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pablo\Downloads\"/>
    </mc:Choice>
  </mc:AlternateContent>
  <xr:revisionPtr revIDLastSave="0" documentId="13_ncr:1_{1C19F9B7-EDB7-4A87-92AD-E929F8DDD1C0}" xr6:coauthVersionLast="47" xr6:coauthVersionMax="47" xr10:uidLastSave="{00000000-0000-0000-0000-000000000000}"/>
  <bookViews>
    <workbookView xWindow="-108" yWindow="-108" windowWidth="23256" windowHeight="12456" tabRatio="761" firstSheet="4" activeTab="4" xr2:uid="{00000000-000D-0000-FFFF-FFFF00000000}"/>
  </bookViews>
  <sheets>
    <sheet name="work" sheetId="5" state="hidden" r:id="rId1"/>
    <sheet name="database" sheetId="12" state="hidden" r:id="rId2"/>
    <sheet name="upload" sheetId="35" state="hidden" r:id="rId3"/>
    <sheet name="upload2" sheetId="36" state="hidden" r:id="rId4"/>
    <sheet name="PORTADA" sheetId="61" r:id="rId5"/>
    <sheet name="INDICE" sheetId="64" r:id="rId6"/>
    <sheet name="Notas_Metodologicas" sheetId="63" r:id="rId7"/>
    <sheet name="Cuadro 1 Saldo Resumen" sheetId="52" r:id="rId8"/>
    <sheet name="Cuadro 2 Saldo Detalle" sheetId="39" r:id="rId9"/>
    <sheet name="Cuadro 3 Flujo" sheetId="60" r:id="rId10"/>
    <sheet name="Cuadro 4 intereses" sheetId="46" r:id="rId11"/>
    <sheet name="Cuadro 5 DX Publica Monedas" sheetId="67" r:id="rId12"/>
    <sheet name="Cuadro 6 DX Publica Prestatars" sheetId="68" r:id="rId13"/>
    <sheet name="Cuadr 7 DX Publica Prestamists" sheetId="69" r:id="rId14"/>
  </sheets>
  <definedNames>
    <definedName name="__IMP1" localSheetId="5">#REF!</definedName>
    <definedName name="__IMP1" localSheetId="6">#REF!</definedName>
    <definedName name="__IMP1">#REF!</definedName>
    <definedName name="__IMP2" localSheetId="5">#REF!</definedName>
    <definedName name="__IMP2" localSheetId="6">#REF!</definedName>
    <definedName name="__IMP2">#REF!</definedName>
    <definedName name="__IMP3" localSheetId="5">#REF!</definedName>
    <definedName name="__IMP3" localSheetId="6">#REF!</definedName>
    <definedName name="__IMP3">#REF!</definedName>
    <definedName name="__IMP4">#REF!</definedName>
    <definedName name="__IMP5">#REF!</definedName>
    <definedName name="__IMP6">#REF!</definedName>
    <definedName name="__IMP7">#REF!</definedName>
    <definedName name="__IMP8">#REF!</definedName>
    <definedName name="_ftn1" localSheetId="6">Notas_Metodologicas!#REF!</definedName>
    <definedName name="_ftnref1" localSheetId="6">Notas_Metodologicas!#REF!</definedName>
    <definedName name="_IMP01">#REF!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IMP8">#REF!</definedName>
    <definedName name="_Order1" hidden="1">255</definedName>
    <definedName name="_Order2" hidden="1">255</definedName>
    <definedName name="_xlnm.Print_Area" localSheetId="13">'Cuadr 7 DX Publica Prestamists'!$A$1:$E$15</definedName>
    <definedName name="_xlnm.Print_Area" localSheetId="7">'Cuadro 1 Saldo Resumen'!$A$1:$AJ$19</definedName>
    <definedName name="_xlnm.Print_Area" localSheetId="8">'Cuadro 2 Saldo Detalle'!$A$1:$E$85</definedName>
    <definedName name="_xlnm.Print_Area" localSheetId="9">'Cuadro 3 Flujo'!$A$1:$E$131</definedName>
    <definedName name="_xlnm.Print_Area" localSheetId="10">'Cuadro 4 intereses'!$A$1:$E$9</definedName>
    <definedName name="_xlnm.Print_Area" localSheetId="11">'Cuadro 5 DX Publica Monedas'!$A$1:$E$12</definedName>
    <definedName name="_xlnm.Print_Area" localSheetId="12">'Cuadro 6 DX Publica Prestatars'!$A$1:$E$11</definedName>
    <definedName name="corto">#REF!</definedName>
    <definedName name="cua24p">#REF!</definedName>
    <definedName name="cua25p">#REF!</definedName>
    <definedName name="CUADRO">#REF!</definedName>
    <definedName name="CUADRO1">#REF!</definedName>
    <definedName name="CUADRO10">#REF!</definedName>
    <definedName name="CUADRO11">#REF!</definedName>
    <definedName name="CUADRO12">#REF!</definedName>
    <definedName name="CUADRO13">#REF!</definedName>
    <definedName name="CUADRO145">#REF!</definedName>
    <definedName name="CUADRO2">#REF!</definedName>
    <definedName name="CUADRO3">#REF!</definedName>
    <definedName name="CUADRO4">#REF!</definedName>
    <definedName name="CUADRO5">#REF!</definedName>
    <definedName name="CUADRO6">#REF!</definedName>
    <definedName name="CUADRO7">#REF!</definedName>
    <definedName name="CUADRO8">#REF!</definedName>
    <definedName name="CUADRO9">#REF!</definedName>
    <definedName name="FECHA">#REF!</definedName>
    <definedName name="geno">#REF!</definedName>
    <definedName name="IMPCUA1">#REF!</definedName>
    <definedName name="IMPCUA10">#REF!</definedName>
    <definedName name="IMPCUA2">#REF!</definedName>
    <definedName name="IMPCUA3">#REF!</definedName>
    <definedName name="IMPCUA4">#REF!</definedName>
    <definedName name="IMPCUA5">#REF!</definedName>
    <definedName name="IMPCUA6">#REF!</definedName>
    <definedName name="IMPCUA7">#REF!</definedName>
    <definedName name="IMPCUA7A">#REF!</definedName>
    <definedName name="IMPCUA8">#REF!</definedName>
    <definedName name="IMPCUA9">#REF!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"06/26/2026 16:57:22"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argo">#REF!</definedName>
    <definedName name="letra">#REF!</definedName>
    <definedName name="OLE_LINK2" localSheetId="6">Notas_Metodologicas!#REF!</definedName>
    <definedName name="PUBLICO">#REF!</definedName>
    <definedName name="TRANS">#REF!</definedName>
    <definedName name="valida">#REF!</definedName>
    <definedName name="VARAÑO2">#REF!</definedName>
    <definedName name="VARAÑO3">#REF!</definedName>
    <definedName name="VARIACION">#REF!</definedName>
    <definedName name="VARMES2">#REF!</definedName>
    <definedName name="VARMES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S15" i="67" l="1"/>
  <c r="H1296" i="36"/>
  <c r="H1297" i="36"/>
  <c r="H1299" i="36"/>
  <c r="H1300" i="36"/>
  <c r="H1302" i="36"/>
  <c r="H1303" i="36"/>
  <c r="H1305" i="36"/>
  <c r="H1306" i="36"/>
  <c r="H1308" i="36"/>
  <c r="H1309" i="36"/>
  <c r="H1311" i="36"/>
  <c r="H1312" i="36"/>
  <c r="H1315" i="36"/>
  <c r="H1316" i="36"/>
  <c r="H1318" i="36"/>
  <c r="H1319" i="36"/>
  <c r="H1321" i="36"/>
  <c r="H1322" i="36"/>
  <c r="H1324" i="36"/>
  <c r="H1325" i="36"/>
  <c r="H1327" i="36"/>
  <c r="H1328" i="36"/>
  <c r="H1330" i="36"/>
  <c r="H1331" i="36"/>
  <c r="H1334" i="36"/>
  <c r="H1335" i="36"/>
  <c r="H1337" i="36"/>
  <c r="H1338" i="36"/>
  <c r="H1340" i="36"/>
  <c r="H1341" i="36"/>
  <c r="H1343" i="36"/>
  <c r="H1344" i="36"/>
  <c r="H1346" i="36"/>
  <c r="H1347" i="36"/>
  <c r="H1350" i="36"/>
  <c r="H1351" i="36"/>
  <c r="H1353" i="36"/>
  <c r="H1354" i="36"/>
  <c r="H1356" i="36"/>
  <c r="H1357" i="36"/>
  <c r="H1359" i="36"/>
  <c r="H1360" i="36"/>
  <c r="H1362" i="36"/>
  <c r="H1363" i="36"/>
  <c r="H1366" i="36"/>
  <c r="H1367" i="36"/>
  <c r="H1369" i="36"/>
  <c r="H1370" i="36"/>
  <c r="H1372" i="36"/>
  <c r="H1373" i="36"/>
  <c r="H1293" i="36"/>
  <c r="H1292" i="36"/>
  <c r="H1211" i="36"/>
  <c r="H1212" i="36"/>
  <c r="H1214" i="36"/>
  <c r="H1215" i="36"/>
  <c r="H1217" i="36"/>
  <c r="H1218" i="36"/>
  <c r="H1220" i="36"/>
  <c r="H1221" i="36"/>
  <c r="H1223" i="36"/>
  <c r="H1224" i="36"/>
  <c r="H1226" i="36"/>
  <c r="H1227" i="36"/>
  <c r="H1230" i="36"/>
  <c r="H1231" i="36"/>
  <c r="H1233" i="36"/>
  <c r="H1234" i="36"/>
  <c r="H1236" i="36"/>
  <c r="H1237" i="36"/>
  <c r="H1239" i="36"/>
  <c r="H1240" i="36"/>
  <c r="H1242" i="36"/>
  <c r="H1243" i="36"/>
  <c r="H1245" i="36"/>
  <c r="H1246" i="36"/>
  <c r="H1249" i="36"/>
  <c r="H1250" i="36"/>
  <c r="H1252" i="36"/>
  <c r="H1253" i="36"/>
  <c r="H1255" i="36"/>
  <c r="H1256" i="36"/>
  <c r="H1258" i="36"/>
  <c r="H1259" i="36"/>
  <c r="H1261" i="36"/>
  <c r="H1262" i="36"/>
  <c r="H1265" i="36"/>
  <c r="H1266" i="36"/>
  <c r="H1268" i="36"/>
  <c r="H1269" i="36"/>
  <c r="H1271" i="36"/>
  <c r="H1272" i="36"/>
  <c r="H1274" i="36"/>
  <c r="H1275" i="36"/>
  <c r="H1277" i="36"/>
  <c r="H1278" i="36"/>
  <c r="H1281" i="36"/>
  <c r="H1282" i="36"/>
  <c r="H1284" i="36"/>
  <c r="H1285" i="36"/>
  <c r="H1287" i="36"/>
  <c r="H1288" i="36"/>
  <c r="H1208" i="36"/>
  <c r="H1207" i="36"/>
  <c r="H1126" i="36"/>
  <c r="H1127" i="36"/>
  <c r="H1129" i="36"/>
  <c r="H1130" i="36"/>
  <c r="H1132" i="36"/>
  <c r="H1133" i="36"/>
  <c r="H1135" i="36"/>
  <c r="H1136" i="36"/>
  <c r="H1138" i="36"/>
  <c r="H1139" i="36"/>
  <c r="H1141" i="36"/>
  <c r="H1142" i="36"/>
  <c r="H1145" i="36"/>
  <c r="H1146" i="36"/>
  <c r="H1148" i="36"/>
  <c r="H1149" i="36"/>
  <c r="H1151" i="36"/>
  <c r="H1152" i="36"/>
  <c r="H1154" i="36"/>
  <c r="H1155" i="36"/>
  <c r="H1157" i="36"/>
  <c r="H1158" i="36"/>
  <c r="H1160" i="36"/>
  <c r="H1161" i="36"/>
  <c r="H1164" i="36"/>
  <c r="H1165" i="36"/>
  <c r="H1167" i="36"/>
  <c r="H1168" i="36"/>
  <c r="H1170" i="36"/>
  <c r="H1171" i="36"/>
  <c r="H1173" i="36"/>
  <c r="H1174" i="36"/>
  <c r="H1176" i="36"/>
  <c r="H1177" i="36"/>
  <c r="H1180" i="36"/>
  <c r="H1181" i="36"/>
  <c r="H1183" i="36"/>
  <c r="H1184" i="36"/>
  <c r="H1186" i="36"/>
  <c r="H1187" i="36"/>
  <c r="H1189" i="36"/>
  <c r="H1190" i="36"/>
  <c r="H1192" i="36"/>
  <c r="H1193" i="36"/>
  <c r="H1196" i="36"/>
  <c r="H1197" i="36"/>
  <c r="H1199" i="36"/>
  <c r="H1200" i="36"/>
  <c r="H1202" i="36"/>
  <c r="H1203" i="36"/>
  <c r="H1123" i="36"/>
  <c r="H1122" i="36"/>
  <c r="H1041" i="36"/>
  <c r="H1042" i="36"/>
  <c r="H1044" i="36"/>
  <c r="H1045" i="36"/>
  <c r="H1047" i="36"/>
  <c r="H1048" i="36"/>
  <c r="H1050" i="36"/>
  <c r="H1051" i="36"/>
  <c r="H1053" i="36"/>
  <c r="H1054" i="36"/>
  <c r="H1056" i="36"/>
  <c r="H1057" i="36"/>
  <c r="H1060" i="36"/>
  <c r="H1061" i="36"/>
  <c r="H1063" i="36"/>
  <c r="H1064" i="36"/>
  <c r="H1066" i="36"/>
  <c r="H1067" i="36"/>
  <c r="H1069" i="36"/>
  <c r="H1070" i="36"/>
  <c r="H1072" i="36"/>
  <c r="H1073" i="36"/>
  <c r="H1075" i="36"/>
  <c r="H1076" i="36"/>
  <c r="H1079" i="36"/>
  <c r="H1080" i="36"/>
  <c r="H1082" i="36"/>
  <c r="H1083" i="36"/>
  <c r="H1085" i="36"/>
  <c r="H1086" i="36"/>
  <c r="H1088" i="36"/>
  <c r="H1089" i="36"/>
  <c r="H1091" i="36"/>
  <c r="H1092" i="36"/>
  <c r="H1095" i="36"/>
  <c r="H1096" i="36"/>
  <c r="H1098" i="36"/>
  <c r="H1099" i="36"/>
  <c r="H1101" i="36"/>
  <c r="H1102" i="36"/>
  <c r="H1104" i="36"/>
  <c r="H1105" i="36"/>
  <c r="H1107" i="36"/>
  <c r="H1108" i="36"/>
  <c r="H1111" i="36"/>
  <c r="H1112" i="36"/>
  <c r="H1114" i="36"/>
  <c r="H1115" i="36"/>
  <c r="H1117" i="36"/>
  <c r="H1118" i="36"/>
  <c r="H1038" i="36"/>
  <c r="H1037" i="36"/>
  <c r="H956" i="36"/>
  <c r="H957" i="36"/>
  <c r="H959" i="36"/>
  <c r="H960" i="36"/>
  <c r="H962" i="36"/>
  <c r="H963" i="36"/>
  <c r="H965" i="36"/>
  <c r="H966" i="36"/>
  <c r="H968" i="36"/>
  <c r="H969" i="36"/>
  <c r="H971" i="36"/>
  <c r="H972" i="36"/>
  <c r="H975" i="36"/>
  <c r="H976" i="36"/>
  <c r="H978" i="36"/>
  <c r="H979" i="36"/>
  <c r="H981" i="36"/>
  <c r="H982" i="36"/>
  <c r="H984" i="36"/>
  <c r="H985" i="36"/>
  <c r="H987" i="36"/>
  <c r="H988" i="36"/>
  <c r="H990" i="36"/>
  <c r="H991" i="36"/>
  <c r="H994" i="36"/>
  <c r="H995" i="36"/>
  <c r="H997" i="36"/>
  <c r="H998" i="36"/>
  <c r="H1000" i="36"/>
  <c r="H1001" i="36"/>
  <c r="H1003" i="36"/>
  <c r="H1004" i="36"/>
  <c r="H1006" i="36"/>
  <c r="H1007" i="36"/>
  <c r="H1010" i="36"/>
  <c r="H1011" i="36"/>
  <c r="H1013" i="36"/>
  <c r="H1014" i="36"/>
  <c r="H1016" i="36"/>
  <c r="H1017" i="36"/>
  <c r="H1019" i="36"/>
  <c r="H1020" i="36"/>
  <c r="H1022" i="36"/>
  <c r="H1023" i="36"/>
  <c r="H1026" i="36"/>
  <c r="H1027" i="36"/>
  <c r="H1029" i="36"/>
  <c r="H1030" i="36"/>
  <c r="H1032" i="36"/>
  <c r="H1033" i="36"/>
  <c r="H953" i="36"/>
  <c r="H952" i="36"/>
  <c r="H871" i="36"/>
  <c r="H872" i="36"/>
  <c r="H874" i="36"/>
  <c r="H875" i="36"/>
  <c r="H877" i="36"/>
  <c r="H878" i="36"/>
  <c r="H880" i="36"/>
  <c r="H881" i="36"/>
  <c r="H883" i="36"/>
  <c r="H884" i="36"/>
  <c r="H886" i="36"/>
  <c r="H887" i="36"/>
  <c r="H890" i="36"/>
  <c r="H891" i="36"/>
  <c r="H893" i="36"/>
  <c r="H894" i="36"/>
  <c r="H896" i="36"/>
  <c r="H897" i="36"/>
  <c r="H899" i="36"/>
  <c r="H900" i="36"/>
  <c r="H902" i="36"/>
  <c r="H903" i="36"/>
  <c r="H905" i="36"/>
  <c r="H906" i="36"/>
  <c r="H909" i="36"/>
  <c r="H910" i="36"/>
  <c r="H912" i="36"/>
  <c r="H913" i="36"/>
  <c r="H915" i="36"/>
  <c r="H916" i="36"/>
  <c r="H918" i="36"/>
  <c r="H919" i="36"/>
  <c r="H921" i="36"/>
  <c r="H922" i="36"/>
  <c r="H925" i="36"/>
  <c r="H926" i="36"/>
  <c r="H928" i="36"/>
  <c r="H929" i="36"/>
  <c r="H931" i="36"/>
  <c r="H932" i="36"/>
  <c r="H934" i="36"/>
  <c r="H935" i="36"/>
  <c r="H937" i="36"/>
  <c r="H938" i="36"/>
  <c r="H941" i="36"/>
  <c r="H942" i="36"/>
  <c r="H944" i="36"/>
  <c r="H945" i="36"/>
  <c r="H947" i="36"/>
  <c r="H948" i="36"/>
  <c r="H868" i="36"/>
  <c r="H867" i="36"/>
  <c r="H786" i="36"/>
  <c r="H787" i="36"/>
  <c r="H789" i="36"/>
  <c r="H790" i="36"/>
  <c r="H792" i="36"/>
  <c r="H793" i="36"/>
  <c r="H795" i="36"/>
  <c r="H796" i="36"/>
  <c r="H798" i="36"/>
  <c r="H799" i="36"/>
  <c r="H801" i="36"/>
  <c r="H802" i="36"/>
  <c r="H805" i="36"/>
  <c r="H806" i="36"/>
  <c r="H808" i="36"/>
  <c r="H809" i="36"/>
  <c r="H811" i="36"/>
  <c r="H812" i="36"/>
  <c r="H814" i="36"/>
  <c r="H815" i="36"/>
  <c r="H817" i="36"/>
  <c r="H818" i="36"/>
  <c r="H820" i="36"/>
  <c r="H821" i="36"/>
  <c r="H824" i="36"/>
  <c r="H825" i="36"/>
  <c r="H827" i="36"/>
  <c r="H828" i="36"/>
  <c r="H830" i="36"/>
  <c r="H831" i="36"/>
  <c r="H833" i="36"/>
  <c r="H834" i="36"/>
  <c r="H836" i="36"/>
  <c r="H837" i="36"/>
  <c r="H840" i="36"/>
  <c r="H841" i="36"/>
  <c r="H843" i="36"/>
  <c r="H844" i="36"/>
  <c r="H846" i="36"/>
  <c r="H847" i="36"/>
  <c r="H849" i="36"/>
  <c r="H850" i="36"/>
  <c r="H852" i="36"/>
  <c r="H853" i="36"/>
  <c r="H856" i="36"/>
  <c r="H857" i="36"/>
  <c r="H859" i="36"/>
  <c r="H860" i="36"/>
  <c r="H862" i="36"/>
  <c r="H863" i="36"/>
  <c r="H701" i="36"/>
  <c r="H702" i="36"/>
  <c r="H704" i="36"/>
  <c r="H705" i="36"/>
  <c r="H707" i="36"/>
  <c r="H708" i="36"/>
  <c r="H710" i="36"/>
  <c r="H711" i="36"/>
  <c r="H713" i="36"/>
  <c r="H714" i="36"/>
  <c r="H716" i="36"/>
  <c r="H717" i="36"/>
  <c r="H720" i="36"/>
  <c r="H721" i="36"/>
  <c r="H723" i="36"/>
  <c r="H724" i="36"/>
  <c r="H726" i="36"/>
  <c r="H727" i="36"/>
  <c r="H729" i="36"/>
  <c r="H730" i="36"/>
  <c r="H732" i="36"/>
  <c r="H733" i="36"/>
  <c r="H735" i="36"/>
  <c r="H736" i="36"/>
  <c r="H739" i="36"/>
  <c r="H740" i="36"/>
  <c r="H742" i="36"/>
  <c r="H743" i="36"/>
  <c r="H745" i="36"/>
  <c r="H746" i="36"/>
  <c r="H748" i="36"/>
  <c r="H749" i="36"/>
  <c r="H751" i="36"/>
  <c r="H752" i="36"/>
  <c r="H755" i="36"/>
  <c r="H756" i="36"/>
  <c r="H758" i="36"/>
  <c r="H759" i="36"/>
  <c r="H761" i="36"/>
  <c r="H762" i="36"/>
  <c r="H764" i="36"/>
  <c r="H765" i="36"/>
  <c r="H767" i="36"/>
  <c r="H768" i="36"/>
  <c r="H771" i="36"/>
  <c r="H772" i="36"/>
  <c r="H774" i="36"/>
  <c r="H775" i="36"/>
  <c r="H777" i="36"/>
  <c r="H778" i="36"/>
  <c r="H782" i="36"/>
  <c r="H783" i="36"/>
  <c r="H583" i="36"/>
  <c r="H584" i="36"/>
  <c r="H585" i="36"/>
  <c r="H586" i="36"/>
  <c r="H587" i="36"/>
  <c r="H589" i="36"/>
  <c r="H590" i="36"/>
  <c r="H591" i="36"/>
  <c r="H592" i="36"/>
  <c r="H593" i="36"/>
  <c r="H594" i="36"/>
  <c r="H597" i="36"/>
  <c r="H598" i="36"/>
  <c r="H599" i="36"/>
  <c r="H600" i="36"/>
  <c r="H601" i="36"/>
  <c r="H603" i="36"/>
  <c r="H604" i="36"/>
  <c r="H605" i="36"/>
  <c r="H606" i="36"/>
  <c r="H607" i="36"/>
  <c r="H608" i="36"/>
  <c r="H611" i="36"/>
  <c r="H612" i="36"/>
  <c r="H613" i="36"/>
  <c r="H614" i="36"/>
  <c r="H615" i="36"/>
  <c r="H617" i="36"/>
  <c r="H618" i="36"/>
  <c r="H619" i="36"/>
  <c r="H620" i="36"/>
  <c r="H621" i="36"/>
  <c r="H624" i="36"/>
  <c r="H625" i="36"/>
  <c r="H626" i="36"/>
  <c r="H627" i="36"/>
  <c r="H628" i="36"/>
  <c r="H630" i="36"/>
  <c r="H631" i="36"/>
  <c r="H632" i="36"/>
  <c r="H633" i="36"/>
  <c r="H634" i="36"/>
  <c r="H636" i="36"/>
  <c r="H637" i="36"/>
  <c r="H638" i="36"/>
  <c r="H524" i="36"/>
  <c r="H525" i="36"/>
  <c r="H526" i="36"/>
  <c r="H527" i="36"/>
  <c r="H528" i="36"/>
  <c r="H530" i="36"/>
  <c r="H531" i="36"/>
  <c r="H532" i="36"/>
  <c r="H533" i="36"/>
  <c r="H534" i="36"/>
  <c r="H535" i="36"/>
  <c r="H538" i="36"/>
  <c r="H539" i="36"/>
  <c r="H540" i="36"/>
  <c r="H541" i="36"/>
  <c r="H542" i="36"/>
  <c r="H544" i="36"/>
  <c r="H545" i="36"/>
  <c r="H546" i="36"/>
  <c r="H547" i="36"/>
  <c r="H548" i="36"/>
  <c r="H552" i="36"/>
  <c r="H553" i="36"/>
  <c r="H554" i="36"/>
  <c r="H555" i="36"/>
  <c r="H556" i="36"/>
  <c r="H558" i="36"/>
  <c r="H559" i="36"/>
  <c r="H560" i="36"/>
  <c r="H561" i="36"/>
  <c r="H562" i="36"/>
  <c r="H565" i="36"/>
  <c r="H566" i="36"/>
  <c r="H567" i="36"/>
  <c r="H568" i="36"/>
  <c r="H569" i="36"/>
  <c r="H571" i="36"/>
  <c r="H572" i="36"/>
  <c r="H573" i="36"/>
  <c r="H574" i="36"/>
  <c r="H575" i="36"/>
  <c r="H577" i="36"/>
  <c r="H578" i="36"/>
  <c r="H579" i="36"/>
  <c r="H465" i="36"/>
  <c r="H466" i="36"/>
  <c r="H467" i="36"/>
  <c r="H468" i="36"/>
  <c r="H469" i="36"/>
  <c r="H471" i="36"/>
  <c r="H472" i="36"/>
  <c r="H475" i="36"/>
  <c r="H476" i="36"/>
  <c r="H479" i="36"/>
  <c r="H480" i="36"/>
  <c r="H481" i="36"/>
  <c r="H482" i="36"/>
  <c r="H483" i="36"/>
  <c r="H486" i="36"/>
  <c r="H487" i="36"/>
  <c r="H488" i="36"/>
  <c r="H489" i="36"/>
  <c r="H490" i="36"/>
  <c r="H493" i="36"/>
  <c r="H494" i="36"/>
  <c r="H495" i="36"/>
  <c r="H496" i="36"/>
  <c r="H497" i="36"/>
  <c r="H499" i="36"/>
  <c r="H500" i="36"/>
  <c r="H502" i="36"/>
  <c r="H503" i="36"/>
  <c r="H506" i="36"/>
  <c r="H507" i="36"/>
  <c r="H508" i="36"/>
  <c r="H509" i="36"/>
  <c r="H510" i="36"/>
  <c r="H512" i="36"/>
  <c r="H516" i="36"/>
  <c r="H518" i="36"/>
  <c r="H519" i="36"/>
  <c r="H520" i="36"/>
  <c r="H290" i="36"/>
  <c r="H305" i="36"/>
  <c r="H225" i="36"/>
  <c r="H226" i="36"/>
  <c r="H227" i="36"/>
  <c r="H228" i="36"/>
  <c r="H229" i="36"/>
  <c r="H230" i="36"/>
  <c r="H232" i="36"/>
  <c r="H233" i="36"/>
  <c r="H234" i="36"/>
  <c r="H235" i="36"/>
  <c r="H236" i="36"/>
  <c r="H237" i="36"/>
  <c r="H240" i="36"/>
  <c r="H241" i="36"/>
  <c r="H242" i="36"/>
  <c r="H243" i="36"/>
  <c r="H244" i="36"/>
  <c r="H245" i="36"/>
  <c r="H247" i="36"/>
  <c r="H248" i="36"/>
  <c r="H249" i="36"/>
  <c r="H250" i="36"/>
  <c r="H251" i="36"/>
  <c r="H252" i="36"/>
  <c r="H255" i="36"/>
  <c r="H256" i="36"/>
  <c r="H257" i="36"/>
  <c r="H258" i="36"/>
  <c r="H259" i="36"/>
  <c r="H261" i="36"/>
  <c r="H262" i="36"/>
  <c r="H263" i="36"/>
  <c r="H264" i="36"/>
  <c r="H265" i="36"/>
  <c r="H268" i="36"/>
  <c r="H269" i="36"/>
  <c r="H270" i="36"/>
  <c r="H271" i="36"/>
  <c r="H272" i="36"/>
  <c r="H274" i="36"/>
  <c r="H275" i="36"/>
  <c r="H276" i="36"/>
  <c r="H277" i="36"/>
  <c r="H278" i="36"/>
  <c r="H280" i="36"/>
  <c r="H281" i="36"/>
  <c r="H282" i="36"/>
  <c r="H161" i="36"/>
  <c r="H144" i="36"/>
  <c r="H145" i="36"/>
  <c r="H147" i="36"/>
  <c r="H148" i="36"/>
  <c r="H150" i="36"/>
  <c r="H151" i="36"/>
  <c r="H153" i="36"/>
  <c r="H154" i="36"/>
  <c r="H156" i="36"/>
  <c r="H157" i="36"/>
  <c r="H142" i="36"/>
  <c r="H141" i="36"/>
  <c r="H124" i="36"/>
  <c r="H125" i="36"/>
  <c r="H127" i="36"/>
  <c r="H128" i="36"/>
  <c r="H130" i="36"/>
  <c r="H131" i="36"/>
  <c r="H133" i="36"/>
  <c r="H134" i="36"/>
  <c r="H136" i="36"/>
  <c r="H137" i="36"/>
  <c r="H122" i="36"/>
  <c r="H121" i="36"/>
  <c r="H104" i="36"/>
  <c r="H105" i="36"/>
  <c r="H107" i="36"/>
  <c r="H108" i="36"/>
  <c r="H110" i="36"/>
  <c r="H111" i="36"/>
  <c r="H113" i="36"/>
  <c r="H114" i="36"/>
  <c r="H116" i="36"/>
  <c r="H117" i="36"/>
  <c r="H102" i="36"/>
  <c r="H101" i="36"/>
  <c r="H84" i="36"/>
  <c r="H85" i="36"/>
  <c r="H87" i="36"/>
  <c r="H88" i="36"/>
  <c r="H90" i="36"/>
  <c r="H91" i="36"/>
  <c r="H93" i="36"/>
  <c r="H94" i="36"/>
  <c r="H96" i="36"/>
  <c r="H97" i="36"/>
  <c r="H82" i="36"/>
  <c r="H81" i="36"/>
  <c r="H64" i="36"/>
  <c r="H65" i="36"/>
  <c r="H67" i="36"/>
  <c r="H68" i="36"/>
  <c r="H70" i="36"/>
  <c r="H71" i="36"/>
  <c r="H73" i="36"/>
  <c r="H74" i="36"/>
  <c r="H76" i="36"/>
  <c r="H77" i="36"/>
  <c r="H62" i="36"/>
  <c r="H61" i="36"/>
  <c r="H44" i="36"/>
  <c r="H45" i="36"/>
  <c r="H47" i="36"/>
  <c r="H48" i="36"/>
  <c r="H50" i="36"/>
  <c r="H51" i="36"/>
  <c r="H53" i="36"/>
  <c r="H54" i="36"/>
  <c r="H56" i="36"/>
  <c r="H57" i="36"/>
  <c r="H42" i="36"/>
  <c r="H41" i="36"/>
  <c r="H24" i="36"/>
  <c r="H25" i="36"/>
  <c r="H27" i="36"/>
  <c r="H28" i="36"/>
  <c r="H30" i="36"/>
  <c r="H31" i="36"/>
  <c r="H33" i="36"/>
  <c r="H34" i="36"/>
  <c r="H36" i="36"/>
  <c r="H37" i="36"/>
  <c r="H22" i="36"/>
  <c r="H21" i="36"/>
  <c r="H4" i="36"/>
  <c r="H5" i="36"/>
  <c r="H7" i="36"/>
  <c r="H8" i="36"/>
  <c r="H10" i="36"/>
  <c r="H11" i="36"/>
  <c r="H13" i="36"/>
  <c r="H14" i="36"/>
  <c r="H16" i="36"/>
  <c r="H17" i="36"/>
  <c r="H416" i="35" l="1"/>
  <c r="I416" i="35"/>
  <c r="J416" i="35"/>
  <c r="K416" i="35"/>
  <c r="H417" i="35"/>
  <c r="I417" i="35"/>
  <c r="J417" i="35"/>
  <c r="K417" i="35"/>
  <c r="H418" i="35"/>
  <c r="I418" i="35"/>
  <c r="J418" i="35"/>
  <c r="K418" i="35"/>
  <c r="H419" i="35"/>
  <c r="I419" i="35"/>
  <c r="J419" i="35"/>
  <c r="K419" i="35"/>
  <c r="H420" i="35"/>
  <c r="I420" i="35"/>
  <c r="J420" i="35"/>
  <c r="K420" i="35"/>
  <c r="H422" i="35"/>
  <c r="I422" i="35"/>
  <c r="J422" i="35"/>
  <c r="K422" i="35"/>
  <c r="H423" i="35"/>
  <c r="I423" i="35"/>
  <c r="J423" i="35"/>
  <c r="K423" i="35"/>
  <c r="H424" i="35"/>
  <c r="I424" i="35"/>
  <c r="J424" i="35"/>
  <c r="K424" i="35"/>
  <c r="H425" i="35"/>
  <c r="I425" i="35"/>
  <c r="J425" i="35"/>
  <c r="K425" i="35"/>
  <c r="H426" i="35"/>
  <c r="I426" i="35"/>
  <c r="J426" i="35"/>
  <c r="K426" i="35"/>
  <c r="H355" i="35"/>
  <c r="I355" i="35"/>
  <c r="J355" i="35"/>
  <c r="K355" i="35"/>
  <c r="H356" i="35"/>
  <c r="I356" i="35"/>
  <c r="J356" i="35"/>
  <c r="K356" i="35"/>
  <c r="H357" i="35"/>
  <c r="I357" i="35"/>
  <c r="J357" i="35"/>
  <c r="K357" i="35"/>
  <c r="H358" i="35"/>
  <c r="I358" i="35"/>
  <c r="J358" i="35"/>
  <c r="K358" i="35"/>
  <c r="H359" i="35"/>
  <c r="I359" i="35"/>
  <c r="J359" i="35"/>
  <c r="K359" i="35"/>
  <c r="H361" i="35"/>
  <c r="I361" i="35"/>
  <c r="J361" i="35"/>
  <c r="K361" i="35"/>
  <c r="H362" i="35"/>
  <c r="I362" i="35"/>
  <c r="J362" i="35"/>
  <c r="K362" i="35"/>
  <c r="H363" i="35"/>
  <c r="I363" i="35"/>
  <c r="J363" i="35"/>
  <c r="K363" i="35"/>
  <c r="H364" i="35"/>
  <c r="I364" i="35"/>
  <c r="J364" i="35"/>
  <c r="K364" i="35"/>
  <c r="H365" i="35"/>
  <c r="I365" i="35"/>
  <c r="J365" i="35"/>
  <c r="K365" i="35"/>
  <c r="H368" i="35"/>
  <c r="I368" i="35"/>
  <c r="J368" i="35"/>
  <c r="K368" i="35"/>
  <c r="H369" i="35"/>
  <c r="I369" i="35"/>
  <c r="J369" i="35"/>
  <c r="K369" i="35"/>
  <c r="H370" i="35"/>
  <c r="I370" i="35"/>
  <c r="J370" i="35"/>
  <c r="K370" i="35"/>
  <c r="H371" i="35"/>
  <c r="I371" i="35"/>
  <c r="J371" i="35"/>
  <c r="K371" i="35"/>
  <c r="H372" i="35"/>
  <c r="I372" i="35"/>
  <c r="J372" i="35"/>
  <c r="K372" i="35"/>
  <c r="H374" i="35"/>
  <c r="I374" i="35"/>
  <c r="J374" i="35"/>
  <c r="K374" i="35"/>
  <c r="H375" i="35"/>
  <c r="I375" i="35"/>
  <c r="J375" i="35"/>
  <c r="K375" i="35"/>
  <c r="H376" i="35"/>
  <c r="I376" i="35"/>
  <c r="J376" i="35"/>
  <c r="K376" i="35"/>
  <c r="H377" i="35"/>
  <c r="I377" i="35"/>
  <c r="J377" i="35"/>
  <c r="K377" i="35"/>
  <c r="H378" i="35"/>
  <c r="I378" i="35"/>
  <c r="J378" i="35"/>
  <c r="K378" i="35"/>
  <c r="H381" i="35"/>
  <c r="I381" i="35"/>
  <c r="J381" i="35"/>
  <c r="K381" i="35"/>
  <c r="H382" i="35"/>
  <c r="I382" i="35"/>
  <c r="J382" i="35"/>
  <c r="K382" i="35"/>
  <c r="H383" i="35"/>
  <c r="I383" i="35"/>
  <c r="J383" i="35"/>
  <c r="K383" i="35"/>
  <c r="H384" i="35"/>
  <c r="I384" i="35"/>
  <c r="J384" i="35"/>
  <c r="K384" i="35"/>
  <c r="H385" i="35"/>
  <c r="I385" i="35"/>
  <c r="J385" i="35"/>
  <c r="K385" i="35"/>
  <c r="H387" i="35"/>
  <c r="I387" i="35"/>
  <c r="J387" i="35"/>
  <c r="K387" i="35"/>
  <c r="H388" i="35"/>
  <c r="I388" i="35"/>
  <c r="J388" i="35"/>
  <c r="K388" i="35"/>
  <c r="H389" i="35"/>
  <c r="I389" i="35"/>
  <c r="J389" i="35"/>
  <c r="K389" i="35"/>
  <c r="H390" i="35"/>
  <c r="I390" i="35"/>
  <c r="J390" i="35"/>
  <c r="K390" i="35"/>
  <c r="H391" i="35"/>
  <c r="I391" i="35"/>
  <c r="J391" i="35"/>
  <c r="K391" i="35"/>
  <c r="H394" i="35"/>
  <c r="I394" i="35"/>
  <c r="J394" i="35"/>
  <c r="K394" i="35"/>
  <c r="H395" i="35"/>
  <c r="I395" i="35"/>
  <c r="J395" i="35"/>
  <c r="K395" i="35"/>
  <c r="H396" i="35"/>
  <c r="I396" i="35"/>
  <c r="J396" i="35"/>
  <c r="K396" i="35"/>
  <c r="H397" i="35"/>
  <c r="I397" i="35"/>
  <c r="J397" i="35"/>
  <c r="K397" i="35"/>
  <c r="H398" i="35"/>
  <c r="I398" i="35"/>
  <c r="J398" i="35"/>
  <c r="K398" i="35"/>
  <c r="H400" i="35"/>
  <c r="I400" i="35"/>
  <c r="J400" i="35"/>
  <c r="K400" i="35"/>
  <c r="H401" i="35"/>
  <c r="I401" i="35"/>
  <c r="J401" i="35"/>
  <c r="K401" i="35"/>
  <c r="H402" i="35"/>
  <c r="I402" i="35"/>
  <c r="J402" i="35"/>
  <c r="K402" i="35"/>
  <c r="H403" i="35"/>
  <c r="I403" i="35"/>
  <c r="J403" i="35"/>
  <c r="K403" i="35"/>
  <c r="H404" i="35"/>
  <c r="I404" i="35"/>
  <c r="J404" i="35"/>
  <c r="K404" i="35"/>
  <c r="H407" i="35"/>
  <c r="I407" i="35"/>
  <c r="J407" i="35"/>
  <c r="K407" i="35"/>
  <c r="H408" i="35"/>
  <c r="I408" i="35"/>
  <c r="J408" i="35"/>
  <c r="K408" i="35"/>
  <c r="H409" i="35"/>
  <c r="I409" i="35"/>
  <c r="J409" i="35"/>
  <c r="K409" i="35"/>
  <c r="H411" i="35"/>
  <c r="I411" i="35"/>
  <c r="J411" i="35"/>
  <c r="K411" i="35"/>
  <c r="H412" i="35"/>
  <c r="I412" i="35"/>
  <c r="J412" i="35"/>
  <c r="K412" i="35"/>
  <c r="H413" i="35"/>
  <c r="I413" i="35"/>
  <c r="J413" i="35"/>
  <c r="K413" i="35"/>
  <c r="K337" i="35"/>
  <c r="K338" i="35"/>
  <c r="K340" i="35"/>
  <c r="K341" i="35"/>
  <c r="K343" i="35"/>
  <c r="K344" i="35"/>
  <c r="K346" i="35"/>
  <c r="K347" i="35"/>
  <c r="K349" i="35"/>
  <c r="K350" i="35"/>
  <c r="K351" i="35"/>
  <c r="J337" i="35"/>
  <c r="J338" i="35"/>
  <c r="J340" i="35"/>
  <c r="J341" i="35"/>
  <c r="J343" i="35"/>
  <c r="J344" i="35"/>
  <c r="J346" i="35"/>
  <c r="J347" i="35"/>
  <c r="J349" i="35"/>
  <c r="J350" i="35"/>
  <c r="J351" i="35"/>
  <c r="I337" i="35"/>
  <c r="I338" i="35"/>
  <c r="I340" i="35"/>
  <c r="I341" i="35"/>
  <c r="I343" i="35"/>
  <c r="I344" i="35"/>
  <c r="I346" i="35"/>
  <c r="I347" i="35"/>
  <c r="I349" i="35"/>
  <c r="I350" i="35"/>
  <c r="I351" i="35"/>
  <c r="H337" i="35"/>
  <c r="H338" i="35"/>
  <c r="H340" i="35"/>
  <c r="H341" i="35"/>
  <c r="H343" i="35"/>
  <c r="H344" i="35"/>
  <c r="H346" i="35"/>
  <c r="H347" i="35"/>
  <c r="H349" i="35"/>
  <c r="H350" i="35"/>
  <c r="H351" i="35"/>
  <c r="K320" i="35"/>
  <c r="K321" i="35"/>
  <c r="K323" i="35"/>
  <c r="K324" i="35"/>
  <c r="K326" i="35"/>
  <c r="K327" i="35"/>
  <c r="K329" i="35"/>
  <c r="K330" i="35"/>
  <c r="K332" i="35"/>
  <c r="K333" i="35"/>
  <c r="K334" i="35"/>
  <c r="J320" i="35"/>
  <c r="J321" i="35"/>
  <c r="J323" i="35"/>
  <c r="J324" i="35"/>
  <c r="J326" i="35"/>
  <c r="J327" i="35"/>
  <c r="J329" i="35"/>
  <c r="J330" i="35"/>
  <c r="J332" i="35"/>
  <c r="J333" i="35"/>
  <c r="J334" i="35"/>
  <c r="I320" i="35"/>
  <c r="I321" i="35"/>
  <c r="I323" i="35"/>
  <c r="I324" i="35"/>
  <c r="I326" i="35"/>
  <c r="I327" i="35"/>
  <c r="I329" i="35"/>
  <c r="I330" i="35"/>
  <c r="I332" i="35"/>
  <c r="I333" i="35"/>
  <c r="I334" i="35"/>
  <c r="H320" i="35"/>
  <c r="H321" i="35"/>
  <c r="H323" i="35"/>
  <c r="H324" i="35"/>
  <c r="H326" i="35"/>
  <c r="H327" i="35"/>
  <c r="H329" i="35"/>
  <c r="H330" i="35"/>
  <c r="H332" i="35"/>
  <c r="H333" i="35"/>
  <c r="H334" i="35"/>
  <c r="K303" i="35"/>
  <c r="K304" i="35"/>
  <c r="K306" i="35"/>
  <c r="K307" i="35"/>
  <c r="K309" i="35"/>
  <c r="K310" i="35"/>
  <c r="K312" i="35"/>
  <c r="K313" i="35"/>
  <c r="K315" i="35"/>
  <c r="K316" i="35"/>
  <c r="K317" i="35"/>
  <c r="J303" i="35"/>
  <c r="J304" i="35"/>
  <c r="J306" i="35"/>
  <c r="J307" i="35"/>
  <c r="J309" i="35"/>
  <c r="J310" i="35"/>
  <c r="J312" i="35"/>
  <c r="J313" i="35"/>
  <c r="J315" i="35"/>
  <c r="J316" i="35"/>
  <c r="J317" i="35"/>
  <c r="I303" i="35"/>
  <c r="I304" i="35"/>
  <c r="I306" i="35"/>
  <c r="I307" i="35"/>
  <c r="I309" i="35"/>
  <c r="I310" i="35"/>
  <c r="I312" i="35"/>
  <c r="I313" i="35"/>
  <c r="I315" i="35"/>
  <c r="I316" i="35"/>
  <c r="I317" i="35"/>
  <c r="H303" i="35"/>
  <c r="H304" i="35"/>
  <c r="H306" i="35"/>
  <c r="H307" i="35"/>
  <c r="H309" i="35"/>
  <c r="H310" i="35"/>
  <c r="H312" i="35"/>
  <c r="H313" i="35"/>
  <c r="H315" i="35"/>
  <c r="H316" i="35"/>
  <c r="H317" i="35"/>
  <c r="H286" i="35"/>
  <c r="I286" i="35"/>
  <c r="J286" i="35"/>
  <c r="K286" i="35"/>
  <c r="H287" i="35"/>
  <c r="I287" i="35"/>
  <c r="J287" i="35"/>
  <c r="K287" i="35"/>
  <c r="H289" i="35"/>
  <c r="I289" i="35"/>
  <c r="J289" i="35"/>
  <c r="K289" i="35"/>
  <c r="H290" i="35"/>
  <c r="I290" i="35"/>
  <c r="J290" i="35"/>
  <c r="K290" i="35"/>
  <c r="H292" i="35"/>
  <c r="I292" i="35"/>
  <c r="J292" i="35"/>
  <c r="K292" i="35"/>
  <c r="H293" i="35"/>
  <c r="I293" i="35"/>
  <c r="J293" i="35"/>
  <c r="K293" i="35"/>
  <c r="H295" i="35"/>
  <c r="I295" i="35"/>
  <c r="J295" i="35"/>
  <c r="K295" i="35"/>
  <c r="H296" i="35"/>
  <c r="I296" i="35"/>
  <c r="J296" i="35"/>
  <c r="K296" i="35"/>
  <c r="H298" i="35"/>
  <c r="I298" i="35"/>
  <c r="J298" i="35"/>
  <c r="K298" i="35"/>
  <c r="H299" i="35"/>
  <c r="I299" i="35"/>
  <c r="J299" i="35"/>
  <c r="K299" i="35"/>
  <c r="H300" i="35"/>
  <c r="I300" i="35"/>
  <c r="J300" i="35"/>
  <c r="K300" i="35"/>
  <c r="H235" i="35"/>
  <c r="I235" i="35"/>
  <c r="J235" i="35"/>
  <c r="K235" i="35"/>
  <c r="H236" i="35"/>
  <c r="I236" i="35"/>
  <c r="J236" i="35"/>
  <c r="K236" i="35"/>
  <c r="H238" i="35"/>
  <c r="I238" i="35"/>
  <c r="J238" i="35"/>
  <c r="K238" i="35"/>
  <c r="H239" i="35"/>
  <c r="I239" i="35"/>
  <c r="J239" i="35"/>
  <c r="K239" i="35"/>
  <c r="H241" i="35"/>
  <c r="I241" i="35"/>
  <c r="J241" i="35"/>
  <c r="K241" i="35"/>
  <c r="H242" i="35"/>
  <c r="I242" i="35"/>
  <c r="J242" i="35"/>
  <c r="K242" i="35"/>
  <c r="H247" i="35"/>
  <c r="I247" i="35"/>
  <c r="J247" i="35"/>
  <c r="K247" i="35"/>
  <c r="H248" i="35"/>
  <c r="I248" i="35"/>
  <c r="J248" i="35"/>
  <c r="K248" i="35"/>
  <c r="H250" i="35"/>
  <c r="I250" i="35"/>
  <c r="J250" i="35"/>
  <c r="K250" i="35"/>
  <c r="H251" i="35"/>
  <c r="I251" i="35"/>
  <c r="J251" i="35"/>
  <c r="K251" i="35"/>
  <c r="H253" i="35"/>
  <c r="I253" i="35"/>
  <c r="J253" i="35"/>
  <c r="K253" i="35"/>
  <c r="H254" i="35"/>
  <c r="I254" i="35"/>
  <c r="J254" i="35"/>
  <c r="K254" i="35"/>
  <c r="H259" i="35"/>
  <c r="I259" i="35"/>
  <c r="J259" i="35"/>
  <c r="K259" i="35"/>
  <c r="H260" i="35"/>
  <c r="I260" i="35"/>
  <c r="J260" i="35"/>
  <c r="K260" i="35"/>
  <c r="H262" i="35"/>
  <c r="I262" i="35"/>
  <c r="J262" i="35"/>
  <c r="K262" i="35"/>
  <c r="H263" i="35"/>
  <c r="I263" i="35"/>
  <c r="J263" i="35"/>
  <c r="K263" i="35"/>
  <c r="H265" i="35"/>
  <c r="I265" i="35"/>
  <c r="J265" i="35"/>
  <c r="K265" i="35"/>
  <c r="H266" i="35"/>
  <c r="I266" i="35"/>
  <c r="J266" i="35"/>
  <c r="K266" i="35"/>
  <c r="H222" i="35"/>
  <c r="I222" i="35"/>
  <c r="J222" i="35"/>
  <c r="K222" i="35"/>
  <c r="H223" i="35"/>
  <c r="I223" i="35"/>
  <c r="J223" i="35"/>
  <c r="K223" i="35"/>
  <c r="H225" i="35"/>
  <c r="I225" i="35"/>
  <c r="J225" i="35"/>
  <c r="K225" i="35"/>
  <c r="H226" i="35"/>
  <c r="I226" i="35"/>
  <c r="J226" i="35"/>
  <c r="K226" i="35"/>
  <c r="H229" i="35"/>
  <c r="I229" i="35"/>
  <c r="J229" i="35"/>
  <c r="K229" i="35"/>
  <c r="H230" i="35"/>
  <c r="I230" i="35"/>
  <c r="J230" i="35"/>
  <c r="K230" i="35"/>
  <c r="H232" i="35"/>
  <c r="I232" i="35"/>
  <c r="J232" i="35"/>
  <c r="K232" i="35"/>
  <c r="H233" i="35"/>
  <c r="I233" i="35"/>
  <c r="J233" i="35"/>
  <c r="K233" i="35"/>
  <c r="H204" i="35"/>
  <c r="I204" i="35"/>
  <c r="J204" i="35"/>
  <c r="K204" i="35"/>
  <c r="H205" i="35"/>
  <c r="I205" i="35"/>
  <c r="J205" i="35"/>
  <c r="K205" i="35"/>
  <c r="H206" i="35"/>
  <c r="I206" i="35"/>
  <c r="J206" i="35"/>
  <c r="K206" i="35"/>
  <c r="H207" i="35"/>
  <c r="I207" i="35"/>
  <c r="J207" i="35"/>
  <c r="K207" i="35"/>
  <c r="H208" i="35"/>
  <c r="I208" i="35"/>
  <c r="J208" i="35"/>
  <c r="K208" i="35"/>
  <c r="H210" i="35"/>
  <c r="I210" i="35"/>
  <c r="J210" i="35"/>
  <c r="K210" i="35"/>
  <c r="H211" i="35"/>
  <c r="I211" i="35"/>
  <c r="J211" i="35"/>
  <c r="K211" i="35"/>
  <c r="H212" i="35"/>
  <c r="I212" i="35"/>
  <c r="J212" i="35"/>
  <c r="K212" i="35"/>
  <c r="H213" i="35"/>
  <c r="I213" i="35"/>
  <c r="J213" i="35"/>
  <c r="K213" i="35"/>
  <c r="H214" i="35"/>
  <c r="I214" i="35"/>
  <c r="J214" i="35"/>
  <c r="K214" i="35"/>
  <c r="H216" i="35"/>
  <c r="I216" i="35"/>
  <c r="J216" i="35"/>
  <c r="K216" i="35"/>
  <c r="H217" i="35"/>
  <c r="I217" i="35"/>
  <c r="J217" i="35"/>
  <c r="K217" i="35"/>
  <c r="H218" i="35"/>
  <c r="I218" i="35"/>
  <c r="J218" i="35"/>
  <c r="K218" i="35"/>
  <c r="H147" i="35"/>
  <c r="I147" i="35"/>
  <c r="J147" i="35"/>
  <c r="K147" i="35"/>
  <c r="H149" i="35"/>
  <c r="I149" i="35"/>
  <c r="J149" i="35"/>
  <c r="K149" i="35"/>
  <c r="H153" i="35"/>
  <c r="I153" i="35"/>
  <c r="J153" i="35"/>
  <c r="K153" i="35"/>
  <c r="H156" i="35"/>
  <c r="I156" i="35"/>
  <c r="J156" i="35"/>
  <c r="K156" i="35"/>
  <c r="H173" i="35"/>
  <c r="I173" i="35"/>
  <c r="J173" i="35"/>
  <c r="K173" i="35"/>
  <c r="H178" i="35"/>
  <c r="I178" i="35"/>
  <c r="J178" i="35"/>
  <c r="K178" i="35"/>
  <c r="K130" i="35"/>
  <c r="K131" i="35"/>
  <c r="K133" i="35"/>
  <c r="K134" i="35"/>
  <c r="K136" i="35"/>
  <c r="K137" i="35"/>
  <c r="K139" i="35"/>
  <c r="K140" i="35"/>
  <c r="J130" i="35"/>
  <c r="J131" i="35"/>
  <c r="J133" i="35"/>
  <c r="J134" i="35"/>
  <c r="J136" i="35"/>
  <c r="J137" i="35"/>
  <c r="J139" i="35"/>
  <c r="J140" i="35"/>
  <c r="I130" i="35"/>
  <c r="I131" i="35"/>
  <c r="I133" i="35"/>
  <c r="I134" i="35"/>
  <c r="I136" i="35"/>
  <c r="I137" i="35"/>
  <c r="I139" i="35"/>
  <c r="I140" i="35"/>
  <c r="H130" i="35"/>
  <c r="H131" i="35"/>
  <c r="H133" i="35"/>
  <c r="H134" i="35"/>
  <c r="H136" i="35"/>
  <c r="H137" i="35"/>
  <c r="H139" i="35"/>
  <c r="H140" i="35"/>
  <c r="K115" i="35"/>
  <c r="K116" i="35"/>
  <c r="K118" i="35"/>
  <c r="K119" i="35"/>
  <c r="K121" i="35"/>
  <c r="K122" i="35"/>
  <c r="K124" i="35"/>
  <c r="K125" i="35"/>
  <c r="J115" i="35"/>
  <c r="J116" i="35"/>
  <c r="J118" i="35"/>
  <c r="J119" i="35"/>
  <c r="J121" i="35"/>
  <c r="J122" i="35"/>
  <c r="J124" i="35"/>
  <c r="J125" i="35"/>
  <c r="I115" i="35"/>
  <c r="I116" i="35"/>
  <c r="I118" i="35"/>
  <c r="I119" i="35"/>
  <c r="I121" i="35"/>
  <c r="I122" i="35"/>
  <c r="I124" i="35"/>
  <c r="I125" i="35"/>
  <c r="H115" i="35"/>
  <c r="H116" i="35"/>
  <c r="H118" i="35"/>
  <c r="H119" i="35"/>
  <c r="H121" i="35"/>
  <c r="H122" i="35"/>
  <c r="H124" i="35"/>
  <c r="H125" i="35"/>
  <c r="H100" i="35"/>
  <c r="H101" i="35"/>
  <c r="H103" i="35"/>
  <c r="H104" i="35"/>
  <c r="H106" i="35"/>
  <c r="H107" i="35"/>
  <c r="H109" i="35"/>
  <c r="H110" i="35"/>
  <c r="I100" i="35"/>
  <c r="I101" i="35"/>
  <c r="I103" i="35"/>
  <c r="I104" i="35"/>
  <c r="I106" i="35"/>
  <c r="I107" i="35"/>
  <c r="I109" i="35"/>
  <c r="I110" i="35"/>
  <c r="J100" i="35"/>
  <c r="J101" i="35"/>
  <c r="J103" i="35"/>
  <c r="J104" i="35"/>
  <c r="J106" i="35"/>
  <c r="J107" i="35"/>
  <c r="J109" i="35"/>
  <c r="J110" i="35"/>
  <c r="K100" i="35"/>
  <c r="K101" i="35"/>
  <c r="K103" i="35"/>
  <c r="K104" i="35"/>
  <c r="K106" i="35"/>
  <c r="K107" i="35"/>
  <c r="K109" i="35"/>
  <c r="K110" i="35"/>
  <c r="I82" i="35" l="1"/>
  <c r="J82" i="35"/>
  <c r="K82" i="35"/>
  <c r="I83" i="35"/>
  <c r="J83" i="35"/>
  <c r="K83" i="35"/>
  <c r="I85" i="35"/>
  <c r="J85" i="35"/>
  <c r="K85" i="35"/>
  <c r="I86" i="35"/>
  <c r="J86" i="35"/>
  <c r="K86" i="35"/>
  <c r="I88" i="35"/>
  <c r="J88" i="35"/>
  <c r="K88" i="35"/>
  <c r="I89" i="35"/>
  <c r="J89" i="35"/>
  <c r="K89" i="35"/>
  <c r="I91" i="35"/>
  <c r="J91" i="35"/>
  <c r="K91" i="35"/>
  <c r="I92" i="35"/>
  <c r="J92" i="35"/>
  <c r="K92" i="35"/>
  <c r="I94" i="35"/>
  <c r="J94" i="35"/>
  <c r="K94" i="35"/>
  <c r="I95" i="35"/>
  <c r="J95" i="35"/>
  <c r="K95" i="35"/>
  <c r="H82" i="35"/>
  <c r="H83" i="35"/>
  <c r="H85" i="35"/>
  <c r="H86" i="35"/>
  <c r="H88" i="35"/>
  <c r="H89" i="35"/>
  <c r="H91" i="35"/>
  <c r="H92" i="35"/>
  <c r="H94" i="35"/>
  <c r="H95" i="35"/>
  <c r="I77" i="35"/>
  <c r="J77" i="35"/>
  <c r="K77" i="35"/>
  <c r="I79" i="35"/>
  <c r="J79" i="35"/>
  <c r="K79" i="35"/>
  <c r="H77" i="35"/>
  <c r="H79" i="35"/>
  <c r="I62" i="35"/>
  <c r="J62" i="35"/>
  <c r="K62" i="35"/>
  <c r="I63" i="35"/>
  <c r="J63" i="35"/>
  <c r="K63" i="35"/>
  <c r="I64" i="35"/>
  <c r="J64" i="35"/>
  <c r="K64" i="35"/>
  <c r="I65" i="35"/>
  <c r="J65" i="35"/>
  <c r="K65" i="35"/>
  <c r="I66" i="35"/>
  <c r="J66" i="35"/>
  <c r="K66" i="35"/>
  <c r="I67" i="35"/>
  <c r="J67" i="35"/>
  <c r="K67" i="35"/>
  <c r="I68" i="35"/>
  <c r="J68" i="35"/>
  <c r="K68" i="35"/>
  <c r="I69" i="35"/>
  <c r="J69" i="35"/>
  <c r="K69" i="35"/>
  <c r="I70" i="35"/>
  <c r="J70" i="35"/>
  <c r="K70" i="35"/>
  <c r="I71" i="35"/>
  <c r="J71" i="35"/>
  <c r="K71" i="35"/>
  <c r="I72" i="35"/>
  <c r="J72" i="35"/>
  <c r="K72" i="35"/>
  <c r="H63" i="35"/>
  <c r="H64" i="35"/>
  <c r="H65" i="35"/>
  <c r="H66" i="35"/>
  <c r="H67" i="35"/>
  <c r="H68" i="35"/>
  <c r="H69" i="35"/>
  <c r="H70" i="35"/>
  <c r="H71" i="35"/>
  <c r="H72" i="35"/>
  <c r="H62" i="35"/>
  <c r="K283" i="35" l="1"/>
  <c r="K282" i="35"/>
  <c r="K281" i="35"/>
  <c r="K279" i="35"/>
  <c r="K276" i="35"/>
  <c r="K275" i="35"/>
  <c r="K273" i="35"/>
  <c r="K272" i="35"/>
  <c r="K270" i="35"/>
  <c r="J283" i="35"/>
  <c r="J282" i="35"/>
  <c r="J281" i="35"/>
  <c r="J279" i="35"/>
  <c r="J278" i="35"/>
  <c r="J276" i="35"/>
  <c r="J273" i="35"/>
  <c r="J270" i="35"/>
  <c r="I283" i="35"/>
  <c r="I282" i="35"/>
  <c r="I281" i="35"/>
  <c r="I279" i="35"/>
  <c r="I276" i="35"/>
  <c r="I273" i="35"/>
  <c r="I272" i="35"/>
  <c r="I270" i="35"/>
  <c r="H283" i="35"/>
  <c r="H282" i="35"/>
  <c r="H279" i="35"/>
  <c r="H278" i="35"/>
  <c r="H276" i="35"/>
  <c r="H275" i="35"/>
  <c r="H273" i="35"/>
  <c r="H272" i="35"/>
  <c r="H270" i="35"/>
  <c r="H268" i="35" l="1"/>
  <c r="H269" i="35"/>
  <c r="H280" i="35"/>
  <c r="H281" i="35"/>
  <c r="J271" i="35"/>
  <c r="J272" i="35"/>
  <c r="K268" i="35"/>
  <c r="K269" i="35"/>
  <c r="K274" i="35"/>
  <c r="J268" i="35"/>
  <c r="J269" i="35"/>
  <c r="J274" i="35"/>
  <c r="J275" i="35"/>
  <c r="I268" i="35"/>
  <c r="I269" i="35"/>
  <c r="I274" i="35"/>
  <c r="I275" i="35"/>
  <c r="K277" i="35"/>
  <c r="K278" i="35"/>
  <c r="I277" i="35"/>
  <c r="I278" i="35"/>
  <c r="I271" i="35"/>
  <c r="K271" i="35"/>
  <c r="J277" i="35"/>
  <c r="I280" i="35"/>
  <c r="J280" i="35"/>
  <c r="K280" i="35"/>
  <c r="H254" i="36" l="1"/>
  <c r="H260" i="36"/>
  <c r="H279" i="36"/>
  <c r="H273" i="36"/>
  <c r="H267" i="36"/>
  <c r="I257" i="35"/>
  <c r="H256" i="35"/>
  <c r="J256" i="35"/>
  <c r="H257" i="35"/>
  <c r="J257" i="35"/>
  <c r="K257" i="35"/>
  <c r="K256" i="35"/>
  <c r="H245" i="35"/>
  <c r="I245" i="35"/>
  <c r="J245" i="35"/>
  <c r="H244" i="35"/>
  <c r="I244" i="35"/>
  <c r="J244" i="35"/>
  <c r="K245" i="35"/>
  <c r="K244" i="35"/>
  <c r="E1095" i="12"/>
  <c r="E1056" i="12"/>
  <c r="E1069" i="12"/>
  <c r="I256" i="35" l="1"/>
  <c r="E1799" i="12"/>
  <c r="E1798" i="12"/>
  <c r="E1797" i="12"/>
  <c r="E1796" i="12"/>
  <c r="E1795" i="12"/>
  <c r="E1794" i="12"/>
  <c r="E1793" i="12"/>
  <c r="E1792" i="12"/>
  <c r="E1791" i="12"/>
  <c r="E1790" i="12"/>
  <c r="E1789" i="12"/>
  <c r="E1788" i="12"/>
  <c r="E1787" i="12"/>
  <c r="E1786" i="12"/>
  <c r="E1785" i="12"/>
  <c r="E1784" i="12"/>
  <c r="E1783" i="12"/>
  <c r="E1782" i="12"/>
  <c r="E1781" i="12"/>
  <c r="E1780" i="12"/>
  <c r="E1779" i="12"/>
  <c r="E1778" i="12"/>
  <c r="E1777" i="12"/>
  <c r="E1776" i="12"/>
  <c r="E1775" i="12"/>
  <c r="E1774" i="12"/>
  <c r="E1773" i="12"/>
  <c r="E1772" i="12"/>
  <c r="E1771" i="12"/>
  <c r="E1770" i="12"/>
  <c r="E1769" i="12"/>
  <c r="E1768" i="12"/>
  <c r="E1767" i="12"/>
  <c r="E1766" i="12"/>
  <c r="E1765" i="12"/>
  <c r="E1764" i="12"/>
  <c r="E1763" i="12"/>
  <c r="E1762" i="12"/>
  <c r="E1761" i="12"/>
  <c r="E1760" i="12"/>
  <c r="E1759" i="12"/>
  <c r="E1758" i="12"/>
  <c r="E1757" i="12"/>
  <c r="E1756" i="12"/>
  <c r="E1755" i="12"/>
  <c r="E1754" i="12"/>
  <c r="E1753" i="12"/>
  <c r="E1752" i="12"/>
  <c r="E1751" i="12"/>
  <c r="E1750" i="12"/>
  <c r="E1749" i="12"/>
  <c r="E1748" i="12"/>
  <c r="E1747" i="12"/>
  <c r="E1746" i="12"/>
  <c r="E1745" i="12"/>
  <c r="E1744" i="12"/>
  <c r="E1743" i="12"/>
  <c r="E1742" i="12"/>
  <c r="E1741" i="12"/>
  <c r="E1740" i="12"/>
  <c r="E1739" i="12"/>
  <c r="E1738" i="12"/>
  <c r="E1737" i="12"/>
  <c r="E1736" i="12"/>
  <c r="E1735" i="12"/>
  <c r="E1734" i="12"/>
  <c r="E1733" i="12"/>
  <c r="E1732" i="12"/>
  <c r="E1731" i="12"/>
  <c r="E1730" i="12"/>
  <c r="E1729" i="12"/>
  <c r="E1728" i="12"/>
  <c r="E1727" i="12"/>
  <c r="E1726" i="12"/>
  <c r="E1725" i="12"/>
  <c r="E1724" i="12"/>
  <c r="E1723" i="12"/>
  <c r="E1722" i="12"/>
  <c r="E1721" i="12"/>
  <c r="E1720" i="12"/>
  <c r="E1719" i="12"/>
  <c r="E1718" i="12"/>
  <c r="E1717" i="12"/>
  <c r="E1716" i="12"/>
  <c r="E1715" i="12"/>
  <c r="E1714" i="12"/>
  <c r="E1713" i="12"/>
  <c r="E1712" i="12"/>
  <c r="E1711" i="12"/>
  <c r="E1710" i="12"/>
  <c r="E1709" i="12"/>
  <c r="E1708" i="12"/>
  <c r="E1707" i="12"/>
  <c r="E1706" i="12"/>
  <c r="E1705" i="12"/>
  <c r="E1704" i="12"/>
  <c r="E1703" i="12"/>
  <c r="E1702" i="12"/>
  <c r="E1701" i="12"/>
  <c r="E1700" i="12"/>
  <c r="E1699" i="12"/>
  <c r="E1698" i="12"/>
  <c r="E1697" i="12"/>
  <c r="E1696" i="12"/>
  <c r="E1695" i="12"/>
  <c r="E1694" i="12"/>
  <c r="E1693" i="12"/>
  <c r="E1692" i="12"/>
  <c r="E1691" i="12"/>
  <c r="E1690" i="12"/>
  <c r="E1689" i="12"/>
  <c r="E1688" i="12"/>
  <c r="E1687" i="12"/>
  <c r="E1686" i="12"/>
  <c r="E1685" i="12"/>
  <c r="E1684" i="12"/>
  <c r="E1683" i="12"/>
  <c r="E1682" i="12"/>
  <c r="E1681" i="12"/>
  <c r="E1680" i="12"/>
  <c r="E1679" i="12"/>
  <c r="E1678" i="12"/>
  <c r="E1677" i="12"/>
  <c r="E1676" i="12"/>
  <c r="E1675" i="12"/>
  <c r="E1674" i="12"/>
  <c r="E1673" i="12"/>
  <c r="E1672" i="12"/>
  <c r="E1671" i="12"/>
  <c r="E1670" i="12"/>
  <c r="E1669" i="12"/>
  <c r="E1668" i="12"/>
  <c r="E1667" i="12"/>
  <c r="E1666" i="12"/>
  <c r="E1665" i="12"/>
  <c r="E1664" i="12"/>
  <c r="E1663" i="12"/>
  <c r="E1662" i="12"/>
  <c r="E1661" i="12"/>
  <c r="E1660" i="12"/>
  <c r="E1659" i="12"/>
  <c r="E1658" i="12"/>
  <c r="E1657" i="12"/>
  <c r="E1656" i="12"/>
  <c r="E1655" i="12"/>
  <c r="E1654" i="12"/>
  <c r="E1653" i="12"/>
  <c r="E1652" i="12"/>
  <c r="E1651" i="12"/>
  <c r="E1650" i="12"/>
  <c r="E1649" i="12"/>
  <c r="E1648" i="12"/>
  <c r="E1647" i="12"/>
  <c r="E1646" i="12"/>
  <c r="E1645" i="12"/>
  <c r="E1644" i="12"/>
  <c r="E1643" i="12"/>
  <c r="E1642" i="12"/>
  <c r="E1641" i="12"/>
  <c r="E1640" i="12"/>
  <c r="E1639" i="12"/>
  <c r="E1638" i="12"/>
  <c r="E1637" i="12"/>
  <c r="E1636" i="12"/>
  <c r="E1635" i="12"/>
  <c r="E1634" i="12"/>
  <c r="E1633" i="12"/>
  <c r="E1632" i="12"/>
  <c r="E1631" i="12"/>
  <c r="E1630" i="12"/>
  <c r="E1629" i="12"/>
  <c r="E1628" i="12"/>
  <c r="E1627" i="12"/>
  <c r="E1626" i="12"/>
  <c r="E1625" i="12"/>
  <c r="E1624" i="12"/>
  <c r="E1623" i="12"/>
  <c r="E1622" i="12"/>
  <c r="E1621" i="12"/>
  <c r="E1620" i="12"/>
  <c r="E1619" i="12"/>
  <c r="E1618" i="12"/>
  <c r="E1617" i="12"/>
  <c r="E1616" i="12"/>
  <c r="E1615" i="12"/>
  <c r="E1614" i="12"/>
  <c r="E1613" i="12"/>
  <c r="E1612" i="12"/>
  <c r="E1611" i="12"/>
  <c r="E1610" i="12"/>
  <c r="E1609" i="12"/>
  <c r="E1608" i="12"/>
  <c r="E1607" i="12"/>
  <c r="E1606" i="12"/>
  <c r="E1605" i="12"/>
  <c r="E1604" i="12"/>
  <c r="E1603" i="12"/>
  <c r="E1602" i="12"/>
  <c r="E1601" i="12"/>
  <c r="E1600" i="12"/>
  <c r="E1599" i="12"/>
  <c r="E1598" i="12"/>
  <c r="E1597" i="12"/>
  <c r="E1596" i="12"/>
  <c r="E1595" i="12"/>
  <c r="E1594" i="12"/>
  <c r="E1593" i="12"/>
  <c r="E1592" i="12"/>
  <c r="E1591" i="12"/>
  <c r="E1590" i="12"/>
  <c r="E1589" i="12"/>
  <c r="E1588" i="12"/>
  <c r="E1587" i="12"/>
  <c r="E1586" i="12"/>
  <c r="E1585" i="12"/>
  <c r="E1584" i="12"/>
  <c r="E1583" i="12"/>
  <c r="E1582" i="12"/>
  <c r="E1581" i="12"/>
  <c r="E1580" i="12"/>
  <c r="E1579" i="12"/>
  <c r="E1578" i="12"/>
  <c r="E1577" i="12"/>
  <c r="E1576" i="12"/>
  <c r="E1575" i="12"/>
  <c r="E1574" i="12"/>
  <c r="E1573" i="12"/>
  <c r="E1572" i="12"/>
  <c r="E1571" i="12"/>
  <c r="E1570" i="12"/>
  <c r="E1569" i="12"/>
  <c r="E1568" i="12"/>
  <c r="E1567" i="12"/>
  <c r="E1566" i="12"/>
  <c r="E1565" i="12"/>
  <c r="E1564" i="12"/>
  <c r="E1563" i="12"/>
  <c r="E1562" i="12"/>
  <c r="E1561" i="12"/>
  <c r="E1560" i="12"/>
  <c r="E1559" i="12"/>
  <c r="E1558" i="12"/>
  <c r="E1557" i="12"/>
  <c r="E1556" i="12"/>
  <c r="E1555" i="12"/>
  <c r="E1554" i="12"/>
  <c r="E1553" i="12"/>
  <c r="E1552" i="12"/>
  <c r="E1551" i="12"/>
  <c r="E1550" i="12"/>
  <c r="E1549" i="12"/>
  <c r="E1548" i="12"/>
  <c r="E1547" i="12"/>
  <c r="E1546" i="12"/>
  <c r="E1545" i="12"/>
  <c r="E1544" i="12"/>
  <c r="E1543" i="12"/>
  <c r="E1542" i="12"/>
  <c r="E1541" i="12"/>
  <c r="E1540" i="12"/>
  <c r="E1539" i="12"/>
  <c r="E1538" i="12"/>
  <c r="E1537" i="12"/>
  <c r="E1536" i="12"/>
  <c r="E1535" i="12"/>
  <c r="E1534" i="12"/>
  <c r="E1533" i="12"/>
  <c r="E1532" i="12"/>
  <c r="E1531" i="12"/>
  <c r="E1530" i="12"/>
  <c r="E1529" i="12"/>
  <c r="E1528" i="12"/>
  <c r="E1527" i="12"/>
  <c r="E1526" i="12"/>
  <c r="E1525" i="12"/>
  <c r="E1524" i="12"/>
  <c r="E1523" i="12"/>
  <c r="E1522" i="12"/>
  <c r="E1521" i="12"/>
  <c r="E1520" i="12"/>
  <c r="E1519" i="12"/>
  <c r="E1518" i="12"/>
  <c r="E1517" i="12"/>
  <c r="E1516" i="12"/>
  <c r="E1515" i="12"/>
  <c r="E1514" i="12"/>
  <c r="E1513" i="12"/>
  <c r="E1512" i="12"/>
  <c r="E1511" i="12"/>
  <c r="E1510" i="12"/>
  <c r="E1509" i="12"/>
  <c r="E1508" i="12"/>
  <c r="E1507" i="12"/>
  <c r="E1506" i="12"/>
  <c r="E1505" i="12"/>
  <c r="E1504" i="12"/>
  <c r="E1503" i="12"/>
  <c r="E1502" i="12"/>
  <c r="E1501" i="12"/>
  <c r="E1500" i="12"/>
  <c r="E1499" i="12"/>
  <c r="E1498" i="12"/>
  <c r="E1497" i="12"/>
  <c r="E1496" i="12"/>
  <c r="E1495" i="12"/>
  <c r="E1494" i="12"/>
  <c r="E1493" i="12"/>
  <c r="E1492" i="12"/>
  <c r="E1491" i="12"/>
  <c r="E1490" i="12"/>
  <c r="E1489" i="12"/>
  <c r="E1488" i="12"/>
  <c r="E1487" i="12"/>
  <c r="E1486" i="12"/>
  <c r="E1485" i="12"/>
  <c r="E1484" i="12"/>
  <c r="E1483" i="12"/>
  <c r="E1482" i="12"/>
  <c r="E1481" i="12"/>
  <c r="E1480" i="12"/>
  <c r="E1479" i="12"/>
  <c r="E1478" i="12"/>
  <c r="E1477" i="12"/>
  <c r="E1476" i="12"/>
  <c r="E1475" i="12"/>
  <c r="E1474" i="12"/>
  <c r="E1473" i="12"/>
  <c r="E1472" i="12"/>
  <c r="E1471" i="12"/>
  <c r="E1470" i="12"/>
  <c r="E1469" i="12"/>
  <c r="E1468" i="12"/>
  <c r="E1467" i="12"/>
  <c r="E1466" i="12"/>
  <c r="E1465" i="12"/>
  <c r="E1464" i="12"/>
  <c r="E1463" i="12"/>
  <c r="E1462" i="12"/>
  <c r="E1461" i="12"/>
  <c r="E1460" i="12"/>
  <c r="E1459" i="12"/>
  <c r="E1458" i="12"/>
  <c r="E1457" i="12"/>
  <c r="E1456" i="12"/>
  <c r="E1455" i="12"/>
  <c r="E1454" i="12"/>
  <c r="E1453" i="12"/>
  <c r="E1452" i="12"/>
  <c r="E1451" i="12"/>
  <c r="E1450" i="12"/>
  <c r="E1449" i="12"/>
  <c r="E1448" i="12"/>
  <c r="E1447" i="12"/>
  <c r="E1446" i="12"/>
  <c r="E1445" i="12"/>
  <c r="E1444" i="12"/>
  <c r="E1443" i="12"/>
  <c r="E1442" i="12"/>
  <c r="E1441" i="12"/>
  <c r="E1440" i="12"/>
  <c r="E1439" i="12"/>
  <c r="E1438" i="12"/>
  <c r="E1437" i="12"/>
  <c r="E1436" i="12"/>
  <c r="E1435" i="12"/>
  <c r="E1434" i="12"/>
  <c r="E1433" i="12"/>
  <c r="E1432" i="12"/>
  <c r="E1431" i="12"/>
  <c r="E1430" i="12"/>
  <c r="E1429" i="12"/>
  <c r="E1428" i="12"/>
  <c r="E1427" i="12"/>
  <c r="E1426" i="12"/>
  <c r="E1425" i="12"/>
  <c r="E1424" i="12"/>
  <c r="E1423" i="12"/>
  <c r="E1422" i="12"/>
  <c r="E1421" i="12"/>
  <c r="E1420" i="12"/>
  <c r="E1419" i="12"/>
  <c r="E1418" i="12"/>
  <c r="E1417" i="12"/>
  <c r="E1416" i="12"/>
  <c r="E1415" i="12"/>
  <c r="E1414" i="12"/>
  <c r="E1413" i="12"/>
  <c r="E1412" i="12"/>
  <c r="E1411" i="12"/>
  <c r="E1410" i="12"/>
  <c r="E1409" i="12"/>
  <c r="E1408" i="12"/>
  <c r="E1407" i="12"/>
  <c r="E1406" i="12"/>
  <c r="E1405" i="12"/>
  <c r="E1404" i="12"/>
  <c r="E1403" i="12"/>
  <c r="E1402" i="12"/>
  <c r="E1401" i="12"/>
  <c r="E1400" i="12"/>
  <c r="E1399" i="12"/>
  <c r="E1398" i="12"/>
  <c r="E1397" i="12"/>
  <c r="E1396" i="12"/>
  <c r="E1395" i="12"/>
  <c r="E1394" i="12"/>
  <c r="E1393" i="12"/>
  <c r="E1392" i="12"/>
  <c r="E1391" i="12"/>
  <c r="E1390" i="12"/>
  <c r="E1389" i="12"/>
  <c r="E1388" i="12"/>
  <c r="E1387" i="12"/>
  <c r="E1386" i="12"/>
  <c r="E1385" i="12"/>
  <c r="E1384" i="12"/>
  <c r="E1383" i="12"/>
  <c r="E1382" i="12"/>
  <c r="E1381" i="12"/>
  <c r="E1380" i="12"/>
  <c r="E1379" i="12"/>
  <c r="E1378" i="12"/>
  <c r="E1377" i="12"/>
  <c r="E1376" i="12"/>
  <c r="E1375" i="12"/>
  <c r="E1374" i="12"/>
  <c r="E1373" i="12"/>
  <c r="E1372" i="12"/>
  <c r="E1371" i="12"/>
  <c r="E1370" i="12"/>
  <c r="E1369" i="12"/>
  <c r="E1368" i="12"/>
  <c r="E1367" i="12"/>
  <c r="E1366" i="12"/>
  <c r="E1365" i="12"/>
  <c r="E1364" i="12"/>
  <c r="E1363" i="12"/>
  <c r="E1362" i="12"/>
  <c r="E1361" i="12"/>
  <c r="E1360" i="12"/>
  <c r="E1359" i="12"/>
  <c r="E1358" i="12"/>
  <c r="E1357" i="12"/>
  <c r="E1356" i="12"/>
  <c r="E1355" i="12"/>
  <c r="E1354" i="12"/>
  <c r="E1353" i="12"/>
  <c r="E1352" i="12"/>
  <c r="E1351" i="12"/>
  <c r="E1350" i="12"/>
  <c r="E1349" i="12"/>
  <c r="E1348" i="12"/>
  <c r="E1347" i="12"/>
  <c r="E1346" i="12"/>
  <c r="E1345" i="12"/>
  <c r="E1344" i="12"/>
  <c r="E1343" i="12"/>
  <c r="E1342" i="12"/>
  <c r="E1341" i="12"/>
  <c r="E1340" i="12"/>
  <c r="E1339" i="12"/>
  <c r="E1338" i="12"/>
  <c r="E1337" i="12"/>
  <c r="E1336" i="12"/>
  <c r="E1335" i="12"/>
  <c r="E1334" i="12"/>
  <c r="E1333" i="12"/>
  <c r="E1332" i="12"/>
  <c r="E1331" i="12"/>
  <c r="E1330" i="12"/>
  <c r="E1329" i="12"/>
  <c r="E1328" i="12"/>
  <c r="E1327" i="12"/>
  <c r="E1326" i="12"/>
  <c r="E1325" i="12"/>
  <c r="E1324" i="12"/>
  <c r="E1323" i="12"/>
  <c r="E1322" i="12"/>
  <c r="E1321" i="12"/>
  <c r="E1320" i="12"/>
  <c r="E1319" i="12"/>
  <c r="E1318" i="12"/>
  <c r="E1317" i="12"/>
  <c r="E1316" i="12"/>
  <c r="E1315" i="12"/>
  <c r="E1314" i="12"/>
  <c r="E1313" i="12"/>
  <c r="E1312" i="12"/>
  <c r="E1311" i="12"/>
  <c r="E1310" i="12"/>
  <c r="E1309" i="12"/>
  <c r="E1308" i="12"/>
  <c r="E1307" i="12"/>
  <c r="E1306" i="12"/>
  <c r="E1305" i="12"/>
  <c r="E1304" i="12"/>
  <c r="E1303" i="12"/>
  <c r="E1302" i="12"/>
  <c r="E1301" i="12"/>
  <c r="E1300" i="12"/>
  <c r="E1299" i="12"/>
  <c r="E1298" i="12"/>
  <c r="E1297" i="12"/>
  <c r="E1296" i="12"/>
  <c r="E1295" i="12"/>
  <c r="E1294" i="12"/>
  <c r="E1293" i="12"/>
  <c r="E1292" i="12"/>
  <c r="E1291" i="12"/>
  <c r="E1290" i="12"/>
  <c r="E1289" i="12"/>
  <c r="E1288" i="12"/>
  <c r="E1287" i="12"/>
  <c r="E1286" i="12"/>
  <c r="E1285" i="12"/>
  <c r="E1284" i="12"/>
  <c r="E1283" i="12"/>
  <c r="E1282" i="12"/>
  <c r="E1281" i="12"/>
  <c r="E1280" i="12"/>
  <c r="E1279" i="12"/>
  <c r="E1278" i="12"/>
  <c r="E1277" i="12"/>
  <c r="E1276" i="12"/>
  <c r="E1275" i="12"/>
  <c r="E1274" i="12"/>
  <c r="E1273" i="12"/>
  <c r="E1272" i="12"/>
  <c r="E1271" i="12"/>
  <c r="E1270" i="12"/>
  <c r="E1269" i="12"/>
  <c r="E1268" i="12"/>
  <c r="E1267" i="12"/>
  <c r="E1266" i="12"/>
  <c r="E1265" i="12"/>
  <c r="E1264" i="12"/>
  <c r="E1263" i="12"/>
  <c r="E1262" i="12"/>
  <c r="E1261" i="12"/>
  <c r="E1260" i="12"/>
  <c r="E1259" i="12"/>
  <c r="E1258" i="12"/>
  <c r="E1257" i="12"/>
  <c r="E1256" i="12"/>
  <c r="E1255" i="12"/>
  <c r="E1254" i="12"/>
  <c r="E1253" i="12"/>
  <c r="E1252" i="12"/>
  <c r="E1251" i="12"/>
  <c r="E1250" i="12"/>
  <c r="E1249" i="12"/>
  <c r="E1248" i="12"/>
  <c r="E1247" i="12"/>
  <c r="E1246" i="12"/>
  <c r="E1245" i="12"/>
  <c r="E1244" i="12"/>
  <c r="E1243" i="12"/>
  <c r="E1242" i="12"/>
  <c r="E1241" i="12"/>
  <c r="E1240" i="12"/>
  <c r="E1239" i="12"/>
  <c r="E1238" i="12"/>
  <c r="E1237" i="12"/>
  <c r="E1236" i="12"/>
  <c r="E1235" i="12"/>
  <c r="E1234" i="12"/>
  <c r="E1233" i="12"/>
  <c r="E1232" i="12"/>
  <c r="E1231" i="12"/>
  <c r="E1230" i="12"/>
  <c r="E1229" i="12"/>
  <c r="E1228" i="12"/>
  <c r="E1227" i="12"/>
  <c r="E1226" i="12"/>
  <c r="E1225" i="12"/>
  <c r="E1224" i="12"/>
  <c r="E1223" i="12"/>
  <c r="E1222" i="12"/>
  <c r="E1221" i="12"/>
  <c r="E1220" i="12"/>
  <c r="E1219" i="12"/>
  <c r="E1218" i="12"/>
  <c r="E1217" i="12"/>
  <c r="E1216" i="12"/>
  <c r="E1215" i="12"/>
  <c r="E1214" i="12"/>
  <c r="E1213" i="12"/>
  <c r="E1212" i="12"/>
  <c r="E1211" i="12"/>
  <c r="E1210" i="12"/>
  <c r="E1209" i="12"/>
  <c r="E1208" i="12"/>
  <c r="E1207" i="12"/>
  <c r="E1206" i="12"/>
  <c r="E1205" i="12"/>
  <c r="E1204" i="12"/>
  <c r="E1203" i="12"/>
  <c r="E1202" i="12"/>
  <c r="E1201" i="12"/>
  <c r="E1200" i="12"/>
  <c r="E1199" i="12"/>
  <c r="E1198" i="12"/>
  <c r="E1197" i="12"/>
  <c r="E1196" i="12"/>
  <c r="E1195" i="12"/>
  <c r="E1194" i="12"/>
  <c r="E1193" i="12"/>
  <c r="E1192" i="12"/>
  <c r="E1191" i="12"/>
  <c r="E1190" i="12"/>
  <c r="E1189" i="12"/>
  <c r="E1188" i="12"/>
  <c r="E1187" i="12"/>
  <c r="E1186" i="12"/>
  <c r="E1185" i="12"/>
  <c r="E1184" i="12"/>
  <c r="E1183" i="12"/>
  <c r="E1182" i="12"/>
  <c r="E1181" i="12"/>
  <c r="E1180" i="12"/>
  <c r="E1179" i="12"/>
  <c r="E1178" i="12"/>
  <c r="E1177" i="12"/>
  <c r="E1176" i="12"/>
  <c r="E1175" i="12"/>
  <c r="E1174" i="12"/>
  <c r="E1173" i="12"/>
  <c r="E1172" i="12"/>
  <c r="E1171" i="12"/>
  <c r="E1170" i="12"/>
  <c r="E1169" i="12"/>
  <c r="E1168" i="12"/>
  <c r="E1167" i="12"/>
  <c r="E1166" i="12"/>
  <c r="E1165" i="12"/>
  <c r="E1164" i="12"/>
  <c r="E1163" i="12"/>
  <c r="E1162" i="12"/>
  <c r="E1161" i="12"/>
  <c r="E1160" i="12"/>
  <c r="E1159" i="12"/>
  <c r="E1158" i="12"/>
  <c r="E1157" i="12"/>
  <c r="E1156" i="12"/>
  <c r="E1155" i="12"/>
  <c r="E1154" i="12"/>
  <c r="E1153" i="12"/>
  <c r="E1152" i="12"/>
  <c r="E1151" i="12"/>
  <c r="E1150" i="12"/>
  <c r="E1149" i="12"/>
  <c r="E1148" i="12"/>
  <c r="E1147" i="12"/>
  <c r="E1146" i="12"/>
  <c r="E1145" i="12"/>
  <c r="E1144" i="12"/>
  <c r="E1143" i="12"/>
  <c r="E1142" i="12"/>
  <c r="E1141" i="12"/>
  <c r="E1140" i="12"/>
  <c r="E1139" i="12"/>
  <c r="E1138" i="12"/>
  <c r="E1137" i="12"/>
  <c r="E1136" i="12"/>
  <c r="E1135" i="12"/>
  <c r="E1134" i="12"/>
  <c r="E1133" i="12"/>
  <c r="E1132" i="12"/>
  <c r="E1131" i="12"/>
  <c r="E1130" i="12"/>
  <c r="E1129" i="12"/>
  <c r="E1128" i="12"/>
  <c r="E1127" i="12"/>
  <c r="E1126" i="12"/>
  <c r="E1125" i="12"/>
  <c r="E1124" i="12"/>
  <c r="E1123" i="12"/>
  <c r="E1122" i="12"/>
  <c r="E1121" i="12"/>
  <c r="E1118" i="12"/>
  <c r="E1119" i="12"/>
  <c r="E1120" i="12"/>
  <c r="E1117" i="12"/>
  <c r="E1116" i="12"/>
  <c r="E1112" i="12"/>
  <c r="E1113" i="12"/>
  <c r="E1114" i="12"/>
  <c r="E1115" i="12"/>
  <c r="E1111" i="12"/>
  <c r="E1110" i="12"/>
  <c r="E1109" i="12"/>
  <c r="E1108" i="12"/>
  <c r="E1107" i="12"/>
  <c r="E1106" i="12"/>
  <c r="E1105" i="12"/>
  <c r="E1103" i="12"/>
  <c r="E1104" i="12"/>
  <c r="E1102" i="12"/>
  <c r="E1101" i="12"/>
  <c r="E1100" i="12"/>
  <c r="E1099" i="12"/>
  <c r="E1098" i="12"/>
  <c r="E1097" i="12"/>
  <c r="E1096" i="12"/>
  <c r="E1094" i="12"/>
  <c r="E1093" i="12"/>
  <c r="E1092" i="12"/>
  <c r="E1091" i="12"/>
  <c r="E1090" i="12"/>
  <c r="E1089" i="12"/>
  <c r="E1088" i="12"/>
  <c r="E1087" i="12"/>
  <c r="E1086" i="12"/>
  <c r="E1085" i="12"/>
  <c r="E1084" i="12"/>
  <c r="E1083" i="12"/>
  <c r="E1082" i="12"/>
  <c r="E1081" i="12"/>
  <c r="E1080" i="12"/>
  <c r="E1079" i="12"/>
  <c r="E1078" i="12"/>
  <c r="E1077" i="12"/>
  <c r="E1076" i="12"/>
  <c r="E1075" i="12"/>
  <c r="E1074" i="12"/>
  <c r="E1073" i="12"/>
  <c r="E1072" i="12"/>
  <c r="E1071" i="12"/>
  <c r="E1070" i="12"/>
  <c r="E1068" i="12"/>
  <c r="E1067" i="12"/>
  <c r="E1066" i="12"/>
  <c r="E1065" i="12"/>
  <c r="E1064" i="12"/>
  <c r="E1063" i="12"/>
  <c r="E1062" i="12"/>
  <c r="E1061" i="12"/>
  <c r="E1055" i="12"/>
  <c r="E1060" i="12"/>
  <c r="E1059" i="12"/>
  <c r="E1058" i="12"/>
  <c r="E1057" i="12"/>
  <c r="E1051" i="12"/>
  <c r="E1052" i="12"/>
  <c r="E1053" i="12"/>
  <c r="E1054" i="12"/>
  <c r="E1050" i="12"/>
  <c r="E1049" i="12"/>
  <c r="E1048" i="12"/>
  <c r="E1047" i="12"/>
  <c r="E1046" i="12"/>
  <c r="E1045" i="12"/>
  <c r="E1044" i="12"/>
  <c r="E1043" i="12"/>
  <c r="E1042" i="12"/>
  <c r="E1041" i="12"/>
  <c r="E1040" i="12"/>
  <c r="E1039" i="12"/>
  <c r="E1038" i="12"/>
  <c r="E1037" i="12"/>
  <c r="E1036" i="12"/>
  <c r="E1035" i="12"/>
  <c r="E1034" i="12"/>
  <c r="E1033" i="12"/>
  <c r="E1032" i="12"/>
  <c r="E1031" i="12"/>
  <c r="E1030" i="12"/>
  <c r="E1029" i="12"/>
  <c r="E1028" i="12"/>
  <c r="E1027" i="12"/>
  <c r="E1026" i="12"/>
  <c r="E1025" i="12"/>
  <c r="E1024" i="12"/>
  <c r="E1023" i="12"/>
  <c r="E1022" i="12"/>
  <c r="E1021" i="12"/>
  <c r="E1020" i="12"/>
  <c r="E1019" i="12"/>
  <c r="E1018" i="12"/>
  <c r="E1017" i="12"/>
  <c r="E1016" i="12"/>
  <c r="E1015" i="12"/>
  <c r="E1014" i="12"/>
  <c r="E1013" i="12"/>
  <c r="E1012" i="12"/>
  <c r="E1011" i="12"/>
  <c r="E1010" i="12"/>
  <c r="E1009" i="12"/>
  <c r="E1008" i="12"/>
  <c r="E1007" i="12"/>
  <c r="E1006" i="12"/>
  <c r="E1005" i="12"/>
  <c r="E1004" i="12"/>
  <c r="E1003" i="12"/>
  <c r="E1002" i="12"/>
  <c r="E1001" i="12"/>
  <c r="E1000" i="12"/>
  <c r="E999" i="12"/>
  <c r="E998" i="12"/>
  <c r="E997" i="12"/>
  <c r="E996" i="12"/>
  <c r="E995" i="12"/>
  <c r="E994" i="12"/>
  <c r="E993" i="12"/>
  <c r="E992" i="12"/>
  <c r="E991" i="12"/>
  <c r="E990" i="12"/>
  <c r="E989" i="12"/>
  <c r="E988" i="12"/>
  <c r="E987" i="12"/>
  <c r="E986" i="12"/>
  <c r="E985" i="12"/>
  <c r="E984" i="12"/>
  <c r="E983" i="12"/>
  <c r="E982" i="12"/>
  <c r="E981" i="12"/>
  <c r="E980" i="12"/>
  <c r="E979" i="12"/>
  <c r="E978" i="12"/>
  <c r="E977" i="12"/>
  <c r="E976" i="12"/>
  <c r="E975" i="12"/>
  <c r="E974" i="12"/>
  <c r="E973" i="12"/>
  <c r="E972" i="12"/>
  <c r="E971" i="12"/>
  <c r="E970" i="12"/>
  <c r="E969" i="12"/>
  <c r="E968" i="12"/>
  <c r="E967" i="12"/>
  <c r="E966" i="12"/>
  <c r="E963" i="12"/>
  <c r="E965" i="12"/>
  <c r="E964" i="12"/>
  <c r="E962" i="12"/>
  <c r="E961" i="12"/>
  <c r="E960" i="12"/>
  <c r="E959" i="12"/>
  <c r="E958" i="12"/>
  <c r="E957" i="12"/>
  <c r="E956" i="12"/>
  <c r="E955" i="12"/>
  <c r="E954" i="12"/>
  <c r="E953" i="12"/>
  <c r="E952" i="12"/>
  <c r="E951" i="12"/>
  <c r="E950" i="12"/>
  <c r="E949" i="12"/>
  <c r="E948" i="12"/>
  <c r="E947" i="12"/>
  <c r="E946" i="12"/>
  <c r="E945" i="12"/>
  <c r="E944" i="12"/>
  <c r="E943" i="12"/>
  <c r="E942" i="12"/>
  <c r="E941" i="12"/>
  <c r="E940" i="12"/>
  <c r="E939" i="12"/>
  <c r="E938" i="12"/>
  <c r="E937" i="12"/>
  <c r="E936" i="12"/>
  <c r="E935" i="12"/>
  <c r="E934" i="12"/>
  <c r="E933" i="12"/>
  <c r="E932" i="12"/>
  <c r="E931" i="12"/>
  <c r="E930" i="12"/>
  <c r="E929" i="12"/>
  <c r="E928" i="12"/>
  <c r="E927" i="12"/>
  <c r="E926" i="12"/>
  <c r="E925" i="12"/>
  <c r="E924" i="12"/>
  <c r="E923" i="12"/>
  <c r="E922" i="12"/>
  <c r="E921" i="12"/>
  <c r="E920" i="12"/>
  <c r="E919" i="12"/>
  <c r="E918" i="12"/>
  <c r="E917" i="12"/>
  <c r="E916" i="12"/>
  <c r="E915" i="12"/>
  <c r="E914" i="12"/>
  <c r="E913" i="12"/>
  <c r="E912" i="12"/>
  <c r="E911" i="12"/>
  <c r="E910" i="12"/>
  <c r="E909" i="12"/>
  <c r="E908" i="12"/>
  <c r="E907" i="12"/>
  <c r="E906" i="12"/>
  <c r="E905" i="12"/>
  <c r="E904" i="12"/>
  <c r="E903" i="12"/>
  <c r="E902" i="12"/>
  <c r="E901" i="12"/>
  <c r="E900" i="12"/>
  <c r="E899" i="12"/>
  <c r="E898" i="12"/>
  <c r="E897" i="12"/>
  <c r="E896" i="12"/>
  <c r="E895" i="12"/>
  <c r="E894" i="12"/>
  <c r="E893" i="12"/>
  <c r="E892" i="12"/>
  <c r="E891" i="12"/>
  <c r="E890" i="12"/>
  <c r="E889" i="12"/>
  <c r="E888" i="12"/>
  <c r="E887" i="12"/>
  <c r="E886" i="12"/>
  <c r="E885" i="12"/>
  <c r="E884" i="12"/>
  <c r="E883" i="12"/>
  <c r="E882" i="12"/>
  <c r="E881" i="12"/>
  <c r="E880" i="12"/>
  <c r="E879" i="12"/>
  <c r="E878" i="12"/>
  <c r="E877" i="12"/>
  <c r="E876" i="12"/>
  <c r="E875" i="12"/>
  <c r="E874" i="12"/>
  <c r="E873" i="12"/>
  <c r="E872" i="12"/>
  <c r="E871" i="12"/>
  <c r="E870" i="12"/>
  <c r="E869" i="12"/>
  <c r="E868" i="12"/>
  <c r="E867" i="12"/>
  <c r="E866" i="12"/>
  <c r="E865" i="12"/>
  <c r="E864" i="12"/>
  <c r="E863" i="12"/>
  <c r="E862" i="12"/>
  <c r="E861" i="12"/>
  <c r="E860" i="12"/>
  <c r="E859" i="12"/>
  <c r="E858" i="12"/>
  <c r="E857" i="12"/>
  <c r="E856" i="12"/>
  <c r="E855" i="12"/>
  <c r="E854" i="12"/>
  <c r="E853" i="12"/>
  <c r="E852" i="12"/>
  <c r="E851" i="12"/>
  <c r="E850" i="12"/>
  <c r="E849" i="12"/>
  <c r="E848" i="12"/>
  <c r="E847" i="12"/>
  <c r="E846" i="12"/>
  <c r="E845" i="12"/>
  <c r="E844" i="12"/>
  <c r="E843" i="12"/>
  <c r="E842" i="12"/>
  <c r="E841" i="12"/>
  <c r="E840" i="12"/>
  <c r="E839" i="12"/>
  <c r="E838" i="12"/>
  <c r="E837" i="12"/>
  <c r="E836" i="12"/>
  <c r="E835" i="12"/>
  <c r="E834" i="12"/>
  <c r="E833" i="12"/>
  <c r="E832" i="12"/>
  <c r="E831" i="12"/>
  <c r="E830" i="12"/>
  <c r="E829" i="12"/>
  <c r="E828" i="12"/>
  <c r="E827" i="12"/>
  <c r="E826" i="12"/>
  <c r="E825" i="12"/>
  <c r="E824" i="12"/>
  <c r="E823" i="12"/>
  <c r="E822" i="12"/>
  <c r="E821" i="12"/>
  <c r="E820" i="12"/>
  <c r="E819" i="12"/>
  <c r="E818" i="12"/>
  <c r="E817" i="12"/>
  <c r="E816" i="12"/>
  <c r="E815" i="12"/>
  <c r="E814" i="12"/>
  <c r="E813" i="12"/>
  <c r="E812" i="12"/>
  <c r="E811" i="12"/>
  <c r="E810" i="12"/>
  <c r="E809" i="12"/>
  <c r="E808" i="12"/>
  <c r="E807" i="12"/>
  <c r="E806" i="12"/>
  <c r="E805" i="12"/>
  <c r="E804" i="12"/>
  <c r="E803" i="12"/>
  <c r="E802" i="12"/>
  <c r="E801" i="12"/>
  <c r="E800" i="12"/>
  <c r="E799" i="12"/>
  <c r="E798" i="12"/>
  <c r="E797" i="12"/>
  <c r="E796" i="12"/>
  <c r="E795" i="12"/>
  <c r="E794" i="12"/>
  <c r="E793" i="12"/>
  <c r="E792" i="12"/>
  <c r="E791" i="12"/>
  <c r="E790" i="12"/>
  <c r="E789" i="12"/>
  <c r="E788" i="12"/>
  <c r="E787" i="12"/>
  <c r="E786" i="12"/>
  <c r="E785" i="12"/>
  <c r="E784" i="12"/>
  <c r="E783" i="12"/>
  <c r="E782" i="12"/>
  <c r="E781" i="12"/>
  <c r="E780" i="12"/>
  <c r="E779" i="12"/>
  <c r="E778" i="12"/>
  <c r="E777" i="12"/>
  <c r="E776" i="12"/>
  <c r="E775" i="12"/>
  <c r="E774" i="12"/>
  <c r="E773" i="12"/>
  <c r="E772" i="12"/>
  <c r="E771" i="12"/>
  <c r="E770" i="12"/>
  <c r="E769" i="12"/>
  <c r="E768" i="12"/>
  <c r="E767" i="12"/>
  <c r="E766" i="12"/>
  <c r="E765" i="12"/>
  <c r="E764" i="12"/>
  <c r="E763" i="12"/>
  <c r="E762" i="12"/>
  <c r="E761" i="12"/>
  <c r="E760" i="12"/>
  <c r="E759" i="12"/>
  <c r="E758" i="12"/>
  <c r="E757" i="12"/>
  <c r="E756" i="12"/>
  <c r="E755" i="12"/>
  <c r="E754" i="12"/>
  <c r="E753" i="12"/>
  <c r="E752" i="12"/>
  <c r="E751" i="12"/>
  <c r="E750" i="12"/>
  <c r="E749" i="12"/>
  <c r="E748" i="12"/>
  <c r="E747" i="12"/>
  <c r="E746" i="12"/>
  <c r="E745" i="12"/>
  <c r="E744" i="12"/>
  <c r="E743" i="12"/>
  <c r="E742" i="12"/>
  <c r="E741" i="12"/>
  <c r="E740" i="12"/>
  <c r="E739" i="12"/>
  <c r="E738" i="12"/>
  <c r="E737" i="12"/>
  <c r="E736" i="12"/>
  <c r="E735" i="12"/>
  <c r="E734" i="12"/>
  <c r="E733" i="12"/>
  <c r="E732" i="12"/>
  <c r="E731" i="12"/>
  <c r="E730" i="12"/>
  <c r="E729" i="12"/>
  <c r="E728" i="12"/>
  <c r="E727" i="12"/>
  <c r="E726" i="12"/>
  <c r="E725" i="12"/>
  <c r="E724" i="12"/>
  <c r="E723" i="12"/>
  <c r="E722" i="12"/>
  <c r="E721" i="12"/>
  <c r="E720" i="12"/>
  <c r="E719" i="12"/>
  <c r="E718" i="12"/>
  <c r="E717" i="12"/>
  <c r="E716" i="12"/>
  <c r="E715" i="12"/>
  <c r="E714" i="12"/>
  <c r="E713" i="12"/>
  <c r="E712" i="12"/>
  <c r="E711" i="12"/>
  <c r="E710" i="12"/>
  <c r="E709" i="12"/>
  <c r="E708" i="12"/>
  <c r="E707" i="12"/>
  <c r="E706" i="12"/>
  <c r="E705" i="12"/>
  <c r="E704" i="12"/>
  <c r="E703" i="12"/>
  <c r="E702" i="12"/>
  <c r="E701" i="12"/>
  <c r="E700" i="12"/>
  <c r="E699" i="12"/>
  <c r="E698" i="12"/>
  <c r="E697" i="12"/>
  <c r="E696" i="12"/>
  <c r="E695" i="12"/>
  <c r="E694" i="12"/>
  <c r="E693" i="12"/>
  <c r="E692" i="12"/>
  <c r="E691" i="12"/>
  <c r="E690" i="12"/>
  <c r="E689" i="12"/>
  <c r="E688" i="12"/>
  <c r="E687" i="12"/>
  <c r="E686" i="12"/>
  <c r="E685" i="12"/>
  <c r="E684" i="12"/>
  <c r="E683" i="12"/>
  <c r="E682" i="12"/>
  <c r="E681" i="12"/>
  <c r="E680" i="12"/>
  <c r="E679" i="12"/>
  <c r="E678" i="12"/>
  <c r="E677" i="12"/>
  <c r="E676" i="12"/>
  <c r="E675" i="12"/>
  <c r="E674" i="12"/>
  <c r="E673" i="12"/>
  <c r="E672" i="12"/>
  <c r="E671" i="12"/>
  <c r="E670" i="12"/>
  <c r="E669" i="12"/>
  <c r="E668" i="12"/>
  <c r="I255" i="35" l="1"/>
  <c r="E667" i="12"/>
  <c r="E666" i="12"/>
  <c r="E665" i="12"/>
  <c r="E664" i="12"/>
  <c r="E663" i="12"/>
  <c r="E662" i="12"/>
  <c r="E661" i="12"/>
  <c r="E660" i="12"/>
  <c r="E659" i="12"/>
  <c r="E658" i="12"/>
  <c r="E657" i="12"/>
  <c r="E656" i="12"/>
  <c r="E655" i="12"/>
  <c r="E654" i="12"/>
  <c r="E653" i="12"/>
  <c r="E652" i="12"/>
  <c r="E651" i="12"/>
  <c r="E650" i="12"/>
  <c r="E644" i="12"/>
  <c r="E649" i="12"/>
  <c r="E648" i="12"/>
  <c r="E647" i="12"/>
  <c r="E646" i="12"/>
  <c r="E645" i="12"/>
  <c r="E643" i="12"/>
  <c r="E642" i="12"/>
  <c r="E641" i="12"/>
  <c r="E640" i="12"/>
  <c r="E639" i="12"/>
  <c r="E638" i="12"/>
  <c r="E637" i="12"/>
  <c r="E636" i="12"/>
  <c r="E635" i="12"/>
  <c r="E634" i="12"/>
  <c r="E633" i="12"/>
  <c r="E632" i="12"/>
  <c r="E631" i="12"/>
  <c r="E630" i="12"/>
  <c r="E629" i="12"/>
  <c r="E628" i="12"/>
  <c r="E627" i="12"/>
  <c r="E626" i="12"/>
  <c r="E625" i="12"/>
  <c r="E624" i="12"/>
  <c r="E623" i="12"/>
  <c r="E617" i="12"/>
  <c r="E616" i="12"/>
  <c r="E622" i="12"/>
  <c r="E621" i="12"/>
  <c r="E620" i="12"/>
  <c r="E619" i="12"/>
  <c r="E618" i="12"/>
  <c r="E615" i="12"/>
  <c r="E614" i="12"/>
  <c r="E613" i="12"/>
  <c r="E612" i="12"/>
  <c r="E611" i="12"/>
  <c r="E610" i="12"/>
  <c r="E609" i="12"/>
  <c r="E608" i="12"/>
  <c r="E607" i="12"/>
  <c r="E606" i="12"/>
  <c r="E605" i="12"/>
  <c r="E604" i="12"/>
  <c r="E603" i="12"/>
  <c r="E602" i="12"/>
  <c r="E601" i="12"/>
  <c r="E600" i="12"/>
  <c r="E599" i="12"/>
  <c r="E598" i="12"/>
  <c r="E597" i="12"/>
  <c r="E596" i="12"/>
  <c r="E595" i="12"/>
  <c r="E594" i="12"/>
  <c r="E593" i="12"/>
  <c r="E592" i="12"/>
  <c r="E591" i="12"/>
  <c r="E590" i="12"/>
  <c r="E589" i="12"/>
  <c r="E588" i="12"/>
  <c r="E587" i="12"/>
  <c r="E586" i="12"/>
  <c r="E585" i="12"/>
  <c r="E584" i="12"/>
  <c r="E583" i="12"/>
  <c r="E582" i="12"/>
  <c r="E581" i="12"/>
  <c r="E580" i="12"/>
  <c r="E579" i="12"/>
  <c r="E578" i="12"/>
  <c r="E577" i="12"/>
  <c r="E576" i="12"/>
  <c r="E575" i="12"/>
  <c r="E574" i="12"/>
  <c r="E573" i="12"/>
  <c r="E572" i="12"/>
  <c r="E571" i="12"/>
  <c r="E570" i="12"/>
  <c r="E569" i="12"/>
  <c r="E568" i="12"/>
  <c r="E567" i="12"/>
  <c r="E566" i="12"/>
  <c r="E565" i="12"/>
  <c r="E564" i="12"/>
  <c r="E563" i="12"/>
  <c r="E562" i="12"/>
  <c r="E561" i="12"/>
  <c r="E560" i="12"/>
  <c r="E559" i="12"/>
  <c r="E558" i="12"/>
  <c r="E557" i="12"/>
  <c r="E556" i="12"/>
  <c r="E555" i="12"/>
  <c r="E554" i="12"/>
  <c r="E553" i="12"/>
  <c r="E552" i="12"/>
  <c r="E551" i="12"/>
  <c r="E550" i="12"/>
  <c r="E549" i="12"/>
  <c r="E548" i="12"/>
  <c r="E547" i="12"/>
  <c r="E546" i="12"/>
  <c r="E545" i="12"/>
  <c r="E544" i="12"/>
  <c r="E543" i="12"/>
  <c r="E542" i="12"/>
  <c r="E541" i="12"/>
  <c r="E540" i="12"/>
  <c r="E539" i="12"/>
  <c r="E538" i="12"/>
  <c r="E537" i="12"/>
  <c r="E536" i="12"/>
  <c r="E535" i="12"/>
  <c r="E534" i="12"/>
  <c r="E533" i="12"/>
  <c r="E532" i="12"/>
  <c r="E531" i="12"/>
  <c r="E530" i="12"/>
  <c r="E529" i="12"/>
  <c r="E528" i="12"/>
  <c r="E527" i="12"/>
  <c r="E526" i="12"/>
  <c r="E525" i="12"/>
  <c r="E524" i="12"/>
  <c r="E523" i="12"/>
  <c r="E522" i="12"/>
  <c r="E521" i="12"/>
  <c r="E520" i="12"/>
  <c r="E519" i="12"/>
  <c r="E518" i="12"/>
  <c r="E517" i="12"/>
  <c r="E516" i="12"/>
  <c r="E515" i="12"/>
  <c r="E514" i="12"/>
  <c r="E513" i="12"/>
  <c r="E512" i="12"/>
  <c r="E511" i="12"/>
  <c r="E510" i="12"/>
  <c r="E509" i="12"/>
  <c r="E508" i="12"/>
  <c r="E507" i="12"/>
  <c r="E506" i="12"/>
  <c r="E505" i="12"/>
  <c r="E504" i="12"/>
  <c r="E503" i="12"/>
  <c r="E502" i="12"/>
  <c r="E501" i="12"/>
  <c r="E500" i="12"/>
  <c r="E499" i="12"/>
  <c r="E498" i="12"/>
  <c r="E497" i="12"/>
  <c r="E496" i="12"/>
  <c r="E495" i="12"/>
  <c r="E494" i="12"/>
  <c r="E493" i="12"/>
  <c r="E492" i="12"/>
  <c r="E491" i="12"/>
  <c r="E490" i="12"/>
  <c r="E489" i="12"/>
  <c r="E488" i="12"/>
  <c r="E487" i="12"/>
  <c r="E486" i="12"/>
  <c r="E484" i="12"/>
  <c r="E485" i="12"/>
  <c r="E483" i="12"/>
  <c r="E482" i="12"/>
  <c r="E481" i="12"/>
  <c r="E480" i="12"/>
  <c r="E479" i="12"/>
  <c r="E478" i="12"/>
  <c r="E477" i="12"/>
  <c r="E476" i="12"/>
  <c r="E475" i="12"/>
  <c r="E474" i="12"/>
  <c r="E473" i="12"/>
  <c r="E472" i="12"/>
  <c r="E471" i="12"/>
  <c r="E470" i="12"/>
  <c r="E469" i="12"/>
  <c r="E468" i="12"/>
  <c r="E467" i="12"/>
  <c r="E466" i="12"/>
  <c r="E465" i="12"/>
  <c r="E464" i="12"/>
  <c r="E463" i="12"/>
  <c r="E462" i="12"/>
  <c r="E461" i="12"/>
  <c r="E460" i="12"/>
  <c r="E459" i="12"/>
  <c r="E458" i="12"/>
  <c r="E457" i="12"/>
  <c r="E456" i="12"/>
  <c r="E455" i="12"/>
  <c r="E454" i="12"/>
  <c r="E453" i="12"/>
  <c r="E452" i="12"/>
  <c r="E451" i="12"/>
  <c r="E450" i="12"/>
  <c r="E449" i="12"/>
  <c r="E448" i="12"/>
  <c r="E447" i="12"/>
  <c r="E446" i="12"/>
  <c r="E445" i="12"/>
  <c r="E444" i="12"/>
  <c r="E443" i="12"/>
  <c r="E442" i="12"/>
  <c r="E441" i="12"/>
  <c r="E440" i="12"/>
  <c r="E439" i="12"/>
  <c r="E438" i="12"/>
  <c r="E437" i="12"/>
  <c r="E436" i="12"/>
  <c r="E435" i="12"/>
  <c r="E434" i="12"/>
  <c r="E429" i="12"/>
  <c r="E430" i="12"/>
  <c r="E431" i="12"/>
  <c r="E432" i="12"/>
  <c r="E433" i="12"/>
  <c r="E428" i="12"/>
  <c r="E427" i="12"/>
  <c r="E426" i="12"/>
  <c r="E425" i="12"/>
  <c r="E424" i="12"/>
  <c r="E423" i="12"/>
  <c r="E422" i="12"/>
  <c r="E421" i="12"/>
  <c r="E420" i="12"/>
  <c r="E419" i="12"/>
  <c r="E418" i="12"/>
  <c r="E417" i="12"/>
  <c r="E416" i="12"/>
  <c r="E415" i="12"/>
  <c r="E414" i="12"/>
  <c r="E413" i="12"/>
  <c r="E412" i="12"/>
  <c r="E411" i="12"/>
  <c r="E410" i="12"/>
  <c r="E409" i="12"/>
  <c r="E408" i="12"/>
  <c r="E407" i="12"/>
  <c r="A418" i="12"/>
  <c r="A417" i="12"/>
  <c r="A416" i="12"/>
  <c r="A260" i="35"/>
  <c r="A259" i="35"/>
  <c r="A258" i="35"/>
  <c r="A266" i="35"/>
  <c r="A265" i="35"/>
  <c r="A264" i="35"/>
  <c r="A263" i="35"/>
  <c r="A262" i="35"/>
  <c r="A261" i="35"/>
  <c r="A257" i="35"/>
  <c r="A256" i="35"/>
  <c r="A255" i="35"/>
  <c r="A254" i="35"/>
  <c r="A253" i="35"/>
  <c r="A252" i="35"/>
  <c r="A251" i="35"/>
  <c r="A250" i="35"/>
  <c r="A249" i="35"/>
  <c r="A248" i="35"/>
  <c r="A247" i="35"/>
  <c r="A246" i="35"/>
  <c r="A424" i="12"/>
  <c r="A423" i="12"/>
  <c r="A422" i="12"/>
  <c r="A421" i="12"/>
  <c r="A420" i="12"/>
  <c r="A419" i="12"/>
  <c r="A415" i="12"/>
  <c r="A414" i="12"/>
  <c r="A413" i="12"/>
  <c r="A412" i="12"/>
  <c r="A411" i="12"/>
  <c r="A410" i="12"/>
  <c r="A409" i="12"/>
  <c r="A408" i="12"/>
  <c r="A407" i="12"/>
  <c r="E406" i="12"/>
  <c r="E405" i="12"/>
  <c r="E404" i="12"/>
  <c r="E403" i="12"/>
  <c r="E402" i="12"/>
  <c r="E401" i="12"/>
  <c r="E400" i="12"/>
  <c r="E399" i="12"/>
  <c r="E398" i="12"/>
  <c r="E397" i="12"/>
  <c r="E396" i="12"/>
  <c r="E395" i="12"/>
  <c r="E394" i="12"/>
  <c r="E393" i="12"/>
  <c r="E392" i="12"/>
  <c r="E391" i="12"/>
  <c r="E390" i="12"/>
  <c r="E389" i="12"/>
  <c r="E388" i="12"/>
  <c r="E387" i="12"/>
  <c r="E386" i="12"/>
  <c r="E385" i="12"/>
  <c r="E384" i="12"/>
  <c r="E383" i="12"/>
  <c r="E382" i="12"/>
  <c r="E381" i="12"/>
  <c r="E380" i="12"/>
  <c r="E379" i="12"/>
  <c r="E378" i="12"/>
  <c r="E377" i="12"/>
  <c r="E376" i="12"/>
  <c r="E375" i="12"/>
  <c r="E374" i="12"/>
  <c r="E373" i="12"/>
  <c r="E372" i="12"/>
  <c r="E371" i="12"/>
  <c r="E370" i="12"/>
  <c r="E369" i="12"/>
  <c r="E368" i="12"/>
  <c r="E367" i="12"/>
  <c r="E366" i="12"/>
  <c r="E365" i="12"/>
  <c r="E364" i="12"/>
  <c r="E363" i="12"/>
  <c r="E362" i="12"/>
  <c r="E361" i="12"/>
  <c r="E360" i="12"/>
  <c r="E356" i="12"/>
  <c r="E359" i="12"/>
  <c r="E358" i="12"/>
  <c r="E357" i="12"/>
  <c r="E355" i="12"/>
  <c r="E354" i="12"/>
  <c r="E353" i="12"/>
  <c r="E352" i="12"/>
  <c r="E351" i="12"/>
  <c r="E350" i="12"/>
  <c r="E349" i="12"/>
  <c r="E348" i="12"/>
  <c r="E347" i="12"/>
  <c r="E346" i="12"/>
  <c r="E345" i="12"/>
  <c r="E344" i="12"/>
  <c r="E343" i="12"/>
  <c r="E342" i="12"/>
  <c r="E341" i="12"/>
  <c r="E340" i="12"/>
  <c r="E339" i="12"/>
  <c r="E338" i="12"/>
  <c r="E337" i="12"/>
  <c r="E336" i="12"/>
  <c r="E335" i="12"/>
  <c r="E334" i="12"/>
  <c r="E333" i="12"/>
  <c r="E332" i="12"/>
  <c r="E331" i="12"/>
  <c r="E330" i="12"/>
  <c r="E329" i="12"/>
  <c r="E328" i="12"/>
  <c r="E327" i="12"/>
  <c r="E326" i="12"/>
  <c r="E325" i="12"/>
  <c r="E324" i="12"/>
  <c r="E323" i="12"/>
  <c r="E322" i="12"/>
  <c r="E321" i="12"/>
  <c r="E320" i="12"/>
  <c r="E319" i="12"/>
  <c r="E318" i="12"/>
  <c r="E317" i="12"/>
  <c r="E316" i="12"/>
  <c r="E315" i="12"/>
  <c r="E314" i="12"/>
  <c r="E313" i="12"/>
  <c r="E312" i="12"/>
  <c r="E311" i="12"/>
  <c r="E310" i="12"/>
  <c r="E309" i="12"/>
  <c r="E308" i="12"/>
  <c r="E307" i="12"/>
  <c r="E306" i="12"/>
  <c r="E305" i="12"/>
  <c r="E304" i="12"/>
  <c r="E303" i="12"/>
  <c r="E302" i="12"/>
  <c r="E301" i="12"/>
  <c r="E300" i="12"/>
  <c r="E299" i="12"/>
  <c r="E298" i="12"/>
  <c r="E297" i="12"/>
  <c r="E296" i="12"/>
  <c r="E295" i="12"/>
  <c r="E294" i="12"/>
  <c r="E293" i="12"/>
  <c r="E292" i="12"/>
  <c r="E291" i="12"/>
  <c r="E290" i="12"/>
  <c r="E289" i="12"/>
  <c r="E288" i="12"/>
  <c r="E287" i="12"/>
  <c r="E286" i="12"/>
  <c r="E285" i="12"/>
  <c r="E284" i="12"/>
  <c r="E283" i="12"/>
  <c r="E282" i="12"/>
  <c r="E281" i="12"/>
  <c r="E280" i="12"/>
  <c r="E279" i="12"/>
  <c r="E278" i="12"/>
  <c r="E277" i="12"/>
  <c r="E276" i="12"/>
  <c r="E275" i="12"/>
  <c r="E274" i="12"/>
  <c r="E273" i="12"/>
  <c r="E272" i="12"/>
  <c r="E271" i="12"/>
  <c r="E270" i="12"/>
  <c r="E269" i="12"/>
  <c r="E268" i="12"/>
  <c r="E267" i="12"/>
  <c r="E266" i="12"/>
  <c r="E265" i="12"/>
  <c r="E264" i="12"/>
  <c r="E263" i="12"/>
  <c r="E262" i="12"/>
  <c r="E261" i="12"/>
  <c r="E260" i="12"/>
  <c r="E259" i="12"/>
  <c r="E258" i="12"/>
  <c r="E257" i="12"/>
  <c r="E256" i="12"/>
  <c r="E255" i="12"/>
  <c r="E254" i="12"/>
  <c r="E253" i="12"/>
  <c r="E252" i="12"/>
  <c r="E251" i="12"/>
  <c r="E250" i="12"/>
  <c r="E249" i="12"/>
  <c r="E248" i="12"/>
  <c r="E247" i="12"/>
  <c r="E246" i="12"/>
  <c r="E245" i="12"/>
  <c r="E244" i="12"/>
  <c r="E243" i="12"/>
  <c r="E242" i="12"/>
  <c r="E241" i="12"/>
  <c r="E240" i="12"/>
  <c r="E239" i="12"/>
  <c r="E238" i="12"/>
  <c r="E237" i="12"/>
  <c r="E236" i="12"/>
  <c r="E235" i="12"/>
  <c r="E234" i="12"/>
  <c r="E233" i="12"/>
  <c r="E232" i="12"/>
  <c r="E231" i="12"/>
  <c r="E230" i="12"/>
  <c r="E229" i="12"/>
  <c r="E228" i="12"/>
  <c r="E227" i="12"/>
  <c r="E226" i="12"/>
  <c r="E225" i="12"/>
  <c r="E224" i="12"/>
  <c r="E223" i="12"/>
  <c r="E222" i="12"/>
  <c r="E221" i="12"/>
  <c r="E220" i="12"/>
  <c r="E219" i="12"/>
  <c r="E218" i="12"/>
  <c r="E217" i="12"/>
  <c r="E216" i="12"/>
  <c r="E215" i="12"/>
  <c r="E214" i="12"/>
  <c r="E213" i="12"/>
  <c r="E212" i="12"/>
  <c r="E211" i="12"/>
  <c r="E210" i="12"/>
  <c r="E209" i="12"/>
  <c r="E208" i="12"/>
  <c r="E207" i="12"/>
  <c r="E206" i="12"/>
  <c r="E205" i="12"/>
  <c r="E204" i="12"/>
  <c r="E203" i="12"/>
  <c r="E202" i="12"/>
  <c r="E201" i="12"/>
  <c r="E200" i="12"/>
  <c r="E199" i="12"/>
  <c r="E198" i="12"/>
  <c r="E197" i="12"/>
  <c r="E196" i="12"/>
  <c r="E195" i="12"/>
  <c r="E194" i="12"/>
  <c r="E193" i="12"/>
  <c r="E192" i="12"/>
  <c r="E191" i="12"/>
  <c r="E190" i="12"/>
  <c r="E189" i="12"/>
  <c r="E188" i="12"/>
  <c r="E187" i="12"/>
  <c r="E186" i="12"/>
  <c r="E185" i="12"/>
  <c r="E184" i="12"/>
  <c r="E183" i="12"/>
  <c r="E182" i="12"/>
  <c r="E181" i="12"/>
  <c r="E180" i="12"/>
  <c r="E179" i="12"/>
  <c r="E178" i="12"/>
  <c r="E177" i="12"/>
  <c r="E176" i="12"/>
  <c r="E175" i="12"/>
  <c r="E174" i="12"/>
  <c r="E173" i="12"/>
  <c r="E172" i="12"/>
  <c r="E171" i="12"/>
  <c r="E170" i="12"/>
  <c r="E169" i="12"/>
  <c r="E168" i="12"/>
  <c r="E167" i="12"/>
  <c r="E166" i="12"/>
  <c r="E165" i="12"/>
  <c r="E164" i="12"/>
  <c r="E163" i="12"/>
  <c r="E162" i="12"/>
  <c r="E161" i="12"/>
  <c r="E160" i="12"/>
  <c r="E159" i="12"/>
  <c r="E158" i="12"/>
  <c r="E157" i="12"/>
  <c r="E156" i="12"/>
  <c r="E155" i="12"/>
  <c r="E154" i="12"/>
  <c r="E153" i="12"/>
  <c r="E152" i="12"/>
  <c r="E151" i="12"/>
  <c r="E150" i="12"/>
  <c r="E149" i="12"/>
  <c r="E148" i="12"/>
  <c r="E147" i="12"/>
  <c r="E146" i="12"/>
  <c r="E145" i="12"/>
  <c r="E144" i="12"/>
  <c r="E143" i="12"/>
  <c r="E142" i="12"/>
  <c r="E141" i="12"/>
  <c r="E140" i="12"/>
  <c r="E139" i="12"/>
  <c r="E138" i="12"/>
  <c r="E137" i="12"/>
  <c r="E136" i="12"/>
  <c r="E135" i="12"/>
  <c r="E134" i="12"/>
  <c r="E133" i="12"/>
  <c r="E132" i="12"/>
  <c r="E131" i="12"/>
  <c r="E130" i="12"/>
  <c r="E129" i="12"/>
  <c r="E128" i="12"/>
  <c r="E127" i="12"/>
  <c r="E126" i="12"/>
  <c r="E125" i="12"/>
  <c r="E124" i="12"/>
  <c r="E123" i="12"/>
  <c r="E122" i="12"/>
  <c r="E121" i="12"/>
  <c r="E120" i="12"/>
  <c r="E119" i="12"/>
  <c r="E118" i="12"/>
  <c r="E117" i="12"/>
  <c r="E116" i="12"/>
  <c r="E115" i="12"/>
  <c r="E114" i="12"/>
  <c r="E113" i="12"/>
  <c r="E112" i="12"/>
  <c r="E111" i="12"/>
  <c r="E110" i="12"/>
  <c r="E109" i="12"/>
  <c r="E108" i="12"/>
  <c r="E107" i="12"/>
  <c r="E106" i="12"/>
  <c r="E105" i="12"/>
  <c r="E104" i="12"/>
  <c r="E103" i="12"/>
  <c r="E102" i="12"/>
  <c r="E101" i="12"/>
  <c r="E100" i="12"/>
  <c r="E99" i="12"/>
  <c r="E98" i="12"/>
  <c r="E95" i="12"/>
  <c r="E92" i="12"/>
  <c r="E89" i="12"/>
  <c r="E86" i="12"/>
  <c r="E83" i="12"/>
  <c r="E84" i="12"/>
  <c r="E85" i="12"/>
  <c r="E87" i="12"/>
  <c r="E88" i="12"/>
  <c r="E90" i="12"/>
  <c r="E91" i="12"/>
  <c r="E93" i="12"/>
  <c r="E94" i="12"/>
  <c r="E96" i="12"/>
  <c r="E97" i="12"/>
  <c r="E82" i="12" l="1"/>
  <c r="E81" i="12"/>
  <c r="E80" i="12"/>
  <c r="E79" i="12"/>
  <c r="E78" i="12"/>
  <c r="E77" i="12"/>
  <c r="E76" i="12"/>
  <c r="E75" i="12"/>
  <c r="E74" i="12"/>
  <c r="E73" i="12"/>
  <c r="E72" i="12"/>
  <c r="E71" i="12"/>
  <c r="E70" i="12"/>
  <c r="E69" i="12"/>
  <c r="E68" i="12"/>
  <c r="E67" i="12"/>
  <c r="E59" i="12"/>
  <c r="E58" i="12"/>
  <c r="E57" i="12"/>
  <c r="E63" i="12"/>
  <c r="E64" i="12"/>
  <c r="E65" i="12"/>
  <c r="E66" i="12"/>
  <c r="E62" i="12"/>
  <c r="E61" i="12"/>
  <c r="E60"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E13" i="12"/>
  <c r="E12" i="12"/>
  <c r="E11" i="12"/>
  <c r="E10" i="12"/>
  <c r="E9" i="12"/>
  <c r="E5" i="12"/>
  <c r="E6" i="12"/>
  <c r="E7" i="12"/>
  <c r="E8" i="12"/>
  <c r="E4" i="12"/>
  <c r="E3" i="12"/>
  <c r="E2" i="12"/>
  <c r="G4" i="36" l="1"/>
  <c r="G5" i="36" s="1"/>
  <c r="G6" i="36" s="1"/>
  <c r="G7" i="36" s="1"/>
  <c r="G8" i="36" s="1"/>
  <c r="G9" i="36" s="1"/>
  <c r="G10" i="36" s="1"/>
  <c r="G11" i="36" s="1"/>
  <c r="G12" i="36" s="1"/>
  <c r="G13" i="36" s="1"/>
  <c r="G14" i="36" s="1"/>
  <c r="G15" i="36" s="1"/>
  <c r="G16" i="36" s="1"/>
  <c r="G17" i="36" s="1"/>
  <c r="G18" i="36" s="1"/>
  <c r="G19" i="36" s="1"/>
  <c r="G20" i="36" s="1"/>
  <c r="G21" i="36" s="1"/>
  <c r="G22" i="36" s="1"/>
  <c r="G23" i="36" s="1"/>
  <c r="G24" i="36" s="1"/>
  <c r="G25" i="36" s="1"/>
  <c r="G26" i="36" s="1"/>
  <c r="G27" i="36" s="1"/>
  <c r="G28" i="36" s="1"/>
  <c r="G29" i="36" s="1"/>
  <c r="G30" i="36" s="1"/>
  <c r="G31" i="36" s="1"/>
  <c r="G32" i="36" s="1"/>
  <c r="G33" i="36" s="1"/>
  <c r="G34" i="36" s="1"/>
  <c r="G35" i="36" s="1"/>
  <c r="G36" i="36" s="1"/>
  <c r="G37" i="36" s="1"/>
  <c r="G38" i="36" s="1"/>
  <c r="G39" i="36" s="1"/>
  <c r="G40" i="36" s="1"/>
  <c r="G41" i="36" s="1"/>
  <c r="G42" i="36" s="1"/>
  <c r="G43" i="36" s="1"/>
  <c r="G44" i="36" s="1"/>
  <c r="G45" i="36" s="1"/>
  <c r="G46" i="36" s="1"/>
  <c r="G47" i="36" s="1"/>
  <c r="G48" i="36" s="1"/>
  <c r="G49" i="36" s="1"/>
  <c r="G50" i="36" s="1"/>
  <c r="G51" i="36" s="1"/>
  <c r="G52" i="36" s="1"/>
  <c r="G53" i="36" s="1"/>
  <c r="G54" i="36" s="1"/>
  <c r="G55" i="36" s="1"/>
  <c r="G56" i="36" s="1"/>
  <c r="G57" i="36" s="1"/>
  <c r="G58" i="36" s="1"/>
  <c r="G59" i="36" s="1"/>
  <c r="G60" i="36" s="1"/>
  <c r="G61" i="36" s="1"/>
  <c r="G62" i="36" s="1"/>
  <c r="G63" i="36" s="1"/>
  <c r="G64" i="36" s="1"/>
  <c r="G65" i="36" s="1"/>
  <c r="G66" i="36" s="1"/>
  <c r="G67" i="36" s="1"/>
  <c r="G68" i="36" s="1"/>
  <c r="G69" i="36" s="1"/>
  <c r="G70" i="36" s="1"/>
  <c r="G71" i="36" s="1"/>
  <c r="G72" i="36" s="1"/>
  <c r="G73" i="36" s="1"/>
  <c r="G74" i="36" s="1"/>
  <c r="G75" i="36" s="1"/>
  <c r="G76" i="36" s="1"/>
  <c r="G77" i="36" s="1"/>
  <c r="G78" i="36" s="1"/>
  <c r="G79" i="36" s="1"/>
  <c r="G80" i="36" s="1"/>
  <c r="G81" i="36" s="1"/>
  <c r="G82" i="36" s="1"/>
  <c r="G83" i="36" s="1"/>
  <c r="G84" i="36" s="1"/>
  <c r="G85" i="36" s="1"/>
  <c r="G86" i="36" s="1"/>
  <c r="G87" i="36" s="1"/>
  <c r="G88" i="36" s="1"/>
  <c r="G89" i="36" s="1"/>
  <c r="G90" i="36" s="1"/>
  <c r="G91" i="36" s="1"/>
  <c r="G92" i="36" s="1"/>
  <c r="G93" i="36" s="1"/>
  <c r="G94" i="36" s="1"/>
  <c r="G95" i="36" s="1"/>
  <c r="G96" i="36" s="1"/>
  <c r="G97" i="36" s="1"/>
  <c r="G98" i="36" s="1"/>
  <c r="G99" i="36" s="1"/>
  <c r="G100" i="36" s="1"/>
  <c r="G101" i="36" s="1"/>
  <c r="G102" i="36" s="1"/>
  <c r="G103" i="36" s="1"/>
  <c r="G104" i="36" s="1"/>
  <c r="G105" i="36" s="1"/>
  <c r="G106" i="36" s="1"/>
  <c r="G107" i="36" s="1"/>
  <c r="G108" i="36" s="1"/>
  <c r="G109" i="36" s="1"/>
  <c r="G110" i="36" s="1"/>
  <c r="G111" i="36" s="1"/>
  <c r="G112" i="36" s="1"/>
  <c r="G113" i="36" s="1"/>
  <c r="G114" i="36" s="1"/>
  <c r="G115" i="36" s="1"/>
  <c r="G116" i="36" s="1"/>
  <c r="G117" i="36" s="1"/>
  <c r="G118" i="36" s="1"/>
  <c r="G119" i="36" s="1"/>
  <c r="G120" i="36" s="1"/>
  <c r="G121" i="36" s="1"/>
  <c r="G122" i="36" s="1"/>
  <c r="G123" i="36" s="1"/>
  <c r="G124" i="36" s="1"/>
  <c r="G125" i="36" s="1"/>
  <c r="G126" i="36" s="1"/>
  <c r="G127" i="36" s="1"/>
  <c r="G128" i="36" s="1"/>
  <c r="G129" i="36" s="1"/>
  <c r="G130" i="36" s="1"/>
  <c r="G131" i="36" s="1"/>
  <c r="G132" i="36" s="1"/>
  <c r="G133" i="36" s="1"/>
  <c r="G134" i="36" s="1"/>
  <c r="G135" i="36" s="1"/>
  <c r="G136" i="36" s="1"/>
  <c r="G137" i="36" s="1"/>
  <c r="G138" i="36" s="1"/>
  <c r="G139" i="36" s="1"/>
  <c r="G140" i="36" s="1"/>
  <c r="G141" i="36" s="1"/>
  <c r="G142" i="36" s="1"/>
  <c r="G143" i="36" s="1"/>
  <c r="G144" i="36" s="1"/>
  <c r="G145" i="36" s="1"/>
  <c r="G146" i="36" s="1"/>
  <c r="G147" i="36" s="1"/>
  <c r="G148" i="36" s="1"/>
  <c r="G149" i="36" s="1"/>
  <c r="G150" i="36" s="1"/>
  <c r="G151" i="36" s="1"/>
  <c r="G152" i="36" s="1"/>
  <c r="G153" i="36" s="1"/>
  <c r="G154" i="36" s="1"/>
  <c r="G155" i="36" s="1"/>
  <c r="G156" i="36" s="1"/>
  <c r="G157" i="36" s="1"/>
  <c r="G158" i="36" s="1"/>
  <c r="G159" i="36" s="1"/>
  <c r="G160" i="36" s="1"/>
  <c r="G161" i="36" s="1"/>
  <c r="G162" i="36" s="1"/>
  <c r="G163" i="36" s="1"/>
  <c r="G164" i="36" s="1"/>
  <c r="G165" i="36" s="1"/>
  <c r="G166" i="36" s="1"/>
  <c r="G167" i="36" s="1"/>
  <c r="G168" i="36" s="1"/>
  <c r="G169" i="36" s="1"/>
  <c r="G170" i="36" s="1"/>
  <c r="G171" i="36" s="1"/>
  <c r="G172" i="36" s="1"/>
  <c r="G173" i="36" s="1"/>
  <c r="G174" i="36" s="1"/>
  <c r="G175" i="36" s="1"/>
  <c r="G176" i="36" s="1"/>
  <c r="G177" i="36" s="1"/>
  <c r="G178" i="36" s="1"/>
  <c r="G179" i="36" s="1"/>
  <c r="G180" i="36" s="1"/>
  <c r="G181" i="36" s="1"/>
  <c r="G182" i="36" s="1"/>
  <c r="G183" i="36" s="1"/>
  <c r="G184" i="36" s="1"/>
  <c r="G185" i="36" s="1"/>
  <c r="G186" i="36" s="1"/>
  <c r="G187" i="36" s="1"/>
  <c r="G188" i="36" s="1"/>
  <c r="G189" i="36" s="1"/>
  <c r="G190" i="36" s="1"/>
  <c r="G191" i="36" s="1"/>
  <c r="G192" i="36" s="1"/>
  <c r="G193" i="36" s="1"/>
  <c r="G194" i="36" s="1"/>
  <c r="G195" i="36" s="1"/>
  <c r="G196" i="36" s="1"/>
  <c r="G197" i="36" s="1"/>
  <c r="G198" i="36" s="1"/>
  <c r="G199" i="36" s="1"/>
  <c r="G200" i="36" s="1"/>
  <c r="G201" i="36" s="1"/>
  <c r="G202" i="36" s="1"/>
  <c r="G203" i="36" s="1"/>
  <c r="G204" i="36" s="1"/>
  <c r="G205" i="36" s="1"/>
  <c r="G206" i="36" s="1"/>
  <c r="G207" i="36" s="1"/>
  <c r="G208" i="36" s="1"/>
  <c r="G209" i="36" s="1"/>
  <c r="G210" i="36" s="1"/>
  <c r="G211" i="36" s="1"/>
  <c r="G212" i="36" s="1"/>
  <c r="G213" i="36" s="1"/>
  <c r="G214" i="36" s="1"/>
  <c r="G215" i="36" s="1"/>
  <c r="G216" i="36" s="1"/>
  <c r="G217" i="36" s="1"/>
  <c r="G218" i="36" s="1"/>
  <c r="G219" i="36" s="1"/>
  <c r="G220" i="36" s="1"/>
  <c r="G221" i="36" s="1"/>
  <c r="G222" i="36" s="1"/>
  <c r="G223" i="36" s="1"/>
  <c r="G224" i="36" s="1"/>
  <c r="G225" i="36" s="1"/>
  <c r="G226" i="36" s="1"/>
  <c r="G227" i="36" s="1"/>
  <c r="G228" i="36" s="1"/>
  <c r="G229" i="36" s="1"/>
  <c r="G230" i="36" s="1"/>
  <c r="G231" i="36" s="1"/>
  <c r="G232" i="36" s="1"/>
  <c r="G233" i="36" s="1"/>
  <c r="G234" i="36" s="1"/>
  <c r="G235" i="36" s="1"/>
  <c r="G236" i="36" s="1"/>
  <c r="G237" i="36" s="1"/>
  <c r="G238" i="36" s="1"/>
  <c r="G239" i="36" s="1"/>
  <c r="G240" i="36" s="1"/>
  <c r="G241" i="36" s="1"/>
  <c r="G242" i="36" s="1"/>
  <c r="G243" i="36" s="1"/>
  <c r="G244" i="36" s="1"/>
  <c r="G245" i="36" s="1"/>
  <c r="G246" i="36" s="1"/>
  <c r="G247" i="36" s="1"/>
  <c r="G248" i="36" s="1"/>
  <c r="G249" i="36" s="1"/>
  <c r="G250" i="36" s="1"/>
  <c r="G251" i="36" s="1"/>
  <c r="G252" i="36" s="1"/>
  <c r="G253" i="36" s="1"/>
  <c r="G254" i="36" s="1"/>
  <c r="G255" i="36" s="1"/>
  <c r="G256" i="36" s="1"/>
  <c r="G257" i="36" s="1"/>
  <c r="G258" i="36" s="1"/>
  <c r="G259" i="36" s="1"/>
  <c r="G260" i="36" s="1"/>
  <c r="G261" i="36" s="1"/>
  <c r="G262" i="36" s="1"/>
  <c r="G263" i="36" s="1"/>
  <c r="G264" i="36" s="1"/>
  <c r="G265" i="36" s="1"/>
  <c r="G266" i="36" s="1"/>
  <c r="G267" i="36" s="1"/>
  <c r="G268" i="36" s="1"/>
  <c r="G269" i="36" s="1"/>
  <c r="G270" i="36" s="1"/>
  <c r="G271" i="36" s="1"/>
  <c r="G272" i="36" s="1"/>
  <c r="G273" i="36" s="1"/>
  <c r="G274" i="36" s="1"/>
  <c r="G275" i="36" s="1"/>
  <c r="G276" i="36" s="1"/>
  <c r="G277" i="36" s="1"/>
  <c r="G278" i="36" s="1"/>
  <c r="G279" i="36" s="1"/>
  <c r="G280" i="36" s="1"/>
  <c r="G281" i="36" s="1"/>
  <c r="G282" i="36" s="1"/>
  <c r="G283" i="36" s="1"/>
  <c r="G284" i="36" s="1"/>
  <c r="G285" i="36" s="1"/>
  <c r="G286" i="36" s="1"/>
  <c r="G287" i="36" s="1"/>
  <c r="G288" i="36" s="1"/>
  <c r="G289" i="36" s="1"/>
  <c r="G290" i="36" s="1"/>
  <c r="G291" i="36" s="1"/>
  <c r="G292" i="36" s="1"/>
  <c r="G293" i="36" s="1"/>
  <c r="G294" i="36" s="1"/>
  <c r="G295" i="36" s="1"/>
  <c r="G296" i="36" s="1"/>
  <c r="G297" i="36" s="1"/>
  <c r="G298" i="36" s="1"/>
  <c r="G299" i="36" s="1"/>
  <c r="G300" i="36" s="1"/>
  <c r="G301" i="36" s="1"/>
  <c r="G302" i="36" s="1"/>
  <c r="G303" i="36" s="1"/>
  <c r="G304" i="36" s="1"/>
  <c r="G305" i="36" s="1"/>
  <c r="G306" i="36" s="1"/>
  <c r="G307" i="36" s="1"/>
  <c r="G308" i="36" s="1"/>
  <c r="G309" i="36" s="1"/>
  <c r="G310" i="36" s="1"/>
  <c r="G311" i="36" s="1"/>
  <c r="G312" i="36" s="1"/>
  <c r="G313" i="36" s="1"/>
  <c r="G314" i="36" s="1"/>
  <c r="G315" i="36" s="1"/>
  <c r="G316" i="36" s="1"/>
  <c r="G317" i="36" s="1"/>
  <c r="G318" i="36" s="1"/>
  <c r="G319" i="36" s="1"/>
  <c r="G320" i="36" s="1"/>
  <c r="G321" i="36" s="1"/>
  <c r="G322" i="36" s="1"/>
  <c r="G323" i="36" s="1"/>
  <c r="G324" i="36" s="1"/>
  <c r="G325" i="36" s="1"/>
  <c r="G326" i="36" s="1"/>
  <c r="G327" i="36" s="1"/>
  <c r="G328" i="36" s="1"/>
  <c r="G329" i="36" s="1"/>
  <c r="G330" i="36" s="1"/>
  <c r="G331" i="36" s="1"/>
  <c r="G332" i="36" s="1"/>
  <c r="G333" i="36" s="1"/>
  <c r="G334" i="36" s="1"/>
  <c r="G335" i="36" s="1"/>
  <c r="G336" i="36" s="1"/>
  <c r="G337" i="36" s="1"/>
  <c r="G338" i="36" s="1"/>
  <c r="G339" i="36" s="1"/>
  <c r="G340" i="36" s="1"/>
  <c r="G341" i="36" s="1"/>
  <c r="G342" i="36" s="1"/>
  <c r="G343" i="36" s="1"/>
  <c r="G344" i="36" s="1"/>
  <c r="G345" i="36" s="1"/>
  <c r="G346" i="36" s="1"/>
  <c r="G347" i="36" s="1"/>
  <c r="G348" i="36" s="1"/>
  <c r="G349" i="36" s="1"/>
  <c r="G350" i="36" s="1"/>
  <c r="G351" i="36" s="1"/>
  <c r="G352" i="36" s="1"/>
  <c r="G353" i="36" s="1"/>
  <c r="G354" i="36" s="1"/>
  <c r="G355" i="36" s="1"/>
  <c r="G356" i="36" s="1"/>
  <c r="G357" i="36" s="1"/>
  <c r="G358" i="36" s="1"/>
  <c r="G359" i="36" s="1"/>
  <c r="G360" i="36" s="1"/>
  <c r="G361" i="36" s="1"/>
  <c r="G362" i="36" s="1"/>
  <c r="G363" i="36" s="1"/>
  <c r="G364" i="36" s="1"/>
  <c r="G365" i="36" s="1"/>
  <c r="G366" i="36" s="1"/>
  <c r="G367" i="36" s="1"/>
  <c r="G368" i="36" s="1"/>
  <c r="G369" i="36" s="1"/>
  <c r="G370" i="36" s="1"/>
  <c r="G371" i="36" s="1"/>
  <c r="G372" i="36" s="1"/>
  <c r="G373" i="36" s="1"/>
  <c r="G374" i="36" s="1"/>
  <c r="G375" i="36" s="1"/>
  <c r="G376" i="36" s="1"/>
  <c r="G377" i="36" s="1"/>
  <c r="G378" i="36" s="1"/>
  <c r="G379" i="36" s="1"/>
  <c r="G380" i="36" s="1"/>
  <c r="G381" i="36" s="1"/>
  <c r="G382" i="36" s="1"/>
  <c r="G383" i="36" s="1"/>
  <c r="G384" i="36" s="1"/>
  <c r="G385" i="36" s="1"/>
  <c r="G386" i="36" s="1"/>
  <c r="G387" i="36" s="1"/>
  <c r="G388" i="36" s="1"/>
  <c r="G389" i="36" s="1"/>
  <c r="G390" i="36" s="1"/>
  <c r="G391" i="36" s="1"/>
  <c r="G392" i="36" s="1"/>
  <c r="G393" i="36" s="1"/>
  <c r="G394" i="36" s="1"/>
  <c r="G395" i="36" s="1"/>
  <c r="G396" i="36" s="1"/>
  <c r="G397" i="36" s="1"/>
  <c r="G398" i="36" s="1"/>
  <c r="G399" i="36" s="1"/>
  <c r="G400" i="36" s="1"/>
  <c r="G401" i="36" s="1"/>
  <c r="G402" i="36" s="1"/>
  <c r="G403" i="36" s="1"/>
  <c r="G404" i="36" s="1"/>
  <c r="G405" i="36" s="1"/>
  <c r="G406" i="36" s="1"/>
  <c r="G407" i="36" s="1"/>
  <c r="G408" i="36" s="1"/>
  <c r="G409" i="36" s="1"/>
  <c r="G410" i="36" s="1"/>
  <c r="G411" i="36" s="1"/>
  <c r="G412" i="36" s="1"/>
  <c r="G413" i="36" s="1"/>
  <c r="G414" i="36" s="1"/>
  <c r="G415" i="36" s="1"/>
  <c r="G416" i="36" s="1"/>
  <c r="G417" i="36" s="1"/>
  <c r="G418" i="36" s="1"/>
  <c r="G419" i="36" s="1"/>
  <c r="G420" i="36" s="1"/>
  <c r="G421" i="36" s="1"/>
  <c r="G422" i="36" s="1"/>
  <c r="G423" i="36" s="1"/>
  <c r="G424" i="36" s="1"/>
  <c r="G425" i="36" s="1"/>
  <c r="G426" i="36" s="1"/>
  <c r="G427" i="36" s="1"/>
  <c r="G428" i="36" s="1"/>
  <c r="G429" i="36" s="1"/>
  <c r="G430" i="36" s="1"/>
  <c r="G431" i="36" s="1"/>
  <c r="G432" i="36" s="1"/>
  <c r="G433" i="36" s="1"/>
  <c r="G434" i="36" s="1"/>
  <c r="G435" i="36" s="1"/>
  <c r="G436" i="36" s="1"/>
  <c r="G437" i="36" s="1"/>
  <c r="G438" i="36" s="1"/>
  <c r="G439" i="36" s="1"/>
  <c r="G440" i="36" s="1"/>
  <c r="G441" i="36" s="1"/>
  <c r="G442" i="36" s="1"/>
  <c r="G443" i="36" s="1"/>
  <c r="G444" i="36" s="1"/>
  <c r="G445" i="36" s="1"/>
  <c r="G446" i="36" s="1"/>
  <c r="G447" i="36" s="1"/>
  <c r="G448" i="36" s="1"/>
  <c r="G449" i="36" s="1"/>
  <c r="G450" i="36" s="1"/>
  <c r="G451" i="36" s="1"/>
  <c r="G452" i="36" s="1"/>
  <c r="G453" i="36" s="1"/>
  <c r="G454" i="36" s="1"/>
  <c r="G455" i="36" s="1"/>
  <c r="G456" i="36" s="1"/>
  <c r="G457" i="36" s="1"/>
  <c r="G458" i="36" s="1"/>
  <c r="G459" i="36" s="1"/>
  <c r="G460" i="36" s="1"/>
  <c r="G461" i="36" s="1"/>
  <c r="G462" i="36" s="1"/>
  <c r="G463" i="36" s="1"/>
  <c r="G464" i="36" s="1"/>
  <c r="G465" i="36" s="1"/>
  <c r="G466" i="36" s="1"/>
  <c r="G467" i="36" s="1"/>
  <c r="G468" i="36" s="1"/>
  <c r="G469" i="36" s="1"/>
  <c r="G470" i="36" s="1"/>
  <c r="G471" i="36" s="1"/>
  <c r="G472" i="36" s="1"/>
  <c r="G473" i="36" s="1"/>
  <c r="G474" i="36" s="1"/>
  <c r="G475" i="36" s="1"/>
  <c r="G476" i="36" s="1"/>
  <c r="G477" i="36" s="1"/>
  <c r="G478" i="36" s="1"/>
  <c r="G479" i="36" s="1"/>
  <c r="G480" i="36" s="1"/>
  <c r="G481" i="36" s="1"/>
  <c r="G482" i="36" s="1"/>
  <c r="G483" i="36" s="1"/>
  <c r="G484" i="36" s="1"/>
  <c r="G485" i="36" s="1"/>
  <c r="G486" i="36" s="1"/>
  <c r="G487" i="36" s="1"/>
  <c r="G488" i="36" s="1"/>
  <c r="G489" i="36" s="1"/>
  <c r="G490" i="36" s="1"/>
  <c r="G491" i="36" s="1"/>
  <c r="G492" i="36" s="1"/>
  <c r="G493" i="36" s="1"/>
  <c r="G494" i="36" s="1"/>
  <c r="G495" i="36" s="1"/>
  <c r="G496" i="36" s="1"/>
  <c r="G497" i="36" s="1"/>
  <c r="G498" i="36" s="1"/>
  <c r="G499" i="36" s="1"/>
  <c r="G500" i="36" s="1"/>
  <c r="G501" i="36" s="1"/>
  <c r="G502" i="36" s="1"/>
  <c r="G503" i="36" s="1"/>
  <c r="G504" i="36" s="1"/>
  <c r="G505" i="36" s="1"/>
  <c r="G506" i="36" s="1"/>
  <c r="G507" i="36" s="1"/>
  <c r="G508" i="36" s="1"/>
  <c r="G509" i="36" s="1"/>
  <c r="G510" i="36" s="1"/>
  <c r="G511" i="36" s="1"/>
  <c r="G512" i="36" s="1"/>
  <c r="G513" i="36" s="1"/>
  <c r="G514" i="36" s="1"/>
  <c r="G515" i="36" s="1"/>
  <c r="G516" i="36" s="1"/>
  <c r="G517" i="36" s="1"/>
  <c r="G518" i="36" s="1"/>
  <c r="G519" i="36" s="1"/>
  <c r="G520" i="36" s="1"/>
  <c r="G521" i="36" s="1"/>
  <c r="G522" i="36" s="1"/>
  <c r="G523" i="36" s="1"/>
  <c r="G524" i="36" s="1"/>
  <c r="G525" i="36" s="1"/>
  <c r="G526" i="36" s="1"/>
  <c r="G527" i="36" s="1"/>
  <c r="G528" i="36" s="1"/>
  <c r="G529" i="36" s="1"/>
  <c r="G530" i="36" s="1"/>
  <c r="G531" i="36" s="1"/>
  <c r="G532" i="36" s="1"/>
  <c r="G533" i="36" s="1"/>
  <c r="G534" i="36" s="1"/>
  <c r="G535" i="36" s="1"/>
  <c r="G536" i="36" s="1"/>
  <c r="G537" i="36" s="1"/>
  <c r="G538" i="36" s="1"/>
  <c r="G539" i="36" s="1"/>
  <c r="G540" i="36" s="1"/>
  <c r="G541" i="36" s="1"/>
  <c r="G542" i="36" s="1"/>
  <c r="G543" i="36" s="1"/>
  <c r="G544" i="36" s="1"/>
  <c r="G545" i="36" s="1"/>
  <c r="G546" i="36" s="1"/>
  <c r="G547" i="36" s="1"/>
  <c r="G548" i="36" s="1"/>
  <c r="G549" i="36" s="1"/>
  <c r="G550" i="36" s="1"/>
  <c r="G551" i="36" s="1"/>
  <c r="G552" i="36" s="1"/>
  <c r="G553" i="36" s="1"/>
  <c r="G554" i="36" s="1"/>
  <c r="G555" i="36" s="1"/>
  <c r="G556" i="36" s="1"/>
  <c r="G557" i="36" s="1"/>
  <c r="G558" i="36" s="1"/>
  <c r="G559" i="36" s="1"/>
  <c r="G560" i="36" s="1"/>
  <c r="G561" i="36" s="1"/>
  <c r="G562" i="36" s="1"/>
  <c r="G563" i="36" s="1"/>
  <c r="G564" i="36" s="1"/>
  <c r="G565" i="36" s="1"/>
  <c r="G566" i="36" s="1"/>
  <c r="G567" i="36" s="1"/>
  <c r="G568" i="36" s="1"/>
  <c r="G569" i="36" s="1"/>
  <c r="G570" i="36" s="1"/>
  <c r="G571" i="36" s="1"/>
  <c r="G572" i="36" s="1"/>
  <c r="G573" i="36" s="1"/>
  <c r="G574" i="36" s="1"/>
  <c r="G575" i="36" s="1"/>
  <c r="G576" i="36" s="1"/>
  <c r="G577" i="36" s="1"/>
  <c r="G578" i="36" s="1"/>
  <c r="G579" i="36" s="1"/>
  <c r="G580" i="36" s="1"/>
  <c r="G581" i="36" s="1"/>
  <c r="G582" i="36" s="1"/>
  <c r="G583" i="36" s="1"/>
  <c r="G584" i="36" s="1"/>
  <c r="G585" i="36" s="1"/>
  <c r="G586" i="36" s="1"/>
  <c r="G587" i="36" s="1"/>
  <c r="G588" i="36" s="1"/>
  <c r="G589" i="36" s="1"/>
  <c r="G590" i="36" s="1"/>
  <c r="G591" i="36" s="1"/>
  <c r="G592" i="36" s="1"/>
  <c r="G593" i="36" s="1"/>
  <c r="G594" i="36" s="1"/>
  <c r="G595" i="36" s="1"/>
  <c r="G596" i="36" s="1"/>
  <c r="G597" i="36" s="1"/>
  <c r="G598" i="36" s="1"/>
  <c r="G599" i="36" s="1"/>
  <c r="G600" i="36" s="1"/>
  <c r="G601" i="36" s="1"/>
  <c r="G602" i="36" s="1"/>
  <c r="G603" i="36" s="1"/>
  <c r="G604" i="36" s="1"/>
  <c r="G605" i="36" s="1"/>
  <c r="G606" i="36" s="1"/>
  <c r="G607" i="36" s="1"/>
  <c r="G608" i="36" s="1"/>
  <c r="G609" i="36" s="1"/>
  <c r="G610" i="36" s="1"/>
  <c r="G611" i="36" s="1"/>
  <c r="G612" i="36" s="1"/>
  <c r="G613" i="36" s="1"/>
  <c r="G614" i="36" s="1"/>
  <c r="G615" i="36" s="1"/>
  <c r="G616" i="36" s="1"/>
  <c r="G617" i="36" s="1"/>
  <c r="G618" i="36" s="1"/>
  <c r="G619" i="36" s="1"/>
  <c r="G620" i="36" s="1"/>
  <c r="G621" i="36" s="1"/>
  <c r="G622" i="36" s="1"/>
  <c r="G623" i="36" s="1"/>
  <c r="G624" i="36" s="1"/>
  <c r="G625" i="36" s="1"/>
  <c r="G626" i="36" s="1"/>
  <c r="G627" i="36" s="1"/>
  <c r="G628" i="36" s="1"/>
  <c r="G629" i="36" s="1"/>
  <c r="G630" i="36" s="1"/>
  <c r="G631" i="36" s="1"/>
  <c r="G632" i="36" s="1"/>
  <c r="G633" i="36" s="1"/>
  <c r="G634" i="36" s="1"/>
  <c r="G635" i="36" s="1"/>
  <c r="G636" i="36" s="1"/>
  <c r="G637" i="36" s="1"/>
  <c r="G638" i="36" s="1"/>
  <c r="G639" i="36" s="1"/>
  <c r="G640" i="36" s="1"/>
  <c r="G641" i="36" s="1"/>
  <c r="G642" i="36" s="1"/>
  <c r="G643" i="36" s="1"/>
  <c r="G644" i="36" s="1"/>
  <c r="G645" i="36" s="1"/>
  <c r="G646" i="36" s="1"/>
  <c r="G647" i="36" s="1"/>
  <c r="G648" i="36" s="1"/>
  <c r="G649" i="36" s="1"/>
  <c r="G650" i="36" s="1"/>
  <c r="G651" i="36" s="1"/>
  <c r="G652" i="36" s="1"/>
  <c r="G653" i="36" s="1"/>
  <c r="G654" i="36" s="1"/>
  <c r="G655" i="36" s="1"/>
  <c r="G656" i="36" s="1"/>
  <c r="G657" i="36" s="1"/>
  <c r="G658" i="36" s="1"/>
  <c r="G659" i="36" s="1"/>
  <c r="G660" i="36" s="1"/>
  <c r="G661" i="36" s="1"/>
  <c r="G662" i="36" s="1"/>
  <c r="G663" i="36" s="1"/>
  <c r="G664" i="36" s="1"/>
  <c r="G665" i="36" s="1"/>
  <c r="G666" i="36" s="1"/>
  <c r="G667" i="36" s="1"/>
  <c r="G668" i="36" s="1"/>
  <c r="G669" i="36" s="1"/>
  <c r="G670" i="36" s="1"/>
  <c r="G671" i="36" s="1"/>
  <c r="G672" i="36" s="1"/>
  <c r="G673" i="36" s="1"/>
  <c r="G674" i="36" s="1"/>
  <c r="G675" i="36" s="1"/>
  <c r="G676" i="36" s="1"/>
  <c r="G677" i="36" s="1"/>
  <c r="G678" i="36" s="1"/>
  <c r="G679" i="36" s="1"/>
  <c r="G680" i="36" s="1"/>
  <c r="G681" i="36" s="1"/>
  <c r="G682" i="36" s="1"/>
  <c r="G683" i="36" s="1"/>
  <c r="G684" i="36" s="1"/>
  <c r="G685" i="36" s="1"/>
  <c r="G686" i="36" s="1"/>
  <c r="G687" i="36" s="1"/>
  <c r="G688" i="36" s="1"/>
  <c r="G689" i="36" s="1"/>
  <c r="G690" i="36" s="1"/>
  <c r="G691" i="36" s="1"/>
  <c r="G692" i="36" s="1"/>
  <c r="G693" i="36" s="1"/>
  <c r="G694" i="36" s="1"/>
  <c r="G695" i="36" s="1"/>
  <c r="G696" i="36" s="1"/>
  <c r="G697" i="36" s="1"/>
  <c r="G698" i="36" s="1"/>
  <c r="G699" i="36" s="1"/>
  <c r="G700" i="36" s="1"/>
  <c r="G701" i="36" s="1"/>
  <c r="G702" i="36" s="1"/>
  <c r="G703" i="36" s="1"/>
  <c r="G704" i="36" s="1"/>
  <c r="G705" i="36" s="1"/>
  <c r="G706" i="36" s="1"/>
  <c r="G707" i="36" s="1"/>
  <c r="G708" i="36" s="1"/>
  <c r="G709" i="36" s="1"/>
  <c r="G710" i="36" s="1"/>
  <c r="G711" i="36" s="1"/>
  <c r="G712" i="36" s="1"/>
  <c r="G713" i="36" s="1"/>
  <c r="G714" i="36" s="1"/>
  <c r="G715" i="36" s="1"/>
  <c r="G716" i="36" s="1"/>
  <c r="G717" i="36" s="1"/>
  <c r="G718" i="36" s="1"/>
  <c r="G719" i="36" s="1"/>
  <c r="G720" i="36" s="1"/>
  <c r="G721" i="36" s="1"/>
  <c r="G722" i="36" s="1"/>
  <c r="G723" i="36" s="1"/>
  <c r="G724" i="36" s="1"/>
  <c r="G725" i="36" s="1"/>
  <c r="G726" i="36" s="1"/>
  <c r="G727" i="36" s="1"/>
  <c r="G728" i="36" s="1"/>
  <c r="G729" i="36" s="1"/>
  <c r="G730" i="36" s="1"/>
  <c r="G731" i="36" s="1"/>
  <c r="G732" i="36" s="1"/>
  <c r="G733" i="36" s="1"/>
  <c r="G734" i="36" s="1"/>
  <c r="G735" i="36" s="1"/>
  <c r="G736" i="36" s="1"/>
  <c r="G737" i="36" s="1"/>
  <c r="G738" i="36" s="1"/>
  <c r="G739" i="36" s="1"/>
  <c r="G740" i="36" s="1"/>
  <c r="G741" i="36" s="1"/>
  <c r="G742" i="36" s="1"/>
  <c r="G743" i="36" s="1"/>
  <c r="G744" i="36" s="1"/>
  <c r="G745" i="36" s="1"/>
  <c r="G746" i="36" s="1"/>
  <c r="G747" i="36" s="1"/>
  <c r="G748" i="36" s="1"/>
  <c r="G749" i="36" s="1"/>
  <c r="G750" i="36" s="1"/>
  <c r="G751" i="36" s="1"/>
  <c r="G752" i="36" s="1"/>
  <c r="G753" i="36" s="1"/>
  <c r="G754" i="36" s="1"/>
  <c r="G755" i="36" s="1"/>
  <c r="G756" i="36" s="1"/>
  <c r="G757" i="36" s="1"/>
  <c r="G758" i="36" s="1"/>
  <c r="G759" i="36" s="1"/>
  <c r="G760" i="36" s="1"/>
  <c r="G761" i="36" s="1"/>
  <c r="G762" i="36" s="1"/>
  <c r="G763" i="36" s="1"/>
  <c r="G764" i="36" s="1"/>
  <c r="G765" i="36" s="1"/>
  <c r="G766" i="36" s="1"/>
  <c r="G767" i="36" s="1"/>
  <c r="G768" i="36" s="1"/>
  <c r="G769" i="36" s="1"/>
  <c r="G770" i="36" s="1"/>
  <c r="G771" i="36" s="1"/>
  <c r="G772" i="36" s="1"/>
  <c r="G773" i="36" s="1"/>
  <c r="G774" i="36" s="1"/>
  <c r="G775" i="36" s="1"/>
  <c r="G776" i="36" s="1"/>
  <c r="G777" i="36" s="1"/>
  <c r="G778" i="36" s="1"/>
  <c r="G779" i="36" s="1"/>
  <c r="G780" i="36" s="1"/>
  <c r="G781" i="36" s="1"/>
  <c r="G782" i="36" s="1"/>
  <c r="G783" i="36" s="1"/>
  <c r="G784" i="36" s="1"/>
  <c r="G785" i="36" s="1"/>
  <c r="G786" i="36" s="1"/>
  <c r="G787" i="36" s="1"/>
  <c r="G788" i="36" s="1"/>
  <c r="G789" i="36" s="1"/>
  <c r="G790" i="36" s="1"/>
  <c r="G791" i="36" s="1"/>
  <c r="G792" i="36" s="1"/>
  <c r="G793" i="36" s="1"/>
  <c r="G794" i="36" s="1"/>
  <c r="G795" i="36" s="1"/>
  <c r="G796" i="36" s="1"/>
  <c r="G797" i="36" s="1"/>
  <c r="G798" i="36" s="1"/>
  <c r="G799" i="36" s="1"/>
  <c r="G800" i="36" s="1"/>
  <c r="G801" i="36" s="1"/>
  <c r="G802" i="36" s="1"/>
  <c r="G803" i="36" s="1"/>
  <c r="G804" i="36" s="1"/>
  <c r="G805" i="36" s="1"/>
  <c r="G806" i="36" s="1"/>
  <c r="G807" i="36" s="1"/>
  <c r="G808" i="36" s="1"/>
  <c r="G809" i="36" s="1"/>
  <c r="G810" i="36" s="1"/>
  <c r="G811" i="36" s="1"/>
  <c r="G812" i="36" s="1"/>
  <c r="G813" i="36" s="1"/>
  <c r="G814" i="36" s="1"/>
  <c r="G815" i="36" s="1"/>
  <c r="G816" i="36" s="1"/>
  <c r="G817" i="36" s="1"/>
  <c r="G818" i="36" s="1"/>
  <c r="G819" i="36" s="1"/>
  <c r="G820" i="36" s="1"/>
  <c r="G821" i="36" s="1"/>
  <c r="G822" i="36" s="1"/>
  <c r="G823" i="36" s="1"/>
  <c r="G824" i="36" s="1"/>
  <c r="G825" i="36" s="1"/>
  <c r="G826" i="36" s="1"/>
  <c r="G827" i="36" s="1"/>
  <c r="G828" i="36" s="1"/>
  <c r="G829" i="36" s="1"/>
  <c r="G830" i="36" s="1"/>
  <c r="G831" i="36" s="1"/>
  <c r="G832" i="36" s="1"/>
  <c r="G833" i="36" s="1"/>
  <c r="G834" i="36" s="1"/>
  <c r="G835" i="36" s="1"/>
  <c r="G836" i="36" s="1"/>
  <c r="G837" i="36" s="1"/>
  <c r="G838" i="36" s="1"/>
  <c r="G839" i="36" s="1"/>
  <c r="G840" i="36" s="1"/>
  <c r="G841" i="36" s="1"/>
  <c r="G842" i="36" s="1"/>
  <c r="G843" i="36" s="1"/>
  <c r="G844" i="36" s="1"/>
  <c r="G845" i="36" s="1"/>
  <c r="G846" i="36" s="1"/>
  <c r="G847" i="36" s="1"/>
  <c r="G848" i="36" s="1"/>
  <c r="G849" i="36" s="1"/>
  <c r="G850" i="36" s="1"/>
  <c r="G851" i="36" s="1"/>
  <c r="G852" i="36" s="1"/>
  <c r="G853" i="36" s="1"/>
  <c r="G854" i="36" s="1"/>
  <c r="G855" i="36" s="1"/>
  <c r="G856" i="36" s="1"/>
  <c r="G857" i="36" s="1"/>
  <c r="G858" i="36" s="1"/>
  <c r="G859" i="36" s="1"/>
  <c r="G860" i="36" s="1"/>
  <c r="G861" i="36" s="1"/>
  <c r="G862" i="36" s="1"/>
  <c r="G863" i="36" s="1"/>
  <c r="G864" i="36" s="1"/>
  <c r="G865" i="36" s="1"/>
  <c r="G866" i="36" s="1"/>
  <c r="G867" i="36" s="1"/>
  <c r="G868" i="36" s="1"/>
  <c r="G869" i="36" s="1"/>
  <c r="G870" i="36" s="1"/>
  <c r="G871" i="36" s="1"/>
  <c r="G872" i="36" s="1"/>
  <c r="G873" i="36" s="1"/>
  <c r="G874" i="36" s="1"/>
  <c r="G875" i="36" s="1"/>
  <c r="G876" i="36" s="1"/>
  <c r="G877" i="36" s="1"/>
  <c r="G878" i="36" s="1"/>
  <c r="G879" i="36" s="1"/>
  <c r="G880" i="36" s="1"/>
  <c r="G881" i="36" s="1"/>
  <c r="G882" i="36" s="1"/>
  <c r="G883" i="36" s="1"/>
  <c r="G884" i="36" s="1"/>
  <c r="G885" i="36" s="1"/>
  <c r="G886" i="36" s="1"/>
  <c r="G887" i="36" s="1"/>
  <c r="G888" i="36" s="1"/>
  <c r="G889" i="36" s="1"/>
  <c r="G890" i="36" s="1"/>
  <c r="G891" i="36" s="1"/>
  <c r="G892" i="36" s="1"/>
  <c r="G893" i="36" s="1"/>
  <c r="G894" i="36" s="1"/>
  <c r="G895" i="36" s="1"/>
  <c r="G896" i="36" s="1"/>
  <c r="G897" i="36" s="1"/>
  <c r="G898" i="36" s="1"/>
  <c r="G899" i="36" s="1"/>
  <c r="G900" i="36" s="1"/>
  <c r="G901" i="36" s="1"/>
  <c r="G902" i="36" s="1"/>
  <c r="G903" i="36" s="1"/>
  <c r="G904" i="36" s="1"/>
  <c r="G905" i="36" s="1"/>
  <c r="G906" i="36" s="1"/>
  <c r="G907" i="36" s="1"/>
  <c r="G908" i="36" s="1"/>
  <c r="G909" i="36" s="1"/>
  <c r="G910" i="36" s="1"/>
  <c r="G911" i="36" s="1"/>
  <c r="G912" i="36" s="1"/>
  <c r="G913" i="36" s="1"/>
  <c r="G914" i="36" s="1"/>
  <c r="G915" i="36" s="1"/>
  <c r="G916" i="36" s="1"/>
  <c r="G917" i="36" s="1"/>
  <c r="G918" i="36" s="1"/>
  <c r="G919" i="36" s="1"/>
  <c r="G920" i="36" s="1"/>
  <c r="G921" i="36" s="1"/>
  <c r="G922" i="36" s="1"/>
  <c r="G923" i="36" s="1"/>
  <c r="G924" i="36" s="1"/>
  <c r="G925" i="36" s="1"/>
  <c r="G926" i="36" s="1"/>
  <c r="G927" i="36" s="1"/>
  <c r="G928" i="36" s="1"/>
  <c r="G929" i="36" s="1"/>
  <c r="G930" i="36" s="1"/>
  <c r="G931" i="36" s="1"/>
  <c r="G932" i="36" s="1"/>
  <c r="G933" i="36" s="1"/>
  <c r="G934" i="36" s="1"/>
  <c r="G935" i="36" s="1"/>
  <c r="G936" i="36" s="1"/>
  <c r="G937" i="36" s="1"/>
  <c r="G938" i="36" s="1"/>
  <c r="G939" i="36" s="1"/>
  <c r="G940" i="36" s="1"/>
  <c r="G941" i="36" s="1"/>
  <c r="G942" i="36" s="1"/>
  <c r="G943" i="36" s="1"/>
  <c r="G944" i="36" s="1"/>
  <c r="G945" i="36" s="1"/>
  <c r="G946" i="36" s="1"/>
  <c r="G947" i="36" s="1"/>
  <c r="G948" i="36" s="1"/>
  <c r="G949" i="36" s="1"/>
  <c r="G950" i="36" s="1"/>
  <c r="G951" i="36" s="1"/>
  <c r="G952" i="36" s="1"/>
  <c r="G953" i="36" s="1"/>
  <c r="G954" i="36" s="1"/>
  <c r="G955" i="36" s="1"/>
  <c r="G956" i="36" s="1"/>
  <c r="G957" i="36" s="1"/>
  <c r="G958" i="36" s="1"/>
  <c r="G959" i="36" s="1"/>
  <c r="G960" i="36" s="1"/>
  <c r="G961" i="36" s="1"/>
  <c r="G962" i="36" s="1"/>
  <c r="G963" i="36" s="1"/>
  <c r="G964" i="36" s="1"/>
  <c r="G965" i="36" s="1"/>
  <c r="G966" i="36" s="1"/>
  <c r="G967" i="36" s="1"/>
  <c r="G968" i="36" s="1"/>
  <c r="G969" i="36" s="1"/>
  <c r="G970" i="36" s="1"/>
  <c r="G971" i="36" s="1"/>
  <c r="G972" i="36" s="1"/>
  <c r="G973" i="36" s="1"/>
  <c r="G974" i="36" s="1"/>
  <c r="G975" i="36" s="1"/>
  <c r="G976" i="36" s="1"/>
  <c r="G977" i="36" s="1"/>
  <c r="G978" i="36" s="1"/>
  <c r="G979" i="36" s="1"/>
  <c r="G980" i="36" s="1"/>
  <c r="G981" i="36" s="1"/>
  <c r="G982" i="36" s="1"/>
  <c r="G983" i="36" s="1"/>
  <c r="G984" i="36" s="1"/>
  <c r="G985" i="36" s="1"/>
  <c r="G986" i="36" s="1"/>
  <c r="G987" i="36" s="1"/>
  <c r="G988" i="36" s="1"/>
  <c r="G989" i="36" s="1"/>
  <c r="G990" i="36" s="1"/>
  <c r="G991" i="36" s="1"/>
  <c r="G992" i="36" s="1"/>
  <c r="G993" i="36" s="1"/>
  <c r="G994" i="36" s="1"/>
  <c r="G995" i="36" s="1"/>
  <c r="G996" i="36" s="1"/>
  <c r="G997" i="36" s="1"/>
  <c r="G998" i="36" s="1"/>
  <c r="G999" i="36" s="1"/>
  <c r="G1000" i="36" s="1"/>
  <c r="G1001" i="36" s="1"/>
  <c r="G1002" i="36" s="1"/>
  <c r="G1003" i="36" s="1"/>
  <c r="G1004" i="36" s="1"/>
  <c r="G1005" i="36" s="1"/>
  <c r="G1006" i="36" s="1"/>
  <c r="G1007" i="36" s="1"/>
  <c r="G1008" i="36" s="1"/>
  <c r="G1009" i="36" s="1"/>
  <c r="G1010" i="36" s="1"/>
  <c r="G1011" i="36" s="1"/>
  <c r="G1012" i="36" s="1"/>
  <c r="G1013" i="36" s="1"/>
  <c r="G1014" i="36" s="1"/>
  <c r="G1015" i="36" s="1"/>
  <c r="G1016" i="36" s="1"/>
  <c r="G1017" i="36" s="1"/>
  <c r="G1018" i="36" s="1"/>
  <c r="G1019" i="36" s="1"/>
  <c r="G1020" i="36" s="1"/>
  <c r="G1021" i="36" s="1"/>
  <c r="G1022" i="36" s="1"/>
  <c r="G1023" i="36" s="1"/>
  <c r="G1024" i="36" s="1"/>
  <c r="G1025" i="36" s="1"/>
  <c r="G1026" i="36" s="1"/>
  <c r="G1027" i="36" s="1"/>
  <c r="G1028" i="36" s="1"/>
  <c r="G1029" i="36" s="1"/>
  <c r="G1030" i="36" s="1"/>
  <c r="G1031" i="36" s="1"/>
  <c r="G1032" i="36" s="1"/>
  <c r="G1033" i="36" s="1"/>
  <c r="G1034" i="36" s="1"/>
  <c r="G1035" i="36" s="1"/>
  <c r="G1036" i="36" s="1"/>
  <c r="G1037" i="36" s="1"/>
  <c r="G1038" i="36" s="1"/>
  <c r="G1039" i="36" s="1"/>
  <c r="G1040" i="36" s="1"/>
  <c r="G1041" i="36" s="1"/>
  <c r="G1042" i="36" s="1"/>
  <c r="G1043" i="36" s="1"/>
  <c r="G1044" i="36" s="1"/>
  <c r="G1045" i="36" s="1"/>
  <c r="G1046" i="36" s="1"/>
  <c r="G1047" i="36" s="1"/>
  <c r="G1048" i="36" s="1"/>
  <c r="G1049" i="36" s="1"/>
  <c r="G1050" i="36" s="1"/>
  <c r="G1051" i="36" s="1"/>
  <c r="G1052" i="36" s="1"/>
  <c r="G1053" i="36" s="1"/>
  <c r="G1054" i="36" s="1"/>
  <c r="G1055" i="36" s="1"/>
  <c r="G1056" i="36" s="1"/>
  <c r="G1057" i="36" s="1"/>
  <c r="G1058" i="36" s="1"/>
  <c r="G1059" i="36" s="1"/>
  <c r="G1060" i="36" s="1"/>
  <c r="G1061" i="36" s="1"/>
  <c r="G1062" i="36" s="1"/>
  <c r="G1063" i="36" s="1"/>
  <c r="G1064" i="36" s="1"/>
  <c r="G1065" i="36" s="1"/>
  <c r="G1066" i="36" s="1"/>
  <c r="G1067" i="36" s="1"/>
  <c r="G1068" i="36" s="1"/>
  <c r="G1069" i="36" s="1"/>
  <c r="G1070" i="36" s="1"/>
  <c r="G1071" i="36" s="1"/>
  <c r="G1072" i="36" s="1"/>
  <c r="G1073" i="36" s="1"/>
  <c r="G1074" i="36" s="1"/>
  <c r="G1075" i="36" s="1"/>
  <c r="G1076" i="36" s="1"/>
  <c r="G1077" i="36" s="1"/>
  <c r="G1078" i="36" s="1"/>
  <c r="G1079" i="36" s="1"/>
  <c r="G1080" i="36" s="1"/>
  <c r="G1081" i="36" s="1"/>
  <c r="G1082" i="36" s="1"/>
  <c r="G1083" i="36" s="1"/>
  <c r="G1084" i="36" s="1"/>
  <c r="G1085" i="36" s="1"/>
  <c r="G1086" i="36" s="1"/>
  <c r="G1087" i="36" s="1"/>
  <c r="G1088" i="36" s="1"/>
  <c r="G1089" i="36" s="1"/>
  <c r="G1090" i="36" s="1"/>
  <c r="G1091" i="36" s="1"/>
  <c r="G1092" i="36" s="1"/>
  <c r="G1093" i="36" s="1"/>
  <c r="G1094" i="36" s="1"/>
  <c r="G1095" i="36" s="1"/>
  <c r="G1096" i="36" s="1"/>
  <c r="G1097" i="36" s="1"/>
  <c r="G1098" i="36" s="1"/>
  <c r="G1099" i="36" s="1"/>
  <c r="G1100" i="36" s="1"/>
  <c r="G1101" i="36" s="1"/>
  <c r="G1102" i="36" s="1"/>
  <c r="G1103" i="36" s="1"/>
  <c r="G1104" i="36" s="1"/>
  <c r="G1105" i="36" s="1"/>
  <c r="G1106" i="36" s="1"/>
  <c r="G1107" i="36" s="1"/>
  <c r="G1108" i="36" s="1"/>
  <c r="G1109" i="36" s="1"/>
  <c r="G1110" i="36" s="1"/>
  <c r="G1111" i="36" s="1"/>
  <c r="G1112" i="36" s="1"/>
  <c r="G1113" i="36" s="1"/>
  <c r="G1114" i="36" s="1"/>
  <c r="G1115" i="36" s="1"/>
  <c r="G1116" i="36" s="1"/>
  <c r="G1117" i="36" s="1"/>
  <c r="G1118" i="36" s="1"/>
  <c r="G1119" i="36" s="1"/>
  <c r="G1120" i="36" s="1"/>
  <c r="G1121" i="36" s="1"/>
  <c r="G1122" i="36" s="1"/>
  <c r="G1123" i="36" s="1"/>
  <c r="G1124" i="36" s="1"/>
  <c r="G1125" i="36" s="1"/>
  <c r="G1126" i="36" s="1"/>
  <c r="G1127" i="36" s="1"/>
  <c r="G1128" i="36" s="1"/>
  <c r="G1129" i="36" s="1"/>
  <c r="G1130" i="36" s="1"/>
  <c r="G1131" i="36" s="1"/>
  <c r="G1132" i="36" s="1"/>
  <c r="G1133" i="36" s="1"/>
  <c r="G1134" i="36" s="1"/>
  <c r="G1135" i="36" s="1"/>
  <c r="G1136" i="36" s="1"/>
  <c r="G1137" i="36" s="1"/>
  <c r="G1138" i="36" s="1"/>
  <c r="G1139" i="36" s="1"/>
  <c r="G1140" i="36" s="1"/>
  <c r="G1141" i="36" s="1"/>
  <c r="G1142" i="36" s="1"/>
  <c r="G1143" i="36" s="1"/>
  <c r="G1144" i="36" s="1"/>
  <c r="G1145" i="36" s="1"/>
  <c r="G1146" i="36" s="1"/>
  <c r="G1147" i="36" s="1"/>
  <c r="G1148" i="36" s="1"/>
  <c r="G1149" i="36" s="1"/>
  <c r="G1150" i="36" s="1"/>
  <c r="G1151" i="36" s="1"/>
  <c r="G1152" i="36" s="1"/>
  <c r="G1153" i="36" s="1"/>
  <c r="G1154" i="36" s="1"/>
  <c r="G1155" i="36" s="1"/>
  <c r="G1156" i="36" s="1"/>
  <c r="G1157" i="36" s="1"/>
  <c r="G1158" i="36" s="1"/>
  <c r="G1159" i="36" s="1"/>
  <c r="G1160" i="36" s="1"/>
  <c r="G1161" i="36" s="1"/>
  <c r="G1162" i="36" s="1"/>
  <c r="G1163" i="36" s="1"/>
  <c r="G1164" i="36" s="1"/>
  <c r="G1165" i="36" s="1"/>
  <c r="G1166" i="36" s="1"/>
  <c r="G1167" i="36" s="1"/>
  <c r="G1168" i="36" s="1"/>
  <c r="G1169" i="36" s="1"/>
  <c r="G1170" i="36" s="1"/>
  <c r="G1171" i="36" s="1"/>
  <c r="G1172" i="36" s="1"/>
  <c r="G1173" i="36" s="1"/>
  <c r="G1174" i="36" s="1"/>
  <c r="G1175" i="36" s="1"/>
  <c r="G1176" i="36" s="1"/>
  <c r="G1177" i="36" s="1"/>
  <c r="G1178" i="36" s="1"/>
  <c r="G1179" i="36" s="1"/>
  <c r="G1180" i="36" s="1"/>
  <c r="G1181" i="36" s="1"/>
  <c r="G1182" i="36" s="1"/>
  <c r="G1183" i="36" s="1"/>
  <c r="G1184" i="36" s="1"/>
  <c r="G1185" i="36" s="1"/>
  <c r="G1186" i="36" s="1"/>
  <c r="G1187" i="36" s="1"/>
  <c r="G1188" i="36" s="1"/>
  <c r="G1189" i="36" s="1"/>
  <c r="G1190" i="36" s="1"/>
  <c r="G1191" i="36" s="1"/>
  <c r="G1192" i="36" s="1"/>
  <c r="G1193" i="36" s="1"/>
  <c r="G1194" i="36" s="1"/>
  <c r="G1195" i="36" s="1"/>
  <c r="G1196" i="36" s="1"/>
  <c r="G1197" i="36" s="1"/>
  <c r="G1198" i="36" s="1"/>
  <c r="G1199" i="36" s="1"/>
  <c r="G1200" i="36" s="1"/>
  <c r="G1201" i="36" s="1"/>
  <c r="G1202" i="36" s="1"/>
  <c r="G1203" i="36" s="1"/>
  <c r="G1204" i="36" s="1"/>
  <c r="G1205" i="36" s="1"/>
  <c r="G1206" i="36" s="1"/>
  <c r="G1207" i="36" s="1"/>
  <c r="G1208" i="36" s="1"/>
  <c r="G1209" i="36" s="1"/>
  <c r="G1210" i="36" s="1"/>
  <c r="G1211" i="36" s="1"/>
  <c r="G1212" i="36" s="1"/>
  <c r="G1213" i="36" s="1"/>
  <c r="G1214" i="36" s="1"/>
  <c r="G1215" i="36" s="1"/>
  <c r="G1216" i="36" s="1"/>
  <c r="G1217" i="36" s="1"/>
  <c r="G1218" i="36" s="1"/>
  <c r="G1219" i="36" s="1"/>
  <c r="G1220" i="36" s="1"/>
  <c r="G1221" i="36" s="1"/>
  <c r="G1222" i="36" s="1"/>
  <c r="G1223" i="36" s="1"/>
  <c r="G1224" i="36" s="1"/>
  <c r="G1225" i="36" s="1"/>
  <c r="G1226" i="36" s="1"/>
  <c r="G1227" i="36" s="1"/>
  <c r="G1228" i="36" s="1"/>
  <c r="G1229" i="36" s="1"/>
  <c r="G1230" i="36" s="1"/>
  <c r="G1231" i="36" s="1"/>
  <c r="G1232" i="36" s="1"/>
  <c r="G1233" i="36" s="1"/>
  <c r="G1234" i="36" s="1"/>
  <c r="G1235" i="36" s="1"/>
  <c r="G1236" i="36" s="1"/>
  <c r="G1237" i="36" s="1"/>
  <c r="G1238" i="36" s="1"/>
  <c r="G1239" i="36" s="1"/>
  <c r="G1240" i="36" s="1"/>
  <c r="G1241" i="36" s="1"/>
  <c r="G1242" i="36" s="1"/>
  <c r="G1243" i="36" s="1"/>
  <c r="G1244" i="36" s="1"/>
  <c r="G1245" i="36" s="1"/>
  <c r="G1246" i="36" s="1"/>
  <c r="G1247" i="36" s="1"/>
  <c r="G1248" i="36" s="1"/>
  <c r="G1249" i="36" s="1"/>
  <c r="G1250" i="36" s="1"/>
  <c r="G1251" i="36" s="1"/>
  <c r="G1252" i="36" s="1"/>
  <c r="G1253" i="36" s="1"/>
  <c r="G1254" i="36" s="1"/>
  <c r="G1255" i="36" s="1"/>
  <c r="G1256" i="36" s="1"/>
  <c r="G1257" i="36" s="1"/>
  <c r="G1258" i="36" s="1"/>
  <c r="G1259" i="36" s="1"/>
  <c r="G1260" i="36" s="1"/>
  <c r="G1261" i="36" s="1"/>
  <c r="G1262" i="36" s="1"/>
  <c r="G1263" i="36" s="1"/>
  <c r="G1264" i="36" s="1"/>
  <c r="G1265" i="36" s="1"/>
  <c r="G1266" i="36" s="1"/>
  <c r="G1267" i="36" s="1"/>
  <c r="G1268" i="36" s="1"/>
  <c r="G1269" i="36" s="1"/>
  <c r="G1270" i="36" s="1"/>
  <c r="G1271" i="36" s="1"/>
  <c r="G1272" i="36" s="1"/>
  <c r="G1273" i="36" s="1"/>
  <c r="G1274" i="36" s="1"/>
  <c r="G1275" i="36" s="1"/>
  <c r="G1276" i="36" s="1"/>
  <c r="G1277" i="36" s="1"/>
  <c r="G1278" i="36" s="1"/>
  <c r="G1279" i="36" s="1"/>
  <c r="G1280" i="36" s="1"/>
  <c r="G1281" i="36" s="1"/>
  <c r="G1282" i="36" s="1"/>
  <c r="G1283" i="36" s="1"/>
  <c r="G1284" i="36" s="1"/>
  <c r="G1285" i="36" s="1"/>
  <c r="G1286" i="36" s="1"/>
  <c r="G1287" i="36" s="1"/>
  <c r="G1288" i="36" s="1"/>
  <c r="G1289" i="36" s="1"/>
  <c r="G1290" i="36" s="1"/>
  <c r="G1291" i="36" s="1"/>
  <c r="G1292" i="36" s="1"/>
  <c r="G1293" i="36" s="1"/>
  <c r="G1294" i="36" s="1"/>
  <c r="G1295" i="36" s="1"/>
  <c r="G1296" i="36" s="1"/>
  <c r="G1297" i="36" s="1"/>
  <c r="G1298" i="36" s="1"/>
  <c r="G1299" i="36" s="1"/>
  <c r="G1300" i="36" s="1"/>
  <c r="G1301" i="36" s="1"/>
  <c r="G1302" i="36" s="1"/>
  <c r="G1303" i="36" s="1"/>
  <c r="G1304" i="36" s="1"/>
  <c r="G1305" i="36" s="1"/>
  <c r="G1306" i="36" s="1"/>
  <c r="G1307" i="36" s="1"/>
  <c r="G1308" i="36" s="1"/>
  <c r="G1309" i="36" s="1"/>
  <c r="G1310" i="36" s="1"/>
  <c r="G1311" i="36" s="1"/>
  <c r="G1312" i="36" s="1"/>
  <c r="G1313" i="36" s="1"/>
  <c r="G1314" i="36" s="1"/>
  <c r="G1315" i="36" s="1"/>
  <c r="G1316" i="36" s="1"/>
  <c r="G1317" i="36" s="1"/>
  <c r="G1318" i="36" s="1"/>
  <c r="G1319" i="36" s="1"/>
  <c r="G1320" i="36" s="1"/>
  <c r="G1321" i="36" s="1"/>
  <c r="G1322" i="36" s="1"/>
  <c r="G1323" i="36" s="1"/>
  <c r="G1324" i="36" s="1"/>
  <c r="G1325" i="36" s="1"/>
  <c r="G1326" i="36" s="1"/>
  <c r="G1327" i="36" s="1"/>
  <c r="G1328" i="36" s="1"/>
  <c r="G1329" i="36" s="1"/>
  <c r="G1330" i="36" s="1"/>
  <c r="G1331" i="36" s="1"/>
  <c r="G1332" i="36" s="1"/>
  <c r="G1333" i="36" s="1"/>
  <c r="G1334" i="36" s="1"/>
  <c r="G1335" i="36" s="1"/>
  <c r="G1336" i="36" s="1"/>
  <c r="G1337" i="36" s="1"/>
  <c r="G1338" i="36" s="1"/>
  <c r="G1339" i="36" s="1"/>
  <c r="G1340" i="36" s="1"/>
  <c r="G1341" i="36" s="1"/>
  <c r="G1342" i="36" s="1"/>
  <c r="G1343" i="36" s="1"/>
  <c r="G1344" i="36" s="1"/>
  <c r="G1345" i="36" s="1"/>
  <c r="G1346" i="36" s="1"/>
  <c r="G1347" i="36" s="1"/>
  <c r="G1348" i="36" s="1"/>
  <c r="G1349" i="36" s="1"/>
  <c r="G1350" i="36" s="1"/>
  <c r="G1351" i="36" s="1"/>
  <c r="G1352" i="36" s="1"/>
  <c r="G1353" i="36" s="1"/>
  <c r="G1354" i="36" s="1"/>
  <c r="G1355" i="36" s="1"/>
  <c r="G1356" i="36" s="1"/>
  <c r="G1357" i="36" s="1"/>
  <c r="G1358" i="36" s="1"/>
  <c r="G1359" i="36" s="1"/>
  <c r="G1360" i="36" s="1"/>
  <c r="G1361" i="36" s="1"/>
  <c r="G1362" i="36" s="1"/>
  <c r="G1363" i="36" s="1"/>
  <c r="G1364" i="36" s="1"/>
  <c r="G1365" i="36" s="1"/>
  <c r="G1366" i="36" s="1"/>
  <c r="G1367" i="36" s="1"/>
  <c r="G1368" i="36" s="1"/>
  <c r="G1369" i="36" s="1"/>
  <c r="G1370" i="36" s="1"/>
  <c r="G1371" i="36" s="1"/>
  <c r="G1372" i="36" s="1"/>
  <c r="G1373" i="36" s="1"/>
  <c r="G1374" i="36" s="1"/>
  <c r="G1375" i="36" s="1"/>
  <c r="G1376" i="36" s="1"/>
  <c r="A1376" i="36"/>
  <c r="A1375" i="36"/>
  <c r="A1374" i="36"/>
  <c r="A1373" i="36"/>
  <c r="A1372" i="36"/>
  <c r="A1371" i="36"/>
  <c r="A1370" i="36"/>
  <c r="A1369" i="36"/>
  <c r="A1368" i="36"/>
  <c r="A1367" i="36"/>
  <c r="A1366" i="36"/>
  <c r="A1365" i="36"/>
  <c r="A1364" i="36"/>
  <c r="A1363" i="36"/>
  <c r="A1362" i="36"/>
  <c r="A1361" i="36"/>
  <c r="A1360" i="36"/>
  <c r="A1359" i="36"/>
  <c r="A1358" i="36"/>
  <c r="A1357" i="36"/>
  <c r="A1356" i="36"/>
  <c r="A1355" i="36"/>
  <c r="A1354" i="36"/>
  <c r="A1353" i="36"/>
  <c r="A1352" i="36"/>
  <c r="A1351" i="36"/>
  <c r="A1350" i="36"/>
  <c r="A1349" i="36"/>
  <c r="A1348" i="36"/>
  <c r="A1347" i="36"/>
  <c r="A1346" i="36"/>
  <c r="A1345" i="36"/>
  <c r="A1344" i="36"/>
  <c r="A1343" i="36"/>
  <c r="A1342" i="36"/>
  <c r="A1341" i="36"/>
  <c r="A1340" i="36"/>
  <c r="A1339" i="36"/>
  <c r="A1338" i="36"/>
  <c r="A1337" i="36"/>
  <c r="A1336" i="36"/>
  <c r="A1335" i="36"/>
  <c r="A1334" i="36"/>
  <c r="A1333" i="36"/>
  <c r="A1332" i="36"/>
  <c r="A1331" i="36"/>
  <c r="A1330" i="36"/>
  <c r="A1329" i="36"/>
  <c r="A1328" i="36"/>
  <c r="A1327" i="36"/>
  <c r="A1326" i="36"/>
  <c r="A1325" i="36"/>
  <c r="A1324" i="36"/>
  <c r="A1323" i="36"/>
  <c r="A1322" i="36"/>
  <c r="A1321" i="36"/>
  <c r="A1320" i="36"/>
  <c r="A1319" i="36"/>
  <c r="A1318" i="36"/>
  <c r="A1317" i="36"/>
  <c r="A1316" i="36"/>
  <c r="A1315" i="36"/>
  <c r="A1314" i="36"/>
  <c r="A1313" i="36"/>
  <c r="A1312" i="36"/>
  <c r="A1311" i="36"/>
  <c r="A1310" i="36"/>
  <c r="A1309" i="36"/>
  <c r="A1308" i="36"/>
  <c r="A1307" i="36"/>
  <c r="A1306" i="36"/>
  <c r="A1305" i="36"/>
  <c r="A1304" i="36"/>
  <c r="A1303" i="36"/>
  <c r="A1302" i="36"/>
  <c r="A1301" i="36"/>
  <c r="A1300" i="36"/>
  <c r="A1299" i="36"/>
  <c r="A1298" i="36"/>
  <c r="A1297" i="36"/>
  <c r="A1296" i="36"/>
  <c r="A1295" i="36"/>
  <c r="A1294" i="36"/>
  <c r="A1293" i="36"/>
  <c r="A1292" i="36"/>
  <c r="A1291" i="36"/>
  <c r="A1290" i="36"/>
  <c r="A1289" i="36"/>
  <c r="A1288" i="36"/>
  <c r="A1287" i="36"/>
  <c r="A1286" i="36"/>
  <c r="A1285" i="36"/>
  <c r="A1284" i="36"/>
  <c r="A1283" i="36"/>
  <c r="A1282" i="36"/>
  <c r="A1281" i="36"/>
  <c r="A1280" i="36"/>
  <c r="A1279" i="36"/>
  <c r="A1278" i="36"/>
  <c r="A1277" i="36"/>
  <c r="A1276" i="36"/>
  <c r="A1275" i="36"/>
  <c r="A1274" i="36"/>
  <c r="A1273" i="36"/>
  <c r="A1272" i="36"/>
  <c r="A1271" i="36"/>
  <c r="A1270" i="36"/>
  <c r="A1269" i="36"/>
  <c r="A1268" i="36"/>
  <c r="A1267" i="36"/>
  <c r="A1266" i="36"/>
  <c r="A1265" i="36"/>
  <c r="A1264" i="36"/>
  <c r="A1263" i="36"/>
  <c r="A1262" i="36"/>
  <c r="A1261" i="36"/>
  <c r="A1260" i="36"/>
  <c r="A1259" i="36"/>
  <c r="A1258" i="36"/>
  <c r="A1257" i="36"/>
  <c r="A1256" i="36"/>
  <c r="A1255" i="36"/>
  <c r="A1254" i="36"/>
  <c r="A1253" i="36"/>
  <c r="A1252" i="36"/>
  <c r="A1251" i="36"/>
  <c r="A1250" i="36"/>
  <c r="A1249" i="36"/>
  <c r="A1248" i="36"/>
  <c r="A1247" i="36"/>
  <c r="A1246" i="36"/>
  <c r="A1245" i="36"/>
  <c r="A1244" i="36"/>
  <c r="A1243" i="36"/>
  <c r="A1242" i="36"/>
  <c r="A1241" i="36"/>
  <c r="A1240" i="36"/>
  <c r="A1239" i="36"/>
  <c r="A1238" i="36"/>
  <c r="A1237" i="36"/>
  <c r="A1236" i="36"/>
  <c r="A1235" i="36"/>
  <c r="A1234" i="36"/>
  <c r="A1233" i="36"/>
  <c r="A1232" i="36"/>
  <c r="A1231" i="36"/>
  <c r="A1230" i="36"/>
  <c r="A1229" i="36"/>
  <c r="A1228" i="36"/>
  <c r="A1227" i="36"/>
  <c r="A1226" i="36"/>
  <c r="A1225" i="36"/>
  <c r="A1224" i="36"/>
  <c r="A1223" i="36"/>
  <c r="A1222" i="36"/>
  <c r="A1221" i="36"/>
  <c r="A1220" i="36"/>
  <c r="A1219" i="36"/>
  <c r="A1218" i="36"/>
  <c r="A1217" i="36"/>
  <c r="A1216" i="36"/>
  <c r="A1215" i="36"/>
  <c r="A1214" i="36"/>
  <c r="A1213" i="36"/>
  <c r="A1212" i="36"/>
  <c r="A1211" i="36"/>
  <c r="A1210" i="36"/>
  <c r="A1209" i="36"/>
  <c r="A1208" i="36"/>
  <c r="A1207" i="36"/>
  <c r="A1206" i="36"/>
  <c r="A1205" i="36"/>
  <c r="A1204" i="36"/>
  <c r="A1203" i="36"/>
  <c r="A1202" i="36"/>
  <c r="A1201" i="36"/>
  <c r="A1200" i="36"/>
  <c r="A1199" i="36"/>
  <c r="A1198" i="36"/>
  <c r="A1197" i="36"/>
  <c r="A1196" i="36"/>
  <c r="A1195" i="36"/>
  <c r="A1194" i="36"/>
  <c r="A1193" i="36"/>
  <c r="A1192" i="36"/>
  <c r="A1191" i="36"/>
  <c r="A1190" i="36"/>
  <c r="A1189" i="36"/>
  <c r="A1188" i="36"/>
  <c r="A1187" i="36"/>
  <c r="A1186" i="36"/>
  <c r="A1185" i="36"/>
  <c r="A1184" i="36"/>
  <c r="A1183" i="36"/>
  <c r="A1182" i="36"/>
  <c r="A1181" i="36"/>
  <c r="A1180" i="36"/>
  <c r="A1179" i="36"/>
  <c r="A1178" i="36"/>
  <c r="A1177" i="36"/>
  <c r="A1176" i="36"/>
  <c r="A1175" i="36"/>
  <c r="A1174" i="36"/>
  <c r="A1173" i="36"/>
  <c r="A1172" i="36"/>
  <c r="A1171" i="36"/>
  <c r="A1170" i="36"/>
  <c r="A1169" i="36"/>
  <c r="A1168" i="36"/>
  <c r="A1167" i="36"/>
  <c r="A1166" i="36"/>
  <c r="A1165" i="36"/>
  <c r="A1164" i="36"/>
  <c r="A1163" i="36"/>
  <c r="A1162" i="36"/>
  <c r="A1161" i="36"/>
  <c r="A1160" i="36"/>
  <c r="A1159" i="36"/>
  <c r="A1158" i="36"/>
  <c r="A1157" i="36"/>
  <c r="A1156" i="36"/>
  <c r="A1155" i="36"/>
  <c r="A1154" i="36"/>
  <c r="A1153" i="36"/>
  <c r="A1152" i="36"/>
  <c r="A1151" i="36"/>
  <c r="A1150" i="36"/>
  <c r="A1149" i="36"/>
  <c r="A1148" i="36"/>
  <c r="A1147" i="36"/>
  <c r="A1146" i="36"/>
  <c r="A1145" i="36"/>
  <c r="A1144" i="36"/>
  <c r="A1143" i="36"/>
  <c r="A1142" i="36"/>
  <c r="A1141" i="36"/>
  <c r="A1140" i="36"/>
  <c r="A1139" i="36"/>
  <c r="A1138" i="36"/>
  <c r="A1137" i="36"/>
  <c r="A1136" i="36"/>
  <c r="A1135" i="36"/>
  <c r="A1134" i="36"/>
  <c r="A1133" i="36"/>
  <c r="A1132" i="36"/>
  <c r="A1131" i="36"/>
  <c r="A1130" i="36"/>
  <c r="A1129" i="36"/>
  <c r="A1128" i="36"/>
  <c r="A1127" i="36"/>
  <c r="A1126" i="36"/>
  <c r="A1125" i="36"/>
  <c r="A1124" i="36"/>
  <c r="A1123" i="36"/>
  <c r="A1122" i="36"/>
  <c r="A1121" i="36"/>
  <c r="A1120" i="36"/>
  <c r="A1119" i="36"/>
  <c r="A1118" i="36"/>
  <c r="A1117" i="36"/>
  <c r="A1116" i="36"/>
  <c r="A1115" i="36"/>
  <c r="A1114" i="36"/>
  <c r="A1113" i="36"/>
  <c r="A1112" i="36"/>
  <c r="A1111" i="36"/>
  <c r="A1110" i="36"/>
  <c r="A1109" i="36"/>
  <c r="A1108" i="36"/>
  <c r="A1107" i="36"/>
  <c r="A1106" i="36"/>
  <c r="A1105" i="36"/>
  <c r="A1104" i="36"/>
  <c r="A1103" i="36"/>
  <c r="A1102" i="36"/>
  <c r="A1101" i="36"/>
  <c r="A1100" i="36"/>
  <c r="A1099" i="36"/>
  <c r="A1098" i="36"/>
  <c r="A1097" i="36"/>
  <c r="A1096" i="36"/>
  <c r="A1095" i="36"/>
  <c r="A1094" i="36"/>
  <c r="A1093" i="36"/>
  <c r="A1092" i="36"/>
  <c r="A1091" i="36"/>
  <c r="A1090" i="36"/>
  <c r="A1089" i="36"/>
  <c r="A1088" i="36"/>
  <c r="A1087" i="36"/>
  <c r="A1086" i="36"/>
  <c r="A1085" i="36"/>
  <c r="A1084" i="36"/>
  <c r="A1083" i="36"/>
  <c r="A1082" i="36"/>
  <c r="A1081" i="36"/>
  <c r="A1080" i="36"/>
  <c r="A1079" i="36"/>
  <c r="A1078" i="36"/>
  <c r="A1077" i="36"/>
  <c r="A1076" i="36"/>
  <c r="A1075" i="36"/>
  <c r="A1074" i="36"/>
  <c r="A1073" i="36"/>
  <c r="A1072" i="36"/>
  <c r="A1071" i="36"/>
  <c r="A1070" i="36"/>
  <c r="A1069" i="36"/>
  <c r="A1068" i="36"/>
  <c r="A1067" i="36"/>
  <c r="A1066" i="36"/>
  <c r="A1065" i="36"/>
  <c r="A1064" i="36"/>
  <c r="A1063" i="36"/>
  <c r="A1062" i="36"/>
  <c r="A1061" i="36"/>
  <c r="A1060" i="36"/>
  <c r="A1059" i="36"/>
  <c r="A1058" i="36"/>
  <c r="A1057" i="36"/>
  <c r="A1056" i="36"/>
  <c r="A1055" i="36"/>
  <c r="A1054" i="36"/>
  <c r="A1053" i="36"/>
  <c r="A1052" i="36"/>
  <c r="A1051" i="36"/>
  <c r="A1050" i="36"/>
  <c r="A1049" i="36"/>
  <c r="A1048" i="36"/>
  <c r="A1047" i="36"/>
  <c r="A1046" i="36"/>
  <c r="A1045" i="36"/>
  <c r="A1044" i="36"/>
  <c r="A1043" i="36"/>
  <c r="A1042" i="36"/>
  <c r="A1041" i="36"/>
  <c r="A1040" i="36"/>
  <c r="A1039" i="36"/>
  <c r="A1038" i="36"/>
  <c r="A1037" i="36"/>
  <c r="A1036" i="36"/>
  <c r="A1035" i="36"/>
  <c r="A1034" i="36"/>
  <c r="A1033" i="36"/>
  <c r="A1032" i="36"/>
  <c r="A1031" i="36"/>
  <c r="A1030" i="36"/>
  <c r="A1029" i="36"/>
  <c r="A1028" i="36"/>
  <c r="A1027" i="36"/>
  <c r="A1026" i="36"/>
  <c r="A1025" i="36"/>
  <c r="A1024" i="36"/>
  <c r="A1023" i="36"/>
  <c r="A1022" i="36"/>
  <c r="A1021" i="36"/>
  <c r="A1020" i="36"/>
  <c r="A1019" i="36"/>
  <c r="A1018" i="36"/>
  <c r="A1017" i="36"/>
  <c r="A1016" i="36"/>
  <c r="A1015" i="36"/>
  <c r="A1014" i="36"/>
  <c r="A1013" i="36"/>
  <c r="A1012" i="36"/>
  <c r="A1011" i="36"/>
  <c r="A1010" i="36"/>
  <c r="A1009" i="36"/>
  <c r="A1008" i="36"/>
  <c r="A1007" i="36"/>
  <c r="A1006" i="36"/>
  <c r="A1005" i="36"/>
  <c r="A1004" i="36"/>
  <c r="A1003" i="36"/>
  <c r="A1002" i="36"/>
  <c r="A1001" i="36"/>
  <c r="A1000" i="36"/>
  <c r="A999" i="36"/>
  <c r="A998" i="36"/>
  <c r="A997" i="36"/>
  <c r="A996" i="36"/>
  <c r="A995" i="36"/>
  <c r="A994" i="36"/>
  <c r="A993" i="36"/>
  <c r="A992" i="36"/>
  <c r="A991" i="36"/>
  <c r="A990" i="36"/>
  <c r="A989" i="36"/>
  <c r="A988" i="36"/>
  <c r="A987" i="36"/>
  <c r="A986" i="36"/>
  <c r="A985" i="36"/>
  <c r="A984" i="36"/>
  <c r="A983" i="36"/>
  <c r="A982" i="36"/>
  <c r="A981" i="36"/>
  <c r="A980" i="36"/>
  <c r="A979" i="36"/>
  <c r="A978" i="36"/>
  <c r="A977" i="36"/>
  <c r="A976" i="36"/>
  <c r="A975" i="36"/>
  <c r="A974" i="36"/>
  <c r="A973" i="36"/>
  <c r="A972" i="36"/>
  <c r="A971" i="36"/>
  <c r="A970" i="36"/>
  <c r="A969" i="36"/>
  <c r="A968" i="36"/>
  <c r="A967" i="36"/>
  <c r="A966" i="36"/>
  <c r="A965" i="36"/>
  <c r="A964" i="36"/>
  <c r="A963" i="36"/>
  <c r="A962" i="36"/>
  <c r="A961" i="36"/>
  <c r="A960" i="36"/>
  <c r="A959" i="36"/>
  <c r="A958" i="36"/>
  <c r="A957" i="36"/>
  <c r="A956" i="36"/>
  <c r="A955" i="36"/>
  <c r="A954" i="36"/>
  <c r="A953" i="36"/>
  <c r="A952" i="36"/>
  <c r="A951" i="36"/>
  <c r="A950" i="36"/>
  <c r="A949" i="36"/>
  <c r="A948" i="36"/>
  <c r="A947" i="36"/>
  <c r="A946" i="36"/>
  <c r="A945" i="36"/>
  <c r="A944" i="36"/>
  <c r="A943" i="36"/>
  <c r="A942" i="36"/>
  <c r="A941" i="36"/>
  <c r="A940" i="36"/>
  <c r="A939" i="36"/>
  <c r="A938" i="36"/>
  <c r="A937" i="36"/>
  <c r="A936" i="36"/>
  <c r="A935" i="36"/>
  <c r="A934" i="36"/>
  <c r="A933" i="36"/>
  <c r="A932" i="36"/>
  <c r="A931" i="36"/>
  <c r="A930" i="36"/>
  <c r="A929" i="36"/>
  <c r="A928" i="36"/>
  <c r="A927" i="36"/>
  <c r="A926" i="36"/>
  <c r="A925" i="36"/>
  <c r="A924" i="36"/>
  <c r="A923" i="36"/>
  <c r="A922" i="36"/>
  <c r="A921" i="36"/>
  <c r="A920" i="36"/>
  <c r="A919" i="36"/>
  <c r="A918" i="36"/>
  <c r="A917" i="36"/>
  <c r="A916" i="36"/>
  <c r="A915" i="36"/>
  <c r="A914" i="36"/>
  <c r="A913" i="36"/>
  <c r="A912" i="36"/>
  <c r="A911" i="36"/>
  <c r="A910" i="36"/>
  <c r="A909" i="36"/>
  <c r="A908" i="36"/>
  <c r="A907" i="36"/>
  <c r="A906" i="36"/>
  <c r="A905" i="36"/>
  <c r="A904" i="36"/>
  <c r="A903" i="36"/>
  <c r="A902" i="36"/>
  <c r="A901" i="36"/>
  <c r="A900" i="36"/>
  <c r="A899" i="36"/>
  <c r="A898" i="36"/>
  <c r="A897" i="36"/>
  <c r="A896" i="36"/>
  <c r="A895" i="36"/>
  <c r="A894" i="36"/>
  <c r="A893" i="36"/>
  <c r="A892" i="36"/>
  <c r="A891" i="36"/>
  <c r="A890" i="36"/>
  <c r="A889" i="36"/>
  <c r="A888" i="36"/>
  <c r="A887" i="36"/>
  <c r="A886" i="36"/>
  <c r="A885" i="36"/>
  <c r="A884" i="36"/>
  <c r="A883" i="36"/>
  <c r="A882" i="36"/>
  <c r="A881" i="36"/>
  <c r="A880" i="36"/>
  <c r="A879" i="36"/>
  <c r="A878" i="36"/>
  <c r="A877" i="36"/>
  <c r="A876" i="36"/>
  <c r="A875" i="36"/>
  <c r="A874" i="36"/>
  <c r="A873" i="36"/>
  <c r="A872" i="36"/>
  <c r="A871" i="36"/>
  <c r="A870" i="36"/>
  <c r="A869" i="36"/>
  <c r="A868" i="36"/>
  <c r="A867" i="36"/>
  <c r="A866" i="36"/>
  <c r="A865" i="36"/>
  <c r="A864" i="36"/>
  <c r="A863" i="36"/>
  <c r="A862" i="36"/>
  <c r="A861" i="36"/>
  <c r="A860" i="36"/>
  <c r="A859" i="36"/>
  <c r="A858" i="36"/>
  <c r="A857" i="36"/>
  <c r="A856" i="36"/>
  <c r="A855" i="36"/>
  <c r="A854" i="36"/>
  <c r="A853" i="36"/>
  <c r="A852" i="36"/>
  <c r="A851" i="36"/>
  <c r="A850" i="36"/>
  <c r="A849" i="36"/>
  <c r="A848" i="36"/>
  <c r="A847" i="36"/>
  <c r="A846" i="36"/>
  <c r="A845" i="36"/>
  <c r="A844" i="36"/>
  <c r="A843" i="36"/>
  <c r="A842" i="36"/>
  <c r="A841" i="36"/>
  <c r="A840" i="36"/>
  <c r="A839" i="36"/>
  <c r="A838" i="36"/>
  <c r="A837" i="36"/>
  <c r="A836" i="36"/>
  <c r="A835" i="36"/>
  <c r="A834" i="36"/>
  <c r="A833" i="36"/>
  <c r="A832" i="36"/>
  <c r="A831" i="36"/>
  <c r="A830" i="36"/>
  <c r="A829" i="36"/>
  <c r="A828" i="36"/>
  <c r="A827" i="36"/>
  <c r="A826" i="36"/>
  <c r="A825" i="36"/>
  <c r="A824" i="36"/>
  <c r="A823" i="36"/>
  <c r="A822" i="36"/>
  <c r="A821" i="36"/>
  <c r="A820" i="36"/>
  <c r="A819" i="36"/>
  <c r="A818" i="36"/>
  <c r="A817" i="36"/>
  <c r="A816" i="36"/>
  <c r="A815" i="36"/>
  <c r="A814" i="36"/>
  <c r="A813" i="36"/>
  <c r="A812" i="36"/>
  <c r="A811" i="36"/>
  <c r="A810" i="36"/>
  <c r="A809" i="36"/>
  <c r="A808" i="36"/>
  <c r="A807" i="36"/>
  <c r="A806" i="36"/>
  <c r="A805" i="36"/>
  <c r="A804" i="36"/>
  <c r="A803" i="36"/>
  <c r="A802" i="36"/>
  <c r="A801" i="36"/>
  <c r="A800" i="36"/>
  <c r="A799" i="36"/>
  <c r="A798" i="36"/>
  <c r="A797" i="36"/>
  <c r="A796" i="36"/>
  <c r="A795" i="36"/>
  <c r="A794" i="36"/>
  <c r="A793" i="36"/>
  <c r="A792" i="36"/>
  <c r="A791" i="36"/>
  <c r="A790" i="36"/>
  <c r="A789" i="36"/>
  <c r="A788" i="36"/>
  <c r="A787" i="36"/>
  <c r="A786" i="36"/>
  <c r="A785" i="36"/>
  <c r="A784" i="36"/>
  <c r="A783" i="36"/>
  <c r="A782" i="36"/>
  <c r="A781" i="36"/>
  <c r="A780" i="36"/>
  <c r="A779" i="36"/>
  <c r="A778" i="36"/>
  <c r="A777" i="36"/>
  <c r="A776" i="36"/>
  <c r="A775" i="36"/>
  <c r="A774" i="36"/>
  <c r="A773" i="36"/>
  <c r="A772" i="36"/>
  <c r="A771" i="36"/>
  <c r="A770" i="36"/>
  <c r="A769" i="36"/>
  <c r="A768" i="36"/>
  <c r="A767" i="36"/>
  <c r="A766" i="36"/>
  <c r="A765" i="36"/>
  <c r="A764" i="36"/>
  <c r="A763" i="36"/>
  <c r="A762" i="36"/>
  <c r="A761" i="36"/>
  <c r="A760" i="36"/>
  <c r="A759" i="36"/>
  <c r="A758" i="36"/>
  <c r="A757" i="36"/>
  <c r="A756" i="36"/>
  <c r="A755" i="36"/>
  <c r="A754" i="36"/>
  <c r="A753" i="36"/>
  <c r="A752" i="36"/>
  <c r="A751" i="36"/>
  <c r="A750" i="36"/>
  <c r="A749" i="36"/>
  <c r="A748" i="36"/>
  <c r="A747" i="36"/>
  <c r="A746" i="36"/>
  <c r="A745" i="36"/>
  <c r="A744" i="36"/>
  <c r="A743" i="36"/>
  <c r="A742" i="36"/>
  <c r="A741" i="36"/>
  <c r="A740" i="36"/>
  <c r="A739" i="36"/>
  <c r="A738" i="36"/>
  <c r="A737" i="36"/>
  <c r="A736" i="36"/>
  <c r="A735" i="36"/>
  <c r="A734" i="36"/>
  <c r="A733" i="36"/>
  <c r="A732" i="36"/>
  <c r="A731" i="36"/>
  <c r="A730" i="36"/>
  <c r="A729" i="36"/>
  <c r="A728" i="36"/>
  <c r="A727" i="36"/>
  <c r="A726" i="36"/>
  <c r="A725" i="36"/>
  <c r="A724" i="36"/>
  <c r="A723" i="36"/>
  <c r="A722" i="36"/>
  <c r="A721" i="36"/>
  <c r="A720" i="36"/>
  <c r="A719" i="36"/>
  <c r="A718" i="36"/>
  <c r="A717" i="36"/>
  <c r="A716" i="36"/>
  <c r="A715" i="36"/>
  <c r="A714" i="36"/>
  <c r="A713" i="36"/>
  <c r="A712" i="36"/>
  <c r="A711" i="36"/>
  <c r="A710" i="36"/>
  <c r="A709" i="36"/>
  <c r="A708" i="36"/>
  <c r="A707" i="36"/>
  <c r="A706" i="36"/>
  <c r="A705" i="36"/>
  <c r="A704" i="36"/>
  <c r="A703" i="36"/>
  <c r="A702" i="36"/>
  <c r="A701" i="36"/>
  <c r="A700" i="36"/>
  <c r="A699" i="36"/>
  <c r="A698" i="36"/>
  <c r="A697" i="36"/>
  <c r="A696" i="36"/>
  <c r="A695" i="36"/>
  <c r="A694" i="36"/>
  <c r="A693" i="36"/>
  <c r="A692" i="36"/>
  <c r="A691" i="36"/>
  <c r="A690" i="36"/>
  <c r="A689" i="36"/>
  <c r="A688" i="36"/>
  <c r="A687" i="36"/>
  <c r="A686" i="36"/>
  <c r="A685" i="36"/>
  <c r="A684" i="36"/>
  <c r="A683" i="36"/>
  <c r="A682" i="36"/>
  <c r="A681" i="36"/>
  <c r="A680" i="36"/>
  <c r="A679" i="36"/>
  <c r="A678" i="36"/>
  <c r="A677" i="36"/>
  <c r="A676" i="36"/>
  <c r="A675" i="36"/>
  <c r="A674" i="36"/>
  <c r="A673" i="36"/>
  <c r="A672" i="36"/>
  <c r="A671" i="36"/>
  <c r="A670" i="36"/>
  <c r="A669" i="36"/>
  <c r="A668" i="36"/>
  <c r="A667" i="36"/>
  <c r="A666" i="36"/>
  <c r="A665" i="36"/>
  <c r="A664" i="36"/>
  <c r="A663" i="36"/>
  <c r="A662" i="36"/>
  <c r="A661" i="36"/>
  <c r="A660" i="36"/>
  <c r="A659" i="36"/>
  <c r="A658" i="36"/>
  <c r="A657" i="36"/>
  <c r="A656" i="36"/>
  <c r="A655" i="36"/>
  <c r="A654" i="36"/>
  <c r="A653" i="36"/>
  <c r="A652" i="36"/>
  <c r="A651" i="36"/>
  <c r="A650" i="36"/>
  <c r="A649" i="36"/>
  <c r="A648" i="36"/>
  <c r="A647" i="36"/>
  <c r="A646" i="36"/>
  <c r="A645" i="36"/>
  <c r="A644" i="36"/>
  <c r="A643" i="36"/>
  <c r="A642" i="36"/>
  <c r="A641" i="36"/>
  <c r="A640" i="36"/>
  <c r="A639" i="36"/>
  <c r="A638" i="36"/>
  <c r="A637" i="36"/>
  <c r="A636" i="36"/>
  <c r="A635" i="36"/>
  <c r="A634" i="36"/>
  <c r="A633" i="36"/>
  <c r="A632" i="36"/>
  <c r="A631" i="36"/>
  <c r="A630" i="36"/>
  <c r="A629" i="36"/>
  <c r="A628" i="36"/>
  <c r="A627" i="36"/>
  <c r="A626" i="36"/>
  <c r="A625" i="36"/>
  <c r="A624" i="36"/>
  <c r="A623" i="36"/>
  <c r="A622" i="36"/>
  <c r="A621" i="36"/>
  <c r="A620" i="36"/>
  <c r="A619" i="36"/>
  <c r="A618" i="36"/>
  <c r="A617" i="36"/>
  <c r="A616" i="36"/>
  <c r="A615" i="36"/>
  <c r="A614" i="36"/>
  <c r="A613" i="36"/>
  <c r="A612" i="36"/>
  <c r="A611" i="36"/>
  <c r="A610" i="36"/>
  <c r="A609" i="36"/>
  <c r="A608" i="36"/>
  <c r="A607" i="36"/>
  <c r="A606" i="36"/>
  <c r="A605" i="36"/>
  <c r="A604" i="36"/>
  <c r="A603" i="36"/>
  <c r="A602" i="36"/>
  <c r="A601" i="36"/>
  <c r="A600" i="36"/>
  <c r="A599" i="36"/>
  <c r="A598" i="36"/>
  <c r="A597" i="36"/>
  <c r="A596" i="36"/>
  <c r="A595" i="36"/>
  <c r="A594" i="36"/>
  <c r="A593" i="36"/>
  <c r="A592" i="36"/>
  <c r="A591" i="36"/>
  <c r="A590" i="36"/>
  <c r="A589" i="36"/>
  <c r="A588" i="36"/>
  <c r="A587" i="36"/>
  <c r="A586" i="36"/>
  <c r="A585" i="36"/>
  <c r="A584" i="36"/>
  <c r="A583" i="36"/>
  <c r="A582" i="36"/>
  <c r="A581" i="36"/>
  <c r="A580" i="36"/>
  <c r="A579" i="36"/>
  <c r="A578" i="36"/>
  <c r="A577" i="36"/>
  <c r="A576" i="36"/>
  <c r="A575" i="36"/>
  <c r="A574" i="36"/>
  <c r="A573" i="36"/>
  <c r="A572" i="36"/>
  <c r="A571" i="36"/>
  <c r="A570" i="36"/>
  <c r="A569" i="36"/>
  <c r="A568" i="36"/>
  <c r="A567" i="36"/>
  <c r="A566" i="36"/>
  <c r="A565" i="36"/>
  <c r="A564" i="36"/>
  <c r="A563" i="36"/>
  <c r="A562" i="36"/>
  <c r="A561" i="36"/>
  <c r="A560" i="36"/>
  <c r="A559" i="36"/>
  <c r="A558" i="36"/>
  <c r="A557" i="36"/>
  <c r="A556" i="36"/>
  <c r="A555" i="36"/>
  <c r="A554" i="36"/>
  <c r="A553" i="36"/>
  <c r="A552" i="36"/>
  <c r="A551" i="36"/>
  <c r="A550" i="36"/>
  <c r="A549" i="36"/>
  <c r="A548" i="36"/>
  <c r="A547" i="36"/>
  <c r="A546" i="36"/>
  <c r="A545" i="36"/>
  <c r="A544" i="36"/>
  <c r="A543" i="36"/>
  <c r="A542" i="36"/>
  <c r="A541" i="36"/>
  <c r="A540" i="36"/>
  <c r="A539" i="36"/>
  <c r="A538" i="36"/>
  <c r="A537" i="36"/>
  <c r="A536" i="36"/>
  <c r="A535" i="36"/>
  <c r="A534" i="36"/>
  <c r="A533" i="36"/>
  <c r="A532" i="36"/>
  <c r="A531" i="36"/>
  <c r="A530" i="36"/>
  <c r="A529" i="36"/>
  <c r="A528" i="36"/>
  <c r="A527" i="36"/>
  <c r="A526" i="36"/>
  <c r="A525" i="36"/>
  <c r="A524" i="36"/>
  <c r="A523" i="36"/>
  <c r="A522" i="36"/>
  <c r="A521" i="36"/>
  <c r="A520" i="36"/>
  <c r="A519" i="36"/>
  <c r="A518" i="36"/>
  <c r="A517" i="36"/>
  <c r="A516" i="36"/>
  <c r="A515" i="36"/>
  <c r="A514" i="36"/>
  <c r="A513" i="36"/>
  <c r="A512" i="36"/>
  <c r="A511" i="36"/>
  <c r="A510" i="36"/>
  <c r="A509" i="36"/>
  <c r="A508" i="36"/>
  <c r="A507" i="36"/>
  <c r="A506" i="36"/>
  <c r="A505" i="36"/>
  <c r="A504" i="36"/>
  <c r="A503" i="36"/>
  <c r="A502" i="36"/>
  <c r="A501" i="36"/>
  <c r="A500" i="36"/>
  <c r="A499" i="36"/>
  <c r="A498" i="36"/>
  <c r="A497" i="36"/>
  <c r="A496" i="36"/>
  <c r="A495" i="36"/>
  <c r="A494" i="36"/>
  <c r="A493" i="36"/>
  <c r="A492" i="36"/>
  <c r="A491" i="36"/>
  <c r="A490" i="36"/>
  <c r="A489" i="36"/>
  <c r="A488" i="36"/>
  <c r="A487" i="36"/>
  <c r="A486" i="36"/>
  <c r="A485" i="36"/>
  <c r="A484" i="36"/>
  <c r="A483" i="36"/>
  <c r="A482" i="36"/>
  <c r="A481" i="36"/>
  <c r="A480" i="36"/>
  <c r="A479" i="36"/>
  <c r="A478" i="36"/>
  <c r="A477" i="36"/>
  <c r="A476" i="36"/>
  <c r="A475" i="36"/>
  <c r="A474" i="36"/>
  <c r="A473" i="36"/>
  <c r="A472" i="36"/>
  <c r="A471" i="36"/>
  <c r="A470" i="36"/>
  <c r="A469" i="36"/>
  <c r="A468" i="36"/>
  <c r="A467" i="36"/>
  <c r="A466" i="36"/>
  <c r="A465" i="36"/>
  <c r="A464" i="36"/>
  <c r="A463" i="36"/>
  <c r="A462" i="36"/>
  <c r="A461" i="36"/>
  <c r="A460" i="36"/>
  <c r="A459" i="36"/>
  <c r="A458" i="36"/>
  <c r="A457" i="36"/>
  <c r="A456" i="36"/>
  <c r="A455" i="36"/>
  <c r="A454" i="36"/>
  <c r="A453" i="36"/>
  <c r="A452" i="36"/>
  <c r="A451" i="36"/>
  <c r="A450" i="36"/>
  <c r="A449" i="36"/>
  <c r="A448" i="36"/>
  <c r="A447" i="36"/>
  <c r="A446" i="36"/>
  <c r="A445" i="36"/>
  <c r="A444" i="36"/>
  <c r="A443" i="36"/>
  <c r="A442" i="36"/>
  <c r="A441" i="36"/>
  <c r="A440" i="36"/>
  <c r="A439" i="36"/>
  <c r="A438" i="36"/>
  <c r="A437" i="36"/>
  <c r="A436" i="36"/>
  <c r="A435" i="36"/>
  <c r="A434" i="36"/>
  <c r="A433" i="36"/>
  <c r="A432" i="36"/>
  <c r="A431" i="36"/>
  <c r="A430" i="36"/>
  <c r="A429" i="36"/>
  <c r="A428" i="36"/>
  <c r="A427" i="36"/>
  <c r="A426" i="36"/>
  <c r="A425" i="36"/>
  <c r="A424" i="36"/>
  <c r="A423" i="36"/>
  <c r="A422" i="36"/>
  <c r="A421" i="36"/>
  <c r="A420" i="36"/>
  <c r="A419" i="36"/>
  <c r="A418" i="36"/>
  <c r="A417" i="36"/>
  <c r="A416" i="36"/>
  <c r="A415" i="36"/>
  <c r="A414" i="36"/>
  <c r="A413" i="36"/>
  <c r="A412" i="36"/>
  <c r="A411" i="36"/>
  <c r="A410" i="36"/>
  <c r="A409" i="36"/>
  <c r="A408" i="36"/>
  <c r="A407" i="36"/>
  <c r="A406" i="36"/>
  <c r="A405" i="36"/>
  <c r="A404" i="36"/>
  <c r="A403" i="36"/>
  <c r="A402" i="36"/>
  <c r="A401" i="36"/>
  <c r="A400" i="36"/>
  <c r="A399" i="36"/>
  <c r="A398" i="36"/>
  <c r="A397" i="36"/>
  <c r="A396" i="36"/>
  <c r="A395" i="36"/>
  <c r="A394" i="36"/>
  <c r="A393" i="36"/>
  <c r="A392" i="36"/>
  <c r="A391" i="36"/>
  <c r="A390" i="36"/>
  <c r="A389" i="36"/>
  <c r="A388" i="36"/>
  <c r="A387" i="36"/>
  <c r="A386" i="36"/>
  <c r="A385" i="36"/>
  <c r="A384" i="36"/>
  <c r="A383" i="36"/>
  <c r="A382" i="36"/>
  <c r="A381" i="36"/>
  <c r="A380" i="36"/>
  <c r="A379" i="36"/>
  <c r="A378" i="36"/>
  <c r="A377" i="36"/>
  <c r="A376" i="36"/>
  <c r="A375" i="36"/>
  <c r="A374" i="36"/>
  <c r="A373" i="36"/>
  <c r="A372" i="36"/>
  <c r="A371" i="36"/>
  <c r="A370" i="36"/>
  <c r="A369" i="36"/>
  <c r="A368" i="36"/>
  <c r="A367" i="36"/>
  <c r="A366" i="36"/>
  <c r="A365" i="36"/>
  <c r="A364" i="36"/>
  <c r="A363" i="36"/>
  <c r="A362" i="36"/>
  <c r="A361" i="36"/>
  <c r="A360" i="36"/>
  <c r="A359" i="36"/>
  <c r="A358" i="36"/>
  <c r="A357" i="36"/>
  <c r="A356" i="36"/>
  <c r="A355" i="36"/>
  <c r="A354" i="36"/>
  <c r="A353" i="36"/>
  <c r="A352" i="36"/>
  <c r="A351" i="36"/>
  <c r="A350" i="36"/>
  <c r="A349" i="36"/>
  <c r="A348" i="36"/>
  <c r="A347" i="36"/>
  <c r="A346" i="36"/>
  <c r="A345" i="36"/>
  <c r="A344" i="36"/>
  <c r="A343" i="36"/>
  <c r="A342" i="36"/>
  <c r="A341" i="36"/>
  <c r="A340" i="36"/>
  <c r="A339" i="36"/>
  <c r="A338" i="36"/>
  <c r="A337" i="36"/>
  <c r="A336" i="36"/>
  <c r="A335" i="36"/>
  <c r="A334" i="36"/>
  <c r="A333" i="36"/>
  <c r="A332" i="36"/>
  <c r="A331" i="36"/>
  <c r="A330" i="36"/>
  <c r="A329" i="36"/>
  <c r="A328" i="36"/>
  <c r="A327" i="36"/>
  <c r="A326" i="36"/>
  <c r="A325" i="36"/>
  <c r="A324" i="36"/>
  <c r="A323" i="36"/>
  <c r="A322" i="36"/>
  <c r="A321" i="36"/>
  <c r="A320" i="36"/>
  <c r="A319" i="36"/>
  <c r="A318" i="36"/>
  <c r="A317" i="36"/>
  <c r="A316" i="36"/>
  <c r="A315" i="36"/>
  <c r="A314" i="36"/>
  <c r="A313" i="36"/>
  <c r="A312" i="36"/>
  <c r="A311" i="36"/>
  <c r="A310" i="36"/>
  <c r="A309" i="36"/>
  <c r="A308" i="36"/>
  <c r="A307" i="36"/>
  <c r="A306" i="36"/>
  <c r="A305" i="36"/>
  <c r="A304" i="36"/>
  <c r="A303" i="36"/>
  <c r="A302" i="36"/>
  <c r="A301" i="36"/>
  <c r="A300" i="36"/>
  <c r="A299" i="36"/>
  <c r="A298" i="36"/>
  <c r="A297" i="36"/>
  <c r="A296" i="36"/>
  <c r="A295" i="36"/>
  <c r="A294" i="36"/>
  <c r="A293" i="36"/>
  <c r="A292" i="36"/>
  <c r="A291" i="36"/>
  <c r="A290" i="36"/>
  <c r="A289" i="36"/>
  <c r="A288" i="36"/>
  <c r="A287" i="36"/>
  <c r="A286" i="36"/>
  <c r="A285" i="36"/>
  <c r="A284" i="36"/>
  <c r="A283" i="36"/>
  <c r="A282" i="36"/>
  <c r="A281" i="36"/>
  <c r="A280" i="36"/>
  <c r="A279" i="36"/>
  <c r="A278" i="36"/>
  <c r="A277" i="36"/>
  <c r="A276" i="36"/>
  <c r="A275" i="36"/>
  <c r="A274" i="36"/>
  <c r="A273" i="36"/>
  <c r="A272" i="36"/>
  <c r="A271" i="36"/>
  <c r="A270" i="36"/>
  <c r="A269" i="36"/>
  <c r="A268" i="36"/>
  <c r="A267" i="36"/>
  <c r="A266" i="36"/>
  <c r="A265" i="36"/>
  <c r="A264" i="36"/>
  <c r="A263" i="36"/>
  <c r="A262" i="36"/>
  <c r="A261" i="36"/>
  <c r="A260" i="36"/>
  <c r="A259" i="36"/>
  <c r="A258" i="36"/>
  <c r="A257" i="36"/>
  <c r="A256" i="36"/>
  <c r="A255" i="36"/>
  <c r="A254" i="36"/>
  <c r="A253" i="36"/>
  <c r="A252" i="36"/>
  <c r="A251" i="36"/>
  <c r="A250" i="36"/>
  <c r="A249" i="36"/>
  <c r="A248" i="36"/>
  <c r="A247" i="36"/>
  <c r="A246" i="36"/>
  <c r="A245" i="36"/>
  <c r="A244" i="36"/>
  <c r="A243" i="36"/>
  <c r="A242" i="36"/>
  <c r="A241" i="36"/>
  <c r="A240" i="36"/>
  <c r="A239" i="36"/>
  <c r="A238" i="36"/>
  <c r="A237" i="36"/>
  <c r="A236" i="36"/>
  <c r="A235" i="36"/>
  <c r="A234" i="36"/>
  <c r="A233" i="36"/>
  <c r="A232" i="36"/>
  <c r="A231" i="36"/>
  <c r="A230" i="36"/>
  <c r="A229" i="36"/>
  <c r="A228" i="36"/>
  <c r="A227" i="36"/>
  <c r="A226" i="36"/>
  <c r="A225" i="36"/>
  <c r="A224" i="36"/>
  <c r="A223" i="36"/>
  <c r="A222" i="36"/>
  <c r="A221" i="36"/>
  <c r="A220" i="36"/>
  <c r="A219" i="36"/>
  <c r="A218" i="36"/>
  <c r="A217" i="36"/>
  <c r="A216" i="36"/>
  <c r="A215" i="36"/>
  <c r="A214" i="36"/>
  <c r="A213" i="36"/>
  <c r="A212" i="36"/>
  <c r="A211" i="36"/>
  <c r="A210" i="36"/>
  <c r="A209" i="36"/>
  <c r="A208" i="36"/>
  <c r="A207" i="36"/>
  <c r="A206" i="36"/>
  <c r="A205" i="36"/>
  <c r="A204" i="36"/>
  <c r="A203" i="36"/>
  <c r="A202" i="36"/>
  <c r="A201" i="36"/>
  <c r="A200" i="36"/>
  <c r="A199" i="36"/>
  <c r="A198" i="36"/>
  <c r="A197" i="36"/>
  <c r="A196" i="36"/>
  <c r="A195" i="36"/>
  <c r="A194" i="36"/>
  <c r="A193" i="36"/>
  <c r="A192" i="36"/>
  <c r="A191" i="36"/>
  <c r="A190" i="36"/>
  <c r="A189" i="36"/>
  <c r="A188" i="36"/>
  <c r="A187" i="36"/>
  <c r="A186" i="36"/>
  <c r="A185" i="36"/>
  <c r="A184" i="36"/>
  <c r="A183" i="36"/>
  <c r="A182" i="36"/>
  <c r="A181" i="36"/>
  <c r="A180" i="36"/>
  <c r="A179" i="36"/>
  <c r="A178" i="36"/>
  <c r="A177" i="36"/>
  <c r="A176" i="36"/>
  <c r="A175" i="36"/>
  <c r="A174" i="36"/>
  <c r="A173" i="36"/>
  <c r="A172" i="36"/>
  <c r="A171" i="36"/>
  <c r="A170" i="36"/>
  <c r="A169" i="36"/>
  <c r="A168" i="36"/>
  <c r="A167" i="36"/>
  <c r="A166" i="36"/>
  <c r="A165" i="36"/>
  <c r="A164" i="36"/>
  <c r="A163" i="36"/>
  <c r="A162" i="36"/>
  <c r="A161" i="36"/>
  <c r="A160" i="36"/>
  <c r="A159" i="36"/>
  <c r="A158" i="36"/>
  <c r="A157" i="36"/>
  <c r="A156" i="36"/>
  <c r="A155" i="36"/>
  <c r="A154" i="36"/>
  <c r="A153" i="36"/>
  <c r="A152" i="36"/>
  <c r="A151" i="36"/>
  <c r="A150" i="36"/>
  <c r="A149" i="36"/>
  <c r="A148" i="36"/>
  <c r="A147" i="36"/>
  <c r="A146" i="36"/>
  <c r="A145" i="36"/>
  <c r="A144" i="36"/>
  <c r="A143" i="36"/>
  <c r="A142" i="36"/>
  <c r="A141" i="36"/>
  <c r="A140" i="36"/>
  <c r="A139" i="36"/>
  <c r="A138" i="36"/>
  <c r="A137" i="36"/>
  <c r="A136" i="36"/>
  <c r="A135" i="36"/>
  <c r="A134" i="36"/>
  <c r="A133" i="36"/>
  <c r="A132" i="36"/>
  <c r="A131" i="36"/>
  <c r="A130" i="36"/>
  <c r="A129" i="36"/>
  <c r="A128" i="36"/>
  <c r="A127" i="36"/>
  <c r="A126" i="36"/>
  <c r="A125" i="36"/>
  <c r="A124" i="36"/>
  <c r="A123" i="36"/>
  <c r="A122" i="36"/>
  <c r="A121" i="36"/>
  <c r="A120" i="36"/>
  <c r="A119" i="36"/>
  <c r="A118" i="36"/>
  <c r="A117" i="36"/>
  <c r="A116" i="36"/>
  <c r="A115" i="36"/>
  <c r="A114" i="36"/>
  <c r="A113" i="36"/>
  <c r="A112" i="36"/>
  <c r="A111" i="36"/>
  <c r="A110" i="36"/>
  <c r="A109" i="36"/>
  <c r="A108" i="36"/>
  <c r="A107" i="36"/>
  <c r="A106" i="36"/>
  <c r="A105" i="36"/>
  <c r="A104" i="36"/>
  <c r="A103" i="36"/>
  <c r="A102" i="36"/>
  <c r="A101" i="36"/>
  <c r="A100" i="36"/>
  <c r="A99" i="36"/>
  <c r="A98" i="36"/>
  <c r="A97" i="36"/>
  <c r="A96" i="36"/>
  <c r="A95" i="36"/>
  <c r="A94" i="36"/>
  <c r="A93" i="36"/>
  <c r="A92" i="36"/>
  <c r="A91" i="36"/>
  <c r="A90" i="36"/>
  <c r="A89" i="36"/>
  <c r="A88" i="36"/>
  <c r="A87" i="36"/>
  <c r="A86" i="36"/>
  <c r="A85" i="36"/>
  <c r="A84" i="36"/>
  <c r="A83" i="36"/>
  <c r="A82" i="36"/>
  <c r="A81" i="36"/>
  <c r="A80" i="36"/>
  <c r="A79" i="36"/>
  <c r="A78" i="36"/>
  <c r="A77" i="36"/>
  <c r="A76" i="36"/>
  <c r="A75" i="36"/>
  <c r="A74" i="36"/>
  <c r="A73" i="36"/>
  <c r="A72" i="36"/>
  <c r="A71" i="36"/>
  <c r="A70" i="36"/>
  <c r="A69" i="36"/>
  <c r="A68" i="36"/>
  <c r="A67" i="36"/>
  <c r="A66" i="36"/>
  <c r="A65" i="36"/>
  <c r="A64" i="36"/>
  <c r="A63" i="36"/>
  <c r="A62" i="36"/>
  <c r="A61" i="36"/>
  <c r="A60" i="36"/>
  <c r="A59" i="36"/>
  <c r="A58" i="36"/>
  <c r="A57" i="36"/>
  <c r="A56" i="36"/>
  <c r="A55" i="36"/>
  <c r="A54" i="36"/>
  <c r="A53" i="36"/>
  <c r="A52" i="36"/>
  <c r="A51" i="36"/>
  <c r="A50" i="36"/>
  <c r="A49" i="36"/>
  <c r="A48" i="36"/>
  <c r="A47" i="36"/>
  <c r="A46" i="36"/>
  <c r="A45" i="36"/>
  <c r="A44" i="36"/>
  <c r="A43" i="36"/>
  <c r="A42" i="36"/>
  <c r="A41" i="36"/>
  <c r="A40" i="36"/>
  <c r="A39" i="36"/>
  <c r="A38" i="36"/>
  <c r="A37" i="36"/>
  <c r="A36" i="36"/>
  <c r="A35" i="36"/>
  <c r="A34" i="36"/>
  <c r="A33" i="36"/>
  <c r="A32" i="36"/>
  <c r="A31" i="36"/>
  <c r="A30" i="36"/>
  <c r="A29" i="36"/>
  <c r="A28" i="36"/>
  <c r="A27" i="36"/>
  <c r="A26" i="36"/>
  <c r="A25" i="36"/>
  <c r="A24" i="36"/>
  <c r="A23" i="36"/>
  <c r="A22" i="36"/>
  <c r="A21" i="36"/>
  <c r="A20" i="36"/>
  <c r="A19" i="36"/>
  <c r="A18" i="36"/>
  <c r="A17" i="36"/>
  <c r="A16" i="36"/>
  <c r="A15" i="36"/>
  <c r="A14" i="36"/>
  <c r="A13" i="36"/>
  <c r="A12" i="36"/>
  <c r="A11" i="36"/>
  <c r="A10" i="36"/>
  <c r="A9" i="36"/>
  <c r="A8" i="36"/>
  <c r="A7" i="36"/>
  <c r="A6" i="36"/>
  <c r="A5" i="36"/>
  <c r="A4" i="36"/>
  <c r="E3" i="36"/>
  <c r="E4" i="36" s="1"/>
  <c r="E5" i="36" s="1"/>
  <c r="E6" i="36" s="1"/>
  <c r="E7" i="36" s="1"/>
  <c r="E8" i="36" s="1"/>
  <c r="E9" i="36" s="1"/>
  <c r="E10" i="36" s="1"/>
  <c r="E11" i="36" s="1"/>
  <c r="E12" i="36" s="1"/>
  <c r="E13" i="36" s="1"/>
  <c r="E14" i="36" s="1"/>
  <c r="E15" i="36" s="1"/>
  <c r="E16" i="36" s="1"/>
  <c r="E17" i="36" s="1"/>
  <c r="E18" i="36" s="1"/>
  <c r="E19" i="36" s="1"/>
  <c r="E20" i="36" s="1"/>
  <c r="E21" i="36" s="1"/>
  <c r="E22" i="36" s="1"/>
  <c r="E23" i="36" s="1"/>
  <c r="E24" i="36" s="1"/>
  <c r="E25" i="36" s="1"/>
  <c r="E26" i="36" s="1"/>
  <c r="E27" i="36" s="1"/>
  <c r="E28" i="36" s="1"/>
  <c r="E29" i="36" s="1"/>
  <c r="E30" i="36" s="1"/>
  <c r="E31" i="36" s="1"/>
  <c r="E32" i="36" s="1"/>
  <c r="E33" i="36" s="1"/>
  <c r="E34" i="36" s="1"/>
  <c r="E35" i="36" s="1"/>
  <c r="E36" i="36" s="1"/>
  <c r="E37" i="36" s="1"/>
  <c r="E38" i="36" s="1"/>
  <c r="E39" i="36" s="1"/>
  <c r="E40" i="36" s="1"/>
  <c r="E41" i="36" s="1"/>
  <c r="E42" i="36" s="1"/>
  <c r="E43" i="36" s="1"/>
  <c r="E44" i="36" s="1"/>
  <c r="E45" i="36" s="1"/>
  <c r="E46" i="36" s="1"/>
  <c r="E47" i="36" s="1"/>
  <c r="E48" i="36" s="1"/>
  <c r="E49" i="36" s="1"/>
  <c r="E50" i="36" s="1"/>
  <c r="E51" i="36" s="1"/>
  <c r="E52" i="36" s="1"/>
  <c r="E53" i="36" s="1"/>
  <c r="E54" i="36" s="1"/>
  <c r="E55" i="36" s="1"/>
  <c r="E56" i="36" s="1"/>
  <c r="E57" i="36" s="1"/>
  <c r="E58" i="36" s="1"/>
  <c r="E59" i="36" s="1"/>
  <c r="E60" i="36" s="1"/>
  <c r="E61" i="36" s="1"/>
  <c r="E62" i="36" s="1"/>
  <c r="E63" i="36" s="1"/>
  <c r="E64" i="36" s="1"/>
  <c r="E65" i="36" s="1"/>
  <c r="E66" i="36" s="1"/>
  <c r="E67" i="36" s="1"/>
  <c r="E68" i="36" s="1"/>
  <c r="E69" i="36" s="1"/>
  <c r="E70" i="36" s="1"/>
  <c r="E71" i="36" s="1"/>
  <c r="E72" i="36" s="1"/>
  <c r="E73" i="36" s="1"/>
  <c r="E74" i="36" s="1"/>
  <c r="E75" i="36" s="1"/>
  <c r="E76" i="36" s="1"/>
  <c r="E77" i="36" s="1"/>
  <c r="E78" i="36" s="1"/>
  <c r="E79" i="36" s="1"/>
  <c r="E80" i="36" s="1"/>
  <c r="E81" i="36" s="1"/>
  <c r="E82" i="36" s="1"/>
  <c r="E83" i="36" s="1"/>
  <c r="E84" i="36" s="1"/>
  <c r="E85" i="36" s="1"/>
  <c r="E86" i="36" s="1"/>
  <c r="E87" i="36" s="1"/>
  <c r="E88" i="36" s="1"/>
  <c r="E89" i="36" s="1"/>
  <c r="E90" i="36" s="1"/>
  <c r="E91" i="36" s="1"/>
  <c r="E92" i="36" s="1"/>
  <c r="E93" i="36" s="1"/>
  <c r="E94" i="36" s="1"/>
  <c r="E95" i="36" s="1"/>
  <c r="E96" i="36" s="1"/>
  <c r="E97" i="36" s="1"/>
  <c r="E98" i="36" s="1"/>
  <c r="E99" i="36" s="1"/>
  <c r="E100" i="36" s="1"/>
  <c r="E101" i="36" s="1"/>
  <c r="E102" i="36" s="1"/>
  <c r="E103" i="36" s="1"/>
  <c r="E104" i="36" s="1"/>
  <c r="E105" i="36" s="1"/>
  <c r="E106" i="36" s="1"/>
  <c r="E107" i="36" s="1"/>
  <c r="E108" i="36" s="1"/>
  <c r="E109" i="36" s="1"/>
  <c r="E110" i="36" s="1"/>
  <c r="E111" i="36" s="1"/>
  <c r="E112" i="36" s="1"/>
  <c r="E113" i="36" s="1"/>
  <c r="E114" i="36" s="1"/>
  <c r="E115" i="36" s="1"/>
  <c r="E116" i="36" s="1"/>
  <c r="E117" i="36" s="1"/>
  <c r="E118" i="36" s="1"/>
  <c r="E119" i="36" s="1"/>
  <c r="E120" i="36" s="1"/>
  <c r="E121" i="36" s="1"/>
  <c r="E122" i="36" s="1"/>
  <c r="E123" i="36" s="1"/>
  <c r="E124" i="36" s="1"/>
  <c r="E125" i="36" s="1"/>
  <c r="E126" i="36" s="1"/>
  <c r="E127" i="36" s="1"/>
  <c r="E128" i="36" s="1"/>
  <c r="E129" i="36" s="1"/>
  <c r="E130" i="36" s="1"/>
  <c r="E131" i="36" s="1"/>
  <c r="E132" i="36" s="1"/>
  <c r="E133" i="36" s="1"/>
  <c r="E134" i="36" s="1"/>
  <c r="E135" i="36" s="1"/>
  <c r="E136" i="36" s="1"/>
  <c r="E137" i="36" s="1"/>
  <c r="E138" i="36" s="1"/>
  <c r="E139" i="36" s="1"/>
  <c r="E140" i="36" s="1"/>
  <c r="E141" i="36" s="1"/>
  <c r="E142" i="36" s="1"/>
  <c r="E143" i="36" s="1"/>
  <c r="E144" i="36" s="1"/>
  <c r="E145" i="36" s="1"/>
  <c r="E146" i="36" s="1"/>
  <c r="E147" i="36" s="1"/>
  <c r="E148" i="36" s="1"/>
  <c r="E149" i="36" s="1"/>
  <c r="E150" i="36" s="1"/>
  <c r="E151" i="36" s="1"/>
  <c r="E152" i="36" s="1"/>
  <c r="E153" i="36" s="1"/>
  <c r="E154" i="36" s="1"/>
  <c r="E155" i="36" s="1"/>
  <c r="E156" i="36" s="1"/>
  <c r="E157" i="36" s="1"/>
  <c r="E158" i="36" s="1"/>
  <c r="E159" i="36" s="1"/>
  <c r="E160" i="36" s="1"/>
  <c r="E161" i="36" s="1"/>
  <c r="E162" i="36" s="1"/>
  <c r="E163" i="36" s="1"/>
  <c r="E164" i="36" s="1"/>
  <c r="E165" i="36" s="1"/>
  <c r="E166" i="36" s="1"/>
  <c r="E167" i="36" s="1"/>
  <c r="E168" i="36" s="1"/>
  <c r="E169" i="36" s="1"/>
  <c r="E170" i="36" s="1"/>
  <c r="E171" i="36" s="1"/>
  <c r="E172" i="36" s="1"/>
  <c r="E173" i="36" s="1"/>
  <c r="E174" i="36" s="1"/>
  <c r="E175" i="36" s="1"/>
  <c r="E176" i="36" s="1"/>
  <c r="E177" i="36" s="1"/>
  <c r="E178" i="36" s="1"/>
  <c r="E179" i="36" s="1"/>
  <c r="E180" i="36" s="1"/>
  <c r="E181" i="36" s="1"/>
  <c r="E182" i="36" s="1"/>
  <c r="E183" i="36" s="1"/>
  <c r="E184" i="36" s="1"/>
  <c r="E185" i="36" s="1"/>
  <c r="E186" i="36" s="1"/>
  <c r="E187" i="36" s="1"/>
  <c r="E188" i="36" s="1"/>
  <c r="E189" i="36" s="1"/>
  <c r="E190" i="36" s="1"/>
  <c r="E191" i="36" s="1"/>
  <c r="E192" i="36" s="1"/>
  <c r="E193" i="36" s="1"/>
  <c r="E194" i="36" s="1"/>
  <c r="E195" i="36" s="1"/>
  <c r="E196" i="36" s="1"/>
  <c r="E197" i="36" s="1"/>
  <c r="E198" i="36" s="1"/>
  <c r="E199" i="36" s="1"/>
  <c r="E200" i="36" s="1"/>
  <c r="E201" i="36" s="1"/>
  <c r="E202" i="36" s="1"/>
  <c r="E203" i="36" s="1"/>
  <c r="E204" i="36" s="1"/>
  <c r="E205" i="36" s="1"/>
  <c r="E206" i="36" s="1"/>
  <c r="E207" i="36" s="1"/>
  <c r="E208" i="36" s="1"/>
  <c r="E209" i="36" s="1"/>
  <c r="E210" i="36" s="1"/>
  <c r="E211" i="36" s="1"/>
  <c r="E212" i="36" s="1"/>
  <c r="E213" i="36" s="1"/>
  <c r="E214" i="36" s="1"/>
  <c r="E215" i="36" s="1"/>
  <c r="E216" i="36" s="1"/>
  <c r="E217" i="36" s="1"/>
  <c r="E218" i="36" s="1"/>
  <c r="E219" i="36" s="1"/>
  <c r="E220" i="36" s="1"/>
  <c r="E221" i="36" s="1"/>
  <c r="E222" i="36" s="1"/>
  <c r="E223" i="36" s="1"/>
  <c r="E224" i="36" s="1"/>
  <c r="E225" i="36" s="1"/>
  <c r="E226" i="36" s="1"/>
  <c r="E227" i="36" s="1"/>
  <c r="E228" i="36" s="1"/>
  <c r="E229" i="36" s="1"/>
  <c r="E230" i="36" s="1"/>
  <c r="E231" i="36" s="1"/>
  <c r="E232" i="36" s="1"/>
  <c r="E233" i="36" s="1"/>
  <c r="E234" i="36" s="1"/>
  <c r="E235" i="36" s="1"/>
  <c r="E236" i="36" s="1"/>
  <c r="E237" i="36" s="1"/>
  <c r="E238" i="36" s="1"/>
  <c r="E239" i="36" s="1"/>
  <c r="E240" i="36" s="1"/>
  <c r="E241" i="36" s="1"/>
  <c r="E242" i="36" s="1"/>
  <c r="E243" i="36" s="1"/>
  <c r="E244" i="36" s="1"/>
  <c r="E245" i="36" s="1"/>
  <c r="E246" i="36" s="1"/>
  <c r="E247" i="36" s="1"/>
  <c r="E248" i="36" s="1"/>
  <c r="E249" i="36" s="1"/>
  <c r="E250" i="36" s="1"/>
  <c r="E251" i="36" s="1"/>
  <c r="E252" i="36" s="1"/>
  <c r="E253" i="36" s="1"/>
  <c r="E254" i="36" s="1"/>
  <c r="E255" i="36" s="1"/>
  <c r="E256" i="36" s="1"/>
  <c r="E257" i="36" s="1"/>
  <c r="E258" i="36" s="1"/>
  <c r="E259" i="36" s="1"/>
  <c r="E260" i="36" s="1"/>
  <c r="E261" i="36" s="1"/>
  <c r="E262" i="36" s="1"/>
  <c r="E263" i="36" s="1"/>
  <c r="E264" i="36" s="1"/>
  <c r="E265" i="36" s="1"/>
  <c r="E266" i="36" s="1"/>
  <c r="E267" i="36" s="1"/>
  <c r="E268" i="36" s="1"/>
  <c r="E269" i="36" s="1"/>
  <c r="E270" i="36" s="1"/>
  <c r="E271" i="36" s="1"/>
  <c r="E272" i="36" s="1"/>
  <c r="E273" i="36" s="1"/>
  <c r="E274" i="36" s="1"/>
  <c r="E275" i="36" s="1"/>
  <c r="E276" i="36" s="1"/>
  <c r="E277" i="36" s="1"/>
  <c r="E278" i="36" s="1"/>
  <c r="E279" i="36" s="1"/>
  <c r="E280" i="36" s="1"/>
  <c r="E281" i="36" s="1"/>
  <c r="E282" i="36" s="1"/>
  <c r="E283" i="36" s="1"/>
  <c r="E284" i="36" s="1"/>
  <c r="E285" i="36" s="1"/>
  <c r="E286" i="36" s="1"/>
  <c r="E287" i="36" s="1"/>
  <c r="E288" i="36" s="1"/>
  <c r="E289" i="36" s="1"/>
  <c r="E290" i="36" s="1"/>
  <c r="E291" i="36" s="1"/>
  <c r="E292" i="36" s="1"/>
  <c r="E293" i="36" s="1"/>
  <c r="E294" i="36" s="1"/>
  <c r="E295" i="36" s="1"/>
  <c r="E296" i="36" s="1"/>
  <c r="E297" i="36" s="1"/>
  <c r="E298" i="36" s="1"/>
  <c r="E299" i="36" s="1"/>
  <c r="E300" i="36" s="1"/>
  <c r="E301" i="36" s="1"/>
  <c r="E302" i="36" s="1"/>
  <c r="E303" i="36" s="1"/>
  <c r="E304" i="36" s="1"/>
  <c r="E305" i="36" s="1"/>
  <c r="E306" i="36" s="1"/>
  <c r="E307" i="36" s="1"/>
  <c r="E308" i="36" s="1"/>
  <c r="E309" i="36" s="1"/>
  <c r="E310" i="36" s="1"/>
  <c r="E311" i="36" s="1"/>
  <c r="E312" i="36" s="1"/>
  <c r="E313" i="36" s="1"/>
  <c r="E314" i="36" s="1"/>
  <c r="E315" i="36" s="1"/>
  <c r="E316" i="36" s="1"/>
  <c r="E317" i="36" s="1"/>
  <c r="E318" i="36" s="1"/>
  <c r="E319" i="36" s="1"/>
  <c r="E320" i="36" s="1"/>
  <c r="E321" i="36" s="1"/>
  <c r="E322" i="36" s="1"/>
  <c r="E323" i="36" s="1"/>
  <c r="E324" i="36" s="1"/>
  <c r="E325" i="36" s="1"/>
  <c r="E326" i="36" s="1"/>
  <c r="E327" i="36" s="1"/>
  <c r="E328" i="36" s="1"/>
  <c r="E329" i="36" s="1"/>
  <c r="E330" i="36" s="1"/>
  <c r="E331" i="36" s="1"/>
  <c r="E332" i="36" s="1"/>
  <c r="E333" i="36" s="1"/>
  <c r="E334" i="36" s="1"/>
  <c r="E335" i="36" s="1"/>
  <c r="E336" i="36" s="1"/>
  <c r="E337" i="36" s="1"/>
  <c r="E338" i="36" s="1"/>
  <c r="E339" i="36" s="1"/>
  <c r="E340" i="36" s="1"/>
  <c r="E341" i="36" s="1"/>
  <c r="E342" i="36" s="1"/>
  <c r="E343" i="36" s="1"/>
  <c r="E344" i="36" s="1"/>
  <c r="E345" i="36" s="1"/>
  <c r="E346" i="36" s="1"/>
  <c r="E347" i="36" s="1"/>
  <c r="E348" i="36" s="1"/>
  <c r="E349" i="36" s="1"/>
  <c r="E350" i="36" s="1"/>
  <c r="E351" i="36" s="1"/>
  <c r="E352" i="36" s="1"/>
  <c r="E353" i="36" s="1"/>
  <c r="E354" i="36" s="1"/>
  <c r="E355" i="36" s="1"/>
  <c r="E356" i="36" s="1"/>
  <c r="E357" i="36" s="1"/>
  <c r="E358" i="36" s="1"/>
  <c r="E359" i="36" s="1"/>
  <c r="E360" i="36" s="1"/>
  <c r="E361" i="36" s="1"/>
  <c r="E362" i="36" s="1"/>
  <c r="E363" i="36" s="1"/>
  <c r="E364" i="36" s="1"/>
  <c r="E365" i="36" s="1"/>
  <c r="E366" i="36" s="1"/>
  <c r="E367" i="36" s="1"/>
  <c r="E368" i="36" s="1"/>
  <c r="E369" i="36" s="1"/>
  <c r="E370" i="36" s="1"/>
  <c r="E371" i="36" s="1"/>
  <c r="E372" i="36" s="1"/>
  <c r="E373" i="36" s="1"/>
  <c r="E374" i="36" s="1"/>
  <c r="E375" i="36" s="1"/>
  <c r="E376" i="36" s="1"/>
  <c r="E377" i="36" s="1"/>
  <c r="E378" i="36" s="1"/>
  <c r="E379" i="36" s="1"/>
  <c r="E380" i="36" s="1"/>
  <c r="E381" i="36" s="1"/>
  <c r="E382" i="36" s="1"/>
  <c r="E383" i="36" s="1"/>
  <c r="E384" i="36" s="1"/>
  <c r="E385" i="36" s="1"/>
  <c r="E386" i="36" s="1"/>
  <c r="E387" i="36" s="1"/>
  <c r="E388" i="36" s="1"/>
  <c r="E389" i="36" s="1"/>
  <c r="E390" i="36" s="1"/>
  <c r="E391" i="36" s="1"/>
  <c r="E392" i="36" s="1"/>
  <c r="E393" i="36" s="1"/>
  <c r="E394" i="36" s="1"/>
  <c r="E395" i="36" s="1"/>
  <c r="E396" i="36" s="1"/>
  <c r="E397" i="36" s="1"/>
  <c r="E398" i="36" s="1"/>
  <c r="E399" i="36" s="1"/>
  <c r="E400" i="36" s="1"/>
  <c r="E401" i="36" s="1"/>
  <c r="E402" i="36" s="1"/>
  <c r="E403" i="36" s="1"/>
  <c r="E404" i="36" s="1"/>
  <c r="E405" i="36" s="1"/>
  <c r="E406" i="36" s="1"/>
  <c r="E407" i="36" s="1"/>
  <c r="E408" i="36" s="1"/>
  <c r="E409" i="36" s="1"/>
  <c r="E410" i="36" s="1"/>
  <c r="E411" i="36" s="1"/>
  <c r="E412" i="36" s="1"/>
  <c r="E413" i="36" s="1"/>
  <c r="E414" i="36" s="1"/>
  <c r="E415" i="36" s="1"/>
  <c r="E416" i="36" s="1"/>
  <c r="E417" i="36" s="1"/>
  <c r="E418" i="36" s="1"/>
  <c r="E419" i="36" s="1"/>
  <c r="E420" i="36" s="1"/>
  <c r="E421" i="36" s="1"/>
  <c r="E422" i="36" s="1"/>
  <c r="E423" i="36" s="1"/>
  <c r="E424" i="36" s="1"/>
  <c r="E425" i="36" s="1"/>
  <c r="E426" i="36" s="1"/>
  <c r="E427" i="36" s="1"/>
  <c r="E428" i="36" s="1"/>
  <c r="E429" i="36" s="1"/>
  <c r="E430" i="36" s="1"/>
  <c r="E431" i="36" s="1"/>
  <c r="E432" i="36" s="1"/>
  <c r="E433" i="36" s="1"/>
  <c r="E434" i="36" s="1"/>
  <c r="E435" i="36" s="1"/>
  <c r="E436" i="36" s="1"/>
  <c r="E437" i="36" s="1"/>
  <c r="E438" i="36" s="1"/>
  <c r="E439" i="36" s="1"/>
  <c r="E440" i="36" s="1"/>
  <c r="E441" i="36" s="1"/>
  <c r="E442" i="36" s="1"/>
  <c r="E443" i="36" s="1"/>
  <c r="E444" i="36" s="1"/>
  <c r="E445" i="36" s="1"/>
  <c r="E446" i="36" s="1"/>
  <c r="E447" i="36" s="1"/>
  <c r="E448" i="36" s="1"/>
  <c r="E449" i="36" s="1"/>
  <c r="E450" i="36" s="1"/>
  <c r="E451" i="36" s="1"/>
  <c r="E452" i="36" s="1"/>
  <c r="E453" i="36" s="1"/>
  <c r="E454" i="36" s="1"/>
  <c r="E455" i="36" s="1"/>
  <c r="E456" i="36" s="1"/>
  <c r="E457" i="36" s="1"/>
  <c r="E458" i="36" s="1"/>
  <c r="E459" i="36" s="1"/>
  <c r="E460" i="36" s="1"/>
  <c r="E461" i="36" s="1"/>
  <c r="E462" i="36" s="1"/>
  <c r="E463" i="36" s="1"/>
  <c r="E464" i="36" s="1"/>
  <c r="E465" i="36" s="1"/>
  <c r="E466" i="36" s="1"/>
  <c r="E467" i="36" s="1"/>
  <c r="E468" i="36" s="1"/>
  <c r="E469" i="36" s="1"/>
  <c r="E470" i="36" s="1"/>
  <c r="E471" i="36" s="1"/>
  <c r="E472" i="36" s="1"/>
  <c r="E473" i="36" s="1"/>
  <c r="E474" i="36" s="1"/>
  <c r="E475" i="36" s="1"/>
  <c r="E476" i="36" s="1"/>
  <c r="E477" i="36" s="1"/>
  <c r="E478" i="36" s="1"/>
  <c r="E479" i="36" s="1"/>
  <c r="E480" i="36" s="1"/>
  <c r="E481" i="36" s="1"/>
  <c r="E482" i="36" s="1"/>
  <c r="E483" i="36" s="1"/>
  <c r="E484" i="36" s="1"/>
  <c r="E485" i="36" s="1"/>
  <c r="E486" i="36" s="1"/>
  <c r="E487" i="36" s="1"/>
  <c r="E488" i="36" s="1"/>
  <c r="E489" i="36" s="1"/>
  <c r="E490" i="36" s="1"/>
  <c r="E491" i="36" s="1"/>
  <c r="E492" i="36" s="1"/>
  <c r="E493" i="36" s="1"/>
  <c r="E494" i="36" s="1"/>
  <c r="E495" i="36" s="1"/>
  <c r="E496" i="36" s="1"/>
  <c r="E497" i="36" s="1"/>
  <c r="E498" i="36" s="1"/>
  <c r="E499" i="36" s="1"/>
  <c r="E500" i="36" s="1"/>
  <c r="E501" i="36" s="1"/>
  <c r="E502" i="36" s="1"/>
  <c r="E503" i="36" s="1"/>
  <c r="E504" i="36" s="1"/>
  <c r="E505" i="36" s="1"/>
  <c r="E506" i="36" s="1"/>
  <c r="E507" i="36" s="1"/>
  <c r="E508" i="36" s="1"/>
  <c r="E509" i="36" s="1"/>
  <c r="E510" i="36" s="1"/>
  <c r="E511" i="36" s="1"/>
  <c r="E512" i="36" s="1"/>
  <c r="E513" i="36" s="1"/>
  <c r="E514" i="36" s="1"/>
  <c r="E515" i="36" s="1"/>
  <c r="E516" i="36" s="1"/>
  <c r="E517" i="36" s="1"/>
  <c r="E518" i="36" s="1"/>
  <c r="E519" i="36" s="1"/>
  <c r="E520" i="36" s="1"/>
  <c r="E521" i="36" s="1"/>
  <c r="E522" i="36" s="1"/>
  <c r="E523" i="36" s="1"/>
  <c r="E524" i="36" s="1"/>
  <c r="E525" i="36" s="1"/>
  <c r="E526" i="36" s="1"/>
  <c r="E527" i="36" s="1"/>
  <c r="E528" i="36" s="1"/>
  <c r="E529" i="36" s="1"/>
  <c r="E530" i="36" s="1"/>
  <c r="E531" i="36" s="1"/>
  <c r="E532" i="36" s="1"/>
  <c r="E533" i="36" s="1"/>
  <c r="E534" i="36" s="1"/>
  <c r="E535" i="36" s="1"/>
  <c r="E536" i="36" s="1"/>
  <c r="E537" i="36" s="1"/>
  <c r="E538" i="36" s="1"/>
  <c r="E539" i="36" s="1"/>
  <c r="E540" i="36" s="1"/>
  <c r="E541" i="36" s="1"/>
  <c r="E542" i="36" s="1"/>
  <c r="E543" i="36" s="1"/>
  <c r="E544" i="36" s="1"/>
  <c r="E545" i="36" s="1"/>
  <c r="E546" i="36" s="1"/>
  <c r="E547" i="36" s="1"/>
  <c r="E548" i="36" s="1"/>
  <c r="E549" i="36" s="1"/>
  <c r="E550" i="36" s="1"/>
  <c r="E551" i="36" s="1"/>
  <c r="E552" i="36" s="1"/>
  <c r="E553" i="36" s="1"/>
  <c r="E554" i="36" s="1"/>
  <c r="E555" i="36" s="1"/>
  <c r="E556" i="36" s="1"/>
  <c r="E557" i="36" s="1"/>
  <c r="E558" i="36" s="1"/>
  <c r="E559" i="36" s="1"/>
  <c r="E560" i="36" s="1"/>
  <c r="E561" i="36" s="1"/>
  <c r="E562" i="36" s="1"/>
  <c r="E563" i="36" s="1"/>
  <c r="E564" i="36" s="1"/>
  <c r="E565" i="36" s="1"/>
  <c r="E566" i="36" s="1"/>
  <c r="E567" i="36" s="1"/>
  <c r="E568" i="36" s="1"/>
  <c r="E569" i="36" s="1"/>
  <c r="E570" i="36" s="1"/>
  <c r="E571" i="36" s="1"/>
  <c r="E572" i="36" s="1"/>
  <c r="E573" i="36" s="1"/>
  <c r="E574" i="36" s="1"/>
  <c r="E575" i="36" s="1"/>
  <c r="E576" i="36" s="1"/>
  <c r="E577" i="36" s="1"/>
  <c r="E578" i="36" s="1"/>
  <c r="E579" i="36" s="1"/>
  <c r="E580" i="36" s="1"/>
  <c r="E581" i="36" s="1"/>
  <c r="E582" i="36" s="1"/>
  <c r="E583" i="36" s="1"/>
  <c r="E584" i="36" s="1"/>
  <c r="E585" i="36" s="1"/>
  <c r="E586" i="36" s="1"/>
  <c r="E587" i="36" s="1"/>
  <c r="E588" i="36" s="1"/>
  <c r="E589" i="36" s="1"/>
  <c r="E590" i="36" s="1"/>
  <c r="E591" i="36" s="1"/>
  <c r="E592" i="36" s="1"/>
  <c r="E593" i="36" s="1"/>
  <c r="E594" i="36" s="1"/>
  <c r="E595" i="36" s="1"/>
  <c r="E596" i="36" s="1"/>
  <c r="E597" i="36" s="1"/>
  <c r="E598" i="36" s="1"/>
  <c r="E599" i="36" s="1"/>
  <c r="E600" i="36" s="1"/>
  <c r="E601" i="36" s="1"/>
  <c r="E602" i="36" s="1"/>
  <c r="E603" i="36" s="1"/>
  <c r="E604" i="36" s="1"/>
  <c r="E605" i="36" s="1"/>
  <c r="E606" i="36" s="1"/>
  <c r="E607" i="36" s="1"/>
  <c r="E608" i="36" s="1"/>
  <c r="E609" i="36" s="1"/>
  <c r="E610" i="36" s="1"/>
  <c r="E611" i="36" s="1"/>
  <c r="E612" i="36" s="1"/>
  <c r="E613" i="36" s="1"/>
  <c r="E614" i="36" s="1"/>
  <c r="E615" i="36" s="1"/>
  <c r="E616" i="36" s="1"/>
  <c r="E617" i="36" s="1"/>
  <c r="E618" i="36" s="1"/>
  <c r="E619" i="36" s="1"/>
  <c r="E620" i="36" s="1"/>
  <c r="E621" i="36" s="1"/>
  <c r="E622" i="36" s="1"/>
  <c r="E623" i="36" s="1"/>
  <c r="E624" i="36" s="1"/>
  <c r="E625" i="36" s="1"/>
  <c r="E626" i="36" s="1"/>
  <c r="E627" i="36" s="1"/>
  <c r="E628" i="36" s="1"/>
  <c r="E629" i="36" s="1"/>
  <c r="E630" i="36" s="1"/>
  <c r="E631" i="36" s="1"/>
  <c r="E632" i="36" s="1"/>
  <c r="E633" i="36" s="1"/>
  <c r="E634" i="36" s="1"/>
  <c r="E635" i="36" s="1"/>
  <c r="E636" i="36" s="1"/>
  <c r="E637" i="36" s="1"/>
  <c r="E638" i="36" s="1"/>
  <c r="E639" i="36" s="1"/>
  <c r="E640" i="36" s="1"/>
  <c r="E641" i="36" s="1"/>
  <c r="E642" i="36" s="1"/>
  <c r="E643" i="36" s="1"/>
  <c r="E644" i="36" s="1"/>
  <c r="E645" i="36" s="1"/>
  <c r="E646" i="36" s="1"/>
  <c r="E647" i="36" s="1"/>
  <c r="E648" i="36" s="1"/>
  <c r="E649" i="36" s="1"/>
  <c r="E650" i="36" s="1"/>
  <c r="E651" i="36" s="1"/>
  <c r="E652" i="36" s="1"/>
  <c r="E653" i="36" s="1"/>
  <c r="E654" i="36" s="1"/>
  <c r="E655" i="36" s="1"/>
  <c r="E656" i="36" s="1"/>
  <c r="E657" i="36" s="1"/>
  <c r="E658" i="36" s="1"/>
  <c r="E659" i="36" s="1"/>
  <c r="E660" i="36" s="1"/>
  <c r="E661" i="36" s="1"/>
  <c r="E662" i="36" s="1"/>
  <c r="E663" i="36" s="1"/>
  <c r="E664" i="36" s="1"/>
  <c r="E665" i="36" s="1"/>
  <c r="E666" i="36" s="1"/>
  <c r="E667" i="36" s="1"/>
  <c r="E668" i="36" s="1"/>
  <c r="E669" i="36" s="1"/>
  <c r="E670" i="36" s="1"/>
  <c r="E671" i="36" s="1"/>
  <c r="E672" i="36" s="1"/>
  <c r="E673" i="36" s="1"/>
  <c r="E674" i="36" s="1"/>
  <c r="E675" i="36" s="1"/>
  <c r="E676" i="36" s="1"/>
  <c r="E677" i="36" s="1"/>
  <c r="E678" i="36" s="1"/>
  <c r="E679" i="36" s="1"/>
  <c r="E680" i="36" s="1"/>
  <c r="E681" i="36" s="1"/>
  <c r="E682" i="36" s="1"/>
  <c r="E683" i="36" s="1"/>
  <c r="E684" i="36" s="1"/>
  <c r="E685" i="36" s="1"/>
  <c r="E686" i="36" s="1"/>
  <c r="E687" i="36" s="1"/>
  <c r="E688" i="36" s="1"/>
  <c r="E689" i="36" s="1"/>
  <c r="E690" i="36" s="1"/>
  <c r="E691" i="36" s="1"/>
  <c r="E692" i="36" s="1"/>
  <c r="E693" i="36" s="1"/>
  <c r="E694" i="36" s="1"/>
  <c r="E695" i="36" s="1"/>
  <c r="E696" i="36" s="1"/>
  <c r="E697" i="36" s="1"/>
  <c r="E698" i="36" s="1"/>
  <c r="E699" i="36" s="1"/>
  <c r="E700" i="36" s="1"/>
  <c r="E701" i="36" s="1"/>
  <c r="E702" i="36" s="1"/>
  <c r="E703" i="36" s="1"/>
  <c r="E704" i="36" s="1"/>
  <c r="E705" i="36" s="1"/>
  <c r="E706" i="36" s="1"/>
  <c r="E707" i="36" s="1"/>
  <c r="E708" i="36" s="1"/>
  <c r="E709" i="36" s="1"/>
  <c r="E710" i="36" s="1"/>
  <c r="E711" i="36" s="1"/>
  <c r="E712" i="36" s="1"/>
  <c r="E713" i="36" s="1"/>
  <c r="E714" i="36" s="1"/>
  <c r="E715" i="36" s="1"/>
  <c r="E716" i="36" s="1"/>
  <c r="E717" i="36" s="1"/>
  <c r="E718" i="36" s="1"/>
  <c r="E719" i="36" s="1"/>
  <c r="E720" i="36" s="1"/>
  <c r="E721" i="36" s="1"/>
  <c r="E722" i="36" s="1"/>
  <c r="E723" i="36" s="1"/>
  <c r="E724" i="36" s="1"/>
  <c r="E725" i="36" s="1"/>
  <c r="E726" i="36" s="1"/>
  <c r="E727" i="36" s="1"/>
  <c r="E728" i="36" s="1"/>
  <c r="E729" i="36" s="1"/>
  <c r="E730" i="36" s="1"/>
  <c r="E731" i="36" s="1"/>
  <c r="E732" i="36" s="1"/>
  <c r="E733" i="36" s="1"/>
  <c r="E734" i="36" s="1"/>
  <c r="E735" i="36" s="1"/>
  <c r="E736" i="36" s="1"/>
  <c r="E737" i="36" s="1"/>
  <c r="E738" i="36" s="1"/>
  <c r="E739" i="36" s="1"/>
  <c r="E740" i="36" s="1"/>
  <c r="E741" i="36" s="1"/>
  <c r="E742" i="36" s="1"/>
  <c r="E743" i="36" s="1"/>
  <c r="E744" i="36" s="1"/>
  <c r="E745" i="36" s="1"/>
  <c r="E746" i="36" s="1"/>
  <c r="E747" i="36" s="1"/>
  <c r="E748" i="36" s="1"/>
  <c r="E749" i="36" s="1"/>
  <c r="E750" i="36" s="1"/>
  <c r="E751" i="36" s="1"/>
  <c r="E752" i="36" s="1"/>
  <c r="E753" i="36" s="1"/>
  <c r="E754" i="36" s="1"/>
  <c r="E755" i="36" s="1"/>
  <c r="E756" i="36" s="1"/>
  <c r="E757" i="36" s="1"/>
  <c r="E758" i="36" s="1"/>
  <c r="E759" i="36" s="1"/>
  <c r="E760" i="36" s="1"/>
  <c r="E761" i="36" s="1"/>
  <c r="E762" i="36" s="1"/>
  <c r="E763" i="36" s="1"/>
  <c r="E764" i="36" s="1"/>
  <c r="E765" i="36" s="1"/>
  <c r="E766" i="36" s="1"/>
  <c r="E767" i="36" s="1"/>
  <c r="E768" i="36" s="1"/>
  <c r="E769" i="36" s="1"/>
  <c r="E770" i="36" s="1"/>
  <c r="E771" i="36" s="1"/>
  <c r="E772" i="36" s="1"/>
  <c r="E773" i="36" s="1"/>
  <c r="E774" i="36" s="1"/>
  <c r="E775" i="36" s="1"/>
  <c r="E776" i="36" s="1"/>
  <c r="E777" i="36" s="1"/>
  <c r="E778" i="36" s="1"/>
  <c r="E779" i="36" s="1"/>
  <c r="E780" i="36" s="1"/>
  <c r="E781" i="36" s="1"/>
  <c r="E782" i="36" s="1"/>
  <c r="E783" i="36" s="1"/>
  <c r="E784" i="36" s="1"/>
  <c r="E785" i="36" s="1"/>
  <c r="E786" i="36" s="1"/>
  <c r="E787" i="36" s="1"/>
  <c r="E788" i="36" s="1"/>
  <c r="E789" i="36" s="1"/>
  <c r="E790" i="36" s="1"/>
  <c r="E791" i="36" s="1"/>
  <c r="E792" i="36" s="1"/>
  <c r="E793" i="36" s="1"/>
  <c r="E794" i="36" s="1"/>
  <c r="E795" i="36" s="1"/>
  <c r="E796" i="36" s="1"/>
  <c r="E797" i="36" s="1"/>
  <c r="E798" i="36" s="1"/>
  <c r="E799" i="36" s="1"/>
  <c r="E800" i="36" s="1"/>
  <c r="E801" i="36" s="1"/>
  <c r="E802" i="36" s="1"/>
  <c r="E803" i="36" s="1"/>
  <c r="E804" i="36" s="1"/>
  <c r="E805" i="36" s="1"/>
  <c r="E806" i="36" s="1"/>
  <c r="E807" i="36" s="1"/>
  <c r="E808" i="36" s="1"/>
  <c r="E809" i="36" s="1"/>
  <c r="E810" i="36" s="1"/>
  <c r="E811" i="36" s="1"/>
  <c r="E812" i="36" s="1"/>
  <c r="E813" i="36" s="1"/>
  <c r="E814" i="36" s="1"/>
  <c r="E815" i="36" s="1"/>
  <c r="E816" i="36" s="1"/>
  <c r="E817" i="36" s="1"/>
  <c r="E818" i="36" s="1"/>
  <c r="E819" i="36" s="1"/>
  <c r="E820" i="36" s="1"/>
  <c r="E821" i="36" s="1"/>
  <c r="E822" i="36" s="1"/>
  <c r="E823" i="36" s="1"/>
  <c r="E824" i="36" s="1"/>
  <c r="E825" i="36" s="1"/>
  <c r="E826" i="36" s="1"/>
  <c r="E827" i="36" s="1"/>
  <c r="E828" i="36" s="1"/>
  <c r="E829" i="36" s="1"/>
  <c r="E830" i="36" s="1"/>
  <c r="E831" i="36" s="1"/>
  <c r="E832" i="36" s="1"/>
  <c r="E833" i="36" s="1"/>
  <c r="E834" i="36" s="1"/>
  <c r="E835" i="36" s="1"/>
  <c r="E836" i="36" s="1"/>
  <c r="E837" i="36" s="1"/>
  <c r="E838" i="36" s="1"/>
  <c r="E839" i="36" s="1"/>
  <c r="E840" i="36" s="1"/>
  <c r="E841" i="36" s="1"/>
  <c r="E842" i="36" s="1"/>
  <c r="E843" i="36" s="1"/>
  <c r="E844" i="36" s="1"/>
  <c r="E845" i="36" s="1"/>
  <c r="E846" i="36" s="1"/>
  <c r="E847" i="36" s="1"/>
  <c r="E848" i="36" s="1"/>
  <c r="E849" i="36" s="1"/>
  <c r="E850" i="36" s="1"/>
  <c r="E851" i="36" s="1"/>
  <c r="E852" i="36" s="1"/>
  <c r="E853" i="36" s="1"/>
  <c r="E854" i="36" s="1"/>
  <c r="E855" i="36" s="1"/>
  <c r="E856" i="36" s="1"/>
  <c r="E857" i="36" s="1"/>
  <c r="E858" i="36" s="1"/>
  <c r="E859" i="36" s="1"/>
  <c r="E860" i="36" s="1"/>
  <c r="E861" i="36" s="1"/>
  <c r="E862" i="36" s="1"/>
  <c r="E863" i="36" s="1"/>
  <c r="E864" i="36" s="1"/>
  <c r="E865" i="36" s="1"/>
  <c r="E866" i="36" s="1"/>
  <c r="E867" i="36" s="1"/>
  <c r="E868" i="36" s="1"/>
  <c r="E869" i="36" s="1"/>
  <c r="E870" i="36" s="1"/>
  <c r="E871" i="36" s="1"/>
  <c r="E872" i="36" s="1"/>
  <c r="E873" i="36" s="1"/>
  <c r="E874" i="36" s="1"/>
  <c r="E875" i="36" s="1"/>
  <c r="E876" i="36" s="1"/>
  <c r="E877" i="36" s="1"/>
  <c r="E878" i="36" s="1"/>
  <c r="E879" i="36" s="1"/>
  <c r="E880" i="36" s="1"/>
  <c r="E881" i="36" s="1"/>
  <c r="E882" i="36" s="1"/>
  <c r="E883" i="36" s="1"/>
  <c r="E884" i="36" s="1"/>
  <c r="E885" i="36" s="1"/>
  <c r="E886" i="36" s="1"/>
  <c r="E887" i="36" s="1"/>
  <c r="E888" i="36" s="1"/>
  <c r="E889" i="36" s="1"/>
  <c r="E890" i="36" s="1"/>
  <c r="E891" i="36" s="1"/>
  <c r="E892" i="36" s="1"/>
  <c r="E893" i="36" s="1"/>
  <c r="E894" i="36" s="1"/>
  <c r="E895" i="36" s="1"/>
  <c r="E896" i="36" s="1"/>
  <c r="E897" i="36" s="1"/>
  <c r="E898" i="36" s="1"/>
  <c r="E899" i="36" s="1"/>
  <c r="E900" i="36" s="1"/>
  <c r="E901" i="36" s="1"/>
  <c r="E902" i="36" s="1"/>
  <c r="E903" i="36" s="1"/>
  <c r="E904" i="36" s="1"/>
  <c r="E905" i="36" s="1"/>
  <c r="E906" i="36" s="1"/>
  <c r="E907" i="36" s="1"/>
  <c r="E908" i="36" s="1"/>
  <c r="E909" i="36" s="1"/>
  <c r="E910" i="36" s="1"/>
  <c r="E911" i="36" s="1"/>
  <c r="E912" i="36" s="1"/>
  <c r="E913" i="36" s="1"/>
  <c r="E914" i="36" s="1"/>
  <c r="E915" i="36" s="1"/>
  <c r="E916" i="36" s="1"/>
  <c r="E917" i="36" s="1"/>
  <c r="E918" i="36" s="1"/>
  <c r="E919" i="36" s="1"/>
  <c r="E920" i="36" s="1"/>
  <c r="E921" i="36" s="1"/>
  <c r="E922" i="36" s="1"/>
  <c r="E923" i="36" s="1"/>
  <c r="E924" i="36" s="1"/>
  <c r="E925" i="36" s="1"/>
  <c r="E926" i="36" s="1"/>
  <c r="E927" i="36" s="1"/>
  <c r="E928" i="36" s="1"/>
  <c r="E929" i="36" s="1"/>
  <c r="E930" i="36" s="1"/>
  <c r="E931" i="36" s="1"/>
  <c r="E932" i="36" s="1"/>
  <c r="E933" i="36" s="1"/>
  <c r="E934" i="36" s="1"/>
  <c r="E935" i="36" s="1"/>
  <c r="E936" i="36" s="1"/>
  <c r="E937" i="36" s="1"/>
  <c r="E938" i="36" s="1"/>
  <c r="E939" i="36" s="1"/>
  <c r="E940" i="36" s="1"/>
  <c r="E941" i="36" s="1"/>
  <c r="E942" i="36" s="1"/>
  <c r="E943" i="36" s="1"/>
  <c r="E944" i="36" s="1"/>
  <c r="E945" i="36" s="1"/>
  <c r="E946" i="36" s="1"/>
  <c r="E947" i="36" s="1"/>
  <c r="E948" i="36" s="1"/>
  <c r="E949" i="36" s="1"/>
  <c r="E950" i="36" s="1"/>
  <c r="E951" i="36" s="1"/>
  <c r="E952" i="36" s="1"/>
  <c r="E953" i="36" s="1"/>
  <c r="E954" i="36" s="1"/>
  <c r="E955" i="36" s="1"/>
  <c r="E956" i="36" s="1"/>
  <c r="E957" i="36" s="1"/>
  <c r="E958" i="36" s="1"/>
  <c r="E959" i="36" s="1"/>
  <c r="E960" i="36" s="1"/>
  <c r="E961" i="36" s="1"/>
  <c r="E962" i="36" s="1"/>
  <c r="E963" i="36" s="1"/>
  <c r="E964" i="36" s="1"/>
  <c r="E965" i="36" s="1"/>
  <c r="E966" i="36" s="1"/>
  <c r="E967" i="36" s="1"/>
  <c r="E968" i="36" s="1"/>
  <c r="E969" i="36" s="1"/>
  <c r="E970" i="36" s="1"/>
  <c r="E971" i="36" s="1"/>
  <c r="E972" i="36" s="1"/>
  <c r="E973" i="36" s="1"/>
  <c r="E974" i="36" s="1"/>
  <c r="E975" i="36" s="1"/>
  <c r="E976" i="36" s="1"/>
  <c r="E977" i="36" s="1"/>
  <c r="E978" i="36" s="1"/>
  <c r="E979" i="36" s="1"/>
  <c r="E980" i="36" s="1"/>
  <c r="E981" i="36" s="1"/>
  <c r="E982" i="36" s="1"/>
  <c r="E983" i="36" s="1"/>
  <c r="E984" i="36" s="1"/>
  <c r="E985" i="36" s="1"/>
  <c r="E986" i="36" s="1"/>
  <c r="E987" i="36" s="1"/>
  <c r="E988" i="36" s="1"/>
  <c r="E989" i="36" s="1"/>
  <c r="E990" i="36" s="1"/>
  <c r="E991" i="36" s="1"/>
  <c r="E992" i="36" s="1"/>
  <c r="E993" i="36" s="1"/>
  <c r="E994" i="36" s="1"/>
  <c r="E995" i="36" s="1"/>
  <c r="E996" i="36" s="1"/>
  <c r="E997" i="36" s="1"/>
  <c r="E998" i="36" s="1"/>
  <c r="E999" i="36" s="1"/>
  <c r="E1000" i="36" s="1"/>
  <c r="E1001" i="36" s="1"/>
  <c r="E1002" i="36" s="1"/>
  <c r="E1003" i="36" s="1"/>
  <c r="E1004" i="36" s="1"/>
  <c r="E1005" i="36" s="1"/>
  <c r="E1006" i="36" s="1"/>
  <c r="E1007" i="36" s="1"/>
  <c r="E1008" i="36" s="1"/>
  <c r="E1009" i="36" s="1"/>
  <c r="E1010" i="36" s="1"/>
  <c r="E1011" i="36" s="1"/>
  <c r="E1012" i="36" s="1"/>
  <c r="E1013" i="36" s="1"/>
  <c r="E1014" i="36" s="1"/>
  <c r="E1015" i="36" s="1"/>
  <c r="E1016" i="36" s="1"/>
  <c r="E1017" i="36" s="1"/>
  <c r="E1018" i="36" s="1"/>
  <c r="E1019" i="36" s="1"/>
  <c r="E1020" i="36" s="1"/>
  <c r="E1021" i="36" s="1"/>
  <c r="E1022" i="36" s="1"/>
  <c r="E1023" i="36" s="1"/>
  <c r="E1024" i="36" s="1"/>
  <c r="E1025" i="36" s="1"/>
  <c r="E1026" i="36" s="1"/>
  <c r="E1027" i="36" s="1"/>
  <c r="E1028" i="36" s="1"/>
  <c r="E1029" i="36" s="1"/>
  <c r="E1030" i="36" s="1"/>
  <c r="E1031" i="36" s="1"/>
  <c r="E1032" i="36" s="1"/>
  <c r="E1033" i="36" s="1"/>
  <c r="E1034" i="36" s="1"/>
  <c r="E1035" i="36" s="1"/>
  <c r="E1036" i="36" s="1"/>
  <c r="E1037" i="36" s="1"/>
  <c r="E1038" i="36" s="1"/>
  <c r="E1039" i="36" s="1"/>
  <c r="E1040" i="36" s="1"/>
  <c r="E1041" i="36" s="1"/>
  <c r="E1042" i="36" s="1"/>
  <c r="E1043" i="36" s="1"/>
  <c r="E1044" i="36" s="1"/>
  <c r="E1045" i="36" s="1"/>
  <c r="E1046" i="36" s="1"/>
  <c r="E1047" i="36" s="1"/>
  <c r="E1048" i="36" s="1"/>
  <c r="E1049" i="36" s="1"/>
  <c r="E1050" i="36" s="1"/>
  <c r="E1051" i="36" s="1"/>
  <c r="E1052" i="36" s="1"/>
  <c r="E1053" i="36" s="1"/>
  <c r="E1054" i="36" s="1"/>
  <c r="E1055" i="36" s="1"/>
  <c r="E1056" i="36" s="1"/>
  <c r="E1057" i="36" s="1"/>
  <c r="E1058" i="36" s="1"/>
  <c r="E1059" i="36" s="1"/>
  <c r="E1060" i="36" s="1"/>
  <c r="E1061" i="36" s="1"/>
  <c r="E1062" i="36" s="1"/>
  <c r="E1063" i="36" s="1"/>
  <c r="E1064" i="36" s="1"/>
  <c r="E1065" i="36" s="1"/>
  <c r="E1066" i="36" s="1"/>
  <c r="E1067" i="36" s="1"/>
  <c r="E1068" i="36" s="1"/>
  <c r="E1069" i="36" s="1"/>
  <c r="E1070" i="36" s="1"/>
  <c r="E1071" i="36" s="1"/>
  <c r="E1072" i="36" s="1"/>
  <c r="E1073" i="36" s="1"/>
  <c r="E1074" i="36" s="1"/>
  <c r="E1075" i="36" s="1"/>
  <c r="E1076" i="36" s="1"/>
  <c r="E1077" i="36" s="1"/>
  <c r="E1078" i="36" s="1"/>
  <c r="E1079" i="36" s="1"/>
  <c r="E1080" i="36" s="1"/>
  <c r="E1081" i="36" s="1"/>
  <c r="E1082" i="36" s="1"/>
  <c r="E1083" i="36" s="1"/>
  <c r="E1084" i="36" s="1"/>
  <c r="E1085" i="36" s="1"/>
  <c r="E1086" i="36" s="1"/>
  <c r="E1087" i="36" s="1"/>
  <c r="E1088" i="36" s="1"/>
  <c r="E1089" i="36" s="1"/>
  <c r="E1090" i="36" s="1"/>
  <c r="E1091" i="36" s="1"/>
  <c r="E1092" i="36" s="1"/>
  <c r="E1093" i="36" s="1"/>
  <c r="E1094" i="36" s="1"/>
  <c r="E1095" i="36" s="1"/>
  <c r="E1096" i="36" s="1"/>
  <c r="E1097" i="36" s="1"/>
  <c r="E1098" i="36" s="1"/>
  <c r="E1099" i="36" s="1"/>
  <c r="E1100" i="36" s="1"/>
  <c r="E1101" i="36" s="1"/>
  <c r="E1102" i="36" s="1"/>
  <c r="E1103" i="36" s="1"/>
  <c r="E1104" i="36" s="1"/>
  <c r="E1105" i="36" s="1"/>
  <c r="E1106" i="36" s="1"/>
  <c r="E1107" i="36" s="1"/>
  <c r="E1108" i="36" s="1"/>
  <c r="E1109" i="36" s="1"/>
  <c r="E1110" i="36" s="1"/>
  <c r="E1111" i="36" s="1"/>
  <c r="E1112" i="36" s="1"/>
  <c r="E1113" i="36" s="1"/>
  <c r="E1114" i="36" s="1"/>
  <c r="E1115" i="36" s="1"/>
  <c r="E1116" i="36" s="1"/>
  <c r="E1117" i="36" s="1"/>
  <c r="E1118" i="36" s="1"/>
  <c r="E1119" i="36" s="1"/>
  <c r="E1120" i="36" s="1"/>
  <c r="E1121" i="36" s="1"/>
  <c r="E1122" i="36" s="1"/>
  <c r="E1123" i="36" s="1"/>
  <c r="E1124" i="36" s="1"/>
  <c r="E1125" i="36" s="1"/>
  <c r="E1126" i="36" s="1"/>
  <c r="E1127" i="36" s="1"/>
  <c r="E1128" i="36" s="1"/>
  <c r="E1129" i="36" s="1"/>
  <c r="E1130" i="36" s="1"/>
  <c r="E1131" i="36" s="1"/>
  <c r="E1132" i="36" s="1"/>
  <c r="E1133" i="36" s="1"/>
  <c r="E1134" i="36" s="1"/>
  <c r="E1135" i="36" s="1"/>
  <c r="E1136" i="36" s="1"/>
  <c r="E1137" i="36" s="1"/>
  <c r="E1138" i="36" s="1"/>
  <c r="E1139" i="36" s="1"/>
  <c r="E1140" i="36" s="1"/>
  <c r="E1141" i="36" s="1"/>
  <c r="E1142" i="36" s="1"/>
  <c r="E1143" i="36" s="1"/>
  <c r="E1144" i="36" s="1"/>
  <c r="E1145" i="36" s="1"/>
  <c r="E1146" i="36" s="1"/>
  <c r="E1147" i="36" s="1"/>
  <c r="E1148" i="36" s="1"/>
  <c r="E1149" i="36" s="1"/>
  <c r="E1150" i="36" s="1"/>
  <c r="E1151" i="36" s="1"/>
  <c r="E1152" i="36" s="1"/>
  <c r="E1153" i="36" s="1"/>
  <c r="E1154" i="36" s="1"/>
  <c r="E1155" i="36" s="1"/>
  <c r="E1156" i="36" s="1"/>
  <c r="E1157" i="36" s="1"/>
  <c r="E1158" i="36" s="1"/>
  <c r="E1159" i="36" s="1"/>
  <c r="E1160" i="36" s="1"/>
  <c r="E1161" i="36" s="1"/>
  <c r="E1162" i="36" s="1"/>
  <c r="E1163" i="36" s="1"/>
  <c r="E1164" i="36" s="1"/>
  <c r="E1165" i="36" s="1"/>
  <c r="E1166" i="36" s="1"/>
  <c r="E1167" i="36" s="1"/>
  <c r="E1168" i="36" s="1"/>
  <c r="E1169" i="36" s="1"/>
  <c r="E1170" i="36" s="1"/>
  <c r="E1171" i="36" s="1"/>
  <c r="E1172" i="36" s="1"/>
  <c r="E1173" i="36" s="1"/>
  <c r="E1174" i="36" s="1"/>
  <c r="E1175" i="36" s="1"/>
  <c r="E1176" i="36" s="1"/>
  <c r="E1177" i="36" s="1"/>
  <c r="E1178" i="36" s="1"/>
  <c r="E1179" i="36" s="1"/>
  <c r="E1180" i="36" s="1"/>
  <c r="E1181" i="36" s="1"/>
  <c r="E1182" i="36" s="1"/>
  <c r="E1183" i="36" s="1"/>
  <c r="E1184" i="36" s="1"/>
  <c r="E1185" i="36" s="1"/>
  <c r="E1186" i="36" s="1"/>
  <c r="E1187" i="36" s="1"/>
  <c r="E1188" i="36" s="1"/>
  <c r="E1189" i="36" s="1"/>
  <c r="E1190" i="36" s="1"/>
  <c r="E1191" i="36" s="1"/>
  <c r="E1192" i="36" s="1"/>
  <c r="E1193" i="36" s="1"/>
  <c r="E1194" i="36" s="1"/>
  <c r="E1195" i="36" s="1"/>
  <c r="E1196" i="36" s="1"/>
  <c r="E1197" i="36" s="1"/>
  <c r="E1198" i="36" s="1"/>
  <c r="E1199" i="36" s="1"/>
  <c r="E1200" i="36" s="1"/>
  <c r="E1201" i="36" s="1"/>
  <c r="E1202" i="36" s="1"/>
  <c r="E1203" i="36" s="1"/>
  <c r="E1204" i="36" s="1"/>
  <c r="E1205" i="36" s="1"/>
  <c r="E1206" i="36" s="1"/>
  <c r="E1207" i="36" s="1"/>
  <c r="E1208" i="36" s="1"/>
  <c r="E1209" i="36" s="1"/>
  <c r="E1210" i="36" s="1"/>
  <c r="E1211" i="36" s="1"/>
  <c r="E1212" i="36" s="1"/>
  <c r="E1213" i="36" s="1"/>
  <c r="E1214" i="36" s="1"/>
  <c r="E1215" i="36" s="1"/>
  <c r="E1216" i="36" s="1"/>
  <c r="E1217" i="36" s="1"/>
  <c r="E1218" i="36" s="1"/>
  <c r="E1219" i="36" s="1"/>
  <c r="E1220" i="36" s="1"/>
  <c r="E1221" i="36" s="1"/>
  <c r="E1222" i="36" s="1"/>
  <c r="E1223" i="36" s="1"/>
  <c r="E1224" i="36" s="1"/>
  <c r="E1225" i="36" s="1"/>
  <c r="E1226" i="36" s="1"/>
  <c r="E1227" i="36" s="1"/>
  <c r="E1228" i="36" s="1"/>
  <c r="E1229" i="36" s="1"/>
  <c r="E1230" i="36" s="1"/>
  <c r="E1231" i="36" s="1"/>
  <c r="E1232" i="36" s="1"/>
  <c r="E1233" i="36" s="1"/>
  <c r="E1234" i="36" s="1"/>
  <c r="E1235" i="36" s="1"/>
  <c r="E1236" i="36" s="1"/>
  <c r="E1237" i="36" s="1"/>
  <c r="E1238" i="36" s="1"/>
  <c r="E1239" i="36" s="1"/>
  <c r="E1240" i="36" s="1"/>
  <c r="E1241" i="36" s="1"/>
  <c r="E1242" i="36" s="1"/>
  <c r="E1243" i="36" s="1"/>
  <c r="E1244" i="36" s="1"/>
  <c r="E1245" i="36" s="1"/>
  <c r="E1246" i="36" s="1"/>
  <c r="E1247" i="36" s="1"/>
  <c r="E1248" i="36" s="1"/>
  <c r="E1249" i="36" s="1"/>
  <c r="E1250" i="36" s="1"/>
  <c r="E1251" i="36" s="1"/>
  <c r="E1252" i="36" s="1"/>
  <c r="E1253" i="36" s="1"/>
  <c r="E1254" i="36" s="1"/>
  <c r="E1255" i="36" s="1"/>
  <c r="E1256" i="36" s="1"/>
  <c r="E1257" i="36" s="1"/>
  <c r="E1258" i="36" s="1"/>
  <c r="E1259" i="36" s="1"/>
  <c r="E1260" i="36" s="1"/>
  <c r="E1261" i="36" s="1"/>
  <c r="E1262" i="36" s="1"/>
  <c r="E1263" i="36" s="1"/>
  <c r="E1264" i="36" s="1"/>
  <c r="E1265" i="36" s="1"/>
  <c r="E1266" i="36" s="1"/>
  <c r="E1267" i="36" s="1"/>
  <c r="E1268" i="36" s="1"/>
  <c r="E1269" i="36" s="1"/>
  <c r="E1270" i="36" s="1"/>
  <c r="E1271" i="36" s="1"/>
  <c r="E1272" i="36" s="1"/>
  <c r="E1273" i="36" s="1"/>
  <c r="E1274" i="36" s="1"/>
  <c r="E1275" i="36" s="1"/>
  <c r="E1276" i="36" s="1"/>
  <c r="E1277" i="36" s="1"/>
  <c r="E1278" i="36" s="1"/>
  <c r="E1279" i="36" s="1"/>
  <c r="E1280" i="36" s="1"/>
  <c r="E1281" i="36" s="1"/>
  <c r="E1282" i="36" s="1"/>
  <c r="E1283" i="36" s="1"/>
  <c r="E1284" i="36" s="1"/>
  <c r="E1285" i="36" s="1"/>
  <c r="E1286" i="36" s="1"/>
  <c r="E1287" i="36" s="1"/>
  <c r="E1288" i="36" s="1"/>
  <c r="E1289" i="36" s="1"/>
  <c r="E1290" i="36" s="1"/>
  <c r="E1291" i="36" s="1"/>
  <c r="E1292" i="36" s="1"/>
  <c r="E1293" i="36" s="1"/>
  <c r="E1294" i="36" s="1"/>
  <c r="E1295" i="36" s="1"/>
  <c r="E1296" i="36" s="1"/>
  <c r="E1297" i="36" s="1"/>
  <c r="E1298" i="36" s="1"/>
  <c r="E1299" i="36" s="1"/>
  <c r="E1300" i="36" s="1"/>
  <c r="E1301" i="36" s="1"/>
  <c r="E1302" i="36" s="1"/>
  <c r="E1303" i="36" s="1"/>
  <c r="E1304" i="36" s="1"/>
  <c r="E1305" i="36" s="1"/>
  <c r="E1306" i="36" s="1"/>
  <c r="E1307" i="36" s="1"/>
  <c r="E1308" i="36" s="1"/>
  <c r="E1309" i="36" s="1"/>
  <c r="E1310" i="36" s="1"/>
  <c r="E1311" i="36" s="1"/>
  <c r="E1312" i="36" s="1"/>
  <c r="E1313" i="36" s="1"/>
  <c r="E1314" i="36" s="1"/>
  <c r="E1315" i="36" s="1"/>
  <c r="E1316" i="36" s="1"/>
  <c r="E1317" i="36" s="1"/>
  <c r="E1318" i="36" s="1"/>
  <c r="E1319" i="36" s="1"/>
  <c r="E1320" i="36" s="1"/>
  <c r="E1321" i="36" s="1"/>
  <c r="E1322" i="36" s="1"/>
  <c r="E1323" i="36" s="1"/>
  <c r="E1324" i="36" s="1"/>
  <c r="E1325" i="36" s="1"/>
  <c r="E1326" i="36" s="1"/>
  <c r="E1327" i="36" s="1"/>
  <c r="E1328" i="36" s="1"/>
  <c r="E1329" i="36" s="1"/>
  <c r="E1330" i="36" s="1"/>
  <c r="E1331" i="36" s="1"/>
  <c r="E1332" i="36" s="1"/>
  <c r="E1333" i="36" s="1"/>
  <c r="E1334" i="36" s="1"/>
  <c r="E1335" i="36" s="1"/>
  <c r="E1336" i="36" s="1"/>
  <c r="E1337" i="36" s="1"/>
  <c r="E1338" i="36" s="1"/>
  <c r="E1339" i="36" s="1"/>
  <c r="E1340" i="36" s="1"/>
  <c r="E1341" i="36" s="1"/>
  <c r="E1342" i="36" s="1"/>
  <c r="E1343" i="36" s="1"/>
  <c r="E1344" i="36" s="1"/>
  <c r="E1345" i="36" s="1"/>
  <c r="E1346" i="36" s="1"/>
  <c r="E1347" i="36" s="1"/>
  <c r="E1348" i="36" s="1"/>
  <c r="E1349" i="36" s="1"/>
  <c r="E1350" i="36" s="1"/>
  <c r="E1351" i="36" s="1"/>
  <c r="E1352" i="36" s="1"/>
  <c r="E1353" i="36" s="1"/>
  <c r="E1354" i="36" s="1"/>
  <c r="E1355" i="36" s="1"/>
  <c r="E1356" i="36" s="1"/>
  <c r="E1357" i="36" s="1"/>
  <c r="E1358" i="36" s="1"/>
  <c r="E1359" i="36" s="1"/>
  <c r="E1360" i="36" s="1"/>
  <c r="E1361" i="36" s="1"/>
  <c r="E1362" i="36" s="1"/>
  <c r="E1363" i="36" s="1"/>
  <c r="E1364" i="36" s="1"/>
  <c r="E1365" i="36" s="1"/>
  <c r="E1366" i="36" s="1"/>
  <c r="E1367" i="36" s="1"/>
  <c r="E1368" i="36" s="1"/>
  <c r="E1369" i="36" s="1"/>
  <c r="E1370" i="36" s="1"/>
  <c r="E1371" i="36" s="1"/>
  <c r="E1372" i="36" s="1"/>
  <c r="E1373" i="36" s="1"/>
  <c r="E1374" i="36" s="1"/>
  <c r="E1375" i="36" s="1"/>
  <c r="E1376" i="36" s="1"/>
  <c r="A3" i="36"/>
  <c r="A426" i="35"/>
  <c r="A425" i="35"/>
  <c r="A424" i="35"/>
  <c r="A423" i="35"/>
  <c r="A422" i="35"/>
  <c r="A421" i="35"/>
  <c r="A420" i="35"/>
  <c r="A419" i="35"/>
  <c r="A418" i="35"/>
  <c r="A417" i="35"/>
  <c r="A416" i="35"/>
  <c r="A415" i="35"/>
  <c r="A414" i="35"/>
  <c r="A413" i="35"/>
  <c r="A412" i="35"/>
  <c r="A411" i="35"/>
  <c r="A410" i="35"/>
  <c r="A409" i="35"/>
  <c r="A408" i="35"/>
  <c r="A407" i="35"/>
  <c r="A406" i="35"/>
  <c r="A405" i="35"/>
  <c r="A404" i="35"/>
  <c r="A403" i="35"/>
  <c r="A402" i="35"/>
  <c r="A401" i="35"/>
  <c r="A400" i="35"/>
  <c r="A399" i="35"/>
  <c r="A398" i="35"/>
  <c r="A397" i="35"/>
  <c r="A396" i="35"/>
  <c r="A395" i="35"/>
  <c r="A394" i="35"/>
  <c r="A393" i="35"/>
  <c r="A392" i="35"/>
  <c r="A391" i="35"/>
  <c r="A390" i="35"/>
  <c r="A389" i="35"/>
  <c r="A388" i="35"/>
  <c r="A387" i="35"/>
  <c r="A386" i="35"/>
  <c r="A385" i="35"/>
  <c r="A384" i="35"/>
  <c r="A383" i="35"/>
  <c r="A382" i="35"/>
  <c r="A381" i="35"/>
  <c r="A380" i="35"/>
  <c r="A379" i="35"/>
  <c r="A378" i="35"/>
  <c r="A377" i="35"/>
  <c r="A376" i="35"/>
  <c r="A375" i="35"/>
  <c r="A374" i="35"/>
  <c r="A373" i="35"/>
  <c r="A372" i="35"/>
  <c r="A371" i="35"/>
  <c r="A370" i="35"/>
  <c r="A369" i="35"/>
  <c r="A368" i="35"/>
  <c r="A367" i="35"/>
  <c r="A366" i="35"/>
  <c r="A365" i="35"/>
  <c r="A364" i="35"/>
  <c r="A363" i="35"/>
  <c r="A362" i="35"/>
  <c r="A361" i="35"/>
  <c r="A360" i="35"/>
  <c r="A359" i="35"/>
  <c r="A358" i="35"/>
  <c r="A357" i="35"/>
  <c r="A356" i="35"/>
  <c r="A355" i="35"/>
  <c r="A354" i="35"/>
  <c r="A353" i="35"/>
  <c r="A352" i="35"/>
  <c r="A351" i="35"/>
  <c r="A350" i="35"/>
  <c r="A349" i="35"/>
  <c r="A348" i="35"/>
  <c r="A347" i="35"/>
  <c r="A346" i="35"/>
  <c r="A345" i="35"/>
  <c r="A344" i="35"/>
  <c r="A343" i="35"/>
  <c r="A342" i="35"/>
  <c r="A341" i="35"/>
  <c r="A340" i="35"/>
  <c r="A339" i="35"/>
  <c r="A338" i="35"/>
  <c r="A337" i="35"/>
  <c r="A336" i="35"/>
  <c r="A335" i="35"/>
  <c r="A334" i="35"/>
  <c r="A333" i="35"/>
  <c r="A332" i="35"/>
  <c r="A331" i="35"/>
  <c r="A330" i="35"/>
  <c r="A329" i="35"/>
  <c r="A328" i="35"/>
  <c r="A327" i="35"/>
  <c r="A326" i="35"/>
  <c r="A325" i="35"/>
  <c r="A324" i="35"/>
  <c r="A323" i="35"/>
  <c r="A322" i="35"/>
  <c r="A321" i="35"/>
  <c r="A320" i="35"/>
  <c r="A319" i="35"/>
  <c r="A318" i="35"/>
  <c r="A317" i="35"/>
  <c r="A316" i="35"/>
  <c r="A315" i="35"/>
  <c r="A314" i="35"/>
  <c r="A313" i="35"/>
  <c r="A312" i="35"/>
  <c r="A311" i="35"/>
  <c r="A310" i="35"/>
  <c r="A309" i="35"/>
  <c r="A308" i="35"/>
  <c r="A307" i="35"/>
  <c r="A306" i="35"/>
  <c r="A305" i="35"/>
  <c r="A304" i="35"/>
  <c r="A303" i="35"/>
  <c r="A302" i="35"/>
  <c r="A301" i="35"/>
  <c r="A300" i="35"/>
  <c r="A299" i="35"/>
  <c r="A298" i="35"/>
  <c r="A297" i="35"/>
  <c r="A296" i="35"/>
  <c r="A295" i="35"/>
  <c r="A294" i="35"/>
  <c r="A293" i="35"/>
  <c r="A292" i="35"/>
  <c r="A291" i="35"/>
  <c r="A290" i="35"/>
  <c r="A289" i="35"/>
  <c r="A288" i="35"/>
  <c r="A287" i="35"/>
  <c r="A286" i="35"/>
  <c r="A285" i="35"/>
  <c r="A284" i="35"/>
  <c r="A283" i="35"/>
  <c r="A282" i="35"/>
  <c r="A281" i="35"/>
  <c r="A280" i="35"/>
  <c r="A279" i="35"/>
  <c r="A278" i="35"/>
  <c r="A277" i="35"/>
  <c r="A276" i="35"/>
  <c r="A275" i="35"/>
  <c r="A274" i="35"/>
  <c r="A273" i="35"/>
  <c r="A272" i="35"/>
  <c r="A271" i="35"/>
  <c r="A270" i="35"/>
  <c r="A269" i="35"/>
  <c r="A268" i="35"/>
  <c r="A267" i="35"/>
  <c r="A245" i="35"/>
  <c r="A244" i="35"/>
  <c r="A243" i="35"/>
  <c r="A242" i="35"/>
  <c r="A241" i="35"/>
  <c r="A240" i="35"/>
  <c r="A239" i="35"/>
  <c r="A238" i="35"/>
  <c r="A237" i="35"/>
  <c r="A236" i="35"/>
  <c r="A235" i="35"/>
  <c r="A234" i="35"/>
  <c r="A233" i="35"/>
  <c r="A232" i="35"/>
  <c r="A231" i="35"/>
  <c r="A230" i="35"/>
  <c r="A229" i="35"/>
  <c r="A228" i="35"/>
  <c r="A227" i="35"/>
  <c r="A226" i="35"/>
  <c r="A225" i="35"/>
  <c r="A224" i="35"/>
  <c r="A223" i="35"/>
  <c r="A222" i="35"/>
  <c r="A221" i="35"/>
  <c r="A220" i="35"/>
  <c r="A219" i="35"/>
  <c r="A218" i="35"/>
  <c r="A217" i="35"/>
  <c r="A216" i="35"/>
  <c r="A215" i="35"/>
  <c r="A214" i="35"/>
  <c r="A213" i="35"/>
  <c r="A212" i="35"/>
  <c r="A211" i="35"/>
  <c r="A210" i="35"/>
  <c r="A209" i="35"/>
  <c r="A208" i="35"/>
  <c r="A207" i="35"/>
  <c r="A206" i="35"/>
  <c r="A205" i="35"/>
  <c r="A204" i="35"/>
  <c r="A203" i="35"/>
  <c r="A202" i="35"/>
  <c r="A201" i="35"/>
  <c r="A200" i="35"/>
  <c r="A199" i="35"/>
  <c r="A198" i="35"/>
  <c r="A197" i="35"/>
  <c r="A196" i="35"/>
  <c r="A195" i="35"/>
  <c r="A194" i="35"/>
  <c r="A193" i="35"/>
  <c r="A192" i="35"/>
  <c r="A191" i="35"/>
  <c r="A190" i="35"/>
  <c r="A189" i="35"/>
  <c r="A188" i="35"/>
  <c r="A187" i="35"/>
  <c r="A186" i="35"/>
  <c r="A185" i="35"/>
  <c r="A184" i="35"/>
  <c r="A183" i="35"/>
  <c r="A182" i="35"/>
  <c r="A181" i="35"/>
  <c r="A180" i="35"/>
  <c r="A179" i="35"/>
  <c r="A178" i="35"/>
  <c r="A177" i="35"/>
  <c r="A176" i="35"/>
  <c r="A175" i="35"/>
  <c r="A174" i="35"/>
  <c r="A173" i="35"/>
  <c r="A172" i="35"/>
  <c r="A171" i="35"/>
  <c r="A170" i="35"/>
  <c r="A169" i="35"/>
  <c r="A168" i="35"/>
  <c r="A167" i="35"/>
  <c r="A166" i="35"/>
  <c r="A165" i="35"/>
  <c r="A164" i="35"/>
  <c r="A163" i="35"/>
  <c r="A162" i="35"/>
  <c r="A161" i="35"/>
  <c r="A160" i="35"/>
  <c r="A159" i="35"/>
  <c r="A158" i="35"/>
  <c r="A157" i="35"/>
  <c r="A156" i="35"/>
  <c r="A155" i="35"/>
  <c r="A154" i="35"/>
  <c r="A153" i="35"/>
  <c r="A152" i="35"/>
  <c r="A151" i="35"/>
  <c r="A150" i="35"/>
  <c r="A149" i="35"/>
  <c r="A148" i="35"/>
  <c r="A147" i="35"/>
  <c r="A146" i="35"/>
  <c r="A145" i="35"/>
  <c r="A144" i="35"/>
  <c r="A143" i="35"/>
  <c r="A142" i="35"/>
  <c r="A141" i="35"/>
  <c r="A140" i="35"/>
  <c r="A139" i="35"/>
  <c r="A138" i="35"/>
  <c r="A137" i="35"/>
  <c r="A136" i="35"/>
  <c r="A135" i="35"/>
  <c r="A134" i="35"/>
  <c r="A133" i="35"/>
  <c r="A132" i="35"/>
  <c r="A131" i="35"/>
  <c r="A130" i="35"/>
  <c r="A129" i="35"/>
  <c r="A128" i="35"/>
  <c r="A127" i="35"/>
  <c r="A126" i="35"/>
  <c r="A125" i="35"/>
  <c r="A124" i="35"/>
  <c r="A123" i="35"/>
  <c r="A122" i="35"/>
  <c r="A121" i="35"/>
  <c r="A120" i="35"/>
  <c r="A119" i="35"/>
  <c r="A118" i="35"/>
  <c r="A117" i="35"/>
  <c r="A116" i="35"/>
  <c r="A115" i="35"/>
  <c r="A114" i="35"/>
  <c r="A113" i="35"/>
  <c r="A112" i="35"/>
  <c r="A111" i="35"/>
  <c r="A110" i="35"/>
  <c r="A109" i="35"/>
  <c r="A108" i="35"/>
  <c r="A107" i="35"/>
  <c r="A106" i="35"/>
  <c r="A105" i="35"/>
  <c r="A104" i="35"/>
  <c r="A103" i="35"/>
  <c r="A102" i="35"/>
  <c r="A101" i="35"/>
  <c r="A100" i="35"/>
  <c r="A99" i="35"/>
  <c r="A98" i="35"/>
  <c r="A97" i="35"/>
  <c r="A96" i="35"/>
  <c r="A95" i="35"/>
  <c r="A94" i="35"/>
  <c r="A93" i="35"/>
  <c r="A92" i="35"/>
  <c r="A91" i="35"/>
  <c r="A90" i="35"/>
  <c r="A89" i="35"/>
  <c r="A88" i="35"/>
  <c r="A87" i="35"/>
  <c r="A86" i="35"/>
  <c r="A85" i="35"/>
  <c r="A84" i="35"/>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A45" i="35"/>
  <c r="A44" i="35"/>
  <c r="A43" i="35"/>
  <c r="A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G4" i="35"/>
  <c r="G5" i="35" s="1"/>
  <c r="G6" i="35" s="1"/>
  <c r="G7" i="35" s="1"/>
  <c r="G8" i="35" s="1"/>
  <c r="G9" i="35" s="1"/>
  <c r="G10" i="35" s="1"/>
  <c r="G11" i="35" s="1"/>
  <c r="G12" i="35" s="1"/>
  <c r="G13" i="35" s="1"/>
  <c r="G14" i="35" s="1"/>
  <c r="G15" i="35" s="1"/>
  <c r="G16" i="35" s="1"/>
  <c r="G17" i="35" s="1"/>
  <c r="G18" i="35" s="1"/>
  <c r="G19" i="35" s="1"/>
  <c r="G20" i="35" s="1"/>
  <c r="G21" i="35" s="1"/>
  <c r="G22" i="35" s="1"/>
  <c r="G23" i="35" s="1"/>
  <c r="G24" i="35" s="1"/>
  <c r="G25" i="35" s="1"/>
  <c r="G26" i="35" s="1"/>
  <c r="G27" i="35" s="1"/>
  <c r="G28" i="35" s="1"/>
  <c r="G29" i="35" s="1"/>
  <c r="G30" i="35" s="1"/>
  <c r="G31" i="35" s="1"/>
  <c r="G32" i="35" s="1"/>
  <c r="G33" i="35" s="1"/>
  <c r="G34" i="35" s="1"/>
  <c r="G35" i="35" s="1"/>
  <c r="G36" i="35" s="1"/>
  <c r="G37" i="35" s="1"/>
  <c r="G38" i="35" s="1"/>
  <c r="G39" i="35" s="1"/>
  <c r="G40" i="35" s="1"/>
  <c r="G41" i="35" s="1"/>
  <c r="G42" i="35" s="1"/>
  <c r="G43" i="35" s="1"/>
  <c r="G44" i="35" s="1"/>
  <c r="G45" i="35" s="1"/>
  <c r="G46" i="35" s="1"/>
  <c r="G47" i="35" s="1"/>
  <c r="G48" i="35" s="1"/>
  <c r="G49" i="35" s="1"/>
  <c r="G50" i="35" s="1"/>
  <c r="G51" i="35" s="1"/>
  <c r="G52" i="35" s="1"/>
  <c r="G53" i="35" s="1"/>
  <c r="G54" i="35" s="1"/>
  <c r="G55" i="35" s="1"/>
  <c r="G56" i="35" s="1"/>
  <c r="G57" i="35" s="1"/>
  <c r="G58" i="35" s="1"/>
  <c r="G59" i="35" s="1"/>
  <c r="G60" i="35" s="1"/>
  <c r="G61" i="35" s="1"/>
  <c r="G62" i="35" s="1"/>
  <c r="G63" i="35" s="1"/>
  <c r="G64" i="35" s="1"/>
  <c r="G65" i="35" s="1"/>
  <c r="G66" i="35" s="1"/>
  <c r="G67" i="35" s="1"/>
  <c r="G68" i="35" s="1"/>
  <c r="G69" i="35" s="1"/>
  <c r="G70" i="35" s="1"/>
  <c r="G71" i="35" s="1"/>
  <c r="G72" i="35" s="1"/>
  <c r="G73" i="35" s="1"/>
  <c r="G74" i="35" s="1"/>
  <c r="G75" i="35" s="1"/>
  <c r="G76" i="35" s="1"/>
  <c r="G77" i="35" s="1"/>
  <c r="G78" i="35" s="1"/>
  <c r="G79" i="35" s="1"/>
  <c r="G80" i="35" s="1"/>
  <c r="G81" i="35" s="1"/>
  <c r="G82" i="35" s="1"/>
  <c r="G83" i="35" s="1"/>
  <c r="G84" i="35" s="1"/>
  <c r="G85" i="35" s="1"/>
  <c r="G86" i="35" s="1"/>
  <c r="G87" i="35" s="1"/>
  <c r="G88" i="35" s="1"/>
  <c r="G89" i="35" s="1"/>
  <c r="G90" i="35" s="1"/>
  <c r="G91" i="35" s="1"/>
  <c r="G92" i="35" s="1"/>
  <c r="G93" i="35" s="1"/>
  <c r="G94" i="35" s="1"/>
  <c r="G95" i="35" s="1"/>
  <c r="G96" i="35" s="1"/>
  <c r="G97" i="35" s="1"/>
  <c r="G98" i="35" s="1"/>
  <c r="G99" i="35" s="1"/>
  <c r="G100" i="35" s="1"/>
  <c r="G101" i="35" s="1"/>
  <c r="G102" i="35" s="1"/>
  <c r="G103" i="35" s="1"/>
  <c r="G104" i="35" s="1"/>
  <c r="G105" i="35" s="1"/>
  <c r="G106" i="35" s="1"/>
  <c r="G107" i="35" s="1"/>
  <c r="G108" i="35" s="1"/>
  <c r="G109" i="35" s="1"/>
  <c r="G110" i="35" s="1"/>
  <c r="G111" i="35" s="1"/>
  <c r="G112" i="35" s="1"/>
  <c r="G113" i="35" s="1"/>
  <c r="G114" i="35" s="1"/>
  <c r="G115" i="35" s="1"/>
  <c r="G116" i="35" s="1"/>
  <c r="G117" i="35" s="1"/>
  <c r="G118" i="35" s="1"/>
  <c r="G119" i="35" s="1"/>
  <c r="G120" i="35" s="1"/>
  <c r="G121" i="35" s="1"/>
  <c r="G122" i="35" s="1"/>
  <c r="G123" i="35" s="1"/>
  <c r="G124" i="35" s="1"/>
  <c r="G125" i="35" s="1"/>
  <c r="G126" i="35" s="1"/>
  <c r="G127" i="35" s="1"/>
  <c r="G128" i="35" s="1"/>
  <c r="G129" i="35" s="1"/>
  <c r="G130" i="35" s="1"/>
  <c r="G131" i="35" s="1"/>
  <c r="G132" i="35" s="1"/>
  <c r="G133" i="35" s="1"/>
  <c r="G134" i="35" s="1"/>
  <c r="G135" i="35" s="1"/>
  <c r="G136" i="35" s="1"/>
  <c r="G137" i="35" s="1"/>
  <c r="G138" i="35" s="1"/>
  <c r="G139" i="35" s="1"/>
  <c r="G140" i="35" s="1"/>
  <c r="G141" i="35" s="1"/>
  <c r="G142" i="35" s="1"/>
  <c r="G143" i="35" s="1"/>
  <c r="G144" i="35" s="1"/>
  <c r="G145" i="35" s="1"/>
  <c r="G146" i="35" s="1"/>
  <c r="G147" i="35" s="1"/>
  <c r="G148" i="35" s="1"/>
  <c r="G149" i="35" s="1"/>
  <c r="G150" i="35" s="1"/>
  <c r="G151" i="35" s="1"/>
  <c r="G152" i="35" s="1"/>
  <c r="G153" i="35" s="1"/>
  <c r="G154" i="35" s="1"/>
  <c r="G155" i="35" s="1"/>
  <c r="G156" i="35" s="1"/>
  <c r="G157" i="35" s="1"/>
  <c r="G158" i="35" s="1"/>
  <c r="G159" i="35" s="1"/>
  <c r="G160" i="35" s="1"/>
  <c r="G161" i="35" s="1"/>
  <c r="G162" i="35" s="1"/>
  <c r="G163" i="35" s="1"/>
  <c r="G164" i="35" s="1"/>
  <c r="G165" i="35" s="1"/>
  <c r="G166" i="35" s="1"/>
  <c r="G167" i="35" s="1"/>
  <c r="G168" i="35" s="1"/>
  <c r="G169" i="35" s="1"/>
  <c r="G170" i="35" s="1"/>
  <c r="G171" i="35" s="1"/>
  <c r="G172" i="35" s="1"/>
  <c r="G173" i="35" s="1"/>
  <c r="G174" i="35" s="1"/>
  <c r="G175" i="35" s="1"/>
  <c r="G176" i="35" s="1"/>
  <c r="G177" i="35" s="1"/>
  <c r="G178" i="35" s="1"/>
  <c r="G179" i="35" s="1"/>
  <c r="G180" i="35" s="1"/>
  <c r="G181" i="35" s="1"/>
  <c r="G182" i="35" s="1"/>
  <c r="G183" i="35" s="1"/>
  <c r="G184" i="35" s="1"/>
  <c r="G185" i="35" s="1"/>
  <c r="G186" i="35" s="1"/>
  <c r="G187" i="35" s="1"/>
  <c r="G188" i="35" s="1"/>
  <c r="G189" i="35" s="1"/>
  <c r="G190" i="35" s="1"/>
  <c r="G191" i="35" s="1"/>
  <c r="G192" i="35" s="1"/>
  <c r="G193" i="35" s="1"/>
  <c r="G194" i="35" s="1"/>
  <c r="G195" i="35" s="1"/>
  <c r="G196" i="35" s="1"/>
  <c r="G197" i="35" s="1"/>
  <c r="G198" i="35" s="1"/>
  <c r="G199" i="35" s="1"/>
  <c r="G200" i="35" s="1"/>
  <c r="G201" i="35" s="1"/>
  <c r="G202" i="35" s="1"/>
  <c r="G203" i="35" s="1"/>
  <c r="G204" i="35" s="1"/>
  <c r="G205" i="35" s="1"/>
  <c r="G206" i="35" s="1"/>
  <c r="G207" i="35" s="1"/>
  <c r="G208" i="35" s="1"/>
  <c r="G209" i="35" s="1"/>
  <c r="G210" i="35" s="1"/>
  <c r="G211" i="35" s="1"/>
  <c r="G212" i="35" s="1"/>
  <c r="G213" i="35" s="1"/>
  <c r="G214" i="35" s="1"/>
  <c r="G215" i="35" s="1"/>
  <c r="G216" i="35" s="1"/>
  <c r="G217" i="35" s="1"/>
  <c r="G218" i="35" s="1"/>
  <c r="G219" i="35" s="1"/>
  <c r="G220" i="35" s="1"/>
  <c r="G221" i="35" s="1"/>
  <c r="G222" i="35" s="1"/>
  <c r="G223" i="35" s="1"/>
  <c r="G224" i="35" s="1"/>
  <c r="G225" i="35" s="1"/>
  <c r="G226" i="35" s="1"/>
  <c r="G227" i="35" s="1"/>
  <c r="G228" i="35" s="1"/>
  <c r="G229" i="35" s="1"/>
  <c r="G230" i="35" s="1"/>
  <c r="G231" i="35" s="1"/>
  <c r="G232" i="35" s="1"/>
  <c r="G233" i="35" s="1"/>
  <c r="G234" i="35" s="1"/>
  <c r="G235" i="35" s="1"/>
  <c r="G236" i="35" s="1"/>
  <c r="G237" i="35" s="1"/>
  <c r="G238" i="35" s="1"/>
  <c r="G239" i="35" s="1"/>
  <c r="G240" i="35" s="1"/>
  <c r="G241" i="35" s="1"/>
  <c r="G242" i="35" s="1"/>
  <c r="G243" i="35" s="1"/>
  <c r="G244" i="35" s="1"/>
  <c r="G245" i="35" s="1"/>
  <c r="G246" i="35" s="1"/>
  <c r="G247" i="35" s="1"/>
  <c r="G248" i="35" s="1"/>
  <c r="G249" i="35" s="1"/>
  <c r="G250" i="35" s="1"/>
  <c r="G251" i="35" s="1"/>
  <c r="G252" i="35" s="1"/>
  <c r="G253" i="35" s="1"/>
  <c r="G254" i="35" s="1"/>
  <c r="G255" i="35" s="1"/>
  <c r="G256" i="35" s="1"/>
  <c r="G257" i="35" s="1"/>
  <c r="G258" i="35" s="1"/>
  <c r="G259" i="35" s="1"/>
  <c r="G260" i="35" s="1"/>
  <c r="G261" i="35" s="1"/>
  <c r="G262" i="35" s="1"/>
  <c r="G263" i="35" s="1"/>
  <c r="G264" i="35" s="1"/>
  <c r="G265" i="35" s="1"/>
  <c r="G266" i="35" s="1"/>
  <c r="G267" i="35" s="1"/>
  <c r="G268" i="35" s="1"/>
  <c r="G269" i="35" s="1"/>
  <c r="G270" i="35" s="1"/>
  <c r="G271" i="35" s="1"/>
  <c r="G272" i="35" s="1"/>
  <c r="G273" i="35" s="1"/>
  <c r="G274" i="35" s="1"/>
  <c r="G275" i="35" s="1"/>
  <c r="G276" i="35" s="1"/>
  <c r="G277" i="35" s="1"/>
  <c r="G278" i="35" s="1"/>
  <c r="G279" i="35" s="1"/>
  <c r="G280" i="35" s="1"/>
  <c r="G281" i="35" s="1"/>
  <c r="G282" i="35" s="1"/>
  <c r="G283" i="35" s="1"/>
  <c r="G284" i="35" s="1"/>
  <c r="G285" i="35" s="1"/>
  <c r="G286" i="35" s="1"/>
  <c r="G287" i="35" s="1"/>
  <c r="G288" i="35" s="1"/>
  <c r="G289" i="35" s="1"/>
  <c r="G290" i="35" s="1"/>
  <c r="G291" i="35" s="1"/>
  <c r="G292" i="35" s="1"/>
  <c r="G293" i="35" s="1"/>
  <c r="G294" i="35" s="1"/>
  <c r="G295" i="35" s="1"/>
  <c r="G296" i="35" s="1"/>
  <c r="G297" i="35" s="1"/>
  <c r="G298" i="35" s="1"/>
  <c r="G299" i="35" s="1"/>
  <c r="G300" i="35" s="1"/>
  <c r="G301" i="35" s="1"/>
  <c r="G302" i="35" s="1"/>
  <c r="G303" i="35" s="1"/>
  <c r="G304" i="35" s="1"/>
  <c r="G305" i="35" s="1"/>
  <c r="G306" i="35" s="1"/>
  <c r="G307" i="35" s="1"/>
  <c r="G308" i="35" s="1"/>
  <c r="G309" i="35" s="1"/>
  <c r="G310" i="35" s="1"/>
  <c r="G311" i="35" s="1"/>
  <c r="G312" i="35" s="1"/>
  <c r="G313" i="35" s="1"/>
  <c r="G314" i="35" s="1"/>
  <c r="G315" i="35" s="1"/>
  <c r="G316" i="35" s="1"/>
  <c r="G317" i="35" s="1"/>
  <c r="G318" i="35" s="1"/>
  <c r="G319" i="35" s="1"/>
  <c r="G320" i="35" s="1"/>
  <c r="G321" i="35" s="1"/>
  <c r="G322" i="35" s="1"/>
  <c r="G323" i="35" s="1"/>
  <c r="G324" i="35" s="1"/>
  <c r="G325" i="35" s="1"/>
  <c r="G326" i="35" s="1"/>
  <c r="G327" i="35" s="1"/>
  <c r="G328" i="35" s="1"/>
  <c r="G329" i="35" s="1"/>
  <c r="G330" i="35" s="1"/>
  <c r="G331" i="35" s="1"/>
  <c r="G332" i="35" s="1"/>
  <c r="G333" i="35" s="1"/>
  <c r="G334" i="35" s="1"/>
  <c r="G335" i="35" s="1"/>
  <c r="G336" i="35" s="1"/>
  <c r="G337" i="35" s="1"/>
  <c r="G338" i="35" s="1"/>
  <c r="G339" i="35" s="1"/>
  <c r="G340" i="35" s="1"/>
  <c r="G341" i="35" s="1"/>
  <c r="G342" i="35" s="1"/>
  <c r="G343" i="35" s="1"/>
  <c r="G344" i="35" s="1"/>
  <c r="G345" i="35" s="1"/>
  <c r="G346" i="35" s="1"/>
  <c r="G347" i="35" s="1"/>
  <c r="G348" i="35" s="1"/>
  <c r="G349" i="35" s="1"/>
  <c r="G350" i="35" s="1"/>
  <c r="G351" i="35" s="1"/>
  <c r="G352" i="35" s="1"/>
  <c r="G353" i="35" s="1"/>
  <c r="G354" i="35" s="1"/>
  <c r="G355" i="35" s="1"/>
  <c r="G356" i="35" s="1"/>
  <c r="G357" i="35" s="1"/>
  <c r="G358" i="35" s="1"/>
  <c r="G359" i="35" s="1"/>
  <c r="G360" i="35" s="1"/>
  <c r="G361" i="35" s="1"/>
  <c r="G362" i="35" s="1"/>
  <c r="G363" i="35" s="1"/>
  <c r="G364" i="35" s="1"/>
  <c r="G365" i="35" s="1"/>
  <c r="G366" i="35" s="1"/>
  <c r="G367" i="35" s="1"/>
  <c r="G368" i="35" s="1"/>
  <c r="G369" i="35" s="1"/>
  <c r="G370" i="35" s="1"/>
  <c r="G371" i="35" s="1"/>
  <c r="G372" i="35" s="1"/>
  <c r="G373" i="35" s="1"/>
  <c r="G374" i="35" s="1"/>
  <c r="G375" i="35" s="1"/>
  <c r="G376" i="35" s="1"/>
  <c r="G377" i="35" s="1"/>
  <c r="G378" i="35" s="1"/>
  <c r="G379" i="35" s="1"/>
  <c r="G380" i="35" s="1"/>
  <c r="G381" i="35" s="1"/>
  <c r="G382" i="35" s="1"/>
  <c r="G383" i="35" s="1"/>
  <c r="G384" i="35" s="1"/>
  <c r="G385" i="35" s="1"/>
  <c r="G386" i="35" s="1"/>
  <c r="G387" i="35" s="1"/>
  <c r="G388" i="35" s="1"/>
  <c r="G389" i="35" s="1"/>
  <c r="G390" i="35" s="1"/>
  <c r="G391" i="35" s="1"/>
  <c r="G392" i="35" s="1"/>
  <c r="G393" i="35" s="1"/>
  <c r="G394" i="35" s="1"/>
  <c r="G395" i="35" s="1"/>
  <c r="G396" i="35" s="1"/>
  <c r="G397" i="35" s="1"/>
  <c r="G398" i="35" s="1"/>
  <c r="G399" i="35" s="1"/>
  <c r="G400" i="35" s="1"/>
  <c r="G401" i="35" s="1"/>
  <c r="G402" i="35" s="1"/>
  <c r="G403" i="35" s="1"/>
  <c r="G404" i="35" s="1"/>
  <c r="G405" i="35" s="1"/>
  <c r="G406" i="35" s="1"/>
  <c r="G407" i="35" s="1"/>
  <c r="G408" i="35" s="1"/>
  <c r="G409" i="35" s="1"/>
  <c r="G410" i="35" s="1"/>
  <c r="G411" i="35" s="1"/>
  <c r="G412" i="35" s="1"/>
  <c r="G413" i="35" s="1"/>
  <c r="G414" i="35" s="1"/>
  <c r="G415" i="35" s="1"/>
  <c r="G416" i="35" s="1"/>
  <c r="G417" i="35" s="1"/>
  <c r="G418" i="35" s="1"/>
  <c r="G419" i="35" s="1"/>
  <c r="G420" i="35" s="1"/>
  <c r="G421" i="35" s="1"/>
  <c r="G422" i="35" s="1"/>
  <c r="G423" i="35" s="1"/>
  <c r="G424" i="35" s="1"/>
  <c r="G425" i="35" s="1"/>
  <c r="G426" i="35" s="1"/>
  <c r="A4" i="35"/>
  <c r="E3" i="35"/>
  <c r="E4" i="35" s="1"/>
  <c r="E5" i="35" s="1"/>
  <c r="E6" i="35" s="1"/>
  <c r="E7" i="35" s="1"/>
  <c r="E8" i="35" s="1"/>
  <c r="E9" i="35" s="1"/>
  <c r="E10" i="35" s="1"/>
  <c r="E11" i="35" s="1"/>
  <c r="E12" i="35" s="1"/>
  <c r="E13" i="35" s="1"/>
  <c r="E14" i="35" s="1"/>
  <c r="E15" i="35" s="1"/>
  <c r="E16" i="35" s="1"/>
  <c r="E17" i="35" s="1"/>
  <c r="E18" i="35" s="1"/>
  <c r="E19" i="35" s="1"/>
  <c r="E20" i="35" s="1"/>
  <c r="E21" i="35" s="1"/>
  <c r="E22" i="35" s="1"/>
  <c r="E23" i="35" s="1"/>
  <c r="E24" i="35" s="1"/>
  <c r="E25" i="35" s="1"/>
  <c r="E26" i="35" s="1"/>
  <c r="E27" i="35" s="1"/>
  <c r="E28" i="35" s="1"/>
  <c r="E29" i="35" s="1"/>
  <c r="E30" i="35" s="1"/>
  <c r="E31" i="35" s="1"/>
  <c r="E32" i="35" s="1"/>
  <c r="E33" i="35" s="1"/>
  <c r="E34" i="35" s="1"/>
  <c r="E35" i="35" s="1"/>
  <c r="E36" i="35" s="1"/>
  <c r="E37" i="35" s="1"/>
  <c r="E38" i="35" s="1"/>
  <c r="E39" i="35" s="1"/>
  <c r="E40" i="35" s="1"/>
  <c r="E41" i="35" s="1"/>
  <c r="E42" i="35" s="1"/>
  <c r="E43" i="35" s="1"/>
  <c r="E44" i="35" s="1"/>
  <c r="E45" i="35" s="1"/>
  <c r="E46" i="35" s="1"/>
  <c r="E47" i="35" s="1"/>
  <c r="E48" i="35" s="1"/>
  <c r="E49" i="35" s="1"/>
  <c r="E50" i="35" s="1"/>
  <c r="E51" i="35" s="1"/>
  <c r="E52" i="35" s="1"/>
  <c r="E53" i="35" s="1"/>
  <c r="E54" i="35" s="1"/>
  <c r="E55" i="35" s="1"/>
  <c r="E56" i="35" s="1"/>
  <c r="E57" i="35" s="1"/>
  <c r="E58" i="35" s="1"/>
  <c r="E59" i="35" s="1"/>
  <c r="E60" i="35" s="1"/>
  <c r="E61" i="35" s="1"/>
  <c r="E62" i="35" s="1"/>
  <c r="E63" i="35" s="1"/>
  <c r="E64" i="35" s="1"/>
  <c r="E65" i="35" s="1"/>
  <c r="E66" i="35" s="1"/>
  <c r="E67" i="35" s="1"/>
  <c r="E68" i="35" s="1"/>
  <c r="E69" i="35" s="1"/>
  <c r="E70" i="35" s="1"/>
  <c r="E71" i="35" s="1"/>
  <c r="E72" i="35" s="1"/>
  <c r="E73" i="35" s="1"/>
  <c r="E74" i="35" s="1"/>
  <c r="E75" i="35" s="1"/>
  <c r="E76" i="35" s="1"/>
  <c r="E77" i="35" s="1"/>
  <c r="E78" i="35" s="1"/>
  <c r="E79" i="35" s="1"/>
  <c r="E80" i="35" s="1"/>
  <c r="E81" i="35" s="1"/>
  <c r="E82" i="35" s="1"/>
  <c r="E83" i="35" s="1"/>
  <c r="E84" i="35" s="1"/>
  <c r="E85" i="35" s="1"/>
  <c r="E86" i="35" s="1"/>
  <c r="E87" i="35" s="1"/>
  <c r="E88" i="35" s="1"/>
  <c r="E89" i="35" s="1"/>
  <c r="E90" i="35" s="1"/>
  <c r="E91" i="35" s="1"/>
  <c r="E92" i="35" s="1"/>
  <c r="E93" i="35" s="1"/>
  <c r="E94" i="35" s="1"/>
  <c r="E95" i="35" s="1"/>
  <c r="E96" i="35" s="1"/>
  <c r="E97" i="35" s="1"/>
  <c r="E98" i="35" s="1"/>
  <c r="E99" i="35" s="1"/>
  <c r="E100" i="35" s="1"/>
  <c r="E101" i="35" s="1"/>
  <c r="E102" i="35" s="1"/>
  <c r="E103" i="35" s="1"/>
  <c r="E104" i="35" s="1"/>
  <c r="E105" i="35" s="1"/>
  <c r="E106" i="35" s="1"/>
  <c r="E107" i="35" s="1"/>
  <c r="E108" i="35" s="1"/>
  <c r="E109" i="35" s="1"/>
  <c r="E110" i="35" s="1"/>
  <c r="E111" i="35" s="1"/>
  <c r="E112" i="35" s="1"/>
  <c r="E113" i="35" s="1"/>
  <c r="E114" i="35" s="1"/>
  <c r="E115" i="35" s="1"/>
  <c r="E116" i="35" s="1"/>
  <c r="E117" i="35" s="1"/>
  <c r="E118" i="35" s="1"/>
  <c r="E119" i="35" s="1"/>
  <c r="E120" i="35" s="1"/>
  <c r="E121" i="35" s="1"/>
  <c r="E122" i="35" s="1"/>
  <c r="E123" i="35" s="1"/>
  <c r="E124" i="35" s="1"/>
  <c r="E125" i="35" s="1"/>
  <c r="E126" i="35" s="1"/>
  <c r="E127" i="35" s="1"/>
  <c r="E128" i="35" s="1"/>
  <c r="E129" i="35" s="1"/>
  <c r="E130" i="35" s="1"/>
  <c r="E131" i="35" s="1"/>
  <c r="E132" i="35" s="1"/>
  <c r="E133" i="35" s="1"/>
  <c r="E134" i="35" s="1"/>
  <c r="E135" i="35" s="1"/>
  <c r="E136" i="35" s="1"/>
  <c r="E137" i="35" s="1"/>
  <c r="E138" i="35" s="1"/>
  <c r="E139" i="35" s="1"/>
  <c r="E140" i="35" s="1"/>
  <c r="E141" i="35" s="1"/>
  <c r="E142" i="35" s="1"/>
  <c r="E143" i="35" s="1"/>
  <c r="E144" i="35" s="1"/>
  <c r="E145" i="35" s="1"/>
  <c r="E146" i="35" s="1"/>
  <c r="E147" i="35" s="1"/>
  <c r="E148" i="35" s="1"/>
  <c r="E149" i="35" s="1"/>
  <c r="E150" i="35" s="1"/>
  <c r="E151" i="35" s="1"/>
  <c r="E152" i="35" s="1"/>
  <c r="E153" i="35" s="1"/>
  <c r="E154" i="35" s="1"/>
  <c r="E155" i="35" s="1"/>
  <c r="E156" i="35" s="1"/>
  <c r="E157" i="35" s="1"/>
  <c r="E158" i="35" s="1"/>
  <c r="E159" i="35" s="1"/>
  <c r="E160" i="35" s="1"/>
  <c r="E161" i="35" s="1"/>
  <c r="E162" i="35" s="1"/>
  <c r="E163" i="35" s="1"/>
  <c r="E164" i="35" s="1"/>
  <c r="E165" i="35" s="1"/>
  <c r="E166" i="35" s="1"/>
  <c r="E167" i="35" s="1"/>
  <c r="E168" i="35" s="1"/>
  <c r="E169" i="35" s="1"/>
  <c r="E170" i="35" s="1"/>
  <c r="E171" i="35" s="1"/>
  <c r="E172" i="35" s="1"/>
  <c r="E173" i="35" s="1"/>
  <c r="E174" i="35" s="1"/>
  <c r="E175" i="35" s="1"/>
  <c r="E176" i="35" s="1"/>
  <c r="E177" i="35" s="1"/>
  <c r="E178" i="35" s="1"/>
  <c r="E179" i="35" s="1"/>
  <c r="E180" i="35" s="1"/>
  <c r="E181" i="35" s="1"/>
  <c r="E182" i="35" s="1"/>
  <c r="E183" i="35" s="1"/>
  <c r="E184" i="35" s="1"/>
  <c r="E185" i="35" s="1"/>
  <c r="E186" i="35" s="1"/>
  <c r="E187" i="35" s="1"/>
  <c r="E188" i="35" s="1"/>
  <c r="E189" i="35" s="1"/>
  <c r="E190" i="35" s="1"/>
  <c r="E191" i="35" s="1"/>
  <c r="E192" i="35" s="1"/>
  <c r="E193" i="35" s="1"/>
  <c r="E194" i="35" s="1"/>
  <c r="E195" i="35" s="1"/>
  <c r="E196" i="35" s="1"/>
  <c r="E197" i="35" s="1"/>
  <c r="E198" i="35" s="1"/>
  <c r="E199" i="35" s="1"/>
  <c r="E200" i="35" s="1"/>
  <c r="E201" i="35" s="1"/>
  <c r="E202" i="35" s="1"/>
  <c r="E203" i="35" s="1"/>
  <c r="E204" i="35" s="1"/>
  <c r="E205" i="35" s="1"/>
  <c r="E206" i="35" s="1"/>
  <c r="E207" i="35" s="1"/>
  <c r="E208" i="35" s="1"/>
  <c r="E209" i="35" s="1"/>
  <c r="E210" i="35" s="1"/>
  <c r="E211" i="35" s="1"/>
  <c r="E212" i="35" s="1"/>
  <c r="E213" i="35" s="1"/>
  <c r="E214" i="35" s="1"/>
  <c r="E215" i="35" s="1"/>
  <c r="E216" i="35" s="1"/>
  <c r="E217" i="35" s="1"/>
  <c r="E218" i="35" s="1"/>
  <c r="E219" i="35" s="1"/>
  <c r="E220" i="35" s="1"/>
  <c r="E221" i="35" s="1"/>
  <c r="E222" i="35" s="1"/>
  <c r="E223" i="35" s="1"/>
  <c r="E224" i="35" s="1"/>
  <c r="E225" i="35" s="1"/>
  <c r="E226" i="35" s="1"/>
  <c r="E227" i="35" s="1"/>
  <c r="E228" i="35" s="1"/>
  <c r="E229" i="35" s="1"/>
  <c r="E230" i="35" s="1"/>
  <c r="E231" i="35" s="1"/>
  <c r="E232" i="35" s="1"/>
  <c r="E233" i="35" s="1"/>
  <c r="E234" i="35" s="1"/>
  <c r="E235" i="35" s="1"/>
  <c r="E236" i="35" s="1"/>
  <c r="E237" i="35" s="1"/>
  <c r="E238" i="35" s="1"/>
  <c r="E239" i="35" s="1"/>
  <c r="E240" i="35" s="1"/>
  <c r="E241" i="35" s="1"/>
  <c r="E242" i="35" s="1"/>
  <c r="E243" i="35" s="1"/>
  <c r="E244" i="35" s="1"/>
  <c r="E245" i="35" s="1"/>
  <c r="E246" i="35" s="1"/>
  <c r="E247" i="35" s="1"/>
  <c r="E248" i="35" s="1"/>
  <c r="E249" i="35" s="1"/>
  <c r="E250" i="35" s="1"/>
  <c r="E251" i="35" s="1"/>
  <c r="E252" i="35" s="1"/>
  <c r="E253" i="35" s="1"/>
  <c r="E254" i="35" s="1"/>
  <c r="E255" i="35" s="1"/>
  <c r="E256" i="35" s="1"/>
  <c r="E257" i="35" s="1"/>
  <c r="E258" i="35" s="1"/>
  <c r="E259" i="35" s="1"/>
  <c r="E260" i="35" s="1"/>
  <c r="E261" i="35" s="1"/>
  <c r="E262" i="35" s="1"/>
  <c r="E263" i="35" s="1"/>
  <c r="E264" i="35" s="1"/>
  <c r="E265" i="35" s="1"/>
  <c r="E266" i="35" s="1"/>
  <c r="E267" i="35" s="1"/>
  <c r="E268" i="35" s="1"/>
  <c r="E269" i="35" s="1"/>
  <c r="E270" i="35" s="1"/>
  <c r="E271" i="35" s="1"/>
  <c r="E272" i="35" s="1"/>
  <c r="E273" i="35" s="1"/>
  <c r="E274" i="35" s="1"/>
  <c r="E275" i="35" s="1"/>
  <c r="E276" i="35" s="1"/>
  <c r="E277" i="35" s="1"/>
  <c r="E278" i="35" s="1"/>
  <c r="E279" i="35" s="1"/>
  <c r="E280" i="35" s="1"/>
  <c r="E281" i="35" s="1"/>
  <c r="E282" i="35" s="1"/>
  <c r="E283" i="35" s="1"/>
  <c r="E284" i="35" s="1"/>
  <c r="E285" i="35" s="1"/>
  <c r="E286" i="35" s="1"/>
  <c r="E287" i="35" s="1"/>
  <c r="E288" i="35" s="1"/>
  <c r="E289" i="35" s="1"/>
  <c r="E290" i="35" s="1"/>
  <c r="E291" i="35" s="1"/>
  <c r="E292" i="35" s="1"/>
  <c r="E293" i="35" s="1"/>
  <c r="E294" i="35" s="1"/>
  <c r="E295" i="35" s="1"/>
  <c r="E296" i="35" s="1"/>
  <c r="E297" i="35" s="1"/>
  <c r="E298" i="35" s="1"/>
  <c r="E299" i="35" s="1"/>
  <c r="E300" i="35" s="1"/>
  <c r="E301" i="35" s="1"/>
  <c r="E302" i="35" s="1"/>
  <c r="E303" i="35" s="1"/>
  <c r="E304" i="35" s="1"/>
  <c r="E305" i="35" s="1"/>
  <c r="E306" i="35" s="1"/>
  <c r="E307" i="35" s="1"/>
  <c r="E308" i="35" s="1"/>
  <c r="E309" i="35" s="1"/>
  <c r="E310" i="35" s="1"/>
  <c r="E311" i="35" s="1"/>
  <c r="E312" i="35" s="1"/>
  <c r="E313" i="35" s="1"/>
  <c r="E314" i="35" s="1"/>
  <c r="E315" i="35" s="1"/>
  <c r="E316" i="35" s="1"/>
  <c r="E317" i="35" s="1"/>
  <c r="E318" i="35" s="1"/>
  <c r="E319" i="35" s="1"/>
  <c r="E320" i="35" s="1"/>
  <c r="E321" i="35" s="1"/>
  <c r="E322" i="35" s="1"/>
  <c r="E323" i="35" s="1"/>
  <c r="E324" i="35" s="1"/>
  <c r="E325" i="35" s="1"/>
  <c r="E326" i="35" s="1"/>
  <c r="E327" i="35" s="1"/>
  <c r="E328" i="35" s="1"/>
  <c r="E329" i="35" s="1"/>
  <c r="E330" i="35" s="1"/>
  <c r="E331" i="35" s="1"/>
  <c r="E332" i="35" s="1"/>
  <c r="E333" i="35" s="1"/>
  <c r="E334" i="35" s="1"/>
  <c r="E335" i="35" s="1"/>
  <c r="E336" i="35" s="1"/>
  <c r="E337" i="35" s="1"/>
  <c r="E338" i="35" s="1"/>
  <c r="E339" i="35" s="1"/>
  <c r="E340" i="35" s="1"/>
  <c r="E341" i="35" s="1"/>
  <c r="E342" i="35" s="1"/>
  <c r="E343" i="35" s="1"/>
  <c r="E344" i="35" s="1"/>
  <c r="E345" i="35" s="1"/>
  <c r="E346" i="35" s="1"/>
  <c r="E347" i="35" s="1"/>
  <c r="E348" i="35" s="1"/>
  <c r="E349" i="35" s="1"/>
  <c r="E350" i="35" s="1"/>
  <c r="E351" i="35" s="1"/>
  <c r="E352" i="35" s="1"/>
  <c r="E353" i="35" s="1"/>
  <c r="E354" i="35" s="1"/>
  <c r="E355" i="35" s="1"/>
  <c r="E356" i="35" s="1"/>
  <c r="E357" i="35" s="1"/>
  <c r="E358" i="35" s="1"/>
  <c r="E359" i="35" s="1"/>
  <c r="E360" i="35" s="1"/>
  <c r="E361" i="35" s="1"/>
  <c r="E362" i="35" s="1"/>
  <c r="E363" i="35" s="1"/>
  <c r="E364" i="35" s="1"/>
  <c r="E365" i="35" s="1"/>
  <c r="E366" i="35" s="1"/>
  <c r="E367" i="35" s="1"/>
  <c r="E368" i="35" s="1"/>
  <c r="E369" i="35" s="1"/>
  <c r="E370" i="35" s="1"/>
  <c r="E371" i="35" s="1"/>
  <c r="E372" i="35" s="1"/>
  <c r="E373" i="35" s="1"/>
  <c r="E374" i="35" s="1"/>
  <c r="E375" i="35" s="1"/>
  <c r="E376" i="35" s="1"/>
  <c r="E377" i="35" s="1"/>
  <c r="E378" i="35" s="1"/>
  <c r="E379" i="35" s="1"/>
  <c r="E380" i="35" s="1"/>
  <c r="E381" i="35" s="1"/>
  <c r="E382" i="35" s="1"/>
  <c r="E383" i="35" s="1"/>
  <c r="E384" i="35" s="1"/>
  <c r="E385" i="35" s="1"/>
  <c r="E386" i="35" s="1"/>
  <c r="E387" i="35" s="1"/>
  <c r="E388" i="35" s="1"/>
  <c r="E389" i="35" s="1"/>
  <c r="E390" i="35" s="1"/>
  <c r="E391" i="35" s="1"/>
  <c r="E392" i="35" s="1"/>
  <c r="E393" i="35" s="1"/>
  <c r="E394" i="35" s="1"/>
  <c r="E395" i="35" s="1"/>
  <c r="E396" i="35" s="1"/>
  <c r="E397" i="35" s="1"/>
  <c r="E398" i="35" s="1"/>
  <c r="E399" i="35" s="1"/>
  <c r="E400" i="35" s="1"/>
  <c r="E401" i="35" s="1"/>
  <c r="E402" i="35" s="1"/>
  <c r="E403" i="35" s="1"/>
  <c r="E404" i="35" s="1"/>
  <c r="E405" i="35" s="1"/>
  <c r="E406" i="35" s="1"/>
  <c r="E407" i="35" s="1"/>
  <c r="E408" i="35" s="1"/>
  <c r="E409" i="35" s="1"/>
  <c r="E410" i="35" s="1"/>
  <c r="E411" i="35" s="1"/>
  <c r="E412" i="35" s="1"/>
  <c r="E413" i="35" s="1"/>
  <c r="E414" i="35" s="1"/>
  <c r="E415" i="35" s="1"/>
  <c r="E416" i="35" s="1"/>
  <c r="E417" i="35" s="1"/>
  <c r="E418" i="35" s="1"/>
  <c r="E419" i="35" s="1"/>
  <c r="E420" i="35" s="1"/>
  <c r="E421" i="35" s="1"/>
  <c r="E422" i="35" s="1"/>
  <c r="E423" i="35" s="1"/>
  <c r="E424" i="35" s="1"/>
  <c r="E425" i="35" s="1"/>
  <c r="E426" i="35" s="1"/>
  <c r="A3" i="35"/>
  <c r="A238" i="12"/>
  <c r="P238" i="12"/>
  <c r="A80" i="12"/>
  <c r="A81" i="12"/>
  <c r="P81" i="12"/>
  <c r="A82" i="12"/>
  <c r="P82" i="12"/>
  <c r="A83" i="12"/>
  <c r="A84" i="12"/>
  <c r="P84" i="12"/>
  <c r="A85" i="12"/>
  <c r="P85" i="12"/>
  <c r="A86" i="12"/>
  <c r="A87" i="12"/>
  <c r="P87" i="12"/>
  <c r="A1799" i="12"/>
  <c r="A1798" i="12"/>
  <c r="A1797" i="12"/>
  <c r="A1796" i="12"/>
  <c r="A1795" i="12"/>
  <c r="A1794" i="12"/>
  <c r="A1793" i="12"/>
  <c r="A1792" i="12"/>
  <c r="A1791" i="12"/>
  <c r="A1790" i="12"/>
  <c r="A1789" i="12"/>
  <c r="A1788" i="12"/>
  <c r="A1787" i="12"/>
  <c r="A1786" i="12"/>
  <c r="A1785" i="12"/>
  <c r="A1784" i="12"/>
  <c r="A1783" i="12"/>
  <c r="A1782" i="12"/>
  <c r="A1781" i="12"/>
  <c r="A1780" i="12"/>
  <c r="A1779" i="12"/>
  <c r="A1778" i="12"/>
  <c r="A1777" i="12"/>
  <c r="A1776" i="12"/>
  <c r="A1775" i="12"/>
  <c r="A1774" i="12"/>
  <c r="A1773" i="12"/>
  <c r="A1772" i="12"/>
  <c r="A1771" i="12"/>
  <c r="A1770" i="12"/>
  <c r="A1769" i="12"/>
  <c r="A1768" i="12"/>
  <c r="A1767" i="12"/>
  <c r="A1766" i="12"/>
  <c r="A1765" i="12"/>
  <c r="A1764" i="12"/>
  <c r="A1763" i="12"/>
  <c r="A1762" i="12"/>
  <c r="A1761" i="12"/>
  <c r="A1760" i="12"/>
  <c r="A1759" i="12"/>
  <c r="A1758" i="12"/>
  <c r="A1757" i="12"/>
  <c r="A1756" i="12"/>
  <c r="A1755" i="12"/>
  <c r="A1754" i="12"/>
  <c r="A1753" i="12"/>
  <c r="A1752" i="12"/>
  <c r="A1751" i="12"/>
  <c r="A1750" i="12"/>
  <c r="A1749" i="12"/>
  <c r="A1748" i="12"/>
  <c r="A1747" i="12"/>
  <c r="A1746" i="12"/>
  <c r="A1745" i="12"/>
  <c r="A1744" i="12"/>
  <c r="A1743" i="12"/>
  <c r="A1742" i="12"/>
  <c r="A1741" i="12"/>
  <c r="A1740" i="12"/>
  <c r="A1739" i="12"/>
  <c r="A1738" i="12"/>
  <c r="A1737" i="12"/>
  <c r="A1736" i="12"/>
  <c r="A1735" i="12"/>
  <c r="A1734" i="12"/>
  <c r="A1733" i="12"/>
  <c r="A1732" i="12"/>
  <c r="A1731" i="12"/>
  <c r="A1730" i="12"/>
  <c r="A1729" i="12"/>
  <c r="A1728" i="12"/>
  <c r="A1727" i="12"/>
  <c r="A1726" i="12"/>
  <c r="A1725" i="12"/>
  <c r="A1724" i="12"/>
  <c r="A1723" i="12"/>
  <c r="A1722" i="12"/>
  <c r="A1721" i="12"/>
  <c r="A1720" i="12"/>
  <c r="A1719" i="12"/>
  <c r="A1718" i="12"/>
  <c r="A1717" i="12"/>
  <c r="A1716" i="12"/>
  <c r="A1715" i="12"/>
  <c r="A1714" i="12"/>
  <c r="A1713" i="12"/>
  <c r="A1712" i="12"/>
  <c r="A1711" i="12"/>
  <c r="A1710" i="12"/>
  <c r="A1709" i="12"/>
  <c r="A1708" i="12"/>
  <c r="A1707" i="12"/>
  <c r="A1706" i="12"/>
  <c r="A1705" i="12"/>
  <c r="A1704" i="12"/>
  <c r="A1703" i="12"/>
  <c r="A1702" i="12"/>
  <c r="A1701" i="12"/>
  <c r="A1700" i="12"/>
  <c r="A1699" i="12"/>
  <c r="A1698" i="12"/>
  <c r="A1697" i="12"/>
  <c r="A1696" i="12"/>
  <c r="A1695" i="12"/>
  <c r="A1694" i="12"/>
  <c r="A1693" i="12"/>
  <c r="A1692" i="12"/>
  <c r="A1691" i="12"/>
  <c r="A1690" i="12"/>
  <c r="A1689" i="12"/>
  <c r="A1688" i="12"/>
  <c r="A1687" i="12"/>
  <c r="A1686" i="12"/>
  <c r="A1685" i="12"/>
  <c r="A1684" i="12"/>
  <c r="A1683" i="12"/>
  <c r="A1682" i="12"/>
  <c r="A1681" i="12"/>
  <c r="A1680" i="12"/>
  <c r="A1679" i="12"/>
  <c r="A1678" i="12"/>
  <c r="A1677" i="12"/>
  <c r="A1676" i="12"/>
  <c r="A1675" i="12"/>
  <c r="A1674" i="12"/>
  <c r="A1673" i="12"/>
  <c r="A1672" i="12"/>
  <c r="A1671" i="12"/>
  <c r="A1670" i="12"/>
  <c r="A1669" i="12"/>
  <c r="A1668" i="12"/>
  <c r="A1667" i="12"/>
  <c r="A1666" i="12"/>
  <c r="A1665" i="12"/>
  <c r="A1664" i="12"/>
  <c r="A1663" i="12"/>
  <c r="A1662" i="12"/>
  <c r="A1661" i="12"/>
  <c r="A1660" i="12"/>
  <c r="A1659" i="12"/>
  <c r="A1658" i="12"/>
  <c r="A1657" i="12"/>
  <c r="A1656" i="12"/>
  <c r="A1655" i="12"/>
  <c r="A1654" i="12"/>
  <c r="A1653" i="12"/>
  <c r="A1652" i="12"/>
  <c r="A1651" i="12"/>
  <c r="A1650" i="12"/>
  <c r="A1649" i="12"/>
  <c r="A1648" i="12"/>
  <c r="A1647" i="12"/>
  <c r="A1646" i="12"/>
  <c r="A1645" i="12"/>
  <c r="A1644" i="12"/>
  <c r="A1643" i="12"/>
  <c r="A1642" i="12"/>
  <c r="A1641" i="12"/>
  <c r="A1640" i="12"/>
  <c r="A1639" i="12"/>
  <c r="A1638" i="12"/>
  <c r="A1637" i="12"/>
  <c r="A1636" i="12"/>
  <c r="A1635" i="12"/>
  <c r="A1634" i="12"/>
  <c r="A1633" i="12"/>
  <c r="A1632" i="12"/>
  <c r="A1631" i="12"/>
  <c r="A1630" i="12"/>
  <c r="A1629" i="12"/>
  <c r="A1628" i="12"/>
  <c r="A1627" i="12"/>
  <c r="A1626" i="12"/>
  <c r="A1625" i="12"/>
  <c r="A1624" i="12"/>
  <c r="A1623" i="12"/>
  <c r="A1622" i="12"/>
  <c r="A1621" i="12"/>
  <c r="A1620" i="12"/>
  <c r="A1619" i="12"/>
  <c r="A1618" i="12"/>
  <c r="A1617" i="12"/>
  <c r="A1616" i="12"/>
  <c r="A1615" i="12"/>
  <c r="A1614" i="12"/>
  <c r="A1613" i="12"/>
  <c r="A1612" i="12"/>
  <c r="A1611" i="12"/>
  <c r="A1610" i="12"/>
  <c r="A1609" i="12"/>
  <c r="A1608" i="12"/>
  <c r="A1607" i="12"/>
  <c r="A1606" i="12"/>
  <c r="A1605" i="12"/>
  <c r="A1604" i="12"/>
  <c r="A1603" i="12"/>
  <c r="A1602" i="12"/>
  <c r="A1601" i="12"/>
  <c r="A1600" i="12"/>
  <c r="A1599" i="12"/>
  <c r="A1598" i="12"/>
  <c r="A1597" i="12"/>
  <c r="A1596" i="12"/>
  <c r="A1595" i="12"/>
  <c r="A1594" i="12"/>
  <c r="A1593" i="12"/>
  <c r="A1592" i="12"/>
  <c r="A1591" i="12"/>
  <c r="A1590" i="12"/>
  <c r="A1589" i="12"/>
  <c r="A1588" i="12"/>
  <c r="A1587" i="12"/>
  <c r="A1586" i="12"/>
  <c r="A1585" i="12"/>
  <c r="A1584" i="12"/>
  <c r="A1583" i="12"/>
  <c r="A1582" i="12"/>
  <c r="A1581" i="12"/>
  <c r="A1580" i="12"/>
  <c r="A1579" i="12"/>
  <c r="A1578" i="12"/>
  <c r="A1577" i="12"/>
  <c r="A1576" i="12"/>
  <c r="A1575" i="12"/>
  <c r="A1574" i="12"/>
  <c r="A1573" i="12"/>
  <c r="A1572" i="12"/>
  <c r="A1571" i="12"/>
  <c r="A1570" i="12"/>
  <c r="A1569" i="12"/>
  <c r="A1568" i="12"/>
  <c r="A1567" i="12"/>
  <c r="A1566" i="12"/>
  <c r="A1565" i="12"/>
  <c r="A1564" i="12"/>
  <c r="A1563" i="12"/>
  <c r="A1562" i="12"/>
  <c r="A1561" i="12"/>
  <c r="A1560" i="12"/>
  <c r="A1559" i="12"/>
  <c r="A1558" i="12"/>
  <c r="A1557" i="12"/>
  <c r="A1556" i="12"/>
  <c r="A1555" i="12"/>
  <c r="A1554" i="12"/>
  <c r="A1553" i="12"/>
  <c r="A1552" i="12"/>
  <c r="A1551" i="12"/>
  <c r="A1550" i="12"/>
  <c r="A1549" i="12"/>
  <c r="A1548" i="12"/>
  <c r="A1547" i="12"/>
  <c r="A1546" i="12"/>
  <c r="A1545" i="12"/>
  <c r="A1544" i="12"/>
  <c r="A1543" i="12"/>
  <c r="A1542" i="12"/>
  <c r="A1541" i="12"/>
  <c r="A1540" i="12"/>
  <c r="A1539" i="12"/>
  <c r="A1538" i="12"/>
  <c r="A1537" i="12"/>
  <c r="A1536" i="12"/>
  <c r="A1535" i="12"/>
  <c r="A1534" i="12"/>
  <c r="A1533" i="12"/>
  <c r="A1532" i="12"/>
  <c r="A1531" i="12"/>
  <c r="A1530" i="12"/>
  <c r="A1529" i="12"/>
  <c r="A1528" i="12"/>
  <c r="A1527" i="12"/>
  <c r="A1526" i="12"/>
  <c r="A1525" i="12"/>
  <c r="A1524" i="12"/>
  <c r="A1523" i="12"/>
  <c r="A1522" i="12"/>
  <c r="A1521" i="12"/>
  <c r="A1520" i="12"/>
  <c r="A1519" i="12"/>
  <c r="A1518" i="12"/>
  <c r="A1517" i="12"/>
  <c r="A1516" i="12"/>
  <c r="A1515" i="12"/>
  <c r="A1514" i="12"/>
  <c r="A1513" i="12"/>
  <c r="A1512" i="12"/>
  <c r="A1511" i="12"/>
  <c r="A1510" i="12"/>
  <c r="A1509" i="12"/>
  <c r="A1508" i="12"/>
  <c r="A1507" i="12"/>
  <c r="A1506" i="12"/>
  <c r="A1505" i="12"/>
  <c r="A1504" i="12"/>
  <c r="A1503" i="12"/>
  <c r="A1502" i="12"/>
  <c r="A1501" i="12"/>
  <c r="A1500" i="12"/>
  <c r="A1499" i="12"/>
  <c r="A1498" i="12"/>
  <c r="A1497" i="12"/>
  <c r="A1496" i="12"/>
  <c r="A1495" i="12"/>
  <c r="A1494" i="12"/>
  <c r="A1493" i="12"/>
  <c r="A1492" i="12"/>
  <c r="A1491" i="12"/>
  <c r="A1490" i="12"/>
  <c r="A1489" i="12"/>
  <c r="A1488" i="12"/>
  <c r="A1487" i="12"/>
  <c r="A1486" i="12"/>
  <c r="A1485" i="12"/>
  <c r="A1484" i="12"/>
  <c r="A1483" i="12"/>
  <c r="A1482" i="12"/>
  <c r="A1481" i="12"/>
  <c r="A1480" i="12"/>
  <c r="A1479" i="12"/>
  <c r="A1478" i="12"/>
  <c r="A1477" i="12"/>
  <c r="A1476" i="12"/>
  <c r="A1475" i="12"/>
  <c r="A1474" i="12"/>
  <c r="A1473" i="12"/>
  <c r="A1472" i="12"/>
  <c r="A1471" i="12"/>
  <c r="A1470" i="12"/>
  <c r="A1469" i="12"/>
  <c r="A1468" i="12"/>
  <c r="A1467" i="12"/>
  <c r="A1466" i="12"/>
  <c r="A1465" i="12"/>
  <c r="A1464" i="12"/>
  <c r="A1463" i="12"/>
  <c r="A1462" i="12"/>
  <c r="A1461" i="12"/>
  <c r="A1460" i="12"/>
  <c r="A1459" i="12"/>
  <c r="A1458" i="12"/>
  <c r="A1457" i="12"/>
  <c r="A1456" i="12"/>
  <c r="A1455" i="12"/>
  <c r="A1454" i="12"/>
  <c r="A1453" i="12"/>
  <c r="A1452" i="12"/>
  <c r="A1451" i="12"/>
  <c r="A1450" i="12"/>
  <c r="A1449" i="12"/>
  <c r="A1448" i="12"/>
  <c r="A1447" i="12"/>
  <c r="A1446" i="12"/>
  <c r="A1445" i="12"/>
  <c r="A1444" i="12"/>
  <c r="A1443" i="12"/>
  <c r="A1442" i="12"/>
  <c r="A1441" i="12"/>
  <c r="A1440" i="12"/>
  <c r="A1439" i="12"/>
  <c r="A1438" i="12"/>
  <c r="A1437" i="12"/>
  <c r="A1436" i="12"/>
  <c r="A1435" i="12"/>
  <c r="A1434" i="12"/>
  <c r="A1433" i="12"/>
  <c r="A1432" i="12"/>
  <c r="A1431" i="12"/>
  <c r="A1430" i="12"/>
  <c r="A1429" i="12"/>
  <c r="A1428" i="12"/>
  <c r="A1427" i="12"/>
  <c r="A1426" i="12"/>
  <c r="A1425" i="12"/>
  <c r="A1424" i="12"/>
  <c r="A1423" i="12"/>
  <c r="A1422" i="12"/>
  <c r="A1421" i="12"/>
  <c r="A1420" i="12"/>
  <c r="A1419" i="12"/>
  <c r="A1418" i="12"/>
  <c r="A1417" i="12"/>
  <c r="A1416" i="12"/>
  <c r="A1415" i="12"/>
  <c r="A1414" i="12"/>
  <c r="A1413" i="12"/>
  <c r="A1412" i="12"/>
  <c r="A1411" i="12"/>
  <c r="A1410" i="12"/>
  <c r="A1409" i="12"/>
  <c r="A1408" i="12"/>
  <c r="A1407" i="12"/>
  <c r="A1406" i="12"/>
  <c r="A1405" i="12"/>
  <c r="A1404" i="12"/>
  <c r="A1403" i="12"/>
  <c r="A1402" i="12"/>
  <c r="A1401" i="12"/>
  <c r="A1400" i="12"/>
  <c r="A1399" i="12"/>
  <c r="A1398" i="12"/>
  <c r="A1397" i="12"/>
  <c r="A1396" i="12"/>
  <c r="A1395" i="12"/>
  <c r="A1394" i="12"/>
  <c r="A1393" i="12"/>
  <c r="A1392" i="12"/>
  <c r="A1391" i="12"/>
  <c r="A1390" i="12"/>
  <c r="A1389" i="12"/>
  <c r="A1388" i="12"/>
  <c r="A1387" i="12"/>
  <c r="A1386" i="12"/>
  <c r="A1385" i="12"/>
  <c r="A1384" i="12"/>
  <c r="A1383" i="12"/>
  <c r="A1382" i="12"/>
  <c r="A1381" i="12"/>
  <c r="A1380" i="12"/>
  <c r="A1379" i="12"/>
  <c r="A1378" i="12"/>
  <c r="A1377" i="12"/>
  <c r="A1376" i="12"/>
  <c r="A1375" i="12"/>
  <c r="A1374" i="12"/>
  <c r="A1373" i="12"/>
  <c r="A1372" i="12"/>
  <c r="A1371" i="12"/>
  <c r="A1370" i="12"/>
  <c r="A1369" i="12"/>
  <c r="A1368" i="12"/>
  <c r="A1367" i="12"/>
  <c r="A1366" i="12"/>
  <c r="A1365" i="12"/>
  <c r="A1364" i="12"/>
  <c r="A1363" i="12"/>
  <c r="A1362" i="12"/>
  <c r="A1361" i="12"/>
  <c r="A1360" i="12"/>
  <c r="A1359" i="12"/>
  <c r="A1358" i="12"/>
  <c r="A1357" i="12"/>
  <c r="A1356" i="12"/>
  <c r="A1355" i="12"/>
  <c r="A1354" i="12"/>
  <c r="A1353" i="12"/>
  <c r="A1352" i="12"/>
  <c r="A1351" i="12"/>
  <c r="A1350" i="12"/>
  <c r="A1349" i="12"/>
  <c r="A1348" i="12"/>
  <c r="A1347" i="12"/>
  <c r="A1346" i="12"/>
  <c r="A1345" i="12"/>
  <c r="A1344" i="12"/>
  <c r="A1343" i="12"/>
  <c r="A1342" i="12"/>
  <c r="A1341" i="12"/>
  <c r="A1340" i="12"/>
  <c r="A1339" i="12"/>
  <c r="A1338" i="12"/>
  <c r="A1337" i="12"/>
  <c r="A1336" i="12"/>
  <c r="A1335" i="12"/>
  <c r="A1334" i="12"/>
  <c r="A1333" i="12"/>
  <c r="A1332" i="12"/>
  <c r="A1331" i="12"/>
  <c r="A1330" i="12"/>
  <c r="A1329" i="12"/>
  <c r="A1328" i="12"/>
  <c r="A1327" i="12"/>
  <c r="A1326" i="12"/>
  <c r="A1325" i="12"/>
  <c r="A1324" i="12"/>
  <c r="A1323" i="12"/>
  <c r="A1322" i="12"/>
  <c r="A1321" i="12"/>
  <c r="A1320" i="12"/>
  <c r="A1319" i="12"/>
  <c r="A1318" i="12"/>
  <c r="A1317" i="12"/>
  <c r="A1316" i="12"/>
  <c r="A1315" i="12"/>
  <c r="A1314" i="12"/>
  <c r="A1313" i="12"/>
  <c r="A1312" i="12"/>
  <c r="A1311" i="12"/>
  <c r="A1310" i="12"/>
  <c r="A1309" i="12"/>
  <c r="A1308" i="12"/>
  <c r="A1307" i="12"/>
  <c r="A1306" i="12"/>
  <c r="A1305" i="12"/>
  <c r="A1304" i="12"/>
  <c r="A1303" i="12"/>
  <c r="A1302" i="12"/>
  <c r="A1301" i="12"/>
  <c r="A1300" i="12"/>
  <c r="A1299" i="12"/>
  <c r="A1298" i="12"/>
  <c r="A1297" i="12"/>
  <c r="A1296" i="12"/>
  <c r="A1295" i="12"/>
  <c r="A1294" i="12"/>
  <c r="A1293" i="12"/>
  <c r="A1292" i="12"/>
  <c r="A1291" i="12"/>
  <c r="A1290" i="12"/>
  <c r="A1289" i="12"/>
  <c r="A1288" i="12"/>
  <c r="A1287" i="12"/>
  <c r="A1286" i="12"/>
  <c r="A1285" i="12"/>
  <c r="A1284" i="12"/>
  <c r="A1283" i="12"/>
  <c r="A1282" i="12"/>
  <c r="A1281" i="12"/>
  <c r="A1280" i="12"/>
  <c r="A1279" i="12"/>
  <c r="A1278" i="12"/>
  <c r="A1277" i="12"/>
  <c r="A1276" i="12"/>
  <c r="A1275" i="12"/>
  <c r="A1274" i="12"/>
  <c r="A1273" i="12"/>
  <c r="A1272" i="12"/>
  <c r="A1271" i="12"/>
  <c r="A1270" i="12"/>
  <c r="A1269" i="12"/>
  <c r="A1268" i="12"/>
  <c r="A1267" i="12"/>
  <c r="A1266" i="12"/>
  <c r="A1265" i="12"/>
  <c r="A1264" i="12"/>
  <c r="A1263" i="12"/>
  <c r="A1262" i="12"/>
  <c r="A1261" i="12"/>
  <c r="A1260" i="12"/>
  <c r="A1259" i="12"/>
  <c r="A1258" i="12"/>
  <c r="A1257" i="12"/>
  <c r="A1256" i="12"/>
  <c r="A1255" i="12"/>
  <c r="A1254" i="12"/>
  <c r="A1253" i="12"/>
  <c r="A1252" i="12"/>
  <c r="A1251" i="12"/>
  <c r="A1250" i="12"/>
  <c r="A1249" i="12"/>
  <c r="A1248" i="12"/>
  <c r="A1247" i="12"/>
  <c r="A1246" i="12"/>
  <c r="A1245" i="12"/>
  <c r="A1244" i="12"/>
  <c r="A1243" i="12"/>
  <c r="A1242" i="12"/>
  <c r="A1241" i="12"/>
  <c r="A1240" i="12"/>
  <c r="A1239" i="12"/>
  <c r="A1238" i="12"/>
  <c r="A1237" i="12"/>
  <c r="A1236" i="12"/>
  <c r="A1235" i="12"/>
  <c r="A1234" i="12"/>
  <c r="A1233" i="12"/>
  <c r="A1232" i="12"/>
  <c r="A1231" i="12"/>
  <c r="A1230" i="12"/>
  <c r="A1229" i="12"/>
  <c r="A1228" i="12"/>
  <c r="A1227" i="12"/>
  <c r="A1226" i="12"/>
  <c r="A1225" i="12"/>
  <c r="A1224" i="12"/>
  <c r="A1223" i="12"/>
  <c r="A1222" i="12"/>
  <c r="A1221" i="12"/>
  <c r="A1220" i="12"/>
  <c r="A1219" i="12"/>
  <c r="A1218" i="12"/>
  <c r="A1217" i="12"/>
  <c r="A1216" i="12"/>
  <c r="A1215" i="12"/>
  <c r="A1214" i="12"/>
  <c r="A1213" i="12"/>
  <c r="A1212" i="12"/>
  <c r="A1211" i="12"/>
  <c r="A1210" i="12"/>
  <c r="A1209" i="12"/>
  <c r="A1208" i="12"/>
  <c r="A1207" i="12"/>
  <c r="A1206" i="12"/>
  <c r="A1205" i="12"/>
  <c r="A1204" i="12"/>
  <c r="A1203" i="12"/>
  <c r="A1202" i="12"/>
  <c r="A1201" i="12"/>
  <c r="A1200" i="12"/>
  <c r="A1199" i="12"/>
  <c r="A1198" i="12"/>
  <c r="A1197" i="12"/>
  <c r="A1196" i="12"/>
  <c r="A1195" i="12"/>
  <c r="A1194" i="12"/>
  <c r="A1193" i="12"/>
  <c r="A1192" i="12"/>
  <c r="A1191" i="12"/>
  <c r="A1190" i="12"/>
  <c r="A1189" i="12"/>
  <c r="A1188" i="12"/>
  <c r="A1187" i="12"/>
  <c r="A1186" i="12"/>
  <c r="A1185" i="12"/>
  <c r="A1184" i="12"/>
  <c r="A1183" i="12"/>
  <c r="A1182" i="12"/>
  <c r="A1181" i="12"/>
  <c r="A1180" i="12"/>
  <c r="A1179" i="12"/>
  <c r="A1178" i="12"/>
  <c r="A1177" i="12"/>
  <c r="A1176" i="12"/>
  <c r="A1175" i="12"/>
  <c r="A1174" i="12"/>
  <c r="A1173" i="12"/>
  <c r="A1172" i="12"/>
  <c r="A1171" i="12"/>
  <c r="A1170" i="12"/>
  <c r="A1169" i="12"/>
  <c r="A1168" i="12"/>
  <c r="A1167" i="12"/>
  <c r="A1166" i="12"/>
  <c r="A1165" i="12"/>
  <c r="A1164" i="12"/>
  <c r="A1163" i="12"/>
  <c r="A1162" i="12"/>
  <c r="A1161" i="12"/>
  <c r="A1160" i="12"/>
  <c r="A1159" i="12"/>
  <c r="A1158" i="12"/>
  <c r="A1157" i="12"/>
  <c r="A1156" i="12"/>
  <c r="A1155" i="12"/>
  <c r="A1154" i="12"/>
  <c r="A1153" i="12"/>
  <c r="A1152" i="12"/>
  <c r="A1151" i="12"/>
  <c r="A1150" i="12"/>
  <c r="A1149" i="12"/>
  <c r="A1148" i="12"/>
  <c r="A1147" i="12"/>
  <c r="A1146" i="12"/>
  <c r="A1145" i="12"/>
  <c r="A1144" i="12"/>
  <c r="A1143" i="12"/>
  <c r="A1142" i="12"/>
  <c r="A1141" i="12"/>
  <c r="A1140" i="12"/>
  <c r="A1139" i="12"/>
  <c r="A1138" i="12"/>
  <c r="A1137" i="12"/>
  <c r="A1136" i="12"/>
  <c r="A1135" i="12"/>
  <c r="A1134" i="12"/>
  <c r="A1133" i="12"/>
  <c r="A1132" i="12"/>
  <c r="A1131" i="12"/>
  <c r="A1130" i="12"/>
  <c r="A1129" i="12"/>
  <c r="A1128" i="12"/>
  <c r="A1127" i="12"/>
  <c r="A1126" i="12"/>
  <c r="A1125" i="12"/>
  <c r="A1124" i="12"/>
  <c r="A1123" i="12"/>
  <c r="A1122" i="12"/>
  <c r="A1121" i="12"/>
  <c r="A1120" i="12"/>
  <c r="A1119" i="12"/>
  <c r="A1118" i="12"/>
  <c r="A1117" i="12"/>
  <c r="A1115" i="12"/>
  <c r="A1114" i="12"/>
  <c r="A1113" i="12"/>
  <c r="A1112" i="12"/>
  <c r="A1111" i="12"/>
  <c r="A1116" i="12"/>
  <c r="A1110" i="12"/>
  <c r="A1109" i="12"/>
  <c r="A1108" i="12"/>
  <c r="A1107" i="12"/>
  <c r="A1106" i="12"/>
  <c r="A1105" i="12"/>
  <c r="A1104" i="12"/>
  <c r="A1103" i="12"/>
  <c r="A1102" i="12"/>
  <c r="A1101" i="12"/>
  <c r="A1100" i="12"/>
  <c r="A1099" i="12"/>
  <c r="A1098" i="12"/>
  <c r="A1097" i="12"/>
  <c r="A1096" i="12"/>
  <c r="A1095" i="12"/>
  <c r="A1094" i="12"/>
  <c r="A1093" i="12"/>
  <c r="A1092" i="12"/>
  <c r="A1091" i="12"/>
  <c r="A1090" i="12"/>
  <c r="A1089" i="12"/>
  <c r="A1088" i="12"/>
  <c r="A1087" i="12"/>
  <c r="A1086" i="12"/>
  <c r="A1085" i="12"/>
  <c r="A1084" i="12"/>
  <c r="A1083" i="12"/>
  <c r="A1082" i="12"/>
  <c r="A1081" i="12"/>
  <c r="A1080" i="12"/>
  <c r="A1079" i="12"/>
  <c r="A1078" i="12"/>
  <c r="A1077" i="12"/>
  <c r="A1076" i="12"/>
  <c r="A1075" i="12"/>
  <c r="A1074" i="12"/>
  <c r="A1073" i="12"/>
  <c r="A1072" i="12"/>
  <c r="A1071" i="12"/>
  <c r="A1070" i="12"/>
  <c r="A1069" i="12"/>
  <c r="A1068" i="12"/>
  <c r="A1067" i="12"/>
  <c r="A1066" i="12"/>
  <c r="A1065" i="12"/>
  <c r="A1064" i="12"/>
  <c r="A1063" i="12"/>
  <c r="A1062" i="12"/>
  <c r="A1061" i="12"/>
  <c r="A1060" i="12"/>
  <c r="A1059" i="12"/>
  <c r="A1058" i="12"/>
  <c r="A1057" i="12"/>
  <c r="A1056" i="12"/>
  <c r="A1055" i="12"/>
  <c r="A1051" i="12"/>
  <c r="A1052" i="12"/>
  <c r="A1053" i="12"/>
  <c r="A1054" i="12"/>
  <c r="A1050" i="12"/>
  <c r="A1049" i="12"/>
  <c r="A1048" i="12"/>
  <c r="A1047" i="12"/>
  <c r="A1046" i="12"/>
  <c r="A1045" i="12"/>
  <c r="A1044" i="12"/>
  <c r="A1043" i="12"/>
  <c r="A1042" i="12"/>
  <c r="A1041" i="12"/>
  <c r="A1040" i="12"/>
  <c r="A1039" i="12"/>
  <c r="A1038" i="12"/>
  <c r="A1037" i="12"/>
  <c r="A1036" i="12"/>
  <c r="A1035" i="12"/>
  <c r="A1034" i="12"/>
  <c r="A1033" i="12"/>
  <c r="A1032" i="12"/>
  <c r="A1031" i="12"/>
  <c r="A1030" i="12"/>
  <c r="A1029" i="12"/>
  <c r="A1028" i="12"/>
  <c r="A1027" i="12"/>
  <c r="A1026" i="12"/>
  <c r="A1025" i="12"/>
  <c r="A1024" i="12"/>
  <c r="A1023" i="12"/>
  <c r="A1022" i="12"/>
  <c r="A1021" i="12"/>
  <c r="A1020" i="12"/>
  <c r="A1019" i="12"/>
  <c r="A1018" i="12"/>
  <c r="A1017" i="12"/>
  <c r="A1016" i="12"/>
  <c r="A1015" i="12"/>
  <c r="A1014" i="12"/>
  <c r="A1013" i="12"/>
  <c r="A1012" i="12"/>
  <c r="A1011" i="12"/>
  <c r="A1010" i="12"/>
  <c r="A1009" i="12"/>
  <c r="A1008" i="12"/>
  <c r="A1007" i="12"/>
  <c r="A1006" i="12"/>
  <c r="A1005" i="12"/>
  <c r="A1004" i="12"/>
  <c r="A1003" i="12"/>
  <c r="A1002" i="12"/>
  <c r="A1001" i="12"/>
  <c r="A1000" i="12"/>
  <c r="A999" i="12"/>
  <c r="A998" i="12"/>
  <c r="A997" i="12"/>
  <c r="A996" i="12"/>
  <c r="A995" i="12"/>
  <c r="A994" i="12"/>
  <c r="A993" i="12"/>
  <c r="A992" i="12"/>
  <c r="A991" i="12"/>
  <c r="A990" i="12"/>
  <c r="A989" i="12"/>
  <c r="A988" i="12"/>
  <c r="A987" i="12"/>
  <c r="A986" i="12"/>
  <c r="A985" i="12"/>
  <c r="A984" i="12"/>
  <c r="A983" i="12"/>
  <c r="A982" i="12"/>
  <c r="A981" i="12"/>
  <c r="A980" i="12"/>
  <c r="A979" i="12"/>
  <c r="A978" i="12"/>
  <c r="A977" i="12"/>
  <c r="A976" i="12"/>
  <c r="A975" i="12"/>
  <c r="A974" i="12"/>
  <c r="A973" i="12"/>
  <c r="A972" i="12"/>
  <c r="A971" i="12"/>
  <c r="A970" i="12"/>
  <c r="A969" i="12"/>
  <c r="A968" i="12"/>
  <c r="A967" i="12"/>
  <c r="A966" i="12"/>
  <c r="A965" i="12"/>
  <c r="A964" i="12"/>
  <c r="A963" i="12"/>
  <c r="A962" i="12"/>
  <c r="A961" i="12"/>
  <c r="A960" i="12"/>
  <c r="A959" i="12"/>
  <c r="A958" i="12"/>
  <c r="A957" i="12"/>
  <c r="A956" i="12"/>
  <c r="A955" i="12"/>
  <c r="A954" i="12"/>
  <c r="A953" i="12"/>
  <c r="A952" i="12"/>
  <c r="A951" i="12"/>
  <c r="A950" i="12"/>
  <c r="A949" i="12"/>
  <c r="A948" i="12"/>
  <c r="A947" i="12"/>
  <c r="A946" i="12"/>
  <c r="A945" i="12"/>
  <c r="A944" i="12"/>
  <c r="A943" i="12"/>
  <c r="A942" i="12"/>
  <c r="A941" i="12"/>
  <c r="A940" i="12"/>
  <c r="A939" i="12"/>
  <c r="A938" i="12"/>
  <c r="A937" i="12"/>
  <c r="A936" i="12"/>
  <c r="A935" i="12"/>
  <c r="A934" i="12"/>
  <c r="A933" i="12"/>
  <c r="A932" i="12"/>
  <c r="A931" i="12"/>
  <c r="A930" i="12"/>
  <c r="A929" i="12"/>
  <c r="A928" i="12"/>
  <c r="A927" i="12"/>
  <c r="A926" i="12"/>
  <c r="A925" i="12"/>
  <c r="A924" i="12"/>
  <c r="A923" i="12"/>
  <c r="A922" i="12"/>
  <c r="A921" i="12"/>
  <c r="A920" i="12"/>
  <c r="A919" i="12"/>
  <c r="A918" i="12"/>
  <c r="A917" i="12"/>
  <c r="A916" i="12"/>
  <c r="A915" i="12"/>
  <c r="A914" i="12"/>
  <c r="A913" i="12"/>
  <c r="A912" i="12"/>
  <c r="A911" i="12"/>
  <c r="A910" i="12"/>
  <c r="A909" i="12"/>
  <c r="A908" i="12"/>
  <c r="A907" i="12"/>
  <c r="A906" i="12"/>
  <c r="A905" i="12"/>
  <c r="A904" i="12"/>
  <c r="A903" i="12"/>
  <c r="A902" i="12"/>
  <c r="A901" i="12"/>
  <c r="A900" i="12"/>
  <c r="A899" i="12"/>
  <c r="A898" i="12"/>
  <c r="A897" i="12"/>
  <c r="A896" i="12"/>
  <c r="A895" i="12"/>
  <c r="A894" i="12"/>
  <c r="A893" i="12"/>
  <c r="A892" i="12"/>
  <c r="A891" i="12"/>
  <c r="A890" i="12"/>
  <c r="A889" i="12"/>
  <c r="A888" i="12"/>
  <c r="A887" i="12"/>
  <c r="A886" i="12"/>
  <c r="A885" i="12"/>
  <c r="A884" i="12"/>
  <c r="A883" i="12"/>
  <c r="A882" i="12"/>
  <c r="A881" i="12"/>
  <c r="A880" i="12"/>
  <c r="A879" i="12"/>
  <c r="A878" i="12"/>
  <c r="A877" i="12"/>
  <c r="A876" i="12"/>
  <c r="A875" i="12"/>
  <c r="A874" i="12"/>
  <c r="A873" i="12"/>
  <c r="A872" i="12"/>
  <c r="A871" i="12"/>
  <c r="A870" i="12"/>
  <c r="A869" i="12"/>
  <c r="A868" i="12"/>
  <c r="A867" i="12"/>
  <c r="A866" i="12"/>
  <c r="A865" i="12"/>
  <c r="A864" i="12"/>
  <c r="A863" i="12"/>
  <c r="A862" i="12"/>
  <c r="A861" i="12"/>
  <c r="A860" i="12"/>
  <c r="A859" i="12"/>
  <c r="A858" i="12"/>
  <c r="A857" i="12"/>
  <c r="A856" i="12"/>
  <c r="A855" i="12"/>
  <c r="A854" i="12"/>
  <c r="A853" i="12"/>
  <c r="A852" i="12"/>
  <c r="A851" i="12"/>
  <c r="A850" i="12"/>
  <c r="A849" i="12"/>
  <c r="A848" i="12"/>
  <c r="A847" i="12"/>
  <c r="A846" i="12"/>
  <c r="A845" i="12"/>
  <c r="A844" i="12"/>
  <c r="A843" i="12"/>
  <c r="A842" i="12"/>
  <c r="A841" i="12"/>
  <c r="A840" i="12"/>
  <c r="A839" i="12"/>
  <c r="A838" i="12"/>
  <c r="A837" i="12"/>
  <c r="A836" i="12"/>
  <c r="A835" i="12"/>
  <c r="A834" i="12"/>
  <c r="A833" i="12"/>
  <c r="A832" i="12"/>
  <c r="A831" i="12"/>
  <c r="A830" i="12"/>
  <c r="A829" i="12"/>
  <c r="A828" i="12"/>
  <c r="A827" i="12"/>
  <c r="A826" i="12"/>
  <c r="A825" i="12"/>
  <c r="A824" i="12"/>
  <c r="A823" i="12"/>
  <c r="A822" i="12"/>
  <c r="A821" i="12"/>
  <c r="A820" i="12"/>
  <c r="A819" i="12"/>
  <c r="A818" i="12"/>
  <c r="A817" i="12"/>
  <c r="A816" i="12"/>
  <c r="A815" i="12"/>
  <c r="A814" i="12"/>
  <c r="A813" i="12"/>
  <c r="A812" i="12"/>
  <c r="A811" i="12"/>
  <c r="A810" i="12"/>
  <c r="A809" i="12"/>
  <c r="A808" i="12"/>
  <c r="A807" i="12"/>
  <c r="A806" i="12"/>
  <c r="A805" i="12"/>
  <c r="A804" i="12"/>
  <c r="A803" i="12"/>
  <c r="A802" i="12"/>
  <c r="A801" i="12"/>
  <c r="A800" i="12"/>
  <c r="A799" i="12"/>
  <c r="A798" i="12"/>
  <c r="A797" i="12"/>
  <c r="A796" i="12"/>
  <c r="A795" i="12"/>
  <c r="A794" i="12"/>
  <c r="A793" i="12"/>
  <c r="A792" i="12"/>
  <c r="A791" i="12"/>
  <c r="A790" i="12"/>
  <c r="A789" i="12"/>
  <c r="A788" i="12"/>
  <c r="A787" i="12"/>
  <c r="A786" i="12"/>
  <c r="A785" i="12"/>
  <c r="A784" i="12"/>
  <c r="A783" i="12"/>
  <c r="A782" i="12"/>
  <c r="A781" i="12"/>
  <c r="A780" i="12"/>
  <c r="A779" i="12"/>
  <c r="A778" i="12"/>
  <c r="A777" i="12"/>
  <c r="A776" i="12"/>
  <c r="A775" i="12"/>
  <c r="A774" i="12"/>
  <c r="A773" i="12"/>
  <c r="A772" i="12"/>
  <c r="A771" i="12"/>
  <c r="A770" i="12"/>
  <c r="A769" i="12"/>
  <c r="A768" i="12"/>
  <c r="A767" i="12"/>
  <c r="A766" i="12"/>
  <c r="A765" i="12"/>
  <c r="A764" i="12"/>
  <c r="A763" i="12"/>
  <c r="A762" i="12"/>
  <c r="A761" i="12"/>
  <c r="A760" i="12"/>
  <c r="A759" i="12"/>
  <c r="A758" i="12"/>
  <c r="A757" i="12"/>
  <c r="A756" i="12"/>
  <c r="A755" i="12"/>
  <c r="A754" i="12"/>
  <c r="A753" i="12"/>
  <c r="A752" i="12"/>
  <c r="A751" i="12"/>
  <c r="A750" i="12"/>
  <c r="A749" i="12"/>
  <c r="A748" i="12"/>
  <c r="A747" i="12"/>
  <c r="A746" i="12"/>
  <c r="A745" i="12"/>
  <c r="A744" i="12"/>
  <c r="A743" i="12"/>
  <c r="A742" i="12"/>
  <c r="A741" i="12"/>
  <c r="A740" i="12"/>
  <c r="A739" i="12"/>
  <c r="A738" i="12"/>
  <c r="A737" i="12"/>
  <c r="A736" i="12"/>
  <c r="A735" i="12"/>
  <c r="A734" i="12"/>
  <c r="A733" i="12"/>
  <c r="A732" i="12"/>
  <c r="A731" i="12"/>
  <c r="A730" i="12"/>
  <c r="A729" i="12"/>
  <c r="A728" i="12"/>
  <c r="A727" i="12"/>
  <c r="A726" i="12"/>
  <c r="A725" i="12"/>
  <c r="A724" i="12"/>
  <c r="A723" i="12"/>
  <c r="A722" i="12"/>
  <c r="A721" i="12"/>
  <c r="A720" i="12"/>
  <c r="A719" i="12"/>
  <c r="A718" i="12"/>
  <c r="A717" i="12"/>
  <c r="A716" i="12"/>
  <c r="A715" i="12"/>
  <c r="A714" i="12"/>
  <c r="A713" i="12"/>
  <c r="A712" i="12"/>
  <c r="A711" i="12"/>
  <c r="A710" i="12"/>
  <c r="A709" i="12"/>
  <c r="A708" i="12"/>
  <c r="A707" i="12"/>
  <c r="A706" i="12"/>
  <c r="A705" i="12"/>
  <c r="A704" i="12"/>
  <c r="A703" i="12"/>
  <c r="A702" i="12"/>
  <c r="A701" i="12"/>
  <c r="A700" i="12"/>
  <c r="A699" i="12"/>
  <c r="A698" i="12"/>
  <c r="A697" i="12"/>
  <c r="A696" i="12"/>
  <c r="A695" i="12"/>
  <c r="A694" i="12"/>
  <c r="A693" i="12"/>
  <c r="A692" i="12"/>
  <c r="A691" i="12"/>
  <c r="A690" i="12"/>
  <c r="A689" i="12"/>
  <c r="A688" i="12"/>
  <c r="A687" i="12"/>
  <c r="A686" i="12"/>
  <c r="A685" i="12"/>
  <c r="A684" i="12"/>
  <c r="A683" i="12"/>
  <c r="A682" i="12"/>
  <c r="A681" i="12"/>
  <c r="A680" i="12"/>
  <c r="A679" i="12"/>
  <c r="A678" i="12"/>
  <c r="A677" i="12"/>
  <c r="A676" i="12"/>
  <c r="A675" i="12"/>
  <c r="A674" i="12"/>
  <c r="A673" i="12"/>
  <c r="A672" i="12"/>
  <c r="A671" i="12"/>
  <c r="A670" i="12"/>
  <c r="A669" i="12"/>
  <c r="A668" i="12"/>
  <c r="A667" i="12"/>
  <c r="A666" i="12"/>
  <c r="A665" i="12"/>
  <c r="A664" i="12"/>
  <c r="A663" i="12"/>
  <c r="A662" i="12"/>
  <c r="A661" i="12"/>
  <c r="A660" i="12"/>
  <c r="A659" i="12"/>
  <c r="A658" i="12"/>
  <c r="A657" i="12"/>
  <c r="A656" i="12"/>
  <c r="A655" i="12"/>
  <c r="A654" i="12"/>
  <c r="A653" i="12"/>
  <c r="A652" i="12"/>
  <c r="A651" i="12"/>
  <c r="A650" i="12"/>
  <c r="A649" i="12"/>
  <c r="A648" i="12"/>
  <c r="A647" i="12"/>
  <c r="A646" i="12"/>
  <c r="A645" i="12"/>
  <c r="A644" i="12"/>
  <c r="A643" i="12"/>
  <c r="A642" i="12"/>
  <c r="A641" i="12"/>
  <c r="A640" i="12"/>
  <c r="A639" i="12"/>
  <c r="A638" i="12"/>
  <c r="A637" i="12"/>
  <c r="A636" i="12"/>
  <c r="A635" i="12"/>
  <c r="A634" i="12"/>
  <c r="A633" i="12"/>
  <c r="A632" i="12"/>
  <c r="A631" i="12"/>
  <c r="A630" i="12"/>
  <c r="A629" i="12"/>
  <c r="A628" i="12"/>
  <c r="A627" i="12"/>
  <c r="A626" i="12"/>
  <c r="A625" i="12"/>
  <c r="A624" i="12"/>
  <c r="A623" i="12"/>
  <c r="A622" i="12"/>
  <c r="A621" i="12"/>
  <c r="A620" i="12"/>
  <c r="A619" i="12"/>
  <c r="A618" i="12"/>
  <c r="A617" i="12"/>
  <c r="A616" i="12"/>
  <c r="A615" i="12"/>
  <c r="A614" i="12"/>
  <c r="A613" i="12"/>
  <c r="A612" i="12"/>
  <c r="A611" i="12"/>
  <c r="A610" i="12"/>
  <c r="A609" i="12"/>
  <c r="A608" i="12"/>
  <c r="A607" i="12"/>
  <c r="A606" i="12"/>
  <c r="A605" i="12"/>
  <c r="A604" i="12"/>
  <c r="A603" i="12"/>
  <c r="A602" i="12"/>
  <c r="A601" i="12"/>
  <c r="A600" i="12"/>
  <c r="A599" i="12"/>
  <c r="A598" i="12"/>
  <c r="A597" i="12"/>
  <c r="A596" i="12"/>
  <c r="A595" i="12"/>
  <c r="A594" i="12"/>
  <c r="A593" i="12"/>
  <c r="A592" i="12"/>
  <c r="A591" i="12"/>
  <c r="A590" i="12"/>
  <c r="A589" i="12"/>
  <c r="A588" i="12"/>
  <c r="A587" i="12"/>
  <c r="A586" i="12"/>
  <c r="A585" i="12"/>
  <c r="A584" i="12"/>
  <c r="A583" i="12"/>
  <c r="A582" i="12"/>
  <c r="A581" i="12"/>
  <c r="A580" i="12"/>
  <c r="A579" i="12"/>
  <c r="A578" i="12"/>
  <c r="A577" i="12"/>
  <c r="A576" i="12"/>
  <c r="A575" i="12"/>
  <c r="A574" i="12"/>
  <c r="A573" i="12"/>
  <c r="A572"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7"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90" i="12"/>
  <c r="A489" i="12"/>
  <c r="A488" i="12"/>
  <c r="A487" i="12"/>
  <c r="A486" i="12"/>
  <c r="A485" i="12"/>
  <c r="A484" i="12"/>
  <c r="A483" i="12"/>
  <c r="A482" i="12"/>
  <c r="A481" i="12"/>
  <c r="A480" i="12"/>
  <c r="A479" i="12"/>
  <c r="A478" i="12"/>
  <c r="A477" i="12"/>
  <c r="A476" i="12"/>
  <c r="A475" i="12"/>
  <c r="A474" i="12"/>
  <c r="A473" i="12"/>
  <c r="A472" i="12"/>
  <c r="A471" i="12"/>
  <c r="A470" i="12"/>
  <c r="A469" i="12"/>
  <c r="A465" i="12"/>
  <c r="A466" i="12"/>
  <c r="A467" i="12"/>
  <c r="A468"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9" i="12"/>
  <c r="A438" i="12"/>
  <c r="A437" i="12"/>
  <c r="A436" i="12"/>
  <c r="A435" i="12"/>
  <c r="A434" i="12"/>
  <c r="A429" i="12"/>
  <c r="A430" i="12"/>
  <c r="A431" i="12"/>
  <c r="A432" i="12"/>
  <c r="A433" i="12"/>
  <c r="A428" i="12"/>
  <c r="A427" i="12"/>
  <c r="A426" i="12"/>
  <c r="A425" i="12"/>
  <c r="A406" i="12"/>
  <c r="A405" i="12"/>
  <c r="A404" i="12"/>
  <c r="A403" i="12"/>
  <c r="A402" i="12"/>
  <c r="A401" i="12"/>
  <c r="A400" i="12"/>
  <c r="A399" i="12"/>
  <c r="A398" i="12"/>
  <c r="A397" i="12"/>
  <c r="A396" i="12"/>
  <c r="A395" i="12"/>
  <c r="A394" i="12"/>
  <c r="A393" i="12"/>
  <c r="A392" i="12"/>
  <c r="A391" i="12"/>
  <c r="A390" i="12"/>
  <c r="A389" i="12"/>
  <c r="A388" i="12"/>
  <c r="A387" i="12"/>
  <c r="A386" i="12"/>
  <c r="A384" i="12"/>
  <c r="A383" i="12"/>
  <c r="A382" i="12"/>
  <c r="A381" i="12"/>
  <c r="A380" i="12"/>
  <c r="A379" i="12"/>
  <c r="A385" i="12"/>
  <c r="A378" i="12"/>
  <c r="A377" i="12"/>
  <c r="A376" i="12"/>
  <c r="A375" i="12"/>
  <c r="A374" i="12"/>
  <c r="A373" i="12"/>
  <c r="A372" i="12"/>
  <c r="A371" i="12"/>
  <c r="A370" i="12"/>
  <c r="A369" i="12"/>
  <c r="A368" i="12"/>
  <c r="A367" i="12"/>
  <c r="A366" i="12"/>
  <c r="A365" i="12"/>
  <c r="A364" i="12"/>
  <c r="A363" i="12"/>
  <c r="A362" i="12"/>
  <c r="A361" i="12"/>
  <c r="A360" i="12"/>
  <c r="A358" i="12"/>
  <c r="A359" i="12"/>
  <c r="A357" i="12"/>
  <c r="A356" i="12"/>
  <c r="A351" i="12"/>
  <c r="A352" i="12"/>
  <c r="A353" i="12"/>
  <c r="A354" i="12"/>
  <c r="A355" i="12"/>
  <c r="A350" i="12"/>
  <c r="A349" i="12"/>
  <c r="A345" i="12"/>
  <c r="A346" i="12"/>
  <c r="A347" i="12"/>
  <c r="A348"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5" i="12"/>
  <c r="A306" i="12"/>
  <c r="A307" i="12"/>
  <c r="A308" i="12"/>
  <c r="A304" i="12"/>
  <c r="A30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7" i="12"/>
  <c r="A236"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3" i="12"/>
  <c r="A4"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5" i="12"/>
  <c r="A6" i="12"/>
  <c r="A7" i="12"/>
  <c r="A8" i="12"/>
  <c r="A2" i="12"/>
  <c r="P1290" i="12" l="1"/>
  <c r="P1375" i="12"/>
  <c r="P1460" i="12"/>
  <c r="P1545" i="12"/>
  <c r="P1630" i="12"/>
  <c r="P1715" i="12"/>
  <c r="P1291" i="12"/>
  <c r="P1376" i="12"/>
  <c r="P1461" i="12"/>
  <c r="P1546" i="12"/>
  <c r="P1631" i="12"/>
  <c r="P1716" i="12"/>
  <c r="P1206" i="12"/>
  <c r="P1205" i="12"/>
  <c r="P1124" i="12"/>
  <c r="P1209" i="12"/>
  <c r="P1294" i="12"/>
  <c r="P1379" i="12"/>
  <c r="P1464" i="12"/>
  <c r="P1549" i="12"/>
  <c r="P1634" i="12"/>
  <c r="P1719" i="12"/>
  <c r="P1125" i="12"/>
  <c r="P1210" i="12"/>
  <c r="P1295" i="12"/>
  <c r="P1380" i="12"/>
  <c r="P1465" i="12"/>
  <c r="P1550" i="12"/>
  <c r="P1635" i="12"/>
  <c r="P1720" i="12"/>
  <c r="P1127" i="12"/>
  <c r="P1212" i="12"/>
  <c r="P1297" i="12"/>
  <c r="P1382" i="12"/>
  <c r="P1467" i="12"/>
  <c r="P1552" i="12"/>
  <c r="P1637" i="12"/>
  <c r="P1722" i="12"/>
  <c r="P1128" i="12"/>
  <c r="P1213" i="12"/>
  <c r="P1298" i="12"/>
  <c r="P1383" i="12"/>
  <c r="P1468" i="12"/>
  <c r="P1553" i="12"/>
  <c r="P1638" i="12"/>
  <c r="P1723" i="12"/>
  <c r="P1130" i="12"/>
  <c r="P1215" i="12"/>
  <c r="P1300" i="12"/>
  <c r="P1385" i="12"/>
  <c r="P1470" i="12"/>
  <c r="P1555" i="12"/>
  <c r="P1640" i="12"/>
  <c r="P1725" i="12"/>
  <c r="P1131" i="12"/>
  <c r="P1216" i="12"/>
  <c r="P1301" i="12"/>
  <c r="P1386" i="12"/>
  <c r="P1471" i="12"/>
  <c r="P1556" i="12"/>
  <c r="P1641" i="12"/>
  <c r="P1726" i="12"/>
  <c r="P1133" i="12"/>
  <c r="P1218" i="12"/>
  <c r="P1303" i="12"/>
  <c r="P1388" i="12"/>
  <c r="P1473" i="12"/>
  <c r="P1558" i="12"/>
  <c r="P1643" i="12"/>
  <c r="P1728" i="12"/>
  <c r="P1134" i="12"/>
  <c r="P1219" i="12"/>
  <c r="P1304" i="12"/>
  <c r="P1389" i="12"/>
  <c r="P1474" i="12"/>
  <c r="P1559" i="12"/>
  <c r="P1644" i="12"/>
  <c r="P1729" i="12"/>
  <c r="P1136" i="12"/>
  <c r="P1221" i="12"/>
  <c r="P1306" i="12"/>
  <c r="P1391" i="12"/>
  <c r="P1476" i="12"/>
  <c r="P1561" i="12"/>
  <c r="P1646" i="12"/>
  <c r="P1731" i="12"/>
  <c r="P1137" i="12"/>
  <c r="P1222" i="12"/>
  <c r="P1307" i="12"/>
  <c r="P1392" i="12"/>
  <c r="P1477" i="12"/>
  <c r="P1562" i="12"/>
  <c r="P1647" i="12"/>
  <c r="P1732" i="12"/>
  <c r="P1139" i="12"/>
  <c r="P1224" i="12"/>
  <c r="P1309" i="12"/>
  <c r="P1394" i="12"/>
  <c r="P1479" i="12"/>
  <c r="P1564" i="12"/>
  <c r="P1649" i="12"/>
  <c r="P1734" i="12"/>
  <c r="P1140" i="12"/>
  <c r="P1225" i="12"/>
  <c r="P1310" i="12"/>
  <c r="P1395" i="12"/>
  <c r="P1480" i="12"/>
  <c r="P1565" i="12"/>
  <c r="P1650" i="12"/>
  <c r="P1735" i="12"/>
  <c r="P1143" i="12"/>
  <c r="P1228" i="12"/>
  <c r="P1313" i="12"/>
  <c r="P1398" i="12"/>
  <c r="P1483" i="12"/>
  <c r="P1568" i="12"/>
  <c r="P1653" i="12"/>
  <c r="P1738" i="12"/>
  <c r="P1144" i="12"/>
  <c r="P1229" i="12"/>
  <c r="P1314" i="12"/>
  <c r="P1399" i="12"/>
  <c r="P1484" i="12"/>
  <c r="P1569" i="12"/>
  <c r="P1654" i="12"/>
  <c r="P1739" i="12"/>
  <c r="P1146" i="12"/>
  <c r="P1231" i="12"/>
  <c r="P1316" i="12"/>
  <c r="P1401" i="12"/>
  <c r="P1486" i="12"/>
  <c r="P1571" i="12"/>
  <c r="P1656" i="12"/>
  <c r="P1741" i="12"/>
  <c r="P1147" i="12"/>
  <c r="P1232" i="12"/>
  <c r="P1317" i="12"/>
  <c r="P1402" i="12"/>
  <c r="P1487" i="12"/>
  <c r="P1572" i="12"/>
  <c r="P1657" i="12"/>
  <c r="P1742" i="12"/>
  <c r="P1149" i="12"/>
  <c r="P1234" i="12"/>
  <c r="P1319" i="12"/>
  <c r="P1404" i="12"/>
  <c r="P1489" i="12"/>
  <c r="P1574" i="12"/>
  <c r="P1659" i="12"/>
  <c r="P1744" i="12"/>
  <c r="P1150" i="12"/>
  <c r="P1235" i="12"/>
  <c r="P1320" i="12"/>
  <c r="P1405" i="12"/>
  <c r="P1490" i="12"/>
  <c r="P1575" i="12"/>
  <c r="P1660" i="12"/>
  <c r="P1745" i="12"/>
  <c r="P1152" i="12"/>
  <c r="P1237" i="12"/>
  <c r="P1322" i="12"/>
  <c r="P1407" i="12"/>
  <c r="P1492" i="12"/>
  <c r="P1577" i="12"/>
  <c r="P1662" i="12"/>
  <c r="P1747" i="12"/>
  <c r="P1153" i="12"/>
  <c r="P1238" i="12"/>
  <c r="P1323" i="12"/>
  <c r="P1408" i="12"/>
  <c r="P1493" i="12"/>
  <c r="P1578" i="12"/>
  <c r="P1663" i="12"/>
  <c r="P1748" i="12"/>
  <c r="P1155" i="12"/>
  <c r="P1240" i="12"/>
  <c r="P1325" i="12"/>
  <c r="P1410" i="12"/>
  <c r="P1495" i="12"/>
  <c r="P1580" i="12"/>
  <c r="P1665" i="12"/>
  <c r="P1750" i="12"/>
  <c r="P1156" i="12"/>
  <c r="P1241" i="12"/>
  <c r="P1326" i="12"/>
  <c r="P1411" i="12"/>
  <c r="P1496" i="12"/>
  <c r="P1581" i="12"/>
  <c r="P1666" i="12"/>
  <c r="P1751" i="12"/>
  <c r="P1158" i="12"/>
  <c r="P1243" i="12"/>
  <c r="P1328" i="12"/>
  <c r="P1413" i="12"/>
  <c r="P1498" i="12"/>
  <c r="P1583" i="12"/>
  <c r="P1668" i="12"/>
  <c r="P1753" i="12"/>
  <c r="P1159" i="12"/>
  <c r="P1244" i="12"/>
  <c r="P1329" i="12"/>
  <c r="P1414" i="12"/>
  <c r="P1499" i="12"/>
  <c r="P1584" i="12"/>
  <c r="P1669" i="12"/>
  <c r="P1754" i="12"/>
  <c r="P1162" i="12"/>
  <c r="P1247" i="12"/>
  <c r="P1332" i="12"/>
  <c r="P1417" i="12"/>
  <c r="P1502" i="12"/>
  <c r="P1587" i="12"/>
  <c r="P1672" i="12"/>
  <c r="P1757" i="12"/>
  <c r="P1163" i="12"/>
  <c r="P1248" i="12"/>
  <c r="P1333" i="12"/>
  <c r="P1418" i="12"/>
  <c r="P1503" i="12"/>
  <c r="P1588" i="12"/>
  <c r="P1673" i="12"/>
  <c r="P1758" i="12"/>
  <c r="P1165" i="12"/>
  <c r="P1250" i="12"/>
  <c r="P1335" i="12"/>
  <c r="P1420" i="12"/>
  <c r="P1505" i="12"/>
  <c r="P1590" i="12"/>
  <c r="P1675" i="12"/>
  <c r="P1760" i="12"/>
  <c r="P1166" i="12"/>
  <c r="P1251" i="12"/>
  <c r="P1336" i="12"/>
  <c r="P1421" i="12"/>
  <c r="P1506" i="12"/>
  <c r="P1591" i="12"/>
  <c r="P1676" i="12"/>
  <c r="P1761" i="12"/>
  <c r="P1168" i="12"/>
  <c r="P1253" i="12"/>
  <c r="P1338" i="12"/>
  <c r="P1423" i="12"/>
  <c r="P1508" i="12"/>
  <c r="P1593" i="12"/>
  <c r="P1678" i="12"/>
  <c r="P1763" i="12"/>
  <c r="P1169" i="12"/>
  <c r="P1254" i="12"/>
  <c r="P1339" i="12"/>
  <c r="P1424" i="12"/>
  <c r="P1509" i="12"/>
  <c r="P1594" i="12"/>
  <c r="P1679" i="12"/>
  <c r="P1764" i="12"/>
  <c r="P1171" i="12"/>
  <c r="P1256" i="12"/>
  <c r="P1341" i="12"/>
  <c r="P1426" i="12"/>
  <c r="P1511" i="12"/>
  <c r="P1596" i="12"/>
  <c r="P1681" i="12"/>
  <c r="P1766" i="12"/>
  <c r="P1172" i="12"/>
  <c r="P1257" i="12"/>
  <c r="P1342" i="12"/>
  <c r="P1427" i="12"/>
  <c r="P1512" i="12"/>
  <c r="P1597" i="12"/>
  <c r="P1682" i="12"/>
  <c r="P1767" i="12"/>
  <c r="P1174" i="12"/>
  <c r="P1259" i="12"/>
  <c r="P1344" i="12"/>
  <c r="P1429" i="12"/>
  <c r="P1514" i="12"/>
  <c r="P1599" i="12"/>
  <c r="P1684" i="12"/>
  <c r="P1769" i="12"/>
  <c r="P1175" i="12"/>
  <c r="P1260" i="12"/>
  <c r="P1345" i="12"/>
  <c r="P1430" i="12"/>
  <c r="P1515" i="12"/>
  <c r="P1600" i="12"/>
  <c r="P1685" i="12"/>
  <c r="P1770" i="12"/>
  <c r="P1178" i="12"/>
  <c r="P1263" i="12"/>
  <c r="P1348" i="12"/>
  <c r="P1433" i="12"/>
  <c r="P1518" i="12"/>
  <c r="P1603" i="12"/>
  <c r="P1688" i="12"/>
  <c r="P1773" i="12"/>
  <c r="P1179" i="12"/>
  <c r="P1264" i="12"/>
  <c r="P1349" i="12"/>
  <c r="P1434" i="12"/>
  <c r="P1519" i="12"/>
  <c r="P1604" i="12"/>
  <c r="P1689" i="12"/>
  <c r="P1774" i="12"/>
  <c r="P1181" i="12"/>
  <c r="P1266" i="12"/>
  <c r="P1351" i="12"/>
  <c r="P1436" i="12"/>
  <c r="P1521" i="12"/>
  <c r="P1606" i="12"/>
  <c r="P1691" i="12"/>
  <c r="P1776" i="12"/>
  <c r="P1182" i="12"/>
  <c r="P1267" i="12"/>
  <c r="P1352" i="12"/>
  <c r="P1437" i="12"/>
  <c r="P1522" i="12"/>
  <c r="P1607" i="12"/>
  <c r="P1692" i="12"/>
  <c r="P1777" i="12"/>
  <c r="P1184" i="12"/>
  <c r="P1269" i="12"/>
  <c r="P1354" i="12"/>
  <c r="P1439" i="12"/>
  <c r="P1524" i="12"/>
  <c r="P1609" i="12"/>
  <c r="P1694" i="12"/>
  <c r="P1779" i="12"/>
  <c r="P1185" i="12"/>
  <c r="P1270" i="12"/>
  <c r="P1355" i="12"/>
  <c r="P1440" i="12"/>
  <c r="P1525" i="12"/>
  <c r="P1610" i="12"/>
  <c r="P1695" i="12"/>
  <c r="P1780" i="12"/>
  <c r="P1187" i="12"/>
  <c r="P1272" i="12"/>
  <c r="P1357" i="12"/>
  <c r="P1442" i="12"/>
  <c r="P1527" i="12"/>
  <c r="P1612" i="12"/>
  <c r="P1697" i="12"/>
  <c r="P1782" i="12"/>
  <c r="P1188" i="12"/>
  <c r="P1273" i="12"/>
  <c r="P1358" i="12"/>
  <c r="P1443" i="12"/>
  <c r="P1528" i="12"/>
  <c r="P1613" i="12"/>
  <c r="P1698" i="12"/>
  <c r="P1783" i="12"/>
  <c r="P1190" i="12"/>
  <c r="P1275" i="12"/>
  <c r="P1360" i="12"/>
  <c r="P1445" i="12"/>
  <c r="P1530" i="12"/>
  <c r="P1615" i="12"/>
  <c r="P1700" i="12"/>
  <c r="P1785" i="12"/>
  <c r="P1191" i="12"/>
  <c r="P1276" i="12"/>
  <c r="P1361" i="12"/>
  <c r="P1446" i="12"/>
  <c r="P1531" i="12"/>
  <c r="P1616" i="12"/>
  <c r="P1701" i="12"/>
  <c r="P1786" i="12"/>
  <c r="P1194" i="12"/>
  <c r="P1279" i="12"/>
  <c r="P1364" i="12"/>
  <c r="P1449" i="12"/>
  <c r="P1534" i="12"/>
  <c r="P1619" i="12"/>
  <c r="P1704" i="12"/>
  <c r="P1789" i="12"/>
  <c r="P1195" i="12"/>
  <c r="P1280" i="12"/>
  <c r="P1365" i="12"/>
  <c r="P1450" i="12"/>
  <c r="P1535" i="12"/>
  <c r="P1620" i="12"/>
  <c r="P1705" i="12"/>
  <c r="P1790" i="12"/>
  <c r="P1197" i="12"/>
  <c r="P1282" i="12"/>
  <c r="P1367" i="12"/>
  <c r="P1452" i="12"/>
  <c r="P1537" i="12"/>
  <c r="P1622" i="12"/>
  <c r="P1707" i="12"/>
  <c r="P1792" i="12"/>
  <c r="P1198" i="12"/>
  <c r="P1283" i="12"/>
  <c r="P1368" i="12"/>
  <c r="P1453" i="12"/>
  <c r="P1538" i="12"/>
  <c r="P1623" i="12"/>
  <c r="P1708" i="12"/>
  <c r="P1793" i="12"/>
  <c r="P1200" i="12"/>
  <c r="P1285" i="12"/>
  <c r="P1370" i="12"/>
  <c r="P1455" i="12"/>
  <c r="P1540" i="12"/>
  <c r="P1625" i="12"/>
  <c r="P1710" i="12"/>
  <c r="P1795" i="12"/>
  <c r="P1201" i="12"/>
  <c r="P1286" i="12"/>
  <c r="P1371" i="12"/>
  <c r="P1456" i="12"/>
  <c r="P1541" i="12"/>
  <c r="P1626" i="12"/>
  <c r="P1711" i="12"/>
  <c r="P1796" i="12"/>
  <c r="N1050" i="12" l="1"/>
  <c r="O1050" i="12"/>
  <c r="P1050" i="12"/>
  <c r="N1051" i="12"/>
  <c r="O1051" i="12"/>
  <c r="P1051" i="12"/>
  <c r="N1052" i="12"/>
  <c r="O1052" i="12"/>
  <c r="P1052" i="12"/>
  <c r="N1053" i="12"/>
  <c r="O1053" i="12"/>
  <c r="P1053" i="12"/>
  <c r="N1054" i="12"/>
  <c r="O1054" i="12"/>
  <c r="P1054" i="12"/>
  <c r="N1056" i="12"/>
  <c r="O1056" i="12"/>
  <c r="P1056" i="12"/>
  <c r="N1057" i="12"/>
  <c r="O1057" i="12"/>
  <c r="P1057" i="12"/>
  <c r="N1058" i="12"/>
  <c r="O1058" i="12"/>
  <c r="P1058" i="12"/>
  <c r="N1059" i="12"/>
  <c r="O1059" i="12"/>
  <c r="P1059" i="12"/>
  <c r="N1060" i="12"/>
  <c r="O1060" i="12"/>
  <c r="P1060" i="12"/>
  <c r="N1063" i="12"/>
  <c r="O1063" i="12"/>
  <c r="P1063" i="12"/>
  <c r="N1064" i="12"/>
  <c r="O1064" i="12"/>
  <c r="P1064" i="12"/>
  <c r="N1065" i="12"/>
  <c r="O1065" i="12"/>
  <c r="P1065" i="12"/>
  <c r="N1066" i="12"/>
  <c r="O1066" i="12"/>
  <c r="P1066" i="12"/>
  <c r="N1067" i="12"/>
  <c r="O1067" i="12"/>
  <c r="P1067" i="12"/>
  <c r="N1069" i="12"/>
  <c r="O1069" i="12"/>
  <c r="P1069" i="12"/>
  <c r="N1070" i="12"/>
  <c r="O1070" i="12"/>
  <c r="P1070" i="12"/>
  <c r="N1071" i="12"/>
  <c r="O1071" i="12"/>
  <c r="P1071" i="12"/>
  <c r="N1072" i="12"/>
  <c r="O1072" i="12"/>
  <c r="P1072" i="12"/>
  <c r="N1073" i="12"/>
  <c r="O1073" i="12"/>
  <c r="P1073" i="12"/>
  <c r="N1076" i="12"/>
  <c r="O1076" i="12"/>
  <c r="P1076" i="12"/>
  <c r="N1077" i="12"/>
  <c r="O1077" i="12"/>
  <c r="P1077" i="12"/>
  <c r="N1078" i="12"/>
  <c r="O1078" i="12"/>
  <c r="P1078" i="12"/>
  <c r="N1079" i="12"/>
  <c r="O1079" i="12"/>
  <c r="P1079" i="12"/>
  <c r="N1080" i="12"/>
  <c r="O1080" i="12"/>
  <c r="P1080" i="12"/>
  <c r="N1082" i="12"/>
  <c r="O1082" i="12"/>
  <c r="P1082" i="12"/>
  <c r="N1083" i="12"/>
  <c r="O1083" i="12"/>
  <c r="P1083" i="12"/>
  <c r="N1084" i="12"/>
  <c r="O1084" i="12"/>
  <c r="P1084" i="12"/>
  <c r="N1085" i="12"/>
  <c r="O1085" i="12"/>
  <c r="P1085" i="12"/>
  <c r="N1086" i="12"/>
  <c r="O1086" i="12"/>
  <c r="P1086" i="12"/>
  <c r="N1089" i="12"/>
  <c r="O1089" i="12"/>
  <c r="P1089" i="12"/>
  <c r="N1090" i="12"/>
  <c r="O1090" i="12"/>
  <c r="P1090" i="12"/>
  <c r="N1091" i="12"/>
  <c r="O1091" i="12"/>
  <c r="P1091" i="12"/>
  <c r="N1092" i="12"/>
  <c r="O1092" i="12"/>
  <c r="P1092" i="12"/>
  <c r="N1093" i="12"/>
  <c r="O1093" i="12"/>
  <c r="P1093" i="12"/>
  <c r="N1095" i="12"/>
  <c r="O1095" i="12"/>
  <c r="P1095" i="12"/>
  <c r="N1096" i="12"/>
  <c r="O1096" i="12"/>
  <c r="P1096" i="12"/>
  <c r="N1097" i="12"/>
  <c r="O1097" i="12"/>
  <c r="P1097" i="12"/>
  <c r="N1098" i="12"/>
  <c r="O1098" i="12"/>
  <c r="P1098" i="12"/>
  <c r="N1099" i="12"/>
  <c r="O1099" i="12"/>
  <c r="P1099" i="12"/>
  <c r="N1102" i="12"/>
  <c r="O1102" i="12"/>
  <c r="P1102" i="12"/>
  <c r="N1103" i="12"/>
  <c r="O1103" i="12"/>
  <c r="P1103" i="12"/>
  <c r="N1104" i="12"/>
  <c r="O1104" i="12"/>
  <c r="P1104" i="12"/>
  <c r="N1106" i="12"/>
  <c r="O1106" i="12"/>
  <c r="P1106" i="12"/>
  <c r="N1107" i="12"/>
  <c r="O1107" i="12"/>
  <c r="P1107" i="12"/>
  <c r="N1108" i="12"/>
  <c r="O1108" i="12"/>
  <c r="P1108" i="12"/>
  <c r="N1111" i="12"/>
  <c r="O1111" i="12"/>
  <c r="P1111" i="12"/>
  <c r="N1112" i="12"/>
  <c r="O1112" i="12"/>
  <c r="P1112" i="12"/>
  <c r="N1113" i="12"/>
  <c r="O1113" i="12"/>
  <c r="P1113" i="12"/>
  <c r="N1114" i="12"/>
  <c r="O1114" i="12"/>
  <c r="P1114" i="12"/>
  <c r="N1115" i="12"/>
  <c r="O1115" i="12"/>
  <c r="P1115" i="12"/>
  <c r="N1117" i="12"/>
  <c r="O1117" i="12"/>
  <c r="P1117" i="12"/>
  <c r="N1118" i="12"/>
  <c r="O1118" i="12"/>
  <c r="P1118" i="12"/>
  <c r="N1119" i="12"/>
  <c r="O1119" i="12"/>
  <c r="P1119" i="12"/>
  <c r="N1120" i="12"/>
  <c r="O1120" i="12"/>
  <c r="P1120" i="12"/>
  <c r="N1121" i="12"/>
  <c r="O1121" i="12"/>
  <c r="P1121" i="12"/>
  <c r="M1111" i="12"/>
  <c r="M1112" i="12"/>
  <c r="M1113" i="12"/>
  <c r="M1114" i="12"/>
  <c r="M1115" i="12"/>
  <c r="M1117" i="12"/>
  <c r="M1118" i="12"/>
  <c r="M1119" i="12"/>
  <c r="M1120" i="12"/>
  <c r="M1121" i="12"/>
  <c r="M1050" i="12"/>
  <c r="M1051" i="12"/>
  <c r="M1052" i="12"/>
  <c r="M1053" i="12"/>
  <c r="M1054" i="12"/>
  <c r="M1056" i="12"/>
  <c r="M1057" i="12"/>
  <c r="M1058" i="12"/>
  <c r="M1059" i="12"/>
  <c r="M1060" i="12"/>
  <c r="M1063" i="12"/>
  <c r="M1064" i="12"/>
  <c r="M1065" i="12"/>
  <c r="M1066" i="12"/>
  <c r="M1067" i="12"/>
  <c r="M1069" i="12"/>
  <c r="M1070" i="12"/>
  <c r="M1071" i="12"/>
  <c r="M1072" i="12"/>
  <c r="M1073" i="12"/>
  <c r="M1076" i="12"/>
  <c r="M1077" i="12"/>
  <c r="M1078" i="12"/>
  <c r="M1079" i="12"/>
  <c r="M1080" i="12"/>
  <c r="M1082" i="12"/>
  <c r="M1083" i="12"/>
  <c r="M1084" i="12"/>
  <c r="M1085" i="12"/>
  <c r="M1086" i="12"/>
  <c r="M1089" i="12"/>
  <c r="M1090" i="12"/>
  <c r="M1091" i="12"/>
  <c r="M1092" i="12"/>
  <c r="M1093" i="12"/>
  <c r="M1095" i="12"/>
  <c r="M1096" i="12"/>
  <c r="M1097" i="12"/>
  <c r="M1098" i="12"/>
  <c r="M1099" i="12"/>
  <c r="M1102" i="12"/>
  <c r="M1103" i="12"/>
  <c r="M1104" i="12"/>
  <c r="M1106" i="12"/>
  <c r="M1107" i="12"/>
  <c r="M1108" i="12"/>
  <c r="P981" i="12"/>
  <c r="P998" i="12"/>
  <c r="P1015" i="12"/>
  <c r="P1032" i="12"/>
  <c r="P982" i="12"/>
  <c r="P999" i="12"/>
  <c r="P1016" i="12"/>
  <c r="P1033" i="12"/>
  <c r="P984" i="12"/>
  <c r="P1001" i="12"/>
  <c r="P1018" i="12"/>
  <c r="P1035" i="12"/>
  <c r="P985" i="12"/>
  <c r="P1002" i="12"/>
  <c r="P1019" i="12"/>
  <c r="P1036" i="12"/>
  <c r="P987" i="12"/>
  <c r="P1004" i="12"/>
  <c r="P1021" i="12"/>
  <c r="P1038" i="12"/>
  <c r="P988" i="12"/>
  <c r="P1005" i="12"/>
  <c r="P1022" i="12"/>
  <c r="P1039" i="12"/>
  <c r="P990" i="12"/>
  <c r="P1007" i="12"/>
  <c r="P1024" i="12"/>
  <c r="P1041" i="12"/>
  <c r="P991" i="12"/>
  <c r="P1008" i="12"/>
  <c r="P1025" i="12"/>
  <c r="P1042" i="12"/>
  <c r="P993" i="12"/>
  <c r="P1010" i="12"/>
  <c r="P1027" i="12"/>
  <c r="P1044" i="12"/>
  <c r="P994" i="12"/>
  <c r="P1011" i="12"/>
  <c r="P1028" i="12"/>
  <c r="P1045" i="12"/>
  <c r="P995" i="12"/>
  <c r="P1012" i="12"/>
  <c r="P1029" i="12"/>
  <c r="P1046" i="12"/>
  <c r="P964" i="12"/>
  <c r="P965" i="12"/>
  <c r="P966" i="12"/>
  <c r="P967" i="12"/>
  <c r="P968" i="12"/>
  <c r="P969" i="12"/>
  <c r="P970" i="12"/>
  <c r="P971" i="12"/>
  <c r="P972" i="12"/>
  <c r="P973" i="12"/>
  <c r="P974" i="12"/>
  <c r="P975" i="12"/>
  <c r="P976" i="12"/>
  <c r="P977" i="12"/>
  <c r="P978" i="12"/>
  <c r="P963" i="12"/>
  <c r="O981" i="12"/>
  <c r="O998" i="12"/>
  <c r="O1015" i="12"/>
  <c r="O1032" i="12"/>
  <c r="O982" i="12"/>
  <c r="O999" i="12"/>
  <c r="O1016" i="12"/>
  <c r="O1033" i="12"/>
  <c r="O984" i="12"/>
  <c r="O1001" i="12"/>
  <c r="O1018" i="12"/>
  <c r="O1035" i="12"/>
  <c r="O985" i="12"/>
  <c r="O1002" i="12"/>
  <c r="O1019" i="12"/>
  <c r="O1036" i="12"/>
  <c r="O987" i="12"/>
  <c r="O1004" i="12"/>
  <c r="O1021" i="12"/>
  <c r="O1038" i="12"/>
  <c r="O988" i="12"/>
  <c r="O1005" i="12"/>
  <c r="O1022" i="12"/>
  <c r="O1039" i="12"/>
  <c r="O990" i="12"/>
  <c r="O1007" i="12"/>
  <c r="O1024" i="12"/>
  <c r="O1041" i="12"/>
  <c r="O991" i="12"/>
  <c r="O1008" i="12"/>
  <c r="O1025" i="12"/>
  <c r="O1042" i="12"/>
  <c r="O993" i="12"/>
  <c r="O1010" i="12"/>
  <c r="O1027" i="12"/>
  <c r="O1044" i="12"/>
  <c r="O994" i="12"/>
  <c r="O1011" i="12"/>
  <c r="O1028" i="12"/>
  <c r="O1045" i="12"/>
  <c r="O995" i="12"/>
  <c r="O1012" i="12"/>
  <c r="O1029" i="12"/>
  <c r="O1046" i="12"/>
  <c r="O964" i="12"/>
  <c r="O965" i="12"/>
  <c r="O966" i="12"/>
  <c r="O967" i="12"/>
  <c r="O968" i="12"/>
  <c r="O969" i="12"/>
  <c r="O970" i="12"/>
  <c r="O971" i="12"/>
  <c r="O972" i="12"/>
  <c r="O973" i="12"/>
  <c r="O974" i="12"/>
  <c r="O975" i="12"/>
  <c r="O976" i="12"/>
  <c r="O977" i="12"/>
  <c r="O978" i="12"/>
  <c r="O963" i="12"/>
  <c r="N1032" i="12"/>
  <c r="N1033" i="12"/>
  <c r="N1035" i="12"/>
  <c r="N1036" i="12"/>
  <c r="N1038" i="12"/>
  <c r="N1039" i="12"/>
  <c r="N1041" i="12"/>
  <c r="N1042" i="12"/>
  <c r="N1044" i="12"/>
  <c r="N1045" i="12"/>
  <c r="N1046" i="12"/>
  <c r="N981" i="12"/>
  <c r="N998" i="12"/>
  <c r="N1015" i="12"/>
  <c r="N982" i="12"/>
  <c r="N999" i="12"/>
  <c r="N1016" i="12"/>
  <c r="N984" i="12"/>
  <c r="N1001" i="12"/>
  <c r="N1018" i="12"/>
  <c r="N985" i="12"/>
  <c r="N1002" i="12"/>
  <c r="N1019" i="12"/>
  <c r="N987" i="12"/>
  <c r="N1004" i="12"/>
  <c r="N1021" i="12"/>
  <c r="N988" i="12"/>
  <c r="N1005" i="12"/>
  <c r="N1022" i="12"/>
  <c r="N990" i="12"/>
  <c r="N1007" i="12"/>
  <c r="N1024" i="12"/>
  <c r="N991" i="12"/>
  <c r="N1008" i="12"/>
  <c r="N1025" i="12"/>
  <c r="N993" i="12"/>
  <c r="N1010" i="12"/>
  <c r="N1027" i="12"/>
  <c r="N994" i="12"/>
  <c r="N1011" i="12"/>
  <c r="N1028" i="12"/>
  <c r="N995" i="12"/>
  <c r="N1012" i="12"/>
  <c r="N1029" i="12"/>
  <c r="N964" i="12"/>
  <c r="N965" i="12"/>
  <c r="N966" i="12"/>
  <c r="N967" i="12"/>
  <c r="N968" i="12"/>
  <c r="N969" i="12"/>
  <c r="N970" i="12"/>
  <c r="N971" i="12"/>
  <c r="N972" i="12"/>
  <c r="N973" i="12"/>
  <c r="N974" i="12"/>
  <c r="N975" i="12"/>
  <c r="N976" i="12"/>
  <c r="N977" i="12"/>
  <c r="N978" i="12"/>
  <c r="N963" i="12"/>
  <c r="M981" i="12"/>
  <c r="M998" i="12"/>
  <c r="M1015" i="12"/>
  <c r="M1032" i="12"/>
  <c r="M982" i="12"/>
  <c r="M999" i="12"/>
  <c r="M1016" i="12"/>
  <c r="M1033" i="12"/>
  <c r="M984" i="12"/>
  <c r="M1001" i="12"/>
  <c r="M1018" i="12"/>
  <c r="M1035" i="12"/>
  <c r="M985" i="12"/>
  <c r="M1002" i="12"/>
  <c r="M1019" i="12"/>
  <c r="M1036" i="12"/>
  <c r="M987" i="12"/>
  <c r="M1004" i="12"/>
  <c r="M1021" i="12"/>
  <c r="M1038" i="12"/>
  <c r="M988" i="12"/>
  <c r="M1005" i="12"/>
  <c r="M1022" i="12"/>
  <c r="M1039" i="12"/>
  <c r="M990" i="12"/>
  <c r="M1007" i="12"/>
  <c r="M1024" i="12"/>
  <c r="M1041" i="12"/>
  <c r="M991" i="12"/>
  <c r="M1008" i="12"/>
  <c r="M1025" i="12"/>
  <c r="M1042" i="12"/>
  <c r="M993" i="12"/>
  <c r="M1010" i="12"/>
  <c r="M1027" i="12"/>
  <c r="M1044" i="12"/>
  <c r="M994" i="12"/>
  <c r="M1011" i="12"/>
  <c r="M1028" i="12"/>
  <c r="M1045" i="12"/>
  <c r="M995" i="12"/>
  <c r="M1012" i="12"/>
  <c r="M1029" i="12"/>
  <c r="M1046" i="12"/>
  <c r="M964" i="12"/>
  <c r="M965" i="12"/>
  <c r="M967" i="12"/>
  <c r="M968" i="12"/>
  <c r="M970" i="12"/>
  <c r="M971" i="12"/>
  <c r="M973" i="12"/>
  <c r="M974" i="12"/>
  <c r="M976" i="12"/>
  <c r="M977" i="12"/>
  <c r="M978" i="12"/>
  <c r="P729" i="12"/>
  <c r="P788" i="12"/>
  <c r="P847" i="12"/>
  <c r="P730" i="12"/>
  <c r="P789" i="12"/>
  <c r="P848" i="12"/>
  <c r="P731" i="12"/>
  <c r="P790" i="12"/>
  <c r="P849" i="12"/>
  <c r="P732" i="12"/>
  <c r="P791" i="12"/>
  <c r="P850" i="12"/>
  <c r="P733" i="12"/>
  <c r="P792" i="12"/>
  <c r="P851" i="12"/>
  <c r="P735" i="12"/>
  <c r="P794" i="12"/>
  <c r="P853" i="12"/>
  <c r="P736" i="12"/>
  <c r="P795" i="12"/>
  <c r="P854" i="12"/>
  <c r="P796" i="12"/>
  <c r="P855" i="12"/>
  <c r="P797" i="12"/>
  <c r="P856" i="12"/>
  <c r="P739" i="12"/>
  <c r="P798" i="12"/>
  <c r="P857" i="12"/>
  <c r="P740" i="12"/>
  <c r="P799" i="12"/>
  <c r="P858" i="12"/>
  <c r="P743" i="12"/>
  <c r="P802" i="12"/>
  <c r="P861" i="12"/>
  <c r="P744" i="12"/>
  <c r="P803" i="12"/>
  <c r="P862" i="12"/>
  <c r="P745" i="12"/>
  <c r="P804" i="12"/>
  <c r="P863" i="12"/>
  <c r="P746" i="12"/>
  <c r="P805" i="12"/>
  <c r="P864" i="12"/>
  <c r="P747" i="12"/>
  <c r="P806" i="12"/>
  <c r="P865" i="12"/>
  <c r="P808" i="12"/>
  <c r="P867" i="12"/>
  <c r="P750" i="12"/>
  <c r="P809" i="12"/>
  <c r="P868" i="12"/>
  <c r="P751" i="12"/>
  <c r="P810" i="12"/>
  <c r="P869" i="12"/>
  <c r="P752" i="12"/>
  <c r="P811" i="12"/>
  <c r="P870" i="12"/>
  <c r="P753" i="12"/>
  <c r="P812" i="12"/>
  <c r="P871" i="12"/>
  <c r="P754" i="12"/>
  <c r="P872" i="12"/>
  <c r="P757" i="12"/>
  <c r="P816" i="12"/>
  <c r="P875" i="12"/>
  <c r="P758" i="12"/>
  <c r="P817" i="12"/>
  <c r="P876" i="12"/>
  <c r="P759" i="12"/>
  <c r="P818" i="12"/>
  <c r="P877" i="12"/>
  <c r="P760" i="12"/>
  <c r="P819" i="12"/>
  <c r="P878" i="12"/>
  <c r="P761" i="12"/>
  <c r="P820" i="12"/>
  <c r="P879" i="12"/>
  <c r="P763" i="12"/>
  <c r="P822" i="12"/>
  <c r="P881" i="12"/>
  <c r="P764" i="12"/>
  <c r="P823" i="12"/>
  <c r="P882" i="12"/>
  <c r="P824" i="12"/>
  <c r="P883" i="12"/>
  <c r="P766" i="12"/>
  <c r="P825" i="12"/>
  <c r="P884" i="12"/>
  <c r="P767" i="12"/>
  <c r="P826" i="12"/>
  <c r="P885" i="12"/>
  <c r="P770" i="12"/>
  <c r="P829" i="12"/>
  <c r="P888" i="12"/>
  <c r="P771" i="12"/>
  <c r="P830" i="12"/>
  <c r="P889" i="12"/>
  <c r="P772" i="12"/>
  <c r="P831" i="12"/>
  <c r="P890" i="12"/>
  <c r="P773" i="12"/>
  <c r="P832" i="12"/>
  <c r="P891" i="12"/>
  <c r="P774" i="12"/>
  <c r="P833" i="12"/>
  <c r="P892" i="12"/>
  <c r="P776" i="12"/>
  <c r="P835" i="12"/>
  <c r="P894" i="12"/>
  <c r="P836" i="12"/>
  <c r="P895" i="12"/>
  <c r="P837" i="12"/>
  <c r="P896" i="12"/>
  <c r="P838" i="12"/>
  <c r="P897" i="12"/>
  <c r="P780" i="12"/>
  <c r="P839" i="12"/>
  <c r="P898" i="12"/>
  <c r="P782" i="12"/>
  <c r="P841" i="12"/>
  <c r="P900" i="12"/>
  <c r="P783" i="12"/>
  <c r="P842" i="12"/>
  <c r="P901" i="12"/>
  <c r="P784" i="12"/>
  <c r="P843" i="12"/>
  <c r="P902" i="12"/>
  <c r="P554" i="12"/>
  <c r="P569" i="12"/>
  <c r="P489" i="12"/>
  <c r="P490" i="12"/>
  <c r="P491" i="12"/>
  <c r="P492" i="12"/>
  <c r="P493" i="12"/>
  <c r="P494" i="12"/>
  <c r="P496" i="12"/>
  <c r="P497" i="12"/>
  <c r="P498" i="12"/>
  <c r="P499" i="12"/>
  <c r="P500" i="12"/>
  <c r="P501" i="12"/>
  <c r="P504" i="12"/>
  <c r="P505" i="12"/>
  <c r="P506" i="12"/>
  <c r="P507" i="12"/>
  <c r="P508" i="12"/>
  <c r="P509" i="12"/>
  <c r="P511" i="12"/>
  <c r="P512" i="12"/>
  <c r="P513" i="12"/>
  <c r="P514" i="12"/>
  <c r="P515" i="12"/>
  <c r="P516" i="12"/>
  <c r="P518" i="12"/>
  <c r="P519" i="12"/>
  <c r="P520" i="12"/>
  <c r="P521" i="12"/>
  <c r="P522" i="12"/>
  <c r="P523" i="12"/>
  <c r="P524" i="12"/>
  <c r="P525" i="12"/>
  <c r="P526" i="12"/>
  <c r="P527" i="12"/>
  <c r="P528" i="12"/>
  <c r="P529" i="12"/>
  <c r="P531" i="12"/>
  <c r="P532" i="12"/>
  <c r="P533" i="12"/>
  <c r="P534" i="12"/>
  <c r="P535" i="12"/>
  <c r="P536" i="12"/>
  <c r="P537" i="12"/>
  <c r="P538" i="12"/>
  <c r="P539" i="12"/>
  <c r="P540" i="12"/>
  <c r="P541" i="12"/>
  <c r="P542" i="12"/>
  <c r="P543" i="12"/>
  <c r="P544" i="12"/>
  <c r="P545" i="12"/>
  <c r="P546" i="12"/>
  <c r="M393" i="12"/>
  <c r="N393" i="12"/>
  <c r="O393" i="12"/>
  <c r="P393" i="12"/>
  <c r="M394" i="12"/>
  <c r="N394" i="12"/>
  <c r="O394" i="12"/>
  <c r="P394" i="12"/>
  <c r="M396" i="12"/>
  <c r="N396" i="12"/>
  <c r="O396" i="12"/>
  <c r="P396" i="12"/>
  <c r="M397" i="12"/>
  <c r="N397" i="12"/>
  <c r="O397" i="12"/>
  <c r="P397" i="12"/>
  <c r="M399" i="12"/>
  <c r="N399" i="12"/>
  <c r="O399" i="12"/>
  <c r="P399" i="12"/>
  <c r="M400" i="12"/>
  <c r="N400" i="12"/>
  <c r="O400" i="12"/>
  <c r="P400" i="12"/>
  <c r="M402" i="12"/>
  <c r="N402" i="12"/>
  <c r="O402" i="12"/>
  <c r="P402" i="12"/>
  <c r="M403" i="12"/>
  <c r="N403" i="12"/>
  <c r="O403" i="12"/>
  <c r="P403" i="12"/>
  <c r="M405" i="12"/>
  <c r="N405" i="12"/>
  <c r="O405" i="12"/>
  <c r="P405" i="12"/>
  <c r="M406" i="12"/>
  <c r="N406" i="12"/>
  <c r="O406" i="12"/>
  <c r="P406" i="12"/>
  <c r="M408" i="12"/>
  <c r="N408" i="12"/>
  <c r="O408" i="12"/>
  <c r="P408" i="12"/>
  <c r="M409" i="12"/>
  <c r="N409" i="12"/>
  <c r="O409" i="12"/>
  <c r="P409" i="12"/>
  <c r="M411" i="12"/>
  <c r="N411" i="12"/>
  <c r="O411" i="12"/>
  <c r="P411" i="12"/>
  <c r="M412" i="12"/>
  <c r="N412" i="12"/>
  <c r="O412" i="12"/>
  <c r="P412" i="12"/>
  <c r="M414" i="12"/>
  <c r="N414" i="12"/>
  <c r="O414" i="12"/>
  <c r="P414" i="12"/>
  <c r="M415" i="12"/>
  <c r="N415" i="12"/>
  <c r="O415" i="12"/>
  <c r="P415" i="12"/>
  <c r="M417" i="12"/>
  <c r="N417" i="12"/>
  <c r="O417" i="12"/>
  <c r="P417" i="12"/>
  <c r="M418" i="12"/>
  <c r="N418" i="12"/>
  <c r="O418" i="12"/>
  <c r="P418" i="12"/>
  <c r="M420" i="12"/>
  <c r="N420" i="12"/>
  <c r="O420" i="12"/>
  <c r="P420" i="12"/>
  <c r="M421" i="12"/>
  <c r="N421" i="12"/>
  <c r="O421" i="12"/>
  <c r="P421" i="12"/>
  <c r="M423" i="12"/>
  <c r="N423" i="12"/>
  <c r="O423" i="12"/>
  <c r="P423" i="12"/>
  <c r="M424" i="12"/>
  <c r="N424" i="12"/>
  <c r="O424" i="12"/>
  <c r="P424" i="12"/>
  <c r="M380" i="12"/>
  <c r="N380" i="12"/>
  <c r="O380" i="12"/>
  <c r="P380" i="12"/>
  <c r="M381" i="12"/>
  <c r="N381" i="12"/>
  <c r="O381" i="12"/>
  <c r="P381" i="12"/>
  <c r="M383" i="12"/>
  <c r="N383" i="12"/>
  <c r="O383" i="12"/>
  <c r="P383" i="12"/>
  <c r="M384" i="12"/>
  <c r="N384" i="12"/>
  <c r="O384" i="12"/>
  <c r="P384" i="12"/>
  <c r="M387" i="12"/>
  <c r="N387" i="12"/>
  <c r="O387" i="12"/>
  <c r="P387" i="12"/>
  <c r="M388" i="12"/>
  <c r="N388" i="12"/>
  <c r="O388" i="12"/>
  <c r="P388" i="12"/>
  <c r="M390" i="12"/>
  <c r="N390" i="12"/>
  <c r="O390" i="12"/>
  <c r="P390" i="12"/>
  <c r="M391" i="12"/>
  <c r="N391" i="12"/>
  <c r="O391" i="12"/>
  <c r="P391" i="12"/>
  <c r="M362" i="12"/>
  <c r="N362" i="12"/>
  <c r="O362" i="12"/>
  <c r="P362" i="12"/>
  <c r="M363" i="12"/>
  <c r="N363" i="12"/>
  <c r="O363" i="12"/>
  <c r="P363" i="12"/>
  <c r="M364" i="12"/>
  <c r="N364" i="12"/>
  <c r="O364" i="12"/>
  <c r="P364" i="12"/>
  <c r="M365" i="12"/>
  <c r="N365" i="12"/>
  <c r="O365" i="12"/>
  <c r="P365" i="12"/>
  <c r="M366" i="12"/>
  <c r="N366" i="12"/>
  <c r="O366" i="12"/>
  <c r="P366" i="12"/>
  <c r="M368" i="12"/>
  <c r="N368" i="12"/>
  <c r="O368" i="12"/>
  <c r="P368" i="12"/>
  <c r="M369" i="12"/>
  <c r="N369" i="12"/>
  <c r="O369" i="12"/>
  <c r="P369" i="12"/>
  <c r="M370" i="12"/>
  <c r="N370" i="12"/>
  <c r="O370" i="12"/>
  <c r="P370" i="12"/>
  <c r="M371" i="12"/>
  <c r="N371" i="12"/>
  <c r="O371" i="12"/>
  <c r="P371" i="12"/>
  <c r="M372" i="12"/>
  <c r="N372" i="12"/>
  <c r="O372" i="12"/>
  <c r="P372" i="12"/>
  <c r="M374" i="12"/>
  <c r="N374" i="12"/>
  <c r="O374" i="12"/>
  <c r="P374" i="12"/>
  <c r="M375" i="12"/>
  <c r="N375" i="12"/>
  <c r="O375" i="12"/>
  <c r="P375" i="12"/>
  <c r="M376" i="12"/>
  <c r="N376" i="12"/>
  <c r="O376" i="12"/>
  <c r="P376" i="12"/>
  <c r="M305" i="12"/>
  <c r="N305" i="12"/>
  <c r="O305" i="12"/>
  <c r="P305" i="12"/>
  <c r="M307" i="12"/>
  <c r="N307" i="12"/>
  <c r="O307" i="12"/>
  <c r="P307" i="12"/>
  <c r="M311" i="12"/>
  <c r="N311" i="12"/>
  <c r="O311" i="12"/>
  <c r="P311" i="12"/>
  <c r="M314" i="12"/>
  <c r="N314" i="12"/>
  <c r="O314" i="12"/>
  <c r="P314" i="12"/>
  <c r="M331" i="12"/>
  <c r="N331" i="12"/>
  <c r="O331" i="12"/>
  <c r="P331" i="12"/>
  <c r="M336" i="12"/>
  <c r="N336" i="12"/>
  <c r="O336" i="12"/>
  <c r="P336" i="12"/>
  <c r="P288" i="12"/>
  <c r="P289" i="12"/>
  <c r="P291" i="12"/>
  <c r="P292" i="12"/>
  <c r="P294" i="12"/>
  <c r="P295" i="12"/>
  <c r="P297" i="12"/>
  <c r="P298" i="12"/>
  <c r="P273" i="12"/>
  <c r="P274" i="12"/>
  <c r="P276" i="12"/>
  <c r="P277" i="12"/>
  <c r="P279" i="12"/>
  <c r="P280" i="12"/>
  <c r="P282" i="12"/>
  <c r="P283" i="12"/>
  <c r="P258" i="12"/>
  <c r="P259" i="12"/>
  <c r="P261" i="12"/>
  <c r="P262" i="12"/>
  <c r="P264" i="12"/>
  <c r="P265" i="12"/>
  <c r="P267" i="12"/>
  <c r="P268" i="12"/>
  <c r="O288" i="12"/>
  <c r="O289" i="12"/>
  <c r="O291" i="12"/>
  <c r="O292" i="12"/>
  <c r="O294" i="12"/>
  <c r="O295" i="12"/>
  <c r="O297" i="12"/>
  <c r="O298" i="12"/>
  <c r="O273" i="12"/>
  <c r="O274" i="12"/>
  <c r="O276" i="12"/>
  <c r="O277" i="12"/>
  <c r="O279" i="12"/>
  <c r="O280" i="12"/>
  <c r="O282" i="12"/>
  <c r="O283" i="12"/>
  <c r="O258" i="12"/>
  <c r="O259" i="12"/>
  <c r="O261" i="12"/>
  <c r="O262" i="12"/>
  <c r="O264" i="12"/>
  <c r="O265" i="12"/>
  <c r="O267" i="12"/>
  <c r="O268" i="12"/>
  <c r="N288" i="12"/>
  <c r="N289" i="12"/>
  <c r="N291" i="12"/>
  <c r="N292" i="12"/>
  <c r="N294" i="12"/>
  <c r="N295" i="12"/>
  <c r="N297" i="12"/>
  <c r="N298" i="12"/>
  <c r="N273" i="12"/>
  <c r="N274" i="12"/>
  <c r="N276" i="12"/>
  <c r="N277" i="12"/>
  <c r="N279" i="12"/>
  <c r="N280" i="12"/>
  <c r="N282" i="12"/>
  <c r="N283" i="12"/>
  <c r="N258" i="12"/>
  <c r="N259" i="12"/>
  <c r="N261" i="12"/>
  <c r="N262" i="12"/>
  <c r="N264" i="12"/>
  <c r="N265" i="12"/>
  <c r="N267" i="12"/>
  <c r="N268" i="12"/>
  <c r="M288" i="12"/>
  <c r="M289" i="12"/>
  <c r="M291" i="12"/>
  <c r="M292" i="12"/>
  <c r="M294" i="12"/>
  <c r="M295" i="12"/>
  <c r="M297" i="12"/>
  <c r="M298" i="12"/>
  <c r="M273" i="12"/>
  <c r="M274" i="12"/>
  <c r="M276" i="12"/>
  <c r="M277" i="12"/>
  <c r="M279" i="12"/>
  <c r="M280" i="12"/>
  <c r="M282" i="12"/>
  <c r="M283" i="12"/>
  <c r="M258" i="12"/>
  <c r="M259" i="12"/>
  <c r="M261" i="12"/>
  <c r="M262" i="12"/>
  <c r="M264" i="12"/>
  <c r="M265" i="12"/>
  <c r="M267" i="12"/>
  <c r="M268" i="12"/>
  <c r="M240" i="12"/>
  <c r="N240" i="12"/>
  <c r="O240" i="12"/>
  <c r="P240" i="12"/>
  <c r="M241" i="12"/>
  <c r="N241" i="12"/>
  <c r="O241" i="12"/>
  <c r="P241" i="12"/>
  <c r="M243" i="12"/>
  <c r="N243" i="12"/>
  <c r="O243" i="12"/>
  <c r="P243" i="12"/>
  <c r="M244" i="12"/>
  <c r="N244" i="12"/>
  <c r="O244" i="12"/>
  <c r="P244" i="12"/>
  <c r="M246" i="12"/>
  <c r="N246" i="12"/>
  <c r="O246" i="12"/>
  <c r="P246" i="12"/>
  <c r="M247" i="12"/>
  <c r="N247" i="12"/>
  <c r="O247" i="12"/>
  <c r="P247" i="12"/>
  <c r="M249" i="12"/>
  <c r="N249" i="12"/>
  <c r="O249" i="12"/>
  <c r="P249" i="12"/>
  <c r="M250" i="12"/>
  <c r="N250" i="12"/>
  <c r="O250" i="12"/>
  <c r="P250" i="12"/>
  <c r="M252" i="12"/>
  <c r="N252" i="12"/>
  <c r="O252" i="12"/>
  <c r="P252" i="12"/>
  <c r="M253" i="12"/>
  <c r="N253" i="12"/>
  <c r="O253" i="12"/>
  <c r="P253" i="12"/>
  <c r="P221" i="12"/>
  <c r="P222" i="12"/>
  <c r="P224" i="12"/>
  <c r="P225" i="12"/>
  <c r="P227" i="12"/>
  <c r="P228" i="12"/>
  <c r="P230" i="12"/>
  <c r="P231" i="12"/>
  <c r="P233" i="12"/>
  <c r="P234" i="12"/>
  <c r="P219" i="12"/>
  <c r="P218" i="12"/>
  <c r="P201" i="12"/>
  <c r="P202" i="12"/>
  <c r="P204" i="12"/>
  <c r="P205" i="12"/>
  <c r="P207" i="12"/>
  <c r="P208" i="12"/>
  <c r="P210" i="12"/>
  <c r="P211" i="12"/>
  <c r="P213" i="12"/>
  <c r="P214" i="12"/>
  <c r="P199" i="12"/>
  <c r="P198" i="12"/>
  <c r="P181" i="12"/>
  <c r="P182" i="12"/>
  <c r="P184" i="12"/>
  <c r="P185" i="12"/>
  <c r="P187" i="12"/>
  <c r="P188" i="12"/>
  <c r="P190" i="12"/>
  <c r="P191" i="12"/>
  <c r="P193" i="12"/>
  <c r="P194" i="12"/>
  <c r="P179" i="12"/>
  <c r="P178" i="12"/>
  <c r="P161" i="12"/>
  <c r="P162" i="12"/>
  <c r="P164" i="12"/>
  <c r="P165" i="12"/>
  <c r="P167" i="12"/>
  <c r="P168" i="12"/>
  <c r="P170" i="12"/>
  <c r="P171" i="12"/>
  <c r="P173" i="12"/>
  <c r="P174" i="12"/>
  <c r="P159" i="12"/>
  <c r="P158" i="12"/>
  <c r="P141" i="12"/>
  <c r="P142" i="12"/>
  <c r="P144" i="12"/>
  <c r="P145" i="12"/>
  <c r="P147" i="12"/>
  <c r="P148" i="12"/>
  <c r="P150" i="12"/>
  <c r="P151" i="12"/>
  <c r="P153" i="12"/>
  <c r="P154" i="12"/>
  <c r="P139" i="12"/>
  <c r="P138" i="12"/>
  <c r="P121" i="12"/>
  <c r="P122" i="12"/>
  <c r="P124" i="12"/>
  <c r="P125" i="12"/>
  <c r="P127" i="12"/>
  <c r="P128" i="12"/>
  <c r="P130" i="12"/>
  <c r="P131" i="12"/>
  <c r="P133" i="12"/>
  <c r="P134" i="12"/>
  <c r="P119" i="12"/>
  <c r="P118" i="12"/>
  <c r="P101" i="12"/>
  <c r="P102" i="12"/>
  <c r="P104" i="12"/>
  <c r="P105" i="12"/>
  <c r="P107" i="12"/>
  <c r="P108" i="12"/>
  <c r="P110" i="12"/>
  <c r="P111" i="12"/>
  <c r="P113" i="12"/>
  <c r="P114" i="12"/>
  <c r="P99" i="12"/>
  <c r="P98" i="12"/>
  <c r="P88" i="12"/>
  <c r="P90" i="12"/>
  <c r="P91" i="12"/>
  <c r="P93" i="12"/>
  <c r="P94" i="12"/>
  <c r="N76" i="12"/>
  <c r="O76" i="12"/>
  <c r="P76" i="12"/>
  <c r="N78" i="12"/>
  <c r="O78" i="12"/>
  <c r="P78" i="12"/>
  <c r="M76" i="12"/>
  <c r="M78" i="12"/>
  <c r="N62" i="12"/>
  <c r="O62" i="12"/>
  <c r="P62" i="12"/>
  <c r="N63" i="12"/>
  <c r="O63" i="12"/>
  <c r="P63" i="12"/>
  <c r="N64" i="12"/>
  <c r="O64" i="12"/>
  <c r="P64" i="12"/>
  <c r="N65" i="12"/>
  <c r="O65" i="12"/>
  <c r="P65" i="12"/>
  <c r="N66" i="12"/>
  <c r="O66" i="12"/>
  <c r="P66" i="12"/>
  <c r="N68" i="12"/>
  <c r="O68" i="12"/>
  <c r="P68" i="12"/>
  <c r="N69" i="12"/>
  <c r="O69" i="12"/>
  <c r="P69" i="12"/>
  <c r="N70" i="12"/>
  <c r="O70" i="12"/>
  <c r="P70" i="12"/>
  <c r="N71" i="12"/>
  <c r="O71" i="12"/>
  <c r="P71" i="12"/>
  <c r="M62" i="12"/>
  <c r="M63" i="12"/>
  <c r="M64" i="12"/>
  <c r="M65" i="12"/>
  <c r="M66" i="12"/>
  <c r="M68" i="12"/>
  <c r="M69" i="12"/>
  <c r="M70" i="12"/>
  <c r="M71" i="12"/>
  <c r="H1371" i="36" l="1"/>
  <c r="H1286" i="36"/>
  <c r="H1201" i="36"/>
  <c r="H1116" i="36"/>
  <c r="H1031" i="36"/>
  <c r="H946" i="36"/>
  <c r="H861" i="36"/>
  <c r="H776" i="36"/>
  <c r="H1368" i="36"/>
  <c r="H1283" i="36"/>
  <c r="H1198" i="36"/>
  <c r="H1113" i="36"/>
  <c r="H1028" i="36"/>
  <c r="H943" i="36"/>
  <c r="H858" i="36"/>
  <c r="H773" i="36"/>
  <c r="H1365" i="36"/>
  <c r="H1280" i="36"/>
  <c r="H1195" i="36"/>
  <c r="H1110" i="36"/>
  <c r="H1025" i="36"/>
  <c r="H940" i="36"/>
  <c r="H855" i="36"/>
  <c r="H770" i="36"/>
  <c r="H1361" i="36"/>
  <c r="H1276" i="36"/>
  <c r="H1191" i="36"/>
  <c r="H1106" i="36"/>
  <c r="H1021" i="36"/>
  <c r="H936" i="36"/>
  <c r="H851" i="36"/>
  <c r="H766" i="36"/>
  <c r="H1358" i="36"/>
  <c r="H1273" i="36"/>
  <c r="H1188" i="36"/>
  <c r="H1103" i="36"/>
  <c r="H1018" i="36"/>
  <c r="H933" i="36"/>
  <c r="H848" i="36"/>
  <c r="H763" i="36"/>
  <c r="H1355" i="36"/>
  <c r="H1270" i="36"/>
  <c r="H1185" i="36"/>
  <c r="H1100" i="36"/>
  <c r="H1015" i="36"/>
  <c r="H930" i="36"/>
  <c r="H845" i="36"/>
  <c r="H760" i="36"/>
  <c r="H1352" i="36"/>
  <c r="H1267" i="36"/>
  <c r="H1182" i="36"/>
  <c r="H1097" i="36"/>
  <c r="H1012" i="36"/>
  <c r="H927" i="36"/>
  <c r="H842" i="36"/>
  <c r="H757" i="36"/>
  <c r="H1349" i="36"/>
  <c r="H1264" i="36"/>
  <c r="H1179" i="36"/>
  <c r="H1094" i="36"/>
  <c r="H1009" i="36"/>
  <c r="H924" i="36"/>
  <c r="H839" i="36"/>
  <c r="H754" i="36"/>
  <c r="H1345" i="36"/>
  <c r="H1260" i="36"/>
  <c r="H1175" i="36"/>
  <c r="H1090" i="36"/>
  <c r="H1005" i="36"/>
  <c r="H920" i="36"/>
  <c r="H835" i="36"/>
  <c r="H750" i="36"/>
  <c r="H1342" i="36"/>
  <c r="H1257" i="36"/>
  <c r="H1172" i="36"/>
  <c r="H1087" i="36"/>
  <c r="H1002" i="36"/>
  <c r="H917" i="36"/>
  <c r="H832" i="36"/>
  <c r="H747" i="36"/>
  <c r="H1339" i="36"/>
  <c r="H1254" i="36"/>
  <c r="H1169" i="36"/>
  <c r="H1084" i="36"/>
  <c r="H999" i="36"/>
  <c r="H914" i="36"/>
  <c r="H829" i="36"/>
  <c r="H744" i="36"/>
  <c r="H1336" i="36"/>
  <c r="H1251" i="36"/>
  <c r="H1166" i="36"/>
  <c r="H1081" i="36"/>
  <c r="H996" i="36"/>
  <c r="H911" i="36"/>
  <c r="H826" i="36"/>
  <c r="H741" i="36"/>
  <c r="H1333" i="36"/>
  <c r="H1248" i="36"/>
  <c r="H1163" i="36"/>
  <c r="H1078" i="36"/>
  <c r="H993" i="36"/>
  <c r="H908" i="36"/>
  <c r="H823" i="36"/>
  <c r="H738" i="36"/>
  <c r="H1329" i="36"/>
  <c r="H1244" i="36"/>
  <c r="H1159" i="36"/>
  <c r="H1074" i="36"/>
  <c r="H989" i="36"/>
  <c r="H904" i="36"/>
  <c r="H819" i="36"/>
  <c r="H734" i="36"/>
  <c r="H1326" i="36"/>
  <c r="H1241" i="36"/>
  <c r="H1156" i="36"/>
  <c r="H1071" i="36"/>
  <c r="H986" i="36"/>
  <c r="H901" i="36"/>
  <c r="H816" i="36"/>
  <c r="H731" i="36"/>
  <c r="H1323" i="36"/>
  <c r="H1238" i="36"/>
  <c r="H1153" i="36"/>
  <c r="H1068" i="36"/>
  <c r="H983" i="36"/>
  <c r="H898" i="36"/>
  <c r="H813" i="36"/>
  <c r="H728" i="36"/>
  <c r="H1320" i="36"/>
  <c r="H1235" i="36"/>
  <c r="H1150" i="36"/>
  <c r="H1065" i="36"/>
  <c r="H980" i="36"/>
  <c r="H895" i="36"/>
  <c r="H810" i="36"/>
  <c r="H725" i="36"/>
  <c r="H1317" i="36"/>
  <c r="H1232" i="36"/>
  <c r="H1147" i="36"/>
  <c r="H1062" i="36"/>
  <c r="H977" i="36"/>
  <c r="H892" i="36"/>
  <c r="H807" i="36"/>
  <c r="H722" i="36"/>
  <c r="H1314" i="36"/>
  <c r="H1229" i="36"/>
  <c r="H1144" i="36"/>
  <c r="H1059" i="36"/>
  <c r="H974" i="36"/>
  <c r="H889" i="36"/>
  <c r="H804" i="36"/>
  <c r="H719" i="36"/>
  <c r="H1313" i="36"/>
  <c r="H1228" i="36"/>
  <c r="H1143" i="36"/>
  <c r="H1058" i="36"/>
  <c r="H973" i="36"/>
  <c r="H718" i="36"/>
  <c r="H1310" i="36"/>
  <c r="H1225" i="36"/>
  <c r="H1140" i="36"/>
  <c r="H1055" i="36"/>
  <c r="H970" i="36"/>
  <c r="H885" i="36"/>
  <c r="H800" i="36"/>
  <c r="H715" i="36"/>
  <c r="H1307" i="36"/>
  <c r="H1222" i="36"/>
  <c r="H1137" i="36"/>
  <c r="H1052" i="36"/>
  <c r="H967" i="36"/>
  <c r="H882" i="36"/>
  <c r="H797" i="36"/>
  <c r="H712" i="36"/>
  <c r="H1304" i="36"/>
  <c r="H1219" i="36"/>
  <c r="H1134" i="36"/>
  <c r="H1049" i="36"/>
  <c r="H964" i="36"/>
  <c r="H879" i="36"/>
  <c r="H794" i="36"/>
  <c r="H709" i="36"/>
  <c r="H1301" i="36"/>
  <c r="H1216" i="36"/>
  <c r="H1131" i="36"/>
  <c r="H1046" i="36"/>
  <c r="H961" i="36"/>
  <c r="H876" i="36"/>
  <c r="H791" i="36"/>
  <c r="H706" i="36"/>
  <c r="H1298" i="36"/>
  <c r="H1213" i="36"/>
  <c r="H1128" i="36"/>
  <c r="H1043" i="36"/>
  <c r="H958" i="36"/>
  <c r="H873" i="36"/>
  <c r="H788" i="36"/>
  <c r="H703" i="36"/>
  <c r="H785" i="36"/>
  <c r="H870" i="36"/>
  <c r="H955" i="36"/>
  <c r="H1040" i="36"/>
  <c r="H1125" i="36"/>
  <c r="H1210" i="36"/>
  <c r="H1295" i="36"/>
  <c r="H700" i="36"/>
  <c r="H781" i="36"/>
  <c r="H866" i="36"/>
  <c r="H951" i="36"/>
  <c r="H1036" i="36"/>
  <c r="H1121" i="36"/>
  <c r="H1206" i="36"/>
  <c r="H1291" i="36"/>
  <c r="H1376" i="36"/>
  <c r="H1035" i="36"/>
  <c r="H1120" i="36"/>
  <c r="H1205" i="36"/>
  <c r="H1290" i="36"/>
  <c r="H1375" i="36"/>
  <c r="H780" i="36"/>
  <c r="H865" i="36"/>
  <c r="H950" i="36"/>
  <c r="K421" i="35"/>
  <c r="J421" i="35"/>
  <c r="I421" i="35"/>
  <c r="H421" i="35"/>
  <c r="K410" i="35"/>
  <c r="J410" i="35"/>
  <c r="I410" i="35"/>
  <c r="H410" i="35"/>
  <c r="K406" i="35"/>
  <c r="J406" i="35"/>
  <c r="I406" i="35"/>
  <c r="H406" i="35"/>
  <c r="K405" i="35"/>
  <c r="J405" i="35"/>
  <c r="K399" i="35"/>
  <c r="J399" i="35"/>
  <c r="I399" i="35"/>
  <c r="H399" i="35"/>
  <c r="K393" i="35"/>
  <c r="J393" i="35"/>
  <c r="I393" i="35"/>
  <c r="H393" i="35"/>
  <c r="K392" i="35"/>
  <c r="I392" i="35"/>
  <c r="K386" i="35"/>
  <c r="H386" i="35"/>
  <c r="K380" i="35"/>
  <c r="J380" i="35"/>
  <c r="H380" i="35"/>
  <c r="J386" i="35"/>
  <c r="I386" i="35"/>
  <c r="K373" i="35"/>
  <c r="J373" i="35"/>
  <c r="I373" i="35"/>
  <c r="H373" i="35"/>
  <c r="K354" i="35"/>
  <c r="J354" i="35"/>
  <c r="I354" i="35"/>
  <c r="H354" i="35"/>
  <c r="H360" i="35"/>
  <c r="I360" i="35"/>
  <c r="J360" i="35"/>
  <c r="K360" i="35"/>
  <c r="H367" i="35"/>
  <c r="K367" i="35"/>
  <c r="J367" i="35"/>
  <c r="I367" i="35"/>
  <c r="H353" i="35"/>
  <c r="K415" i="35"/>
  <c r="J415" i="35"/>
  <c r="I415" i="35"/>
  <c r="H415" i="35"/>
  <c r="I380" i="35"/>
  <c r="K348" i="35"/>
  <c r="K331" i="35"/>
  <c r="K314" i="35"/>
  <c r="K297" i="35"/>
  <c r="K345" i="35"/>
  <c r="K328" i="35"/>
  <c r="K311" i="35"/>
  <c r="K294" i="35"/>
  <c r="K342" i="35"/>
  <c r="K325" i="35"/>
  <c r="K308" i="35"/>
  <c r="K291" i="35"/>
  <c r="K339" i="35"/>
  <c r="K322" i="35"/>
  <c r="K305" i="35"/>
  <c r="K288" i="35"/>
  <c r="K336" i="35"/>
  <c r="K319" i="35"/>
  <c r="K302" i="35"/>
  <c r="K285" i="35"/>
  <c r="J348" i="35"/>
  <c r="J331" i="35"/>
  <c r="J314" i="35"/>
  <c r="J297" i="35"/>
  <c r="J345" i="35"/>
  <c r="J328" i="35"/>
  <c r="J311" i="35"/>
  <c r="J294" i="35"/>
  <c r="J342" i="35"/>
  <c r="J325" i="35"/>
  <c r="J308" i="35"/>
  <c r="J291" i="35"/>
  <c r="J339" i="35"/>
  <c r="J322" i="35"/>
  <c r="J305" i="35"/>
  <c r="J288" i="35"/>
  <c r="J336" i="35"/>
  <c r="J319" i="35"/>
  <c r="J302" i="35"/>
  <c r="J285" i="35"/>
  <c r="I348" i="35"/>
  <c r="I331" i="35"/>
  <c r="I314" i="35"/>
  <c r="I297" i="35"/>
  <c r="I345" i="35"/>
  <c r="I328" i="35"/>
  <c r="I311" i="35"/>
  <c r="I294" i="35"/>
  <c r="I342" i="35"/>
  <c r="I325" i="35"/>
  <c r="I308" i="35"/>
  <c r="I291" i="35"/>
  <c r="I339" i="35"/>
  <c r="I322" i="35"/>
  <c r="I305" i="35"/>
  <c r="I288" i="35"/>
  <c r="I336" i="35"/>
  <c r="I319" i="35"/>
  <c r="I302" i="35"/>
  <c r="I285" i="35"/>
  <c r="H297" i="35"/>
  <c r="H314" i="35"/>
  <c r="H331" i="35"/>
  <c r="H348" i="35"/>
  <c r="H345" i="35"/>
  <c r="H328" i="35"/>
  <c r="H311" i="35"/>
  <c r="H294" i="35"/>
  <c r="H277" i="35"/>
  <c r="H342" i="35"/>
  <c r="H325" i="35"/>
  <c r="H308" i="35"/>
  <c r="H291" i="35"/>
  <c r="H274" i="35"/>
  <c r="H339" i="35"/>
  <c r="H322" i="35"/>
  <c r="H305" i="35"/>
  <c r="H288" i="35"/>
  <c r="H271" i="35"/>
  <c r="H285" i="35"/>
  <c r="H302" i="35"/>
  <c r="H319" i="35"/>
  <c r="H336" i="35"/>
  <c r="H635" i="36"/>
  <c r="H576" i="36"/>
  <c r="H517" i="36"/>
  <c r="H629" i="36"/>
  <c r="H570" i="36"/>
  <c r="H623" i="36"/>
  <c r="H564" i="36"/>
  <c r="H505" i="36"/>
  <c r="H616" i="36"/>
  <c r="H557" i="36"/>
  <c r="H551" i="36"/>
  <c r="H492" i="36"/>
  <c r="H602" i="36"/>
  <c r="H596" i="36"/>
  <c r="H537" i="36"/>
  <c r="H478" i="36"/>
  <c r="H464" i="36"/>
  <c r="H523" i="36"/>
  <c r="H582" i="36"/>
  <c r="H529" i="36"/>
  <c r="H588" i="36"/>
  <c r="H266" i="36"/>
  <c r="H246" i="36"/>
  <c r="H239" i="36"/>
  <c r="H231" i="36"/>
  <c r="H224" i="36" l="1"/>
  <c r="H609" i="36"/>
  <c r="H610" i="36"/>
  <c r="P495" i="12"/>
  <c r="P510" i="12"/>
  <c r="P852" i="12"/>
  <c r="P866" i="12"/>
  <c r="P815" i="12"/>
  <c r="P821" i="12"/>
  <c r="P828" i="12"/>
  <c r="P893" i="12"/>
  <c r="P899" i="12"/>
  <c r="M980" i="12"/>
  <c r="M1017" i="12"/>
  <c r="M1003" i="12"/>
  <c r="M989" i="12"/>
  <c r="M1043" i="12"/>
  <c r="N980" i="12"/>
  <c r="N983" i="12"/>
  <c r="N986" i="12"/>
  <c r="N989" i="12"/>
  <c r="N992" i="12"/>
  <c r="O980" i="12"/>
  <c r="O983" i="12"/>
  <c r="O986" i="12"/>
  <c r="O989" i="12"/>
  <c r="O992" i="12"/>
  <c r="P980" i="12"/>
  <c r="P983" i="12"/>
  <c r="P986" i="12"/>
  <c r="P989" i="12"/>
  <c r="P992" i="12"/>
  <c r="H737" i="36"/>
  <c r="H1077" i="36"/>
  <c r="H753" i="36"/>
  <c r="H1093" i="36"/>
  <c r="P793" i="12"/>
  <c r="P846" i="12"/>
  <c r="P742" i="12"/>
  <c r="P874" i="12"/>
  <c r="P880" i="12"/>
  <c r="H622" i="36"/>
  <c r="P887" i="12"/>
  <c r="M1031" i="12"/>
  <c r="M1034" i="12"/>
  <c r="M1020" i="12"/>
  <c r="M1006" i="12"/>
  <c r="M1026" i="12"/>
  <c r="N997" i="12"/>
  <c r="N1000" i="12"/>
  <c r="N1003" i="12"/>
  <c r="N1006" i="12"/>
  <c r="N1009" i="12"/>
  <c r="O997" i="12"/>
  <c r="O1000" i="12"/>
  <c r="O1003" i="12"/>
  <c r="O1006" i="12"/>
  <c r="O1009" i="12"/>
  <c r="P997" i="12"/>
  <c r="P1000" i="12"/>
  <c r="P1003" i="12"/>
  <c r="P1006" i="12"/>
  <c r="P1009" i="12"/>
  <c r="H822" i="36"/>
  <c r="H1162" i="36"/>
  <c r="H838" i="36"/>
  <c r="H1178" i="36"/>
  <c r="H253" i="36"/>
  <c r="P530" i="12"/>
  <c r="H238" i="36"/>
  <c r="P503" i="12"/>
  <c r="P801" i="12"/>
  <c r="P781" i="12"/>
  <c r="M1014" i="12"/>
  <c r="M983" i="12"/>
  <c r="M1037" i="12"/>
  <c r="M1023" i="12"/>
  <c r="M1009" i="12"/>
  <c r="N1014" i="12"/>
  <c r="N1017" i="12"/>
  <c r="N1020" i="12"/>
  <c r="N1023" i="12"/>
  <c r="N1026" i="12"/>
  <c r="O1014" i="12"/>
  <c r="O1017" i="12"/>
  <c r="O1020" i="12"/>
  <c r="O1023" i="12"/>
  <c r="O1026" i="12"/>
  <c r="P1014" i="12"/>
  <c r="P1017" i="12"/>
  <c r="P1020" i="12"/>
  <c r="P1023" i="12"/>
  <c r="P1026" i="12"/>
  <c r="H907" i="36"/>
  <c r="H1247" i="36"/>
  <c r="H923" i="36"/>
  <c r="H1263" i="36"/>
  <c r="H223" i="36"/>
  <c r="P488" i="12"/>
  <c r="P787" i="12"/>
  <c r="P728" i="12"/>
  <c r="H595" i="36"/>
  <c r="P860" i="12"/>
  <c r="P756" i="12"/>
  <c r="P769" i="12"/>
  <c r="P834" i="12"/>
  <c r="P840" i="12"/>
  <c r="M997" i="12"/>
  <c r="M1000" i="12"/>
  <c r="M986" i="12"/>
  <c r="M1040" i="12"/>
  <c r="M992" i="12"/>
  <c r="N1031" i="12"/>
  <c r="N1034" i="12"/>
  <c r="N1037" i="12"/>
  <c r="N1040" i="12"/>
  <c r="N1043" i="12"/>
  <c r="O1031" i="12"/>
  <c r="O1034" i="12"/>
  <c r="O1037" i="12"/>
  <c r="O1040" i="12"/>
  <c r="O1043" i="12"/>
  <c r="P1031" i="12"/>
  <c r="P1034" i="12"/>
  <c r="P1037" i="12"/>
  <c r="P1040" i="12"/>
  <c r="P1043" i="12"/>
  <c r="K379" i="35"/>
  <c r="H992" i="36"/>
  <c r="H1332" i="36"/>
  <c r="H1008" i="36"/>
  <c r="H1348" i="36"/>
  <c r="H803" i="36"/>
  <c r="M975" i="12"/>
  <c r="M972" i="12"/>
  <c r="M969" i="12"/>
  <c r="M966" i="12"/>
  <c r="M963" i="12"/>
  <c r="P1798" i="12"/>
  <c r="P1458" i="12"/>
  <c r="P1544" i="12"/>
  <c r="P1204" i="12"/>
  <c r="H1124" i="36"/>
  <c r="P1548" i="12"/>
  <c r="P1208" i="12"/>
  <c r="P1381" i="12"/>
  <c r="P1721" i="12"/>
  <c r="P1384" i="12"/>
  <c r="P1724" i="12"/>
  <c r="P1387" i="12"/>
  <c r="P1727" i="12"/>
  <c r="P1390" i="12"/>
  <c r="P1730" i="12"/>
  <c r="P1393" i="12"/>
  <c r="P1733" i="12"/>
  <c r="P1481" i="12"/>
  <c r="P1142" i="12"/>
  <c r="P1482" i="12"/>
  <c r="P1145" i="12"/>
  <c r="P1485" i="12"/>
  <c r="P1148" i="12"/>
  <c r="P1488" i="12"/>
  <c r="P1151" i="12"/>
  <c r="P1491" i="12"/>
  <c r="P1154" i="12"/>
  <c r="P1494" i="12"/>
  <c r="P1157" i="12"/>
  <c r="P1497" i="12"/>
  <c r="P1161" i="12"/>
  <c r="P1501" i="12"/>
  <c r="P1164" i="12"/>
  <c r="P1504" i="12"/>
  <c r="P1167" i="12"/>
  <c r="P1507" i="12"/>
  <c r="P1170" i="12"/>
  <c r="P1510" i="12"/>
  <c r="P1173" i="12"/>
  <c r="P1513" i="12"/>
  <c r="P1177" i="12"/>
  <c r="P1517" i="12"/>
  <c r="P1180" i="12"/>
  <c r="P1520" i="12"/>
  <c r="P1183" i="12"/>
  <c r="P1523" i="12"/>
  <c r="P1186" i="12"/>
  <c r="P1526" i="12"/>
  <c r="P1189" i="12"/>
  <c r="P1529" i="12"/>
  <c r="H769" i="36"/>
  <c r="P1193" i="12"/>
  <c r="H1109" i="36"/>
  <c r="P1533" i="12"/>
  <c r="P1196" i="12"/>
  <c r="P1536" i="12"/>
  <c r="P1199" i="12"/>
  <c r="P1539" i="12"/>
  <c r="P1203" i="12"/>
  <c r="P1543" i="12"/>
  <c r="P1629" i="12"/>
  <c r="P1289" i="12"/>
  <c r="H1209" i="36"/>
  <c r="P1633" i="12"/>
  <c r="H869" i="36"/>
  <c r="P1293" i="12"/>
  <c r="P1296" i="12"/>
  <c r="P1636" i="12"/>
  <c r="P1299" i="12"/>
  <c r="P1639" i="12"/>
  <c r="P1302" i="12"/>
  <c r="P1642" i="12"/>
  <c r="P1305" i="12"/>
  <c r="P1645" i="12"/>
  <c r="P1308" i="12"/>
  <c r="P1648" i="12"/>
  <c r="P1396" i="12"/>
  <c r="P1736" i="12"/>
  <c r="P1397" i="12"/>
  <c r="P1737" i="12"/>
  <c r="P1400" i="12"/>
  <c r="P1740" i="12"/>
  <c r="P1403" i="12"/>
  <c r="P1743" i="12"/>
  <c r="P1406" i="12"/>
  <c r="P1746" i="12"/>
  <c r="P1409" i="12"/>
  <c r="P1749" i="12"/>
  <c r="P1412" i="12"/>
  <c r="P1752" i="12"/>
  <c r="P1416" i="12"/>
  <c r="P1756" i="12"/>
  <c r="P1419" i="12"/>
  <c r="P1759" i="12"/>
  <c r="P1422" i="12"/>
  <c r="P1762" i="12"/>
  <c r="P1425" i="12"/>
  <c r="P1765" i="12"/>
  <c r="P1428" i="12"/>
  <c r="P1768" i="12"/>
  <c r="P1432" i="12"/>
  <c r="P1772" i="12"/>
  <c r="P1435" i="12"/>
  <c r="P1775" i="12"/>
  <c r="P1438" i="12"/>
  <c r="P1778" i="12"/>
  <c r="P1441" i="12"/>
  <c r="P1781" i="12"/>
  <c r="P1444" i="12"/>
  <c r="P1784" i="12"/>
  <c r="H1024" i="36"/>
  <c r="P1448" i="12"/>
  <c r="H1364" i="36"/>
  <c r="P1788" i="12"/>
  <c r="P1451" i="12"/>
  <c r="P1791" i="12"/>
  <c r="P1454" i="12"/>
  <c r="P1794" i="12"/>
  <c r="P1288" i="12"/>
  <c r="P1628" i="12"/>
  <c r="P1714" i="12"/>
  <c r="P1374" i="12"/>
  <c r="H1294" i="36"/>
  <c r="P1718" i="12"/>
  <c r="H954" i="36"/>
  <c r="P1378" i="12"/>
  <c r="P1211" i="12"/>
  <c r="P1551" i="12"/>
  <c r="P1214" i="12"/>
  <c r="P1554" i="12"/>
  <c r="P1217" i="12"/>
  <c r="P1557" i="12"/>
  <c r="P1220" i="12"/>
  <c r="P1560" i="12"/>
  <c r="P1223" i="12"/>
  <c r="P1563" i="12"/>
  <c r="P1651" i="12"/>
  <c r="H888" i="36"/>
  <c r="P1312" i="12"/>
  <c r="P1652" i="12"/>
  <c r="P1315" i="12"/>
  <c r="P1655" i="12"/>
  <c r="P1318" i="12"/>
  <c r="P1658" i="12"/>
  <c r="P1321" i="12"/>
  <c r="P1661" i="12"/>
  <c r="P1324" i="12"/>
  <c r="P1664" i="12"/>
  <c r="P1327" i="12"/>
  <c r="P1667" i="12"/>
  <c r="P1331" i="12"/>
  <c r="P1671" i="12"/>
  <c r="P1334" i="12"/>
  <c r="P1674" i="12"/>
  <c r="P1337" i="12"/>
  <c r="P1677" i="12"/>
  <c r="P1340" i="12"/>
  <c r="P1680" i="12"/>
  <c r="P1343" i="12"/>
  <c r="P1683" i="12"/>
  <c r="P1347" i="12"/>
  <c r="P1687" i="12"/>
  <c r="P1350" i="12"/>
  <c r="P1690" i="12"/>
  <c r="P1353" i="12"/>
  <c r="P1693" i="12"/>
  <c r="P1356" i="12"/>
  <c r="P1696" i="12"/>
  <c r="P1359" i="12"/>
  <c r="P1699" i="12"/>
  <c r="H939" i="36"/>
  <c r="P1363" i="12"/>
  <c r="H1279" i="36"/>
  <c r="P1703" i="12"/>
  <c r="P1366" i="12"/>
  <c r="P1706" i="12"/>
  <c r="P1369" i="12"/>
  <c r="P1709" i="12"/>
  <c r="P1373" i="12"/>
  <c r="P1713" i="12"/>
  <c r="P1799" i="12"/>
  <c r="P1459" i="12"/>
  <c r="H699" i="36"/>
  <c r="P1123" i="12"/>
  <c r="H1039" i="36"/>
  <c r="P1463" i="12"/>
  <c r="P1126" i="12"/>
  <c r="P1466" i="12"/>
  <c r="P1129" i="12"/>
  <c r="P1469" i="12"/>
  <c r="P1132" i="12"/>
  <c r="P1472" i="12"/>
  <c r="P1135" i="12"/>
  <c r="P1475" i="12"/>
  <c r="P1138" i="12"/>
  <c r="P1478" i="12"/>
  <c r="P1141" i="12"/>
  <c r="P1566" i="12"/>
  <c r="P1227" i="12"/>
  <c r="P1567" i="12"/>
  <c r="P1230" i="12"/>
  <c r="P1570" i="12"/>
  <c r="P1233" i="12"/>
  <c r="P1573" i="12"/>
  <c r="P1236" i="12"/>
  <c r="P1576" i="12"/>
  <c r="P1239" i="12"/>
  <c r="P1579" i="12"/>
  <c r="P1242" i="12"/>
  <c r="P1582" i="12"/>
  <c r="P1246" i="12"/>
  <c r="P1586" i="12"/>
  <c r="P1249" i="12"/>
  <c r="P1589" i="12"/>
  <c r="P1252" i="12"/>
  <c r="P1592" i="12"/>
  <c r="P1255" i="12"/>
  <c r="P1595" i="12"/>
  <c r="P1258" i="12"/>
  <c r="P1598" i="12"/>
  <c r="P1262" i="12"/>
  <c r="P1602" i="12"/>
  <c r="P1265" i="12"/>
  <c r="P1605" i="12"/>
  <c r="P1268" i="12"/>
  <c r="P1608" i="12"/>
  <c r="P1271" i="12"/>
  <c r="P1611" i="12"/>
  <c r="P1274" i="12"/>
  <c r="P1614" i="12"/>
  <c r="H854" i="36"/>
  <c r="P1278" i="12"/>
  <c r="H1194" i="36"/>
  <c r="P1618" i="12"/>
  <c r="P1281" i="12"/>
  <c r="P1621" i="12"/>
  <c r="P1284" i="12"/>
  <c r="P1624" i="12"/>
  <c r="P1074" i="12"/>
  <c r="M1048" i="12"/>
  <c r="P1049" i="12"/>
  <c r="P1068" i="12"/>
  <c r="O1088" i="12"/>
  <c r="M1101" i="12"/>
  <c r="M1116" i="12"/>
  <c r="P1110" i="12"/>
  <c r="K366" i="35"/>
  <c r="P1062" i="12"/>
  <c r="N1055" i="12"/>
  <c r="O1049" i="12"/>
  <c r="O1068" i="12"/>
  <c r="H379" i="35"/>
  <c r="M1075" i="12"/>
  <c r="P1081" i="12"/>
  <c r="N1088" i="12"/>
  <c r="N1094" i="12"/>
  <c r="P1100" i="12"/>
  <c r="P1101" i="12"/>
  <c r="P1105" i="12"/>
  <c r="P1116" i="12"/>
  <c r="M1110" i="12"/>
  <c r="M1055" i="12"/>
  <c r="O1075" i="12"/>
  <c r="J392" i="35"/>
  <c r="O1094" i="12"/>
  <c r="M1105" i="12"/>
  <c r="N1075" i="12"/>
  <c r="O1110" i="12"/>
  <c r="J366" i="35"/>
  <c r="O1062" i="12"/>
  <c r="J353" i="35"/>
  <c r="O1055" i="12"/>
  <c r="I353" i="35"/>
  <c r="N1049" i="12"/>
  <c r="I366" i="35"/>
  <c r="N1068" i="12"/>
  <c r="J379" i="35"/>
  <c r="O1081" i="12"/>
  <c r="M1081" i="12"/>
  <c r="H392" i="35"/>
  <c r="M1088" i="12"/>
  <c r="M1094" i="12"/>
  <c r="O1100" i="12"/>
  <c r="O1101" i="12"/>
  <c r="O1105" i="12"/>
  <c r="O1116" i="12"/>
  <c r="N1087" i="12"/>
  <c r="N1110" i="12"/>
  <c r="N1062" i="12"/>
  <c r="P1055" i="12"/>
  <c r="M1049" i="12"/>
  <c r="M1068" i="12"/>
  <c r="N1081" i="12"/>
  <c r="P1075" i="12"/>
  <c r="P1087" i="12"/>
  <c r="P1088" i="12"/>
  <c r="P1094" i="12"/>
  <c r="I405" i="35"/>
  <c r="N1101" i="12"/>
  <c r="N1105" i="12"/>
  <c r="N1116" i="12"/>
  <c r="K353" i="35"/>
  <c r="H366" i="35"/>
  <c r="M1062" i="12"/>
  <c r="H335" i="35"/>
  <c r="K318" i="35"/>
  <c r="H352" i="35"/>
  <c r="K301" i="35"/>
  <c r="H784" i="36"/>
  <c r="I379" i="35"/>
  <c r="H318" i="35"/>
  <c r="I301" i="35"/>
  <c r="J284" i="35"/>
  <c r="J352" i="35"/>
  <c r="J335" i="35"/>
  <c r="H284" i="35"/>
  <c r="H301" i="35"/>
  <c r="I335" i="35"/>
  <c r="I284" i="35"/>
  <c r="J318" i="35"/>
  <c r="I352" i="35"/>
  <c r="I318" i="35"/>
  <c r="J301" i="35"/>
  <c r="K284" i="35"/>
  <c r="K352" i="35"/>
  <c r="K335" i="35"/>
  <c r="H563" i="36"/>
  <c r="H581" i="36"/>
  <c r="H522" i="36"/>
  <c r="H283" i="36" l="1"/>
  <c r="P873" i="12"/>
  <c r="P517" i="12"/>
  <c r="N1013" i="12"/>
  <c r="M1047" i="12"/>
  <c r="P786" i="12"/>
  <c r="H550" i="36"/>
  <c r="P827" i="12"/>
  <c r="O996" i="12"/>
  <c r="O1030" i="12"/>
  <c r="M1013" i="12"/>
  <c r="P996" i="12"/>
  <c r="H639" i="36"/>
  <c r="P845" i="12"/>
  <c r="O1047" i="12"/>
  <c r="P487" i="12"/>
  <c r="P502" i="12"/>
  <c r="N1030" i="12"/>
  <c r="N1047" i="12"/>
  <c r="M996" i="12"/>
  <c r="J414" i="35"/>
  <c r="P1013" i="12"/>
  <c r="P859" i="12"/>
  <c r="P886" i="12"/>
  <c r="P1030" i="12"/>
  <c r="P1047" i="12"/>
  <c r="O1013" i="12"/>
  <c r="N996" i="12"/>
  <c r="M1030" i="12"/>
  <c r="P1226" i="12"/>
  <c r="P979" i="12"/>
  <c r="O979" i="12"/>
  <c r="N979" i="12"/>
  <c r="M979" i="12"/>
  <c r="I414" i="35"/>
  <c r="P1122" i="12"/>
  <c r="P1787" i="12"/>
  <c r="P1532" i="12"/>
  <c r="P1617" i="12"/>
  <c r="P1702" i="12"/>
  <c r="P1311" i="12"/>
  <c r="P1447" i="12"/>
  <c r="P1192" i="12"/>
  <c r="P1277" i="12"/>
  <c r="P1362" i="12"/>
  <c r="P1377" i="12"/>
  <c r="P1292" i="12"/>
  <c r="P1547" i="12"/>
  <c r="P1462" i="12"/>
  <c r="P1717" i="12"/>
  <c r="P1632" i="12"/>
  <c r="P1207" i="12"/>
  <c r="M1087" i="12"/>
  <c r="O1048" i="12"/>
  <c r="O1087" i="12"/>
  <c r="K414" i="35"/>
  <c r="P1061" i="12"/>
  <c r="N1061" i="12"/>
  <c r="P1048" i="12"/>
  <c r="O1109" i="12"/>
  <c r="M1061" i="12"/>
  <c r="N1100" i="12"/>
  <c r="O1074" i="12"/>
  <c r="O1061" i="12"/>
  <c r="M1074" i="12"/>
  <c r="N1074" i="12"/>
  <c r="N1048" i="12"/>
  <c r="N1109" i="12" l="1"/>
  <c r="P547" i="12"/>
  <c r="P814" i="12"/>
  <c r="P903" i="12"/>
  <c r="P1109" i="12"/>
  <c r="K264" i="35" l="1"/>
  <c r="J264" i="35"/>
  <c r="I264" i="35"/>
  <c r="H264" i="35"/>
  <c r="K261" i="35"/>
  <c r="J261" i="35"/>
  <c r="I261" i="35"/>
  <c r="H261" i="35"/>
  <c r="K258" i="35"/>
  <c r="J258" i="35"/>
  <c r="I258" i="35"/>
  <c r="H258" i="35"/>
  <c r="K252" i="35"/>
  <c r="J252" i="35"/>
  <c r="I252" i="35"/>
  <c r="H252" i="35"/>
  <c r="K249" i="35"/>
  <c r="J249" i="35"/>
  <c r="I249" i="35"/>
  <c r="H249" i="35"/>
  <c r="K246" i="35"/>
  <c r="J246" i="35"/>
  <c r="I246" i="35"/>
  <c r="H246" i="35"/>
  <c r="K240" i="35"/>
  <c r="J240" i="35"/>
  <c r="I240" i="35"/>
  <c r="H240" i="35"/>
  <c r="K237" i="35"/>
  <c r="J237" i="35"/>
  <c r="I237" i="35"/>
  <c r="H237" i="35"/>
  <c r="K234" i="35"/>
  <c r="J234" i="35"/>
  <c r="I234" i="35"/>
  <c r="H234" i="35"/>
  <c r="H243" i="35" l="1"/>
  <c r="J255" i="35"/>
  <c r="I243" i="35"/>
  <c r="J243" i="35"/>
  <c r="H255" i="35"/>
  <c r="O392" i="12"/>
  <c r="O395" i="12"/>
  <c r="O398" i="12"/>
  <c r="P407" i="12"/>
  <c r="P410" i="12"/>
  <c r="N416" i="12"/>
  <c r="N419" i="12"/>
  <c r="N422" i="12"/>
  <c r="P395" i="12"/>
  <c r="P398" i="12"/>
  <c r="M404" i="12"/>
  <c r="M407" i="12"/>
  <c r="M410" i="12"/>
  <c r="O416" i="12"/>
  <c r="O419" i="12"/>
  <c r="O422" i="12"/>
  <c r="M392" i="12"/>
  <c r="N404" i="12"/>
  <c r="N407" i="12"/>
  <c r="N410" i="12"/>
  <c r="K255" i="35"/>
  <c r="P416" i="12"/>
  <c r="P419" i="12"/>
  <c r="P422" i="12"/>
  <c r="P392" i="12"/>
  <c r="M395" i="12"/>
  <c r="M398" i="12"/>
  <c r="N392" i="12"/>
  <c r="N395" i="12"/>
  <c r="N398" i="12"/>
  <c r="O404" i="12"/>
  <c r="O407" i="12"/>
  <c r="O410" i="12"/>
  <c r="M416" i="12"/>
  <c r="M419" i="12"/>
  <c r="M422" i="12"/>
  <c r="P404" i="12"/>
  <c r="J267" i="35"/>
  <c r="O413" i="12"/>
  <c r="H267" i="35"/>
  <c r="M413" i="12"/>
  <c r="I267" i="35"/>
  <c r="N413" i="12"/>
  <c r="M401" i="12"/>
  <c r="O401" i="12"/>
  <c r="N401" i="12"/>
  <c r="K231" i="35"/>
  <c r="J231" i="35"/>
  <c r="I231" i="35"/>
  <c r="H231" i="35"/>
  <c r="K228" i="35"/>
  <c r="J228" i="35"/>
  <c r="I228" i="35"/>
  <c r="H228" i="35"/>
  <c r="K227" i="35"/>
  <c r="J227" i="35"/>
  <c r="I227" i="35"/>
  <c r="H224" i="35"/>
  <c r="K224" i="35"/>
  <c r="J224" i="35"/>
  <c r="I224" i="35"/>
  <c r="H221" i="35"/>
  <c r="I221" i="35"/>
  <c r="J221" i="35"/>
  <c r="K221" i="35"/>
  <c r="H220" i="35"/>
  <c r="H209" i="35"/>
  <c r="I209" i="35"/>
  <c r="J209" i="35"/>
  <c r="K209" i="35"/>
  <c r="K215" i="35"/>
  <c r="J215" i="35"/>
  <c r="I215" i="35"/>
  <c r="H215" i="35"/>
  <c r="K203" i="35"/>
  <c r="J203" i="35"/>
  <c r="I203" i="35"/>
  <c r="H203" i="35"/>
  <c r="K143" i="35"/>
  <c r="K128" i="35"/>
  <c r="K113" i="35"/>
  <c r="K142" i="35"/>
  <c r="K127" i="35"/>
  <c r="K112" i="35"/>
  <c r="K138" i="35"/>
  <c r="K123" i="35"/>
  <c r="K108" i="35"/>
  <c r="K135" i="35"/>
  <c r="K120" i="35"/>
  <c r="K105" i="35"/>
  <c r="K132" i="35"/>
  <c r="K117" i="35"/>
  <c r="K102" i="35"/>
  <c r="K129" i="35"/>
  <c r="K114" i="35"/>
  <c r="K99" i="35"/>
  <c r="J143" i="35"/>
  <c r="J128" i="35"/>
  <c r="J113" i="35"/>
  <c r="J142" i="35"/>
  <c r="J127" i="35"/>
  <c r="J112" i="35"/>
  <c r="J138" i="35"/>
  <c r="J123" i="35"/>
  <c r="J108" i="35"/>
  <c r="J135" i="35"/>
  <c r="J120" i="35"/>
  <c r="J105" i="35"/>
  <c r="J132" i="35"/>
  <c r="J117" i="35"/>
  <c r="J102" i="35"/>
  <c r="J129" i="35"/>
  <c r="J114" i="35"/>
  <c r="J99" i="35"/>
  <c r="I143" i="35"/>
  <c r="I128" i="35"/>
  <c r="I113" i="35"/>
  <c r="I142" i="35"/>
  <c r="I127" i="35"/>
  <c r="I112" i="35"/>
  <c r="I138" i="35"/>
  <c r="I123" i="35"/>
  <c r="I108" i="35"/>
  <c r="I135" i="35"/>
  <c r="I120" i="35"/>
  <c r="I105" i="35"/>
  <c r="I132" i="35"/>
  <c r="I117" i="35"/>
  <c r="I102" i="35"/>
  <c r="I129" i="35"/>
  <c r="I99" i="35"/>
  <c r="K243" i="35" l="1"/>
  <c r="I126" i="35"/>
  <c r="I114" i="35"/>
  <c r="N260" i="12"/>
  <c r="I141" i="35"/>
  <c r="N287" i="12"/>
  <c r="N263" i="12"/>
  <c r="N281" i="12"/>
  <c r="N300" i="12"/>
  <c r="J111" i="35"/>
  <c r="O257" i="12"/>
  <c r="O275" i="12"/>
  <c r="O293" i="12"/>
  <c r="O270" i="12"/>
  <c r="O286" i="12"/>
  <c r="K141" i="35"/>
  <c r="P287" i="12"/>
  <c r="P263" i="12"/>
  <c r="P281" i="12"/>
  <c r="P300" i="12"/>
  <c r="N278" i="12"/>
  <c r="J126" i="35"/>
  <c r="O272" i="12"/>
  <c r="O290" i="12"/>
  <c r="O266" i="12"/>
  <c r="O285" i="12"/>
  <c r="O301" i="12"/>
  <c r="P260" i="12"/>
  <c r="P278" i="12"/>
  <c r="P296" i="12"/>
  <c r="P271" i="12"/>
  <c r="P413" i="12"/>
  <c r="N296" i="12"/>
  <c r="I111" i="35"/>
  <c r="N257" i="12"/>
  <c r="N293" i="12"/>
  <c r="N286" i="12"/>
  <c r="O263" i="12"/>
  <c r="O281" i="12"/>
  <c r="K111" i="35"/>
  <c r="P257" i="12"/>
  <c r="P275" i="12"/>
  <c r="P293" i="12"/>
  <c r="P270" i="12"/>
  <c r="P286" i="12"/>
  <c r="N271" i="12"/>
  <c r="N275" i="12"/>
  <c r="N270" i="12"/>
  <c r="J141" i="35"/>
  <c r="O287" i="12"/>
  <c r="O300" i="12"/>
  <c r="N272" i="12"/>
  <c r="N290" i="12"/>
  <c r="N266" i="12"/>
  <c r="N285" i="12"/>
  <c r="N301" i="12"/>
  <c r="O260" i="12"/>
  <c r="O278" i="12"/>
  <c r="O296" i="12"/>
  <c r="O271" i="12"/>
  <c r="K126" i="35"/>
  <c r="P272" i="12"/>
  <c r="P290" i="12"/>
  <c r="P266" i="12"/>
  <c r="P285" i="12"/>
  <c r="P301" i="12"/>
  <c r="K267" i="35"/>
  <c r="P401" i="12"/>
  <c r="N425" i="12"/>
  <c r="O425" i="12"/>
  <c r="M425" i="12"/>
  <c r="P361" i="12"/>
  <c r="P373" i="12"/>
  <c r="M367" i="12"/>
  <c r="N379" i="12"/>
  <c r="P382" i="12"/>
  <c r="P385" i="12"/>
  <c r="P386" i="12"/>
  <c r="P389" i="12"/>
  <c r="O361" i="12"/>
  <c r="O373" i="12"/>
  <c r="N367" i="12"/>
  <c r="J220" i="35"/>
  <c r="O379" i="12"/>
  <c r="O382" i="12"/>
  <c r="O385" i="12"/>
  <c r="O386" i="12"/>
  <c r="O389" i="12"/>
  <c r="N361" i="12"/>
  <c r="N373" i="12"/>
  <c r="O367" i="12"/>
  <c r="K220" i="35"/>
  <c r="P379" i="12"/>
  <c r="I220" i="35"/>
  <c r="N382" i="12"/>
  <c r="N385" i="12"/>
  <c r="N386" i="12"/>
  <c r="N389" i="12"/>
  <c r="M361" i="12"/>
  <c r="M373" i="12"/>
  <c r="P367" i="12"/>
  <c r="M378" i="12"/>
  <c r="M379" i="12"/>
  <c r="M382" i="12"/>
  <c r="H227" i="35"/>
  <c r="M386" i="12"/>
  <c r="M389" i="12"/>
  <c r="H113" i="35"/>
  <c r="H112" i="35"/>
  <c r="H99" i="35"/>
  <c r="H114" i="35"/>
  <c r="H129" i="35"/>
  <c r="H143" i="35"/>
  <c r="H142" i="35"/>
  <c r="H128" i="35"/>
  <c r="H127" i="35"/>
  <c r="H102" i="35"/>
  <c r="H117" i="35"/>
  <c r="H132" i="35"/>
  <c r="H108" i="35"/>
  <c r="H123" i="35"/>
  <c r="H138" i="35"/>
  <c r="H135" i="35"/>
  <c r="H120" i="35"/>
  <c r="H105" i="35"/>
  <c r="K97" i="35"/>
  <c r="K98" i="35"/>
  <c r="J98" i="35"/>
  <c r="I98" i="35"/>
  <c r="H98" i="35"/>
  <c r="J97" i="35"/>
  <c r="I97" i="35"/>
  <c r="H97" i="35"/>
  <c r="K90" i="35"/>
  <c r="J90" i="35"/>
  <c r="I90" i="35"/>
  <c r="H90" i="35"/>
  <c r="K87" i="35"/>
  <c r="J87" i="35"/>
  <c r="I87" i="35"/>
  <c r="H87" i="35"/>
  <c r="K84" i="35"/>
  <c r="J84" i="35"/>
  <c r="I84" i="35"/>
  <c r="H84" i="35"/>
  <c r="K81" i="35"/>
  <c r="J81" i="35"/>
  <c r="I81" i="35"/>
  <c r="H81" i="35"/>
  <c r="K93" i="35"/>
  <c r="J93" i="35"/>
  <c r="I93" i="35"/>
  <c r="H93" i="35"/>
  <c r="H103" i="36"/>
  <c r="H20" i="36"/>
  <c r="H19" i="36"/>
  <c r="H75" i="36"/>
  <c r="H55" i="36"/>
  <c r="H66" i="36"/>
  <c r="H46" i="36"/>
  <c r="H26" i="36"/>
  <c r="H6" i="36"/>
  <c r="H83" i="36"/>
  <c r="H63" i="36"/>
  <c r="H43" i="36"/>
  <c r="H23" i="36"/>
  <c r="H3" i="36"/>
  <c r="H160" i="36"/>
  <c r="H140" i="36"/>
  <c r="H120" i="36"/>
  <c r="H100" i="36"/>
  <c r="H80" i="36"/>
  <c r="H60" i="36"/>
  <c r="H40" i="36"/>
  <c r="H159" i="36"/>
  <c r="H139" i="36"/>
  <c r="H119" i="36"/>
  <c r="H99" i="36"/>
  <c r="H79" i="36"/>
  <c r="H59" i="36"/>
  <c r="H39" i="36"/>
  <c r="H155" i="36"/>
  <c r="H135" i="36"/>
  <c r="H115" i="36"/>
  <c r="H95" i="36"/>
  <c r="H35" i="36"/>
  <c r="H15" i="36"/>
  <c r="H152" i="36"/>
  <c r="H132" i="36"/>
  <c r="H112" i="36"/>
  <c r="H92" i="36"/>
  <c r="H72" i="36"/>
  <c r="H52" i="36"/>
  <c r="H32" i="36"/>
  <c r="H12" i="36"/>
  <c r="H149" i="36"/>
  <c r="H129" i="36"/>
  <c r="H109" i="36"/>
  <c r="H89" i="36"/>
  <c r="H69" i="36"/>
  <c r="H49" i="36"/>
  <c r="H29" i="36"/>
  <c r="H9" i="36"/>
  <c r="H146" i="36"/>
  <c r="H126" i="36"/>
  <c r="H106" i="36"/>
  <c r="H86" i="36"/>
  <c r="H143" i="36"/>
  <c r="H123" i="36"/>
  <c r="N284" i="12" l="1"/>
  <c r="P220" i="12"/>
  <c r="P200" i="12"/>
  <c r="P203" i="12"/>
  <c r="P126" i="12"/>
  <c r="P206" i="12"/>
  <c r="P129" i="12"/>
  <c r="P209" i="12"/>
  <c r="P172" i="12"/>
  <c r="P116" i="12"/>
  <c r="P196" i="12"/>
  <c r="P137" i="12"/>
  <c r="P217" i="12"/>
  <c r="P120" i="12"/>
  <c r="P103" i="12"/>
  <c r="P152" i="12"/>
  <c r="M251" i="12"/>
  <c r="M239" i="12"/>
  <c r="M242" i="12"/>
  <c r="M245" i="12"/>
  <c r="M248" i="12"/>
  <c r="M255" i="12"/>
  <c r="N256" i="12"/>
  <c r="M263" i="12"/>
  <c r="M281" i="12"/>
  <c r="M260" i="12"/>
  <c r="M301" i="12"/>
  <c r="H111" i="35"/>
  <c r="O299" i="12"/>
  <c r="P226" i="12"/>
  <c r="P229" i="12"/>
  <c r="P216" i="12"/>
  <c r="P157" i="12"/>
  <c r="P237" i="12"/>
  <c r="P140" i="12"/>
  <c r="P123" i="12"/>
  <c r="P96" i="12"/>
  <c r="N251" i="12"/>
  <c r="N239" i="12"/>
  <c r="N242" i="12"/>
  <c r="N245" i="12"/>
  <c r="N248" i="12"/>
  <c r="N255" i="12"/>
  <c r="O256" i="12"/>
  <c r="M278" i="12"/>
  <c r="M266" i="12"/>
  <c r="M285" i="12"/>
  <c r="M287" i="12"/>
  <c r="M270" i="12"/>
  <c r="P284" i="12"/>
  <c r="P223" i="12"/>
  <c r="P149" i="12"/>
  <c r="P192" i="12"/>
  <c r="P86" i="12"/>
  <c r="P89" i="12"/>
  <c r="P169" i="12"/>
  <c r="P92" i="12"/>
  <c r="P212" i="12"/>
  <c r="P156" i="12"/>
  <c r="P236" i="12"/>
  <c r="P177" i="12"/>
  <c r="H18" i="36"/>
  <c r="P80" i="12"/>
  <c r="P160" i="12"/>
  <c r="P143" i="12"/>
  <c r="P97" i="12"/>
  <c r="O251" i="12"/>
  <c r="O239" i="12"/>
  <c r="O242" i="12"/>
  <c r="O245" i="12"/>
  <c r="O248" i="12"/>
  <c r="O255" i="12"/>
  <c r="P256" i="12"/>
  <c r="M293" i="12"/>
  <c r="M290" i="12"/>
  <c r="M286" i="12"/>
  <c r="M272" i="12"/>
  <c r="M271" i="12"/>
  <c r="N269" i="12"/>
  <c r="O284" i="12"/>
  <c r="O269" i="12"/>
  <c r="P146" i="12"/>
  <c r="P136" i="12"/>
  <c r="P163" i="12"/>
  <c r="P166" i="12"/>
  <c r="P183" i="12"/>
  <c r="P106" i="12"/>
  <c r="P186" i="12"/>
  <c r="P109" i="12"/>
  <c r="P189" i="12"/>
  <c r="P112" i="12"/>
  <c r="P232" i="12"/>
  <c r="P176" i="12"/>
  <c r="P117" i="12"/>
  <c r="P197" i="12"/>
  <c r="P100" i="12"/>
  <c r="P83" i="12"/>
  <c r="P132" i="12"/>
  <c r="P180" i="12"/>
  <c r="P251" i="12"/>
  <c r="P239" i="12"/>
  <c r="P242" i="12"/>
  <c r="P245" i="12"/>
  <c r="P248" i="12"/>
  <c r="M256" i="12"/>
  <c r="P255" i="12"/>
  <c r="M296" i="12"/>
  <c r="M275" i="12"/>
  <c r="M300" i="12"/>
  <c r="M257" i="12"/>
  <c r="P269" i="12"/>
  <c r="P299" i="12"/>
  <c r="N299" i="12"/>
  <c r="P425" i="12"/>
  <c r="N378" i="12"/>
  <c r="O378" i="12"/>
  <c r="M385" i="12"/>
  <c r="P378" i="12"/>
  <c r="H126" i="35"/>
  <c r="H141" i="35"/>
  <c r="K96" i="35"/>
  <c r="J96" i="35"/>
  <c r="I96" i="35"/>
  <c r="H96" i="35"/>
  <c r="H118" i="36"/>
  <c r="H138" i="36"/>
  <c r="H158" i="36"/>
  <c r="H58" i="36"/>
  <c r="H78" i="36"/>
  <c r="H38" i="36"/>
  <c r="H98" i="36"/>
  <c r="P135" i="12" l="1"/>
  <c r="M299" i="12"/>
  <c r="P175" i="12"/>
  <c r="P235" i="12"/>
  <c r="N254" i="12"/>
  <c r="M284" i="12"/>
  <c r="P95" i="12"/>
  <c r="P115" i="12"/>
  <c r="O254" i="12"/>
  <c r="P215" i="12"/>
  <c r="P155" i="12"/>
  <c r="P195" i="12"/>
  <c r="P254" i="12"/>
  <c r="M254" i="12"/>
  <c r="M269" i="12"/>
  <c r="J2" i="12" l="1"/>
  <c r="J3" i="12" s="1"/>
  <c r="J4" i="12" s="1"/>
  <c r="J5" i="12" s="1"/>
  <c r="J6" i="12" s="1"/>
  <c r="J7" i="12" s="1"/>
  <c r="J8" i="12" s="1"/>
  <c r="J9" i="12" s="1"/>
  <c r="J10" i="12" s="1"/>
  <c r="J11" i="12" s="1"/>
  <c r="J12" i="12" s="1"/>
  <c r="J13" i="12" s="1"/>
  <c r="J14" i="12" s="1"/>
  <c r="J15" i="12" s="1"/>
  <c r="J16" i="12" s="1"/>
  <c r="J17" i="12" s="1"/>
  <c r="J18" i="12" s="1"/>
  <c r="J19" i="12" s="1"/>
  <c r="J20" i="12" s="1"/>
  <c r="J21" i="12" s="1"/>
  <c r="J22" i="12" s="1"/>
  <c r="J23" i="12" s="1"/>
  <c r="J24" i="12" s="1"/>
  <c r="J25" i="12" s="1"/>
  <c r="J26" i="12" s="1"/>
  <c r="J27" i="12" s="1"/>
  <c r="J28" i="12" s="1"/>
  <c r="J29" i="12" s="1"/>
  <c r="J30" i="12" s="1"/>
  <c r="J31" i="12" s="1"/>
  <c r="J32" i="12" s="1"/>
  <c r="J33" i="12" s="1"/>
  <c r="J34" i="12" s="1"/>
  <c r="J35" i="12" s="1"/>
  <c r="J36" i="12" s="1"/>
  <c r="J37" i="12" s="1"/>
  <c r="J38" i="12" s="1"/>
  <c r="J39" i="12" s="1"/>
  <c r="J40" i="12" s="1"/>
  <c r="J41" i="12" s="1"/>
  <c r="J42" i="12" s="1"/>
  <c r="J43" i="12" s="1"/>
  <c r="J44" i="12" s="1"/>
  <c r="J45" i="12" s="1"/>
  <c r="J46" i="12" s="1"/>
  <c r="J47" i="12" s="1"/>
  <c r="J48" i="12" s="1"/>
  <c r="J49" i="12" s="1"/>
  <c r="J50" i="12" s="1"/>
  <c r="J51" i="12" s="1"/>
  <c r="J52" i="12" s="1"/>
  <c r="J53" i="12" s="1"/>
  <c r="J54" i="12" s="1"/>
  <c r="J55" i="12" s="1"/>
  <c r="J56" i="12" s="1"/>
  <c r="J57" i="12" s="1"/>
  <c r="J58" i="12" s="1"/>
  <c r="J59" i="12" s="1"/>
  <c r="J60" i="12" s="1"/>
  <c r="J61" i="12" s="1"/>
  <c r="J62" i="12" s="1"/>
  <c r="J63" i="12" s="1"/>
  <c r="J64" i="12" s="1"/>
  <c r="J65" i="12" s="1"/>
  <c r="J66" i="12" s="1"/>
  <c r="J67" i="12" s="1"/>
  <c r="J68" i="12" s="1"/>
  <c r="J69" i="12" s="1"/>
  <c r="J70" i="12" s="1"/>
  <c r="J71" i="12" s="1"/>
  <c r="J72" i="12" s="1"/>
  <c r="J73" i="12" s="1"/>
  <c r="J74" i="12" s="1"/>
  <c r="J75" i="12" s="1"/>
  <c r="J76" i="12" s="1"/>
  <c r="J77" i="12" s="1"/>
  <c r="J78" i="12" s="1"/>
  <c r="J79" i="12" s="1"/>
  <c r="J80" i="12" s="1"/>
  <c r="J81" i="12" s="1"/>
  <c r="J82" i="12" s="1"/>
  <c r="J83" i="12" s="1"/>
  <c r="J84" i="12" s="1"/>
  <c r="J85" i="12" s="1"/>
  <c r="J86" i="12" s="1"/>
  <c r="J87" i="12" s="1"/>
  <c r="J88" i="12" s="1"/>
  <c r="J89" i="12" s="1"/>
  <c r="J90" i="12" s="1"/>
  <c r="J91" i="12" s="1"/>
  <c r="J92" i="12" s="1"/>
  <c r="J93" i="12" s="1"/>
  <c r="J94" i="12" s="1"/>
  <c r="J95" i="12" s="1"/>
  <c r="J96" i="12" s="1"/>
  <c r="J97" i="12" s="1"/>
  <c r="J98" i="12" s="1"/>
  <c r="J99" i="12" s="1"/>
  <c r="J100" i="12" s="1"/>
  <c r="J101" i="12" s="1"/>
  <c r="J102" i="12" s="1"/>
  <c r="J103" i="12" s="1"/>
  <c r="J104" i="12" s="1"/>
  <c r="J105" i="12" s="1"/>
  <c r="J106" i="12" s="1"/>
  <c r="J107" i="12" s="1"/>
  <c r="J108" i="12" s="1"/>
  <c r="J109" i="12" s="1"/>
  <c r="J110" i="12" s="1"/>
  <c r="J111" i="12" s="1"/>
  <c r="J112" i="12" s="1"/>
  <c r="J113" i="12" s="1"/>
  <c r="J114" i="12" s="1"/>
  <c r="J115" i="12" s="1"/>
  <c r="J116" i="12" s="1"/>
  <c r="J117" i="12" s="1"/>
  <c r="J118" i="12" s="1"/>
  <c r="J119" i="12" s="1"/>
  <c r="J120" i="12" s="1"/>
  <c r="J121" i="12" s="1"/>
  <c r="J122" i="12" s="1"/>
  <c r="J123" i="12" s="1"/>
  <c r="J124" i="12" s="1"/>
  <c r="J125" i="12" s="1"/>
  <c r="J126" i="12" s="1"/>
  <c r="J127" i="12" s="1"/>
  <c r="J128" i="12" s="1"/>
  <c r="J129" i="12" s="1"/>
  <c r="J130" i="12" s="1"/>
  <c r="J131" i="12" s="1"/>
  <c r="J132" i="12" s="1"/>
  <c r="J133" i="12" s="1"/>
  <c r="J134" i="12" s="1"/>
  <c r="J135" i="12" s="1"/>
  <c r="J136" i="12" s="1"/>
  <c r="J137" i="12" s="1"/>
  <c r="J138" i="12" s="1"/>
  <c r="J139" i="12" s="1"/>
  <c r="J140" i="12" s="1"/>
  <c r="J141" i="12" s="1"/>
  <c r="J142" i="12" s="1"/>
  <c r="J143" i="12" s="1"/>
  <c r="J144" i="12" s="1"/>
  <c r="J145" i="12" s="1"/>
  <c r="J146" i="12" s="1"/>
  <c r="J147" i="12" s="1"/>
  <c r="J148" i="12" s="1"/>
  <c r="J149" i="12" s="1"/>
  <c r="J150" i="12" s="1"/>
  <c r="J151" i="12" s="1"/>
  <c r="J152" i="12" s="1"/>
  <c r="J153" i="12" s="1"/>
  <c r="J154" i="12" s="1"/>
  <c r="J155" i="12" s="1"/>
  <c r="J156" i="12" s="1"/>
  <c r="J157" i="12" s="1"/>
  <c r="J158" i="12" s="1"/>
  <c r="J159" i="12" s="1"/>
  <c r="J160" i="12" s="1"/>
  <c r="J161" i="12" s="1"/>
  <c r="J162" i="12" s="1"/>
  <c r="J163" i="12" s="1"/>
  <c r="J164" i="12" s="1"/>
  <c r="J165" i="12" s="1"/>
  <c r="J166" i="12" s="1"/>
  <c r="J167" i="12" s="1"/>
  <c r="J168" i="12" s="1"/>
  <c r="J169" i="12" s="1"/>
  <c r="J170" i="12" s="1"/>
  <c r="J171" i="12" s="1"/>
  <c r="J172" i="12" s="1"/>
  <c r="J173" i="12" s="1"/>
  <c r="J174" i="12" s="1"/>
  <c r="J175" i="12" s="1"/>
  <c r="J176" i="12" s="1"/>
  <c r="J177" i="12" s="1"/>
  <c r="J178" i="12" s="1"/>
  <c r="J179" i="12" s="1"/>
  <c r="J180" i="12" s="1"/>
  <c r="J181" i="12" s="1"/>
  <c r="J182" i="12" s="1"/>
  <c r="J183" i="12" s="1"/>
  <c r="J184" i="12" s="1"/>
  <c r="J185" i="12" s="1"/>
  <c r="J186" i="12" s="1"/>
  <c r="J187" i="12" s="1"/>
  <c r="J188" i="12" s="1"/>
  <c r="J189" i="12" s="1"/>
  <c r="J190" i="12" s="1"/>
  <c r="J191" i="12" s="1"/>
  <c r="J192" i="12" s="1"/>
  <c r="J193" i="12" s="1"/>
  <c r="J194" i="12" s="1"/>
  <c r="J195" i="12" s="1"/>
  <c r="J196" i="12" s="1"/>
  <c r="J197" i="12" s="1"/>
  <c r="J198" i="12" s="1"/>
  <c r="J199" i="12" s="1"/>
  <c r="J200" i="12" s="1"/>
  <c r="J201" i="12" s="1"/>
  <c r="J202" i="12" s="1"/>
  <c r="J203" i="12" s="1"/>
  <c r="J204" i="12" s="1"/>
  <c r="J205" i="12" s="1"/>
  <c r="J206" i="12" s="1"/>
  <c r="J207" i="12" s="1"/>
  <c r="J208" i="12" s="1"/>
  <c r="J209" i="12" s="1"/>
  <c r="J210" i="12" s="1"/>
  <c r="J211" i="12" s="1"/>
  <c r="J212" i="12" s="1"/>
  <c r="J213" i="12" s="1"/>
  <c r="J214" i="12" s="1"/>
  <c r="J215" i="12" s="1"/>
  <c r="J216" i="12" s="1"/>
  <c r="J217" i="12" s="1"/>
  <c r="J218" i="12" s="1"/>
  <c r="J219" i="12" s="1"/>
  <c r="J220" i="12" s="1"/>
  <c r="J221" i="12" s="1"/>
  <c r="J222" i="12" s="1"/>
  <c r="J223" i="12" s="1"/>
  <c r="J224" i="12" s="1"/>
  <c r="J225" i="12" s="1"/>
  <c r="J226" i="12" s="1"/>
  <c r="J227" i="12" s="1"/>
  <c r="J228" i="12" s="1"/>
  <c r="J229" i="12" s="1"/>
  <c r="J230" i="12" s="1"/>
  <c r="J231" i="12" s="1"/>
  <c r="J232" i="12" s="1"/>
  <c r="J233" i="12" s="1"/>
  <c r="J234" i="12" s="1"/>
  <c r="J235" i="12" s="1"/>
  <c r="J236" i="12" s="1"/>
  <c r="J237" i="12" s="1"/>
  <c r="J238" i="12" s="1"/>
  <c r="J239" i="12" s="1"/>
  <c r="J240" i="12" s="1"/>
  <c r="J241" i="12" s="1"/>
  <c r="J242" i="12" s="1"/>
  <c r="J243" i="12" s="1"/>
  <c r="J244" i="12" s="1"/>
  <c r="J245" i="12" s="1"/>
  <c r="J246" i="12" s="1"/>
  <c r="J247" i="12" s="1"/>
  <c r="J248" i="12" s="1"/>
  <c r="J249" i="12" s="1"/>
  <c r="J250" i="12" s="1"/>
  <c r="J251" i="12" s="1"/>
  <c r="J252" i="12" s="1"/>
  <c r="J253" i="12" s="1"/>
  <c r="J254" i="12" s="1"/>
  <c r="J255" i="12" s="1"/>
  <c r="J256" i="12" s="1"/>
  <c r="J257" i="12" s="1"/>
  <c r="J258" i="12" s="1"/>
  <c r="J259" i="12" s="1"/>
  <c r="J260" i="12" s="1"/>
  <c r="J261" i="12" s="1"/>
  <c r="J262" i="12" s="1"/>
  <c r="J263" i="12" s="1"/>
  <c r="J264" i="12" s="1"/>
  <c r="J265" i="12" s="1"/>
  <c r="J266" i="12" s="1"/>
  <c r="J267" i="12" s="1"/>
  <c r="J268" i="12" s="1"/>
  <c r="J269" i="12" s="1"/>
  <c r="J270" i="12" s="1"/>
  <c r="J271" i="12" s="1"/>
  <c r="J272" i="12" s="1"/>
  <c r="J273" i="12" s="1"/>
  <c r="J274" i="12" s="1"/>
  <c r="J275" i="12" s="1"/>
  <c r="J276" i="12" s="1"/>
  <c r="J277" i="12" s="1"/>
  <c r="J278" i="12" s="1"/>
  <c r="J279" i="12" s="1"/>
  <c r="J280" i="12" s="1"/>
  <c r="J281" i="12" s="1"/>
  <c r="J282" i="12" s="1"/>
  <c r="J283" i="12" s="1"/>
  <c r="J284" i="12" s="1"/>
  <c r="J285" i="12" s="1"/>
  <c r="J286" i="12" s="1"/>
  <c r="J287" i="12" s="1"/>
  <c r="J288" i="12" s="1"/>
  <c r="J289" i="12" s="1"/>
  <c r="J290" i="12" s="1"/>
  <c r="J291" i="12" s="1"/>
  <c r="J292" i="12" s="1"/>
  <c r="J293" i="12" s="1"/>
  <c r="J294" i="12" s="1"/>
  <c r="J295" i="12" s="1"/>
  <c r="J296" i="12" s="1"/>
  <c r="J297" i="12" s="1"/>
  <c r="J298" i="12" s="1"/>
  <c r="J299" i="12" s="1"/>
  <c r="J300" i="12" s="1"/>
  <c r="J301" i="12" s="1"/>
  <c r="J302" i="12" s="1"/>
  <c r="J303" i="12" s="1"/>
  <c r="J304" i="12" s="1"/>
  <c r="J305" i="12" s="1"/>
  <c r="J306" i="12" s="1"/>
  <c r="J307" i="12" s="1"/>
  <c r="J308" i="12" s="1"/>
  <c r="J309" i="12" s="1"/>
  <c r="J310" i="12" s="1"/>
  <c r="J311" i="12" s="1"/>
  <c r="J312" i="12" s="1"/>
  <c r="J313" i="12" s="1"/>
  <c r="J314" i="12" s="1"/>
  <c r="J315" i="12" s="1"/>
  <c r="J316" i="12" s="1"/>
  <c r="J317" i="12" s="1"/>
  <c r="J318" i="12" s="1"/>
  <c r="J319" i="12" s="1"/>
  <c r="J320" i="12" s="1"/>
  <c r="J321" i="12" s="1"/>
  <c r="J322" i="12" s="1"/>
  <c r="J323" i="12" s="1"/>
  <c r="J324" i="12" s="1"/>
  <c r="J325" i="12" s="1"/>
  <c r="J326" i="12" s="1"/>
  <c r="J327" i="12" s="1"/>
  <c r="J328" i="12" s="1"/>
  <c r="J329" i="12" s="1"/>
  <c r="J330" i="12" s="1"/>
  <c r="J331" i="12" s="1"/>
  <c r="J332" i="12" s="1"/>
  <c r="J333" i="12" s="1"/>
  <c r="J334" i="12" s="1"/>
  <c r="J335" i="12" s="1"/>
  <c r="J336" i="12" s="1"/>
  <c r="J337" i="12" s="1"/>
  <c r="J338" i="12" s="1"/>
  <c r="J339" i="12" s="1"/>
  <c r="J340" i="12" s="1"/>
  <c r="J341" i="12" s="1"/>
  <c r="J342" i="12" s="1"/>
  <c r="J343" i="12" s="1"/>
  <c r="J344" i="12" s="1"/>
  <c r="J345" i="12" s="1"/>
  <c r="J346" i="12" s="1"/>
  <c r="J347" i="12" s="1"/>
  <c r="J348" i="12" s="1"/>
  <c r="J349" i="12" s="1"/>
  <c r="J350" i="12" s="1"/>
  <c r="J351" i="12" s="1"/>
  <c r="J352" i="12" s="1"/>
  <c r="J353" i="12" s="1"/>
  <c r="J354" i="12" s="1"/>
  <c r="J355" i="12" s="1"/>
  <c r="J356" i="12" s="1"/>
  <c r="J357" i="12" s="1"/>
  <c r="J358" i="12" s="1"/>
  <c r="J359" i="12" s="1"/>
  <c r="J360" i="12" s="1"/>
  <c r="J361" i="12" s="1"/>
  <c r="J362" i="12" s="1"/>
  <c r="J363" i="12" s="1"/>
  <c r="J364" i="12" s="1"/>
  <c r="J365" i="12" s="1"/>
  <c r="J366" i="12" s="1"/>
  <c r="J367" i="12" s="1"/>
  <c r="J368" i="12" s="1"/>
  <c r="J369" i="12" s="1"/>
  <c r="J370" i="12" s="1"/>
  <c r="J371" i="12" s="1"/>
  <c r="J372" i="12" s="1"/>
  <c r="J373" i="12" s="1"/>
  <c r="J374" i="12" s="1"/>
  <c r="J375" i="12" s="1"/>
  <c r="J376" i="12" s="1"/>
  <c r="J377" i="12" s="1"/>
  <c r="J378" i="12" s="1"/>
  <c r="J379" i="12" s="1"/>
  <c r="J380" i="12" s="1"/>
  <c r="J381" i="12" s="1"/>
  <c r="J382" i="12" s="1"/>
  <c r="J383" i="12" s="1"/>
  <c r="J384" i="12" s="1"/>
  <c r="J385" i="12" s="1"/>
  <c r="J386" i="12" s="1"/>
  <c r="J387" i="12" s="1"/>
  <c r="J388" i="12" s="1"/>
  <c r="J389" i="12" s="1"/>
  <c r="J390" i="12" s="1"/>
  <c r="J391" i="12" s="1"/>
  <c r="J392" i="12" s="1"/>
  <c r="J393" i="12" s="1"/>
  <c r="J394" i="12" s="1"/>
  <c r="J395" i="12" s="1"/>
  <c r="J396" i="12" s="1"/>
  <c r="J397" i="12" s="1"/>
  <c r="J398" i="12" s="1"/>
  <c r="J399" i="12" s="1"/>
  <c r="J400" i="12" s="1"/>
  <c r="J401" i="12" s="1"/>
  <c r="J402" i="12" s="1"/>
  <c r="J403" i="12" s="1"/>
  <c r="J404" i="12" s="1"/>
  <c r="J405" i="12" s="1"/>
  <c r="J406" i="12" s="1"/>
  <c r="J407" i="12" s="1"/>
  <c r="J408" i="12" s="1"/>
  <c r="J409" i="12" s="1"/>
  <c r="J410" i="12" s="1"/>
  <c r="J411" i="12" s="1"/>
  <c r="J412" i="12" s="1"/>
  <c r="J413" i="12" s="1"/>
  <c r="J414" i="12" s="1"/>
  <c r="J415" i="12" s="1"/>
  <c r="J416" i="12" s="1"/>
  <c r="J417" i="12" s="1"/>
  <c r="J418" i="12" s="1"/>
  <c r="J419" i="12" s="1"/>
  <c r="J420" i="12" s="1"/>
  <c r="J421" i="12" s="1"/>
  <c r="J422" i="12" s="1"/>
  <c r="J423" i="12" s="1"/>
  <c r="J424" i="12" s="1"/>
  <c r="J425" i="12" s="1"/>
  <c r="J426" i="12" s="1"/>
  <c r="J427" i="12" s="1"/>
  <c r="J428" i="12" s="1"/>
  <c r="J429" i="12" s="1"/>
  <c r="J430" i="12" s="1"/>
  <c r="J431" i="12" s="1"/>
  <c r="J432" i="12" s="1"/>
  <c r="J433" i="12" s="1"/>
  <c r="J434" i="12" s="1"/>
  <c r="J435" i="12" s="1"/>
  <c r="J436" i="12" s="1"/>
  <c r="J437" i="12" s="1"/>
  <c r="J438" i="12" s="1"/>
  <c r="J439" i="12" s="1"/>
  <c r="J440" i="12" s="1"/>
  <c r="J441" i="12" s="1"/>
  <c r="J442" i="12" s="1"/>
  <c r="J443" i="12" s="1"/>
  <c r="J444" i="12" s="1"/>
  <c r="J445" i="12" s="1"/>
  <c r="J446" i="12" s="1"/>
  <c r="J447" i="12" s="1"/>
  <c r="J448" i="12" s="1"/>
  <c r="J449" i="12" s="1"/>
  <c r="J450" i="12" s="1"/>
  <c r="J451" i="12" s="1"/>
  <c r="J452" i="12" s="1"/>
  <c r="J453" i="12" s="1"/>
  <c r="J454" i="12" s="1"/>
  <c r="J455" i="12" s="1"/>
  <c r="J456" i="12" s="1"/>
  <c r="J457" i="12" s="1"/>
  <c r="J458" i="12" s="1"/>
  <c r="J459" i="12" s="1"/>
  <c r="J460" i="12" s="1"/>
  <c r="J461" i="12" s="1"/>
  <c r="J462" i="12" s="1"/>
  <c r="J463" i="12" s="1"/>
  <c r="J464" i="12" s="1"/>
  <c r="J465" i="12" s="1"/>
  <c r="J466" i="12" s="1"/>
  <c r="J467" i="12" s="1"/>
  <c r="J468" i="12" s="1"/>
  <c r="J469" i="12" s="1"/>
  <c r="J470" i="12" s="1"/>
  <c r="J471" i="12" s="1"/>
  <c r="J472" i="12" s="1"/>
  <c r="J473" i="12" s="1"/>
  <c r="J474" i="12" s="1"/>
  <c r="J475" i="12" s="1"/>
  <c r="J476" i="12" s="1"/>
  <c r="J477" i="12" s="1"/>
  <c r="J478" i="12" s="1"/>
  <c r="J479" i="12" s="1"/>
  <c r="J480" i="12" s="1"/>
  <c r="J481" i="12" s="1"/>
  <c r="J482" i="12" s="1"/>
  <c r="J483" i="12" s="1"/>
  <c r="J484" i="12" s="1"/>
  <c r="J485" i="12" s="1"/>
  <c r="J486" i="12" s="1"/>
  <c r="J487" i="12" s="1"/>
  <c r="J488" i="12" s="1"/>
  <c r="J489" i="12" s="1"/>
  <c r="J490" i="12" s="1"/>
  <c r="J491" i="12" s="1"/>
  <c r="J492" i="12" s="1"/>
  <c r="J493" i="12" s="1"/>
  <c r="J494" i="12" s="1"/>
  <c r="J495" i="12" s="1"/>
  <c r="J496" i="12" s="1"/>
  <c r="J497" i="12" s="1"/>
  <c r="J498" i="12" s="1"/>
  <c r="J499" i="12" s="1"/>
  <c r="J500" i="12" s="1"/>
  <c r="J501" i="12" s="1"/>
  <c r="J502" i="12" s="1"/>
  <c r="J503" i="12" s="1"/>
  <c r="J504" i="12" s="1"/>
  <c r="J505" i="12" s="1"/>
  <c r="J506" i="12" s="1"/>
  <c r="J507" i="12" s="1"/>
  <c r="J508" i="12" s="1"/>
  <c r="J509" i="12" s="1"/>
  <c r="J510" i="12" s="1"/>
  <c r="J511" i="12" s="1"/>
  <c r="J512" i="12" s="1"/>
  <c r="J513" i="12" s="1"/>
  <c r="J514" i="12" s="1"/>
  <c r="J515" i="12" s="1"/>
  <c r="J516" i="12" s="1"/>
  <c r="J517" i="12" s="1"/>
  <c r="J518" i="12" s="1"/>
  <c r="J519" i="12" s="1"/>
  <c r="J520" i="12" s="1"/>
  <c r="J521" i="12" s="1"/>
  <c r="J522" i="12" s="1"/>
  <c r="J523" i="12" s="1"/>
  <c r="J524" i="12" s="1"/>
  <c r="J525" i="12" s="1"/>
  <c r="J526" i="12" s="1"/>
  <c r="J527" i="12" s="1"/>
  <c r="J528" i="12" s="1"/>
  <c r="J529" i="12" s="1"/>
  <c r="J530" i="12" s="1"/>
  <c r="J531" i="12" s="1"/>
  <c r="J532" i="12" s="1"/>
  <c r="J533" i="12" s="1"/>
  <c r="J534" i="12" s="1"/>
  <c r="J535" i="12" s="1"/>
  <c r="J536" i="12" s="1"/>
  <c r="J537" i="12" s="1"/>
  <c r="J538" i="12" s="1"/>
  <c r="J539" i="12" s="1"/>
  <c r="J540" i="12" s="1"/>
  <c r="J541" i="12" s="1"/>
  <c r="J542" i="12" s="1"/>
  <c r="J543" i="12" s="1"/>
  <c r="J544" i="12" s="1"/>
  <c r="J545" i="12" s="1"/>
  <c r="J546" i="12" s="1"/>
  <c r="J547" i="12" s="1"/>
  <c r="J548" i="12" s="1"/>
  <c r="J549" i="12" s="1"/>
  <c r="J550" i="12" s="1"/>
  <c r="J551" i="12" s="1"/>
  <c r="J552" i="12" s="1"/>
  <c r="J553" i="12" s="1"/>
  <c r="J554" i="12" s="1"/>
  <c r="J555" i="12" s="1"/>
  <c r="J556" i="12" s="1"/>
  <c r="J557" i="12" s="1"/>
  <c r="J558" i="12" s="1"/>
  <c r="J559" i="12" s="1"/>
  <c r="J560" i="12" s="1"/>
  <c r="J561" i="12" s="1"/>
  <c r="J562" i="12" s="1"/>
  <c r="J563" i="12" s="1"/>
  <c r="J564" i="12" s="1"/>
  <c r="J565" i="12" s="1"/>
  <c r="J566" i="12" s="1"/>
  <c r="J567" i="12" s="1"/>
  <c r="J568" i="12" s="1"/>
  <c r="J569" i="12" s="1"/>
  <c r="J570" i="12" s="1"/>
  <c r="J571" i="12" s="1"/>
  <c r="J572" i="12" s="1"/>
  <c r="J573" i="12" s="1"/>
  <c r="J574" i="12" s="1"/>
  <c r="J575" i="12" s="1"/>
  <c r="J576" i="12" s="1"/>
  <c r="J577" i="12" s="1"/>
  <c r="J578" i="12" s="1"/>
  <c r="J579" i="12" s="1"/>
  <c r="J580" i="12" s="1"/>
  <c r="J581" i="12" s="1"/>
  <c r="J582" i="12" s="1"/>
  <c r="J583" i="12" s="1"/>
  <c r="J584" i="12" s="1"/>
  <c r="J585" i="12" s="1"/>
  <c r="J586" i="12" s="1"/>
  <c r="J587" i="12" s="1"/>
  <c r="J588" i="12" s="1"/>
  <c r="J589" i="12" s="1"/>
  <c r="J590" i="12" s="1"/>
  <c r="J591" i="12" s="1"/>
  <c r="J592" i="12" s="1"/>
  <c r="J593" i="12" s="1"/>
  <c r="J594" i="12" s="1"/>
  <c r="J595" i="12" s="1"/>
  <c r="J596" i="12" s="1"/>
  <c r="J597" i="12" s="1"/>
  <c r="J598" i="12" s="1"/>
  <c r="J599" i="12" s="1"/>
  <c r="J600" i="12" s="1"/>
  <c r="J601" i="12" s="1"/>
  <c r="J602" i="12" s="1"/>
  <c r="J603" i="12" s="1"/>
  <c r="J604" i="12" s="1"/>
  <c r="J605" i="12" s="1"/>
  <c r="J606" i="12" s="1"/>
  <c r="J607" i="12" s="1"/>
  <c r="J608" i="12" s="1"/>
  <c r="J609" i="12" s="1"/>
  <c r="J610" i="12" s="1"/>
  <c r="J611" i="12" s="1"/>
  <c r="J612" i="12" s="1"/>
  <c r="J613" i="12" s="1"/>
  <c r="J614" i="12" s="1"/>
  <c r="J615" i="12" s="1"/>
  <c r="J616" i="12" s="1"/>
  <c r="J617" i="12" s="1"/>
  <c r="J618" i="12" s="1"/>
  <c r="J619" i="12" s="1"/>
  <c r="J620" i="12" s="1"/>
  <c r="J621" i="12" s="1"/>
  <c r="J622" i="12" s="1"/>
  <c r="J623" i="12" s="1"/>
  <c r="J624" i="12" s="1"/>
  <c r="J625" i="12" s="1"/>
  <c r="J626" i="12" s="1"/>
  <c r="J627" i="12" s="1"/>
  <c r="J628" i="12" s="1"/>
  <c r="J629" i="12" s="1"/>
  <c r="J630" i="12" s="1"/>
  <c r="J631" i="12" s="1"/>
  <c r="J632" i="12" s="1"/>
  <c r="J633" i="12" s="1"/>
  <c r="J634" i="12" s="1"/>
  <c r="J635" i="12" s="1"/>
  <c r="J636" i="12" s="1"/>
  <c r="J637" i="12" s="1"/>
  <c r="J638" i="12" s="1"/>
  <c r="J639" i="12" s="1"/>
  <c r="J640" i="12" s="1"/>
  <c r="J641" i="12" s="1"/>
  <c r="J642" i="12" s="1"/>
  <c r="J643" i="12" s="1"/>
  <c r="J644" i="12" s="1"/>
  <c r="J645" i="12" s="1"/>
  <c r="J646" i="12" s="1"/>
  <c r="J647" i="12" s="1"/>
  <c r="J648" i="12" s="1"/>
  <c r="J649" i="12" s="1"/>
  <c r="J650" i="12" s="1"/>
  <c r="J651" i="12" s="1"/>
  <c r="J652" i="12" s="1"/>
  <c r="J653" i="12" s="1"/>
  <c r="J654" i="12" s="1"/>
  <c r="J655" i="12" s="1"/>
  <c r="J656" i="12" s="1"/>
  <c r="J657" i="12" s="1"/>
  <c r="J658" i="12" s="1"/>
  <c r="J659" i="12" s="1"/>
  <c r="J660" i="12" s="1"/>
  <c r="J661" i="12" s="1"/>
  <c r="J662" i="12" s="1"/>
  <c r="J663" i="12" s="1"/>
  <c r="J664" i="12" s="1"/>
  <c r="J665" i="12" s="1"/>
  <c r="J666" i="12" s="1"/>
  <c r="J667" i="12" s="1"/>
  <c r="J668" i="12" s="1"/>
  <c r="J669" i="12" s="1"/>
  <c r="J670" i="12" s="1"/>
  <c r="J671" i="12" s="1"/>
  <c r="J672" i="12" s="1"/>
  <c r="J673" i="12" s="1"/>
  <c r="J674" i="12" s="1"/>
  <c r="J675" i="12" s="1"/>
  <c r="J676" i="12" s="1"/>
  <c r="J677" i="12" s="1"/>
  <c r="J678" i="12" s="1"/>
  <c r="J679" i="12" s="1"/>
  <c r="J680" i="12" s="1"/>
  <c r="J681" i="12" s="1"/>
  <c r="J682" i="12" s="1"/>
  <c r="J683" i="12" s="1"/>
  <c r="J684" i="12" s="1"/>
  <c r="J685" i="12" s="1"/>
  <c r="J686" i="12" s="1"/>
  <c r="J687" i="12" s="1"/>
  <c r="J688" i="12" s="1"/>
  <c r="J689" i="12" s="1"/>
  <c r="J690" i="12" s="1"/>
  <c r="J691" i="12" s="1"/>
  <c r="J692" i="12" s="1"/>
  <c r="J693" i="12" s="1"/>
  <c r="J694" i="12" s="1"/>
  <c r="J695" i="12" s="1"/>
  <c r="J696" i="12" s="1"/>
  <c r="J697" i="12" s="1"/>
  <c r="J698" i="12" s="1"/>
  <c r="J699" i="12" s="1"/>
  <c r="J700" i="12" s="1"/>
  <c r="J701" i="12" s="1"/>
  <c r="J702" i="12" s="1"/>
  <c r="J703" i="12" s="1"/>
  <c r="J704" i="12" s="1"/>
  <c r="J705" i="12" s="1"/>
  <c r="J706" i="12" s="1"/>
  <c r="J707" i="12" s="1"/>
  <c r="J708" i="12" s="1"/>
  <c r="J709" i="12" s="1"/>
  <c r="J710" i="12" s="1"/>
  <c r="J711" i="12" s="1"/>
  <c r="J712" i="12" s="1"/>
  <c r="J713" i="12" s="1"/>
  <c r="J714" i="12" s="1"/>
  <c r="J715" i="12" s="1"/>
  <c r="J716" i="12" s="1"/>
  <c r="J717" i="12" s="1"/>
  <c r="J718" i="12" s="1"/>
  <c r="J719" i="12" s="1"/>
  <c r="J720" i="12" s="1"/>
  <c r="J721" i="12" s="1"/>
  <c r="J722" i="12" s="1"/>
  <c r="J723" i="12" s="1"/>
  <c r="J724" i="12" s="1"/>
  <c r="J725" i="12" s="1"/>
  <c r="J726" i="12" s="1"/>
  <c r="J727" i="12" s="1"/>
  <c r="J728" i="12" s="1"/>
  <c r="J729" i="12" s="1"/>
  <c r="J730" i="12" s="1"/>
  <c r="J731" i="12" s="1"/>
  <c r="J732" i="12" s="1"/>
  <c r="J733" i="12" s="1"/>
  <c r="J734" i="12" s="1"/>
  <c r="J735" i="12" s="1"/>
  <c r="J736" i="12" s="1"/>
  <c r="J737" i="12" s="1"/>
  <c r="J738" i="12" s="1"/>
  <c r="J739" i="12" s="1"/>
  <c r="J740" i="12" s="1"/>
  <c r="J741" i="12" s="1"/>
  <c r="J742" i="12" s="1"/>
  <c r="J743" i="12" s="1"/>
  <c r="J744" i="12" s="1"/>
  <c r="J745" i="12" s="1"/>
  <c r="J746" i="12" s="1"/>
  <c r="J747" i="12" s="1"/>
  <c r="J748" i="12" s="1"/>
  <c r="J749" i="12" s="1"/>
  <c r="J750" i="12" s="1"/>
  <c r="J751" i="12" s="1"/>
  <c r="J752" i="12" s="1"/>
  <c r="J753" i="12" s="1"/>
  <c r="J754" i="12" s="1"/>
  <c r="J755" i="12" s="1"/>
  <c r="J756" i="12" s="1"/>
  <c r="J757" i="12" s="1"/>
  <c r="J758" i="12" s="1"/>
  <c r="J759" i="12" s="1"/>
  <c r="J760" i="12" s="1"/>
  <c r="J761" i="12" s="1"/>
  <c r="J762" i="12" s="1"/>
  <c r="J763" i="12" s="1"/>
  <c r="J764" i="12" s="1"/>
  <c r="J765" i="12" s="1"/>
  <c r="J766" i="12" s="1"/>
  <c r="J767" i="12" s="1"/>
  <c r="J768" i="12" s="1"/>
  <c r="J769" i="12" s="1"/>
  <c r="J770" i="12" s="1"/>
  <c r="J771" i="12" s="1"/>
  <c r="J772" i="12" s="1"/>
  <c r="J773" i="12" s="1"/>
  <c r="J774" i="12" s="1"/>
  <c r="J775" i="12" s="1"/>
  <c r="J776" i="12" s="1"/>
  <c r="J777" i="12" s="1"/>
  <c r="J778" i="12" s="1"/>
  <c r="J779" i="12" s="1"/>
  <c r="J780" i="12" s="1"/>
  <c r="J781" i="12" s="1"/>
  <c r="J782" i="12" s="1"/>
  <c r="J783" i="12" s="1"/>
  <c r="J784" i="12" s="1"/>
  <c r="J785" i="12" s="1"/>
  <c r="J786" i="12" s="1"/>
  <c r="J787" i="12" s="1"/>
  <c r="J788" i="12" s="1"/>
  <c r="J789" i="12" s="1"/>
  <c r="J790" i="12" s="1"/>
  <c r="J791" i="12" s="1"/>
  <c r="J792" i="12" s="1"/>
  <c r="J793" i="12" s="1"/>
  <c r="J794" i="12" s="1"/>
  <c r="J795" i="12" s="1"/>
  <c r="J796" i="12" s="1"/>
  <c r="J797" i="12" s="1"/>
  <c r="J798" i="12" s="1"/>
  <c r="J799" i="12" s="1"/>
  <c r="J800" i="12" s="1"/>
  <c r="J801" i="12" s="1"/>
  <c r="J802" i="12" s="1"/>
  <c r="J803" i="12" s="1"/>
  <c r="J804" i="12" s="1"/>
  <c r="J805" i="12" s="1"/>
  <c r="J806" i="12" s="1"/>
  <c r="J807" i="12" s="1"/>
  <c r="J808" i="12" s="1"/>
  <c r="J809" i="12" s="1"/>
  <c r="J810" i="12" s="1"/>
  <c r="J811" i="12" s="1"/>
  <c r="J812" i="12" s="1"/>
  <c r="J813" i="12" s="1"/>
  <c r="J814" i="12" s="1"/>
  <c r="J815" i="12" s="1"/>
  <c r="J816" i="12" s="1"/>
  <c r="J817" i="12" s="1"/>
  <c r="J818" i="12" s="1"/>
  <c r="J819" i="12" s="1"/>
  <c r="J820" i="12" s="1"/>
  <c r="J821" i="12" s="1"/>
  <c r="J822" i="12" s="1"/>
  <c r="J823" i="12" s="1"/>
  <c r="J824" i="12" s="1"/>
  <c r="J825" i="12" s="1"/>
  <c r="J826" i="12" s="1"/>
  <c r="J827" i="12" s="1"/>
  <c r="J828" i="12" s="1"/>
  <c r="J829" i="12" s="1"/>
  <c r="J830" i="12" s="1"/>
  <c r="J831" i="12" s="1"/>
  <c r="J832" i="12" s="1"/>
  <c r="J833" i="12" s="1"/>
  <c r="J834" i="12" s="1"/>
  <c r="J835" i="12" s="1"/>
  <c r="J836" i="12" s="1"/>
  <c r="J837" i="12" s="1"/>
  <c r="J838" i="12" s="1"/>
  <c r="J839" i="12" s="1"/>
  <c r="J840" i="12" s="1"/>
  <c r="J841" i="12" s="1"/>
  <c r="J842" i="12" s="1"/>
  <c r="J843" i="12" s="1"/>
  <c r="J844" i="12" s="1"/>
  <c r="J845" i="12" s="1"/>
  <c r="J846" i="12" s="1"/>
  <c r="J847" i="12" s="1"/>
  <c r="J848" i="12" s="1"/>
  <c r="J849" i="12" s="1"/>
  <c r="J850" i="12" s="1"/>
  <c r="J851" i="12" s="1"/>
  <c r="J852" i="12" s="1"/>
  <c r="J853" i="12" s="1"/>
  <c r="J854" i="12" s="1"/>
  <c r="J855" i="12" s="1"/>
  <c r="J856" i="12" s="1"/>
  <c r="J857" i="12" s="1"/>
  <c r="J858" i="12" s="1"/>
  <c r="J859" i="12" s="1"/>
  <c r="J860" i="12" s="1"/>
  <c r="J861" i="12" s="1"/>
  <c r="J862" i="12" s="1"/>
  <c r="J863" i="12" s="1"/>
  <c r="J864" i="12" s="1"/>
  <c r="J865" i="12" s="1"/>
  <c r="J866" i="12" s="1"/>
  <c r="J867" i="12" s="1"/>
  <c r="J868" i="12" s="1"/>
  <c r="J869" i="12" s="1"/>
  <c r="J870" i="12" s="1"/>
  <c r="J871" i="12" s="1"/>
  <c r="J872" i="12" s="1"/>
  <c r="J873" i="12" s="1"/>
  <c r="J874" i="12" s="1"/>
  <c r="J875" i="12" s="1"/>
  <c r="J876" i="12" s="1"/>
  <c r="J877" i="12" s="1"/>
  <c r="J878" i="12" s="1"/>
  <c r="J879" i="12" s="1"/>
  <c r="J880" i="12" s="1"/>
  <c r="J881" i="12" s="1"/>
  <c r="J882" i="12" s="1"/>
  <c r="J883" i="12" s="1"/>
  <c r="J884" i="12" s="1"/>
  <c r="J885" i="12" s="1"/>
  <c r="J886" i="12" s="1"/>
  <c r="J887" i="12" s="1"/>
  <c r="J888" i="12" s="1"/>
  <c r="J889" i="12" s="1"/>
  <c r="J890" i="12" s="1"/>
  <c r="J891" i="12" s="1"/>
  <c r="J892" i="12" s="1"/>
  <c r="J893" i="12" s="1"/>
  <c r="J894" i="12" s="1"/>
  <c r="J895" i="12" s="1"/>
  <c r="J896" i="12" s="1"/>
  <c r="J897" i="12" s="1"/>
  <c r="J898" i="12" s="1"/>
  <c r="J899" i="12" s="1"/>
  <c r="J900" i="12" s="1"/>
  <c r="J901" i="12" s="1"/>
  <c r="J902" i="12" s="1"/>
  <c r="J903" i="12" s="1"/>
  <c r="J904" i="12" s="1"/>
  <c r="J905" i="12" s="1"/>
  <c r="J906" i="12" s="1"/>
  <c r="J907" i="12" s="1"/>
  <c r="J908" i="12" s="1"/>
  <c r="J909" i="12" s="1"/>
  <c r="J910" i="12" s="1"/>
  <c r="J911" i="12" s="1"/>
  <c r="J912" i="12" s="1"/>
  <c r="J913" i="12" s="1"/>
  <c r="J914" i="12" s="1"/>
  <c r="J915" i="12" s="1"/>
  <c r="J916" i="12" s="1"/>
  <c r="J917" i="12" s="1"/>
  <c r="J918" i="12" s="1"/>
  <c r="J919" i="12" s="1"/>
  <c r="J920" i="12" s="1"/>
  <c r="J921" i="12" s="1"/>
  <c r="J922" i="12" s="1"/>
  <c r="J923" i="12" s="1"/>
  <c r="J924" i="12" s="1"/>
  <c r="J925" i="12" s="1"/>
  <c r="J926" i="12" s="1"/>
  <c r="J927" i="12" s="1"/>
  <c r="J928" i="12" s="1"/>
  <c r="J929" i="12" s="1"/>
  <c r="J930" i="12" s="1"/>
  <c r="J931" i="12" s="1"/>
  <c r="J932" i="12" s="1"/>
  <c r="J933" i="12" s="1"/>
  <c r="J934" i="12" s="1"/>
  <c r="J935" i="12" s="1"/>
  <c r="J936" i="12" s="1"/>
  <c r="J937" i="12" s="1"/>
  <c r="J938" i="12" s="1"/>
  <c r="J939" i="12" s="1"/>
  <c r="J940" i="12" s="1"/>
  <c r="J941" i="12" s="1"/>
  <c r="J942" i="12" s="1"/>
  <c r="J943" i="12" s="1"/>
  <c r="J944" i="12" s="1"/>
  <c r="J945" i="12" s="1"/>
  <c r="J946" i="12" s="1"/>
  <c r="J947" i="12" s="1"/>
  <c r="J948" i="12" s="1"/>
  <c r="J949" i="12" s="1"/>
  <c r="J950" i="12" s="1"/>
  <c r="J951" i="12" s="1"/>
  <c r="J952" i="12" s="1"/>
  <c r="J953" i="12" s="1"/>
  <c r="J954" i="12" s="1"/>
  <c r="J955" i="12" s="1"/>
  <c r="J956" i="12" s="1"/>
  <c r="J957" i="12" s="1"/>
  <c r="J958" i="12" s="1"/>
  <c r="J959" i="12" s="1"/>
  <c r="J960" i="12" s="1"/>
  <c r="J961" i="12" s="1"/>
  <c r="J962" i="12" s="1"/>
  <c r="J963" i="12" s="1"/>
  <c r="J964" i="12" s="1"/>
  <c r="J965" i="12" s="1"/>
  <c r="J966" i="12" s="1"/>
  <c r="J967" i="12" s="1"/>
  <c r="J968" i="12" s="1"/>
  <c r="J969" i="12" s="1"/>
  <c r="J970" i="12" s="1"/>
  <c r="J971" i="12" s="1"/>
  <c r="J972" i="12" s="1"/>
  <c r="J973" i="12" s="1"/>
  <c r="J974" i="12" s="1"/>
  <c r="J975" i="12" s="1"/>
  <c r="J976" i="12" s="1"/>
  <c r="J977" i="12" s="1"/>
  <c r="J978" i="12" s="1"/>
  <c r="J979" i="12" s="1"/>
  <c r="J980" i="12" s="1"/>
  <c r="J981" i="12" s="1"/>
  <c r="J982" i="12" s="1"/>
  <c r="J983" i="12" s="1"/>
  <c r="J984" i="12" s="1"/>
  <c r="J985" i="12" s="1"/>
  <c r="J986" i="12" s="1"/>
  <c r="J987" i="12" s="1"/>
  <c r="J988" i="12" s="1"/>
  <c r="J989" i="12" s="1"/>
  <c r="J990" i="12" s="1"/>
  <c r="J991" i="12" s="1"/>
  <c r="J992" i="12" s="1"/>
  <c r="J993" i="12" s="1"/>
  <c r="J994" i="12" s="1"/>
  <c r="J995" i="12" s="1"/>
  <c r="J996" i="12" s="1"/>
  <c r="J997" i="12" s="1"/>
  <c r="J998" i="12" s="1"/>
  <c r="J999" i="12" s="1"/>
  <c r="J1000" i="12" s="1"/>
  <c r="J1001" i="12" s="1"/>
  <c r="J1002" i="12" s="1"/>
  <c r="J1003" i="12" s="1"/>
  <c r="J1004" i="12" s="1"/>
  <c r="J1005" i="12" s="1"/>
  <c r="J1006" i="12" s="1"/>
  <c r="J1007" i="12" s="1"/>
  <c r="J1008" i="12" s="1"/>
  <c r="J1009" i="12" s="1"/>
  <c r="J1010" i="12" s="1"/>
  <c r="J1011" i="12" s="1"/>
  <c r="J1012" i="12" s="1"/>
  <c r="J1013" i="12" s="1"/>
  <c r="J1014" i="12" s="1"/>
  <c r="J1015" i="12" s="1"/>
  <c r="J1016" i="12" s="1"/>
  <c r="J1017" i="12" s="1"/>
  <c r="J1018" i="12" s="1"/>
  <c r="J1019" i="12" s="1"/>
  <c r="J1020" i="12" s="1"/>
  <c r="J1021" i="12" s="1"/>
  <c r="J1022" i="12" s="1"/>
  <c r="J1023" i="12" s="1"/>
  <c r="J1024" i="12" s="1"/>
  <c r="J1025" i="12" s="1"/>
  <c r="J1026" i="12" s="1"/>
  <c r="J1027" i="12" s="1"/>
  <c r="J1028" i="12" s="1"/>
  <c r="J1029" i="12" s="1"/>
  <c r="J1030" i="12" s="1"/>
  <c r="J1031" i="12" s="1"/>
  <c r="J1032" i="12" s="1"/>
  <c r="J1033" i="12" s="1"/>
  <c r="J1034" i="12" s="1"/>
  <c r="J1035" i="12" s="1"/>
  <c r="J1036" i="12" s="1"/>
  <c r="J1037" i="12" s="1"/>
  <c r="J1038" i="12" s="1"/>
  <c r="J1039" i="12" s="1"/>
  <c r="J1040" i="12" s="1"/>
  <c r="J1041" i="12" s="1"/>
  <c r="J1042" i="12" s="1"/>
  <c r="J1043" i="12" s="1"/>
  <c r="J1044" i="12" s="1"/>
  <c r="J1045" i="12" s="1"/>
  <c r="J1046" i="12" s="1"/>
  <c r="J1047" i="12" s="1"/>
  <c r="J1048" i="12" s="1"/>
  <c r="J1049" i="12" s="1"/>
  <c r="J1050" i="12" s="1"/>
  <c r="J1051" i="12" s="1"/>
  <c r="J1052" i="12" s="1"/>
  <c r="J1053" i="12" s="1"/>
  <c r="J1054" i="12" s="1"/>
  <c r="J1055" i="12" s="1"/>
  <c r="J1056" i="12" s="1"/>
  <c r="J1057" i="12" s="1"/>
  <c r="J1058" i="12" s="1"/>
  <c r="J1059" i="12" s="1"/>
  <c r="J1060" i="12" s="1"/>
  <c r="J1061" i="12" s="1"/>
  <c r="J1062" i="12" s="1"/>
  <c r="J1063" i="12" s="1"/>
  <c r="J1064" i="12" s="1"/>
  <c r="J1065" i="12" s="1"/>
  <c r="J1066" i="12" s="1"/>
  <c r="J1067" i="12" s="1"/>
  <c r="J1068" i="12" s="1"/>
  <c r="J1069" i="12" s="1"/>
  <c r="J1070" i="12" s="1"/>
  <c r="J1071" i="12" s="1"/>
  <c r="J1072" i="12" s="1"/>
  <c r="J1073" i="12" s="1"/>
  <c r="J1074" i="12" s="1"/>
  <c r="J1075" i="12" s="1"/>
  <c r="J1076" i="12" s="1"/>
  <c r="J1077" i="12" s="1"/>
  <c r="J1078" i="12" s="1"/>
  <c r="J1079" i="12" s="1"/>
  <c r="J1080" i="12" s="1"/>
  <c r="J1081" i="12" s="1"/>
  <c r="J1082" i="12" s="1"/>
  <c r="J1083" i="12" s="1"/>
  <c r="J1084" i="12" s="1"/>
  <c r="J1085" i="12" s="1"/>
  <c r="J1086" i="12" s="1"/>
  <c r="J1087" i="12" s="1"/>
  <c r="J1088" i="12" s="1"/>
  <c r="J1089" i="12" s="1"/>
  <c r="J1090" i="12" s="1"/>
  <c r="J1091" i="12" s="1"/>
  <c r="J1092" i="12" s="1"/>
  <c r="J1093" i="12" s="1"/>
  <c r="J1094" i="12" s="1"/>
  <c r="J1095" i="12" s="1"/>
  <c r="J1096" i="12" s="1"/>
  <c r="J1097" i="12" s="1"/>
  <c r="J1098" i="12" s="1"/>
  <c r="J1099" i="12" s="1"/>
  <c r="J1100" i="12" s="1"/>
  <c r="J1101" i="12" s="1"/>
  <c r="J1102" i="12" s="1"/>
  <c r="J1103" i="12" s="1"/>
  <c r="J1104" i="12" s="1"/>
  <c r="J1105" i="12" s="1"/>
  <c r="J1106" i="12" s="1"/>
  <c r="J1107" i="12" s="1"/>
  <c r="J1108" i="12" s="1"/>
  <c r="J1109" i="12" s="1"/>
  <c r="J1110" i="12" s="1"/>
  <c r="J1111" i="12" s="1"/>
  <c r="J1112" i="12" s="1"/>
  <c r="J1113" i="12" s="1"/>
  <c r="J1114" i="12" s="1"/>
  <c r="J1115" i="12" s="1"/>
  <c r="J1116" i="12" s="1"/>
  <c r="J1117" i="12" s="1"/>
  <c r="J1118" i="12" s="1"/>
  <c r="J1119" i="12" s="1"/>
  <c r="J1120" i="12" s="1"/>
  <c r="J1121" i="12" s="1"/>
  <c r="J1122" i="12" s="1"/>
  <c r="J1123" i="12" s="1"/>
  <c r="J1124" i="12" s="1"/>
  <c r="J1125" i="12" s="1"/>
  <c r="J1126" i="12" s="1"/>
  <c r="J1127" i="12" s="1"/>
  <c r="J1128" i="12" s="1"/>
  <c r="J1129" i="12" s="1"/>
  <c r="J1130" i="12" s="1"/>
  <c r="J1131" i="12" s="1"/>
  <c r="J1132" i="12" s="1"/>
  <c r="J1133" i="12" s="1"/>
  <c r="J1134" i="12" s="1"/>
  <c r="J1135" i="12" s="1"/>
  <c r="J1136" i="12" s="1"/>
  <c r="J1137" i="12" s="1"/>
  <c r="J1138" i="12" s="1"/>
  <c r="J1139" i="12" s="1"/>
  <c r="J1140" i="12" s="1"/>
  <c r="J1141" i="12" s="1"/>
  <c r="J1142" i="12" s="1"/>
  <c r="J1143" i="12" s="1"/>
  <c r="J1144" i="12" s="1"/>
  <c r="J1145" i="12" s="1"/>
  <c r="J1146" i="12" s="1"/>
  <c r="J1147" i="12" s="1"/>
  <c r="J1148" i="12" s="1"/>
  <c r="J1149" i="12" s="1"/>
  <c r="J1150" i="12" s="1"/>
  <c r="J1151" i="12" s="1"/>
  <c r="J1152" i="12" s="1"/>
  <c r="J1153" i="12" s="1"/>
  <c r="J1154" i="12" s="1"/>
  <c r="J1155" i="12" s="1"/>
  <c r="J1156" i="12" s="1"/>
  <c r="J1157" i="12" s="1"/>
  <c r="J1158" i="12" s="1"/>
  <c r="J1159" i="12" s="1"/>
  <c r="J1160" i="12" s="1"/>
  <c r="J1161" i="12" s="1"/>
  <c r="J1162" i="12" s="1"/>
  <c r="J1163" i="12" s="1"/>
  <c r="J1164" i="12" s="1"/>
  <c r="J1165" i="12" s="1"/>
  <c r="J1166" i="12" s="1"/>
  <c r="J1167" i="12" s="1"/>
  <c r="J1168" i="12" s="1"/>
  <c r="J1169" i="12" s="1"/>
  <c r="J1170" i="12" s="1"/>
  <c r="J1171" i="12" s="1"/>
  <c r="J1172" i="12" s="1"/>
  <c r="J1173" i="12" s="1"/>
  <c r="J1174" i="12" s="1"/>
  <c r="J1175" i="12" s="1"/>
  <c r="J1176" i="12" s="1"/>
  <c r="J1177" i="12" s="1"/>
  <c r="J1178" i="12" s="1"/>
  <c r="J1179" i="12" s="1"/>
  <c r="J1180" i="12" s="1"/>
  <c r="J1181" i="12" s="1"/>
  <c r="J1182" i="12" s="1"/>
  <c r="J1183" i="12" s="1"/>
  <c r="J1184" i="12" s="1"/>
  <c r="J1185" i="12" s="1"/>
  <c r="J1186" i="12" s="1"/>
  <c r="J1187" i="12" s="1"/>
  <c r="J1188" i="12" s="1"/>
  <c r="J1189" i="12" s="1"/>
  <c r="J1190" i="12" s="1"/>
  <c r="J1191" i="12" s="1"/>
  <c r="J1192" i="12" s="1"/>
  <c r="J1193" i="12" s="1"/>
  <c r="J1194" i="12" s="1"/>
  <c r="J1195" i="12" s="1"/>
  <c r="J1196" i="12" s="1"/>
  <c r="J1197" i="12" s="1"/>
  <c r="J1198" i="12" s="1"/>
  <c r="J1199" i="12" s="1"/>
  <c r="J1200" i="12" s="1"/>
  <c r="J1201" i="12" s="1"/>
  <c r="J1202" i="12" s="1"/>
  <c r="J1203" i="12" s="1"/>
  <c r="J1204" i="12" s="1"/>
  <c r="J1205" i="12" s="1"/>
  <c r="J1206" i="12" s="1"/>
  <c r="J1207" i="12" s="1"/>
  <c r="J1208" i="12" s="1"/>
  <c r="J1209" i="12" s="1"/>
  <c r="J1210" i="12" s="1"/>
  <c r="J1211" i="12" s="1"/>
  <c r="J1212" i="12" s="1"/>
  <c r="J1213" i="12" s="1"/>
  <c r="J1214" i="12" s="1"/>
  <c r="J1215" i="12" s="1"/>
  <c r="J1216" i="12" s="1"/>
  <c r="J1217" i="12" s="1"/>
  <c r="J1218" i="12" s="1"/>
  <c r="J1219" i="12" s="1"/>
  <c r="J1220" i="12" s="1"/>
  <c r="J1221" i="12" s="1"/>
  <c r="J1222" i="12" s="1"/>
  <c r="J1223" i="12" s="1"/>
  <c r="J1224" i="12" s="1"/>
  <c r="J1225" i="12" s="1"/>
  <c r="J1226" i="12" s="1"/>
  <c r="J1227" i="12" s="1"/>
  <c r="J1228" i="12" s="1"/>
  <c r="J1229" i="12" s="1"/>
  <c r="J1230" i="12" s="1"/>
  <c r="J1231" i="12" s="1"/>
  <c r="J1232" i="12" s="1"/>
  <c r="J1233" i="12" s="1"/>
  <c r="J1234" i="12" s="1"/>
  <c r="J1235" i="12" s="1"/>
  <c r="J1236" i="12" s="1"/>
  <c r="J1237" i="12" s="1"/>
  <c r="J1238" i="12" s="1"/>
  <c r="J1239" i="12" s="1"/>
  <c r="J1240" i="12" s="1"/>
  <c r="J1241" i="12" s="1"/>
  <c r="J1242" i="12" s="1"/>
  <c r="J1243" i="12" s="1"/>
  <c r="J1244" i="12" s="1"/>
  <c r="J1245" i="12" s="1"/>
  <c r="J1246" i="12" s="1"/>
  <c r="J1247" i="12" s="1"/>
  <c r="J1248" i="12" s="1"/>
  <c r="J1249" i="12" s="1"/>
  <c r="J1250" i="12" s="1"/>
  <c r="J1251" i="12" s="1"/>
  <c r="J1252" i="12" s="1"/>
  <c r="J1253" i="12" s="1"/>
  <c r="J1254" i="12" s="1"/>
  <c r="J1255" i="12" s="1"/>
  <c r="J1256" i="12" s="1"/>
  <c r="J1257" i="12" s="1"/>
  <c r="J1258" i="12" s="1"/>
  <c r="J1259" i="12" s="1"/>
  <c r="J1260" i="12" s="1"/>
  <c r="J1261" i="12" s="1"/>
  <c r="J1262" i="12" s="1"/>
  <c r="J1263" i="12" s="1"/>
  <c r="J1264" i="12" s="1"/>
  <c r="J1265" i="12" s="1"/>
  <c r="J1266" i="12" s="1"/>
  <c r="J1267" i="12" s="1"/>
  <c r="J1268" i="12" s="1"/>
  <c r="J1269" i="12" s="1"/>
  <c r="J1270" i="12" s="1"/>
  <c r="J1271" i="12" s="1"/>
  <c r="J1272" i="12" s="1"/>
  <c r="J1273" i="12" s="1"/>
  <c r="J1274" i="12" s="1"/>
  <c r="J1275" i="12" s="1"/>
  <c r="J1276" i="12" s="1"/>
  <c r="J1277" i="12" s="1"/>
  <c r="J1278" i="12" s="1"/>
  <c r="J1279" i="12" s="1"/>
  <c r="J1280" i="12" s="1"/>
  <c r="J1281" i="12" s="1"/>
  <c r="J1282" i="12" s="1"/>
  <c r="J1283" i="12" s="1"/>
  <c r="J1284" i="12" s="1"/>
  <c r="J1285" i="12" s="1"/>
  <c r="J1286" i="12" s="1"/>
  <c r="J1287" i="12" s="1"/>
  <c r="J1288" i="12" s="1"/>
  <c r="J1289" i="12" s="1"/>
  <c r="J1290" i="12" s="1"/>
  <c r="J1291" i="12" s="1"/>
  <c r="J1292" i="12" s="1"/>
  <c r="J1293" i="12" s="1"/>
  <c r="J1294" i="12" s="1"/>
  <c r="J1295" i="12" s="1"/>
  <c r="J1296" i="12" s="1"/>
  <c r="J1297" i="12" s="1"/>
  <c r="J1298" i="12" s="1"/>
  <c r="J1299" i="12" s="1"/>
  <c r="J1300" i="12" s="1"/>
  <c r="J1301" i="12" s="1"/>
  <c r="J1302" i="12" s="1"/>
  <c r="J1303" i="12" s="1"/>
  <c r="J1304" i="12" s="1"/>
  <c r="J1305" i="12" s="1"/>
  <c r="J1306" i="12" s="1"/>
  <c r="J1307" i="12" s="1"/>
  <c r="J1308" i="12" s="1"/>
  <c r="J1309" i="12" s="1"/>
  <c r="J1310" i="12" s="1"/>
  <c r="J1311" i="12" s="1"/>
  <c r="J1312" i="12" s="1"/>
  <c r="J1313" i="12" s="1"/>
  <c r="J1314" i="12" s="1"/>
  <c r="J1315" i="12" s="1"/>
  <c r="J1316" i="12" s="1"/>
  <c r="J1317" i="12" s="1"/>
  <c r="J1318" i="12" s="1"/>
  <c r="J1319" i="12" s="1"/>
  <c r="J1320" i="12" s="1"/>
  <c r="J1321" i="12" s="1"/>
  <c r="J1322" i="12" s="1"/>
  <c r="J1323" i="12" s="1"/>
  <c r="J1324" i="12" s="1"/>
  <c r="J1325" i="12" s="1"/>
  <c r="J1326" i="12" s="1"/>
  <c r="J1327" i="12" s="1"/>
  <c r="J1328" i="12" s="1"/>
  <c r="J1329" i="12" s="1"/>
  <c r="J1330" i="12" s="1"/>
  <c r="J1331" i="12" s="1"/>
  <c r="J1332" i="12" s="1"/>
  <c r="J1333" i="12" s="1"/>
  <c r="J1334" i="12" s="1"/>
  <c r="J1335" i="12" s="1"/>
  <c r="J1336" i="12" s="1"/>
  <c r="J1337" i="12" s="1"/>
  <c r="J1338" i="12" s="1"/>
  <c r="J1339" i="12" s="1"/>
  <c r="J1340" i="12" s="1"/>
  <c r="J1341" i="12" s="1"/>
  <c r="J1342" i="12" s="1"/>
  <c r="J1343" i="12" s="1"/>
  <c r="J1344" i="12" s="1"/>
  <c r="J1345" i="12" s="1"/>
  <c r="J1346" i="12" s="1"/>
  <c r="J1347" i="12" s="1"/>
  <c r="J1348" i="12" s="1"/>
  <c r="J1349" i="12" s="1"/>
  <c r="J1350" i="12" s="1"/>
  <c r="J1351" i="12" s="1"/>
  <c r="J1352" i="12" s="1"/>
  <c r="J1353" i="12" s="1"/>
  <c r="J1354" i="12" s="1"/>
  <c r="J1355" i="12" s="1"/>
  <c r="J1356" i="12" s="1"/>
  <c r="J1357" i="12" s="1"/>
  <c r="J1358" i="12" s="1"/>
  <c r="J1359" i="12" s="1"/>
  <c r="J1360" i="12" s="1"/>
  <c r="J1361" i="12" s="1"/>
  <c r="J1362" i="12" s="1"/>
  <c r="J1363" i="12" s="1"/>
  <c r="J1364" i="12" s="1"/>
  <c r="J1365" i="12" s="1"/>
  <c r="J1366" i="12" s="1"/>
  <c r="J1367" i="12" s="1"/>
  <c r="J1368" i="12" s="1"/>
  <c r="J1369" i="12" s="1"/>
  <c r="J1370" i="12" s="1"/>
  <c r="J1371" i="12" s="1"/>
  <c r="J1372" i="12" s="1"/>
  <c r="J1373" i="12" s="1"/>
  <c r="J1374" i="12" s="1"/>
  <c r="J1375" i="12" s="1"/>
  <c r="J1376" i="12" s="1"/>
  <c r="J1377" i="12" s="1"/>
  <c r="J1378" i="12" s="1"/>
  <c r="J1379" i="12" s="1"/>
  <c r="J1380" i="12" s="1"/>
  <c r="J1381" i="12" s="1"/>
  <c r="J1382" i="12" s="1"/>
  <c r="J1383" i="12" s="1"/>
  <c r="J1384" i="12" s="1"/>
  <c r="J1385" i="12" s="1"/>
  <c r="J1386" i="12" s="1"/>
  <c r="J1387" i="12" s="1"/>
  <c r="J1388" i="12" s="1"/>
  <c r="J1389" i="12" s="1"/>
  <c r="J1390" i="12" s="1"/>
  <c r="J1391" i="12" s="1"/>
  <c r="J1392" i="12" s="1"/>
  <c r="J1393" i="12" s="1"/>
  <c r="J1394" i="12" s="1"/>
  <c r="J1395" i="12" s="1"/>
  <c r="J1396" i="12" s="1"/>
  <c r="J1397" i="12" s="1"/>
  <c r="J1398" i="12" s="1"/>
  <c r="J1399" i="12" s="1"/>
  <c r="J1400" i="12" s="1"/>
  <c r="J1401" i="12" s="1"/>
  <c r="J1402" i="12" s="1"/>
  <c r="J1403" i="12" s="1"/>
  <c r="J1404" i="12" s="1"/>
  <c r="J1405" i="12" s="1"/>
  <c r="J1406" i="12" s="1"/>
  <c r="J1407" i="12" s="1"/>
  <c r="J1408" i="12" s="1"/>
  <c r="J1409" i="12" s="1"/>
  <c r="J1410" i="12" s="1"/>
  <c r="J1411" i="12" s="1"/>
  <c r="J1412" i="12" s="1"/>
  <c r="J1413" i="12" s="1"/>
  <c r="J1414" i="12" s="1"/>
  <c r="J1415" i="12" s="1"/>
  <c r="J1416" i="12" s="1"/>
  <c r="J1417" i="12" s="1"/>
  <c r="J1418" i="12" s="1"/>
  <c r="J1419" i="12" s="1"/>
  <c r="J1420" i="12" s="1"/>
  <c r="J1421" i="12" s="1"/>
  <c r="J1422" i="12" s="1"/>
  <c r="J1423" i="12" s="1"/>
  <c r="J1424" i="12" s="1"/>
  <c r="J1425" i="12" s="1"/>
  <c r="J1426" i="12" s="1"/>
  <c r="J1427" i="12" s="1"/>
  <c r="J1428" i="12" s="1"/>
  <c r="J1429" i="12" s="1"/>
  <c r="J1430" i="12" s="1"/>
  <c r="J1431" i="12" s="1"/>
  <c r="J1432" i="12" s="1"/>
  <c r="J1433" i="12" s="1"/>
  <c r="J1434" i="12" s="1"/>
  <c r="J1435" i="12" s="1"/>
  <c r="J1436" i="12" s="1"/>
  <c r="J1437" i="12" s="1"/>
  <c r="J1438" i="12" s="1"/>
  <c r="J1439" i="12" s="1"/>
  <c r="J1440" i="12" s="1"/>
  <c r="J1441" i="12" s="1"/>
  <c r="J1442" i="12" s="1"/>
  <c r="J1443" i="12" s="1"/>
  <c r="J1444" i="12" s="1"/>
  <c r="J1445" i="12" s="1"/>
  <c r="J1446" i="12" s="1"/>
  <c r="J1447" i="12" s="1"/>
  <c r="J1448" i="12" s="1"/>
  <c r="J1449" i="12" s="1"/>
  <c r="J1450" i="12" s="1"/>
  <c r="J1451" i="12" s="1"/>
  <c r="J1452" i="12" s="1"/>
  <c r="J1453" i="12" s="1"/>
  <c r="J1454" i="12" s="1"/>
  <c r="J1455" i="12" s="1"/>
  <c r="J1456" i="12" s="1"/>
  <c r="J1457" i="12" s="1"/>
  <c r="J1458" i="12" s="1"/>
  <c r="J1459" i="12" s="1"/>
  <c r="J1460" i="12" s="1"/>
  <c r="J1461" i="12" s="1"/>
  <c r="J1462" i="12" s="1"/>
  <c r="J1463" i="12" s="1"/>
  <c r="J1464" i="12" s="1"/>
  <c r="J1465" i="12" s="1"/>
  <c r="J1466" i="12" s="1"/>
  <c r="J1467" i="12" s="1"/>
  <c r="J1468" i="12" s="1"/>
  <c r="J1469" i="12" s="1"/>
  <c r="J1470" i="12" s="1"/>
  <c r="J1471" i="12" s="1"/>
  <c r="J1472" i="12" s="1"/>
  <c r="J1473" i="12" s="1"/>
  <c r="J1474" i="12" s="1"/>
  <c r="J1475" i="12" s="1"/>
  <c r="J1476" i="12" s="1"/>
  <c r="J1477" i="12" s="1"/>
  <c r="J1478" i="12" s="1"/>
  <c r="J1479" i="12" s="1"/>
  <c r="J1480" i="12" s="1"/>
  <c r="J1481" i="12" s="1"/>
  <c r="J1482" i="12" s="1"/>
  <c r="J1483" i="12" s="1"/>
  <c r="J1484" i="12" s="1"/>
  <c r="J1485" i="12" s="1"/>
  <c r="J1486" i="12" s="1"/>
  <c r="J1487" i="12" s="1"/>
  <c r="J1488" i="12" s="1"/>
  <c r="J1489" i="12" s="1"/>
  <c r="J1490" i="12" s="1"/>
  <c r="J1491" i="12" s="1"/>
  <c r="J1492" i="12" s="1"/>
  <c r="J1493" i="12" s="1"/>
  <c r="J1494" i="12" s="1"/>
  <c r="J1495" i="12" s="1"/>
  <c r="J1496" i="12" s="1"/>
  <c r="J1497" i="12" s="1"/>
  <c r="J1498" i="12" s="1"/>
  <c r="J1499" i="12" s="1"/>
  <c r="J1500" i="12" s="1"/>
  <c r="J1501" i="12" s="1"/>
  <c r="J1502" i="12" s="1"/>
  <c r="J1503" i="12" s="1"/>
  <c r="J1504" i="12" s="1"/>
  <c r="J1505" i="12" s="1"/>
  <c r="J1506" i="12" s="1"/>
  <c r="J1507" i="12" s="1"/>
  <c r="J1508" i="12" s="1"/>
  <c r="J1509" i="12" s="1"/>
  <c r="J1510" i="12" s="1"/>
  <c r="J1511" i="12" s="1"/>
  <c r="J1512" i="12" s="1"/>
  <c r="J1513" i="12" s="1"/>
  <c r="J1514" i="12" s="1"/>
  <c r="J1515" i="12" s="1"/>
  <c r="J1516" i="12" s="1"/>
  <c r="J1517" i="12" s="1"/>
  <c r="J1518" i="12" s="1"/>
  <c r="J1519" i="12" s="1"/>
  <c r="J1520" i="12" s="1"/>
  <c r="J1521" i="12" s="1"/>
  <c r="J1522" i="12" s="1"/>
  <c r="J1523" i="12" s="1"/>
  <c r="J1524" i="12" s="1"/>
  <c r="J1525" i="12" s="1"/>
  <c r="J1526" i="12" s="1"/>
  <c r="J1527" i="12" s="1"/>
  <c r="J1528" i="12" s="1"/>
  <c r="J1529" i="12" s="1"/>
  <c r="J1530" i="12" s="1"/>
  <c r="J1531" i="12" s="1"/>
  <c r="J1532" i="12" s="1"/>
  <c r="J1533" i="12" s="1"/>
  <c r="J1534" i="12" s="1"/>
  <c r="J1535" i="12" s="1"/>
  <c r="J1536" i="12" s="1"/>
  <c r="J1537" i="12" s="1"/>
  <c r="J1538" i="12" s="1"/>
  <c r="J1539" i="12" s="1"/>
  <c r="J1540" i="12" s="1"/>
  <c r="J1541" i="12" s="1"/>
  <c r="J1542" i="12" s="1"/>
  <c r="J1543" i="12" s="1"/>
  <c r="J1544" i="12" s="1"/>
  <c r="J1545" i="12" s="1"/>
  <c r="J1546" i="12" s="1"/>
  <c r="J1547" i="12" s="1"/>
  <c r="J1548" i="12" s="1"/>
  <c r="J1549" i="12" s="1"/>
  <c r="J1550" i="12" s="1"/>
  <c r="J1551" i="12" s="1"/>
  <c r="J1552" i="12" s="1"/>
  <c r="J1553" i="12" s="1"/>
  <c r="J1554" i="12" s="1"/>
  <c r="J1555" i="12" s="1"/>
  <c r="J1556" i="12" s="1"/>
  <c r="J1557" i="12" s="1"/>
  <c r="J1558" i="12" s="1"/>
  <c r="J1559" i="12" s="1"/>
  <c r="J1560" i="12" s="1"/>
  <c r="J1561" i="12" s="1"/>
  <c r="J1562" i="12" s="1"/>
  <c r="J1563" i="12" s="1"/>
  <c r="J1564" i="12" s="1"/>
  <c r="J1565" i="12" s="1"/>
  <c r="J1566" i="12" s="1"/>
  <c r="J1567" i="12" s="1"/>
  <c r="J1568" i="12" s="1"/>
  <c r="J1569" i="12" s="1"/>
  <c r="J1570" i="12" s="1"/>
  <c r="J1571" i="12" s="1"/>
  <c r="J1572" i="12" s="1"/>
  <c r="J1573" i="12" s="1"/>
  <c r="J1574" i="12" s="1"/>
  <c r="J1575" i="12" s="1"/>
  <c r="J1576" i="12" s="1"/>
  <c r="J1577" i="12" s="1"/>
  <c r="J1578" i="12" s="1"/>
  <c r="J1579" i="12" s="1"/>
  <c r="J1580" i="12" s="1"/>
  <c r="J1581" i="12" s="1"/>
  <c r="J1582" i="12" s="1"/>
  <c r="J1583" i="12" s="1"/>
  <c r="J1584" i="12" s="1"/>
  <c r="J1585" i="12" s="1"/>
  <c r="J1586" i="12" s="1"/>
  <c r="J1587" i="12" s="1"/>
  <c r="J1588" i="12" s="1"/>
  <c r="J1589" i="12" s="1"/>
  <c r="J1590" i="12" s="1"/>
  <c r="J1591" i="12" s="1"/>
  <c r="J1592" i="12" s="1"/>
  <c r="J1593" i="12" s="1"/>
  <c r="J1594" i="12" s="1"/>
  <c r="J1595" i="12" s="1"/>
  <c r="J1596" i="12" s="1"/>
  <c r="J1597" i="12" s="1"/>
  <c r="J1598" i="12" s="1"/>
  <c r="J1599" i="12" s="1"/>
  <c r="J1600" i="12" s="1"/>
  <c r="J1601" i="12" s="1"/>
  <c r="J1602" i="12" s="1"/>
  <c r="J1603" i="12" s="1"/>
  <c r="J1604" i="12" s="1"/>
  <c r="J1605" i="12" s="1"/>
  <c r="J1606" i="12" s="1"/>
  <c r="J1607" i="12" s="1"/>
  <c r="J1608" i="12" s="1"/>
  <c r="J1609" i="12" s="1"/>
  <c r="J1610" i="12" s="1"/>
  <c r="J1611" i="12" s="1"/>
  <c r="J1612" i="12" s="1"/>
  <c r="J1613" i="12" s="1"/>
  <c r="J1614" i="12" s="1"/>
  <c r="J1615" i="12" s="1"/>
  <c r="J1616" i="12" s="1"/>
  <c r="J1617" i="12" s="1"/>
  <c r="J1618" i="12" s="1"/>
  <c r="J1619" i="12" s="1"/>
  <c r="J1620" i="12" s="1"/>
  <c r="J1621" i="12" s="1"/>
  <c r="J1622" i="12" s="1"/>
  <c r="J1623" i="12" s="1"/>
  <c r="J1624" i="12" s="1"/>
  <c r="J1625" i="12" s="1"/>
  <c r="J1626" i="12" s="1"/>
  <c r="J1627" i="12" s="1"/>
  <c r="J1628" i="12" s="1"/>
  <c r="J1629" i="12" s="1"/>
  <c r="J1630" i="12" s="1"/>
  <c r="J1631" i="12" s="1"/>
  <c r="J1632" i="12" s="1"/>
  <c r="J1633" i="12" s="1"/>
  <c r="J1634" i="12" s="1"/>
  <c r="J1635" i="12" s="1"/>
  <c r="J1636" i="12" s="1"/>
  <c r="J1637" i="12" s="1"/>
  <c r="J1638" i="12" s="1"/>
  <c r="J1639" i="12" s="1"/>
  <c r="J1640" i="12" s="1"/>
  <c r="J1641" i="12" s="1"/>
  <c r="J1642" i="12" s="1"/>
  <c r="J1643" i="12" s="1"/>
  <c r="J1644" i="12" s="1"/>
  <c r="J1645" i="12" s="1"/>
  <c r="J1646" i="12" s="1"/>
  <c r="J1647" i="12" s="1"/>
  <c r="J1648" i="12" s="1"/>
  <c r="J1649" i="12" s="1"/>
  <c r="J1650" i="12" s="1"/>
  <c r="J1651" i="12" s="1"/>
  <c r="J1652" i="12" s="1"/>
  <c r="J1653" i="12" s="1"/>
  <c r="J1654" i="12" s="1"/>
  <c r="J1655" i="12" s="1"/>
  <c r="J1656" i="12" s="1"/>
  <c r="J1657" i="12" s="1"/>
  <c r="J1658" i="12" s="1"/>
  <c r="J1659" i="12" s="1"/>
  <c r="J1660" i="12" s="1"/>
  <c r="J1661" i="12" s="1"/>
  <c r="J1662" i="12" s="1"/>
  <c r="J1663" i="12" s="1"/>
  <c r="J1664" i="12" s="1"/>
  <c r="J1665" i="12" s="1"/>
  <c r="J1666" i="12" s="1"/>
  <c r="J1667" i="12" s="1"/>
  <c r="J1668" i="12" s="1"/>
  <c r="J1669" i="12" s="1"/>
  <c r="J1670" i="12" s="1"/>
  <c r="J1671" i="12" s="1"/>
  <c r="J1672" i="12" s="1"/>
  <c r="J1673" i="12" s="1"/>
  <c r="J1674" i="12" s="1"/>
  <c r="J1675" i="12" s="1"/>
  <c r="J1676" i="12" s="1"/>
  <c r="J1677" i="12" s="1"/>
  <c r="J1678" i="12" s="1"/>
  <c r="J1679" i="12" s="1"/>
  <c r="J1680" i="12" s="1"/>
  <c r="J1681" i="12" s="1"/>
  <c r="J1682" i="12" s="1"/>
  <c r="J1683" i="12" s="1"/>
  <c r="J1684" i="12" s="1"/>
  <c r="J1685" i="12" s="1"/>
  <c r="J1686" i="12" s="1"/>
  <c r="J1687" i="12" s="1"/>
  <c r="J1688" i="12" s="1"/>
  <c r="J1689" i="12" s="1"/>
  <c r="J1690" i="12" s="1"/>
  <c r="J1691" i="12" s="1"/>
  <c r="J1692" i="12" s="1"/>
  <c r="J1693" i="12" s="1"/>
  <c r="J1694" i="12" s="1"/>
  <c r="J1695" i="12" s="1"/>
  <c r="J1696" i="12" s="1"/>
  <c r="J1697" i="12" s="1"/>
  <c r="J1698" i="12" s="1"/>
  <c r="J1699" i="12" s="1"/>
  <c r="J1700" i="12" s="1"/>
  <c r="J1701" i="12" s="1"/>
  <c r="J1702" i="12" s="1"/>
  <c r="J1703" i="12" s="1"/>
  <c r="J1704" i="12" s="1"/>
  <c r="J1705" i="12" s="1"/>
  <c r="J1706" i="12" s="1"/>
  <c r="J1707" i="12" s="1"/>
  <c r="J1708" i="12" s="1"/>
  <c r="J1709" i="12" s="1"/>
  <c r="J1710" i="12" s="1"/>
  <c r="J1711" i="12" s="1"/>
  <c r="J1712" i="12" s="1"/>
  <c r="J1713" i="12" s="1"/>
  <c r="J1714" i="12" s="1"/>
  <c r="J1715" i="12" s="1"/>
  <c r="J1716" i="12" s="1"/>
  <c r="J1717" i="12" s="1"/>
  <c r="J1718" i="12" s="1"/>
  <c r="J1719" i="12" s="1"/>
  <c r="J1720" i="12" s="1"/>
  <c r="J1721" i="12" s="1"/>
  <c r="J1722" i="12" s="1"/>
  <c r="J1723" i="12" s="1"/>
  <c r="J1724" i="12" s="1"/>
  <c r="J1725" i="12" s="1"/>
  <c r="J1726" i="12" s="1"/>
  <c r="J1727" i="12" s="1"/>
  <c r="J1728" i="12" s="1"/>
  <c r="J1729" i="12" s="1"/>
  <c r="J1730" i="12" s="1"/>
  <c r="J1731" i="12" s="1"/>
  <c r="J1732" i="12" s="1"/>
  <c r="J1733" i="12" s="1"/>
  <c r="J1734" i="12" s="1"/>
  <c r="J1735" i="12" s="1"/>
  <c r="J1736" i="12" s="1"/>
  <c r="J1737" i="12" s="1"/>
  <c r="J1738" i="12" s="1"/>
  <c r="J1739" i="12" s="1"/>
  <c r="J1740" i="12" s="1"/>
  <c r="J1741" i="12" s="1"/>
  <c r="J1742" i="12" s="1"/>
  <c r="J1743" i="12" s="1"/>
  <c r="J1744" i="12" s="1"/>
  <c r="J1745" i="12" s="1"/>
  <c r="J1746" i="12" s="1"/>
  <c r="J1747" i="12" s="1"/>
  <c r="J1748" i="12" s="1"/>
  <c r="J1749" i="12" s="1"/>
  <c r="J1750" i="12" s="1"/>
  <c r="J1751" i="12" s="1"/>
  <c r="J1752" i="12" s="1"/>
  <c r="J1753" i="12" s="1"/>
  <c r="J1754" i="12" s="1"/>
  <c r="J1755" i="12" s="1"/>
  <c r="J1756" i="12" s="1"/>
  <c r="J1757" i="12" s="1"/>
  <c r="J1758" i="12" s="1"/>
  <c r="J1759" i="12" s="1"/>
  <c r="J1760" i="12" s="1"/>
  <c r="J1761" i="12" s="1"/>
  <c r="J1762" i="12" s="1"/>
  <c r="J1763" i="12" s="1"/>
  <c r="J1764" i="12" s="1"/>
  <c r="J1765" i="12" s="1"/>
  <c r="J1766" i="12" s="1"/>
  <c r="J1767" i="12" s="1"/>
  <c r="J1768" i="12" s="1"/>
  <c r="J1769" i="12" s="1"/>
  <c r="J1770" i="12" s="1"/>
  <c r="J1771" i="12" s="1"/>
  <c r="J1772" i="12" s="1"/>
  <c r="J1773" i="12" s="1"/>
  <c r="J1774" i="12" s="1"/>
  <c r="J1775" i="12" s="1"/>
  <c r="J1776" i="12" s="1"/>
  <c r="J1777" i="12" s="1"/>
  <c r="J1778" i="12" s="1"/>
  <c r="J1779" i="12" s="1"/>
  <c r="J1780" i="12" s="1"/>
  <c r="J1781" i="12" s="1"/>
  <c r="J1782" i="12" s="1"/>
  <c r="J1783" i="12" s="1"/>
  <c r="J1784" i="12" s="1"/>
  <c r="J1785" i="12" s="1"/>
  <c r="J1786" i="12" s="1"/>
  <c r="J1787" i="12" s="1"/>
  <c r="J1788" i="12" s="1"/>
  <c r="J1789" i="12" s="1"/>
  <c r="J1790" i="12" s="1"/>
  <c r="J1791" i="12" s="1"/>
  <c r="J1792" i="12" s="1"/>
  <c r="J1793" i="12" s="1"/>
  <c r="J1794" i="12" s="1"/>
  <c r="J1795" i="12" s="1"/>
  <c r="J1796" i="12" s="1"/>
  <c r="J1797" i="12" s="1"/>
  <c r="J1798" i="12" s="1"/>
  <c r="J1799" i="12" s="1"/>
  <c r="L3" i="12"/>
  <c r="L4" i="12" s="1"/>
  <c r="L5" i="12" s="1"/>
  <c r="L6" i="12" s="1"/>
  <c r="L7" i="12" s="1"/>
  <c r="L8" i="12" s="1"/>
  <c r="L9" i="12" s="1"/>
  <c r="L10" i="12" s="1"/>
  <c r="L11" i="12" s="1"/>
  <c r="L12" i="12" s="1"/>
  <c r="L13" i="12" s="1"/>
  <c r="L14" i="12" s="1"/>
  <c r="L15" i="12" s="1"/>
  <c r="L16" i="12" s="1"/>
  <c r="L17" i="12" s="1"/>
  <c r="L18" i="12" s="1"/>
  <c r="L19" i="12" s="1"/>
  <c r="L20" i="12" s="1"/>
  <c r="L21" i="12" s="1"/>
  <c r="L22" i="12" s="1"/>
  <c r="L23" i="12" s="1"/>
  <c r="L24" i="12" s="1"/>
  <c r="L25" i="12" s="1"/>
  <c r="L26" i="12" s="1"/>
  <c r="L27" i="12" s="1"/>
  <c r="L28" i="12" s="1"/>
  <c r="L29" i="12" s="1"/>
  <c r="L30" i="12" s="1"/>
  <c r="L31" i="12" s="1"/>
  <c r="L32" i="12" s="1"/>
  <c r="L33" i="12" s="1"/>
  <c r="L34" i="12" s="1"/>
  <c r="L35" i="12" s="1"/>
  <c r="L36" i="12" s="1"/>
  <c r="L37" i="12" s="1"/>
  <c r="L38" i="12" s="1"/>
  <c r="L39" i="12" s="1"/>
  <c r="L40" i="12" s="1"/>
  <c r="L41" i="12" s="1"/>
  <c r="L42" i="12" s="1"/>
  <c r="L43" i="12" s="1"/>
  <c r="L44" i="12" s="1"/>
  <c r="L45" i="12" s="1"/>
  <c r="L46" i="12" s="1"/>
  <c r="L47" i="12" s="1"/>
  <c r="L48" i="12" s="1"/>
  <c r="L49" i="12" s="1"/>
  <c r="L50" i="12" s="1"/>
  <c r="L51" i="12" s="1"/>
  <c r="L52" i="12" s="1"/>
  <c r="L53" i="12" s="1"/>
  <c r="L54" i="12" s="1"/>
  <c r="L55" i="12" s="1"/>
  <c r="L56" i="12" s="1"/>
  <c r="L57" i="12" s="1"/>
  <c r="L58" i="12" s="1"/>
  <c r="L59" i="12" s="1"/>
  <c r="L60" i="12" s="1"/>
  <c r="L61" i="12" s="1"/>
  <c r="L62" i="12" s="1"/>
  <c r="L63" i="12" s="1"/>
  <c r="L64" i="12" s="1"/>
  <c r="L65" i="12" s="1"/>
  <c r="L66" i="12" s="1"/>
  <c r="L67" i="12" s="1"/>
  <c r="L68" i="12" s="1"/>
  <c r="L69" i="12" s="1"/>
  <c r="L70" i="12" s="1"/>
  <c r="L71" i="12" s="1"/>
  <c r="L72" i="12" s="1"/>
  <c r="L73" i="12" s="1"/>
  <c r="L74" i="12" s="1"/>
  <c r="L75" i="12" s="1"/>
  <c r="L76" i="12" s="1"/>
  <c r="L77" i="12" s="1"/>
  <c r="L78" i="12" s="1"/>
  <c r="L79" i="12" s="1"/>
  <c r="L80" i="12" s="1"/>
  <c r="L81" i="12" s="1"/>
  <c r="L82" i="12" s="1"/>
  <c r="L83" i="12" s="1"/>
  <c r="L84" i="12" s="1"/>
  <c r="L85" i="12" s="1"/>
  <c r="L86" i="12" s="1"/>
  <c r="L87" i="12" s="1"/>
  <c r="L88" i="12" s="1"/>
  <c r="L89" i="12" s="1"/>
  <c r="L90" i="12" s="1"/>
  <c r="L91" i="12" s="1"/>
  <c r="L92" i="12" s="1"/>
  <c r="L93" i="12" s="1"/>
  <c r="L94" i="12" s="1"/>
  <c r="L95" i="12" s="1"/>
  <c r="L96" i="12" s="1"/>
  <c r="L97" i="12" s="1"/>
  <c r="L98" i="12" s="1"/>
  <c r="L99" i="12" s="1"/>
  <c r="L100" i="12" s="1"/>
  <c r="L101" i="12" s="1"/>
  <c r="L102" i="12" s="1"/>
  <c r="L103" i="12" s="1"/>
  <c r="L104" i="12" s="1"/>
  <c r="L105" i="12" s="1"/>
  <c r="L106" i="12" s="1"/>
  <c r="L107" i="12" s="1"/>
  <c r="L108" i="12" s="1"/>
  <c r="L109" i="12" s="1"/>
  <c r="L110" i="12" s="1"/>
  <c r="L111" i="12" s="1"/>
  <c r="L112" i="12" s="1"/>
  <c r="L113" i="12" s="1"/>
  <c r="L114" i="12" s="1"/>
  <c r="L115" i="12" s="1"/>
  <c r="L116" i="12" s="1"/>
  <c r="L117" i="12" s="1"/>
  <c r="L118" i="12" s="1"/>
  <c r="L119" i="12" s="1"/>
  <c r="L120" i="12" s="1"/>
  <c r="L121" i="12" s="1"/>
  <c r="L122" i="12" s="1"/>
  <c r="L123" i="12" s="1"/>
  <c r="L124" i="12" s="1"/>
  <c r="L125" i="12" s="1"/>
  <c r="L126" i="12" s="1"/>
  <c r="L127" i="12" s="1"/>
  <c r="L128" i="12" s="1"/>
  <c r="L129" i="12" s="1"/>
  <c r="L130" i="12" s="1"/>
  <c r="L131" i="12" s="1"/>
  <c r="L132" i="12" s="1"/>
  <c r="L133" i="12" s="1"/>
  <c r="L134" i="12" s="1"/>
  <c r="L135" i="12" s="1"/>
  <c r="L136" i="12" s="1"/>
  <c r="L137" i="12" s="1"/>
  <c r="L138" i="12" s="1"/>
  <c r="L139" i="12" s="1"/>
  <c r="L140" i="12" s="1"/>
  <c r="L141" i="12" s="1"/>
  <c r="L142" i="12" s="1"/>
  <c r="L143" i="12" s="1"/>
  <c r="L144" i="12" s="1"/>
  <c r="L145" i="12" s="1"/>
  <c r="L146" i="12" s="1"/>
  <c r="L147" i="12" s="1"/>
  <c r="L148" i="12" s="1"/>
  <c r="L149" i="12" s="1"/>
  <c r="L150" i="12" s="1"/>
  <c r="L151" i="12" s="1"/>
  <c r="L152" i="12" s="1"/>
  <c r="L153" i="12" s="1"/>
  <c r="L154" i="12" s="1"/>
  <c r="L155" i="12" s="1"/>
  <c r="L156" i="12" s="1"/>
  <c r="L157" i="12" s="1"/>
  <c r="L158" i="12" s="1"/>
  <c r="L159" i="12" s="1"/>
  <c r="L160" i="12" s="1"/>
  <c r="L161" i="12" s="1"/>
  <c r="L162" i="12" s="1"/>
  <c r="L163" i="12" s="1"/>
  <c r="L164" i="12" s="1"/>
  <c r="L165" i="12" s="1"/>
  <c r="L166" i="12" s="1"/>
  <c r="L167" i="12" s="1"/>
  <c r="L168" i="12" s="1"/>
  <c r="L169" i="12" s="1"/>
  <c r="L170" i="12" s="1"/>
  <c r="L171" i="12" s="1"/>
  <c r="L172" i="12" s="1"/>
  <c r="L173" i="12" s="1"/>
  <c r="L174" i="12" s="1"/>
  <c r="L175" i="12" s="1"/>
  <c r="L176" i="12" s="1"/>
  <c r="L177" i="12" s="1"/>
  <c r="L178" i="12" s="1"/>
  <c r="L179" i="12" s="1"/>
  <c r="L180" i="12" s="1"/>
  <c r="L181" i="12" s="1"/>
  <c r="L182" i="12" s="1"/>
  <c r="L183" i="12" s="1"/>
  <c r="L184" i="12" s="1"/>
  <c r="L185" i="12" s="1"/>
  <c r="L186" i="12" s="1"/>
  <c r="L187" i="12" s="1"/>
  <c r="L188" i="12" s="1"/>
  <c r="L189" i="12" s="1"/>
  <c r="L190" i="12" s="1"/>
  <c r="L191" i="12" s="1"/>
  <c r="L192" i="12" s="1"/>
  <c r="L193" i="12" s="1"/>
  <c r="L194" i="12" s="1"/>
  <c r="L195" i="12" s="1"/>
  <c r="L196" i="12" s="1"/>
  <c r="L197" i="12" s="1"/>
  <c r="L198" i="12" s="1"/>
  <c r="L199" i="12" s="1"/>
  <c r="L200" i="12" s="1"/>
  <c r="L201" i="12" s="1"/>
  <c r="L202" i="12" s="1"/>
  <c r="L203" i="12" s="1"/>
  <c r="L204" i="12" s="1"/>
  <c r="L205" i="12" s="1"/>
  <c r="L206" i="12" s="1"/>
  <c r="L207" i="12" s="1"/>
  <c r="L208" i="12" s="1"/>
  <c r="L209" i="12" s="1"/>
  <c r="L210" i="12" s="1"/>
  <c r="L211" i="12" s="1"/>
  <c r="L212" i="12" s="1"/>
  <c r="L213" i="12" s="1"/>
  <c r="L214" i="12" s="1"/>
  <c r="L215" i="12" s="1"/>
  <c r="L216" i="12" s="1"/>
  <c r="L217" i="12" s="1"/>
  <c r="L218" i="12" s="1"/>
  <c r="L219" i="12" s="1"/>
  <c r="L220" i="12" s="1"/>
  <c r="L221" i="12" s="1"/>
  <c r="L222" i="12" s="1"/>
  <c r="L223" i="12" s="1"/>
  <c r="L224" i="12" s="1"/>
  <c r="L225" i="12" s="1"/>
  <c r="L226" i="12" s="1"/>
  <c r="L227" i="12" s="1"/>
  <c r="L228" i="12" s="1"/>
  <c r="L229" i="12" s="1"/>
  <c r="L230" i="12" s="1"/>
  <c r="L231" i="12" s="1"/>
  <c r="L232" i="12" s="1"/>
  <c r="L233" i="12" s="1"/>
  <c r="L234" i="12" s="1"/>
  <c r="L235" i="12" s="1"/>
  <c r="L236" i="12" s="1"/>
  <c r="L237" i="12" s="1"/>
  <c r="L238" i="12" s="1"/>
  <c r="L239" i="12" s="1"/>
  <c r="L240" i="12" s="1"/>
  <c r="L241" i="12" s="1"/>
  <c r="L242" i="12" s="1"/>
  <c r="L243" i="12" s="1"/>
  <c r="L244" i="12" s="1"/>
  <c r="L245" i="12" s="1"/>
  <c r="L246" i="12" s="1"/>
  <c r="L247" i="12" s="1"/>
  <c r="L248" i="12" s="1"/>
  <c r="L249" i="12" s="1"/>
  <c r="L250" i="12" s="1"/>
  <c r="L251" i="12" s="1"/>
  <c r="L252" i="12" s="1"/>
  <c r="L253" i="12" s="1"/>
  <c r="L254" i="12" s="1"/>
  <c r="L255" i="12" s="1"/>
  <c r="L256" i="12" s="1"/>
  <c r="L257" i="12" s="1"/>
  <c r="L258" i="12" s="1"/>
  <c r="L259" i="12" s="1"/>
  <c r="L260" i="12" s="1"/>
  <c r="L261" i="12" s="1"/>
  <c r="L262" i="12" s="1"/>
  <c r="L263" i="12" s="1"/>
  <c r="L264" i="12" s="1"/>
  <c r="L265" i="12" s="1"/>
  <c r="L266" i="12" s="1"/>
  <c r="L267" i="12" s="1"/>
  <c r="L268" i="12" s="1"/>
  <c r="L269" i="12" s="1"/>
  <c r="L270" i="12" s="1"/>
  <c r="L271" i="12" s="1"/>
  <c r="L272" i="12" s="1"/>
  <c r="L273" i="12" s="1"/>
  <c r="L274" i="12" s="1"/>
  <c r="L275" i="12" s="1"/>
  <c r="L276" i="12" s="1"/>
  <c r="L277" i="12" s="1"/>
  <c r="L278" i="12" s="1"/>
  <c r="L279" i="12" s="1"/>
  <c r="L280" i="12" s="1"/>
  <c r="L281" i="12" s="1"/>
  <c r="L282" i="12" s="1"/>
  <c r="L283" i="12" s="1"/>
  <c r="L284" i="12" s="1"/>
  <c r="L285" i="12" s="1"/>
  <c r="L286" i="12" s="1"/>
  <c r="L287" i="12" s="1"/>
  <c r="L288" i="12" s="1"/>
  <c r="L289" i="12" s="1"/>
  <c r="L290" i="12" s="1"/>
  <c r="L291" i="12" s="1"/>
  <c r="L292" i="12" s="1"/>
  <c r="L293" i="12" s="1"/>
  <c r="L294" i="12" s="1"/>
  <c r="L295" i="12" s="1"/>
  <c r="L296" i="12" s="1"/>
  <c r="L297" i="12" s="1"/>
  <c r="L298" i="12" s="1"/>
  <c r="L299" i="12" s="1"/>
  <c r="L300" i="12" s="1"/>
  <c r="L301" i="12" s="1"/>
  <c r="L302" i="12" s="1"/>
  <c r="L303" i="12" s="1"/>
  <c r="L304" i="12" s="1"/>
  <c r="L305" i="12" s="1"/>
  <c r="L306" i="12" s="1"/>
  <c r="L307" i="12" s="1"/>
  <c r="L308" i="12" s="1"/>
  <c r="L309" i="12" s="1"/>
  <c r="L310" i="12" s="1"/>
  <c r="L311" i="12" s="1"/>
  <c r="L312" i="12" s="1"/>
  <c r="L313" i="12" s="1"/>
  <c r="L314" i="12" s="1"/>
  <c r="L315" i="12" s="1"/>
  <c r="L316" i="12" s="1"/>
  <c r="L317" i="12" s="1"/>
  <c r="L318" i="12" s="1"/>
  <c r="L319" i="12" s="1"/>
  <c r="L320" i="12" s="1"/>
  <c r="L321" i="12" s="1"/>
  <c r="L322" i="12" s="1"/>
  <c r="L323" i="12" s="1"/>
  <c r="L324" i="12" s="1"/>
  <c r="L325" i="12" s="1"/>
  <c r="L326" i="12" s="1"/>
  <c r="L327" i="12" s="1"/>
  <c r="L328" i="12" s="1"/>
  <c r="L329" i="12" s="1"/>
  <c r="L330" i="12" s="1"/>
  <c r="L331" i="12" s="1"/>
  <c r="L332" i="12" s="1"/>
  <c r="L333" i="12" s="1"/>
  <c r="L334" i="12" s="1"/>
  <c r="L335" i="12" s="1"/>
  <c r="L336" i="12" s="1"/>
  <c r="L337" i="12" s="1"/>
  <c r="L338" i="12" s="1"/>
  <c r="L339" i="12" s="1"/>
  <c r="L340" i="12" s="1"/>
  <c r="L341" i="12" s="1"/>
  <c r="L342" i="12" s="1"/>
  <c r="L343" i="12" s="1"/>
  <c r="L344" i="12" s="1"/>
  <c r="L345" i="12" s="1"/>
  <c r="L346" i="12" s="1"/>
  <c r="L347" i="12" s="1"/>
  <c r="L348" i="12" s="1"/>
  <c r="L349" i="12" s="1"/>
  <c r="L350" i="12" s="1"/>
  <c r="L351" i="12" s="1"/>
  <c r="L352" i="12" s="1"/>
  <c r="L353" i="12" s="1"/>
  <c r="L354" i="12" s="1"/>
  <c r="L355" i="12" s="1"/>
  <c r="L356" i="12" s="1"/>
  <c r="L357" i="12" s="1"/>
  <c r="L358" i="12" s="1"/>
  <c r="L359" i="12" s="1"/>
  <c r="L360" i="12" s="1"/>
  <c r="L361" i="12" s="1"/>
  <c r="L362" i="12" s="1"/>
  <c r="L363" i="12" s="1"/>
  <c r="L364" i="12" s="1"/>
  <c r="L365" i="12" s="1"/>
  <c r="L366" i="12" s="1"/>
  <c r="L367" i="12" s="1"/>
  <c r="L368" i="12" s="1"/>
  <c r="L369" i="12" s="1"/>
  <c r="L370" i="12" s="1"/>
  <c r="L371" i="12" s="1"/>
  <c r="L372" i="12" s="1"/>
  <c r="L373" i="12" s="1"/>
  <c r="L374" i="12" s="1"/>
  <c r="L375" i="12" s="1"/>
  <c r="L376" i="12" s="1"/>
  <c r="L377" i="12" s="1"/>
  <c r="L378" i="12" s="1"/>
  <c r="L379" i="12" s="1"/>
  <c r="L380" i="12" s="1"/>
  <c r="L381" i="12" s="1"/>
  <c r="L382" i="12" s="1"/>
  <c r="L383" i="12" s="1"/>
  <c r="L384" i="12" s="1"/>
  <c r="L385" i="12" s="1"/>
  <c r="L386" i="12" s="1"/>
  <c r="L387" i="12" s="1"/>
  <c r="L388" i="12" s="1"/>
  <c r="L389" i="12" s="1"/>
  <c r="L390" i="12" s="1"/>
  <c r="L391" i="12" s="1"/>
  <c r="L392" i="12" s="1"/>
  <c r="L393" i="12" s="1"/>
  <c r="L394" i="12" s="1"/>
  <c r="L395" i="12" s="1"/>
  <c r="L396" i="12" s="1"/>
  <c r="L397" i="12" s="1"/>
  <c r="L398" i="12" s="1"/>
  <c r="L399" i="12" s="1"/>
  <c r="L400" i="12" s="1"/>
  <c r="L401" i="12" s="1"/>
  <c r="L402" i="12" s="1"/>
  <c r="L403" i="12" s="1"/>
  <c r="L404" i="12" s="1"/>
  <c r="L405" i="12" s="1"/>
  <c r="L406" i="12" s="1"/>
  <c r="L407" i="12" s="1"/>
  <c r="L408" i="12" s="1"/>
  <c r="L409" i="12" s="1"/>
  <c r="L410" i="12" s="1"/>
  <c r="L411" i="12" s="1"/>
  <c r="L412" i="12" s="1"/>
  <c r="L413" i="12" s="1"/>
  <c r="L414" i="12" s="1"/>
  <c r="L415" i="12" s="1"/>
  <c r="L416" i="12" s="1"/>
  <c r="L417" i="12" s="1"/>
  <c r="L418" i="12" s="1"/>
  <c r="L419" i="12" s="1"/>
  <c r="L420" i="12" s="1"/>
  <c r="L421" i="12" s="1"/>
  <c r="L422" i="12" s="1"/>
  <c r="L423" i="12" s="1"/>
  <c r="L424" i="12" s="1"/>
  <c r="L425" i="12" s="1"/>
  <c r="L426" i="12" s="1"/>
  <c r="L427" i="12" s="1"/>
  <c r="L428" i="12" s="1"/>
  <c r="L429" i="12" s="1"/>
  <c r="L430" i="12" s="1"/>
  <c r="L431" i="12" s="1"/>
  <c r="L432" i="12" s="1"/>
  <c r="L433" i="12" s="1"/>
  <c r="L434" i="12" s="1"/>
  <c r="L435" i="12" s="1"/>
  <c r="L436" i="12" s="1"/>
  <c r="L437" i="12" s="1"/>
  <c r="L438" i="12" s="1"/>
  <c r="L439" i="12" s="1"/>
  <c r="L440" i="12" s="1"/>
  <c r="L441" i="12" s="1"/>
  <c r="L442" i="12" s="1"/>
  <c r="L443" i="12" s="1"/>
  <c r="L444" i="12" s="1"/>
  <c r="L445" i="12" s="1"/>
  <c r="L446" i="12" s="1"/>
  <c r="L447" i="12" s="1"/>
  <c r="L448" i="12" s="1"/>
  <c r="L449" i="12" s="1"/>
  <c r="L450" i="12" s="1"/>
  <c r="L451" i="12" s="1"/>
  <c r="L452" i="12" s="1"/>
  <c r="L453" i="12" s="1"/>
  <c r="L454" i="12" s="1"/>
  <c r="L455" i="12" s="1"/>
  <c r="L456" i="12" s="1"/>
  <c r="L457" i="12" s="1"/>
  <c r="L458" i="12" s="1"/>
  <c r="L459" i="12" s="1"/>
  <c r="L460" i="12" s="1"/>
  <c r="L461" i="12" s="1"/>
  <c r="L462" i="12" s="1"/>
  <c r="L463" i="12" s="1"/>
  <c r="L464" i="12" s="1"/>
  <c r="L465" i="12" s="1"/>
  <c r="L466" i="12" s="1"/>
  <c r="L467" i="12" s="1"/>
  <c r="L468" i="12" s="1"/>
  <c r="L469" i="12" s="1"/>
  <c r="L470" i="12" s="1"/>
  <c r="L471" i="12" s="1"/>
  <c r="L472" i="12" s="1"/>
  <c r="L473" i="12" s="1"/>
  <c r="L474" i="12" s="1"/>
  <c r="L475" i="12" s="1"/>
  <c r="L476" i="12" s="1"/>
  <c r="L477" i="12" s="1"/>
  <c r="L478" i="12" s="1"/>
  <c r="L479" i="12" s="1"/>
  <c r="L480" i="12" s="1"/>
  <c r="L481" i="12" s="1"/>
  <c r="L482" i="12" s="1"/>
  <c r="L483" i="12" s="1"/>
  <c r="L484" i="12" s="1"/>
  <c r="L485" i="12" s="1"/>
  <c r="L486" i="12" s="1"/>
  <c r="L487" i="12" s="1"/>
  <c r="L488" i="12" s="1"/>
  <c r="L489" i="12" s="1"/>
  <c r="L490" i="12" s="1"/>
  <c r="L491" i="12" s="1"/>
  <c r="L492" i="12" s="1"/>
  <c r="L493" i="12" s="1"/>
  <c r="L494" i="12" s="1"/>
  <c r="L495" i="12" s="1"/>
  <c r="L496" i="12" s="1"/>
  <c r="L497" i="12" s="1"/>
  <c r="L498" i="12" s="1"/>
  <c r="L499" i="12" s="1"/>
  <c r="L500" i="12" s="1"/>
  <c r="L501" i="12" s="1"/>
  <c r="L502" i="12" s="1"/>
  <c r="L503" i="12" s="1"/>
  <c r="L504" i="12" s="1"/>
  <c r="L505" i="12" s="1"/>
  <c r="L506" i="12" s="1"/>
  <c r="L507" i="12" s="1"/>
  <c r="L508" i="12" s="1"/>
  <c r="L509" i="12" s="1"/>
  <c r="L510" i="12" s="1"/>
  <c r="L511" i="12" s="1"/>
  <c r="L512" i="12" s="1"/>
  <c r="L513" i="12" s="1"/>
  <c r="L514" i="12" s="1"/>
  <c r="L515" i="12" s="1"/>
  <c r="L516" i="12" s="1"/>
  <c r="L517" i="12" s="1"/>
  <c r="L518" i="12" s="1"/>
  <c r="L519" i="12" s="1"/>
  <c r="L520" i="12" s="1"/>
  <c r="L521" i="12" s="1"/>
  <c r="L522" i="12" s="1"/>
  <c r="L523" i="12" s="1"/>
  <c r="L524" i="12" s="1"/>
  <c r="L525" i="12" s="1"/>
  <c r="L526" i="12" s="1"/>
  <c r="L527" i="12" s="1"/>
  <c r="L528" i="12" s="1"/>
  <c r="L529" i="12" s="1"/>
  <c r="L530" i="12" s="1"/>
  <c r="L531" i="12" s="1"/>
  <c r="L532" i="12" s="1"/>
  <c r="L533" i="12" s="1"/>
  <c r="L534" i="12" s="1"/>
  <c r="L535" i="12" s="1"/>
  <c r="L536" i="12" s="1"/>
  <c r="L537" i="12" s="1"/>
  <c r="L538" i="12" s="1"/>
  <c r="L539" i="12" s="1"/>
  <c r="L540" i="12" s="1"/>
  <c r="L541" i="12" s="1"/>
  <c r="L542" i="12" s="1"/>
  <c r="L543" i="12" s="1"/>
  <c r="L544" i="12" s="1"/>
  <c r="L545" i="12" s="1"/>
  <c r="L546" i="12" s="1"/>
  <c r="L547" i="12" s="1"/>
  <c r="L548" i="12" s="1"/>
  <c r="L549" i="12" s="1"/>
  <c r="L550" i="12" s="1"/>
  <c r="L551" i="12" s="1"/>
  <c r="L552" i="12" s="1"/>
  <c r="L553" i="12" s="1"/>
  <c r="L554" i="12" s="1"/>
  <c r="L555" i="12" s="1"/>
  <c r="L556" i="12" s="1"/>
  <c r="L557" i="12" s="1"/>
  <c r="L558" i="12" s="1"/>
  <c r="L559" i="12" s="1"/>
  <c r="L560" i="12" s="1"/>
  <c r="L561" i="12" s="1"/>
  <c r="L562" i="12" s="1"/>
  <c r="L563" i="12" s="1"/>
  <c r="L564" i="12" s="1"/>
  <c r="L565" i="12" s="1"/>
  <c r="L566" i="12" s="1"/>
  <c r="L567" i="12" s="1"/>
  <c r="L568" i="12" s="1"/>
  <c r="L569" i="12" s="1"/>
  <c r="L570" i="12" s="1"/>
  <c r="L571" i="12" s="1"/>
  <c r="L572" i="12" s="1"/>
  <c r="L573" i="12" s="1"/>
  <c r="L574" i="12" s="1"/>
  <c r="L575" i="12" s="1"/>
  <c r="L576" i="12" s="1"/>
  <c r="L577" i="12" s="1"/>
  <c r="L578" i="12" s="1"/>
  <c r="L579" i="12" s="1"/>
  <c r="L580" i="12" s="1"/>
  <c r="L581" i="12" s="1"/>
  <c r="L582" i="12" s="1"/>
  <c r="L583" i="12" s="1"/>
  <c r="L584" i="12" s="1"/>
  <c r="L585" i="12" s="1"/>
  <c r="L586" i="12" s="1"/>
  <c r="L587" i="12" s="1"/>
  <c r="L588" i="12" s="1"/>
  <c r="L589" i="12" s="1"/>
  <c r="L590" i="12" s="1"/>
  <c r="L591" i="12" s="1"/>
  <c r="L592" i="12" s="1"/>
  <c r="L593" i="12" s="1"/>
  <c r="L594" i="12" s="1"/>
  <c r="L595" i="12" s="1"/>
  <c r="L596" i="12" s="1"/>
  <c r="L597" i="12" s="1"/>
  <c r="L598" i="12" s="1"/>
  <c r="L599" i="12" s="1"/>
  <c r="L600" i="12" s="1"/>
  <c r="L601" i="12" s="1"/>
  <c r="L602" i="12" s="1"/>
  <c r="L603" i="12" s="1"/>
  <c r="L604" i="12" s="1"/>
  <c r="L605" i="12" s="1"/>
  <c r="L606" i="12" s="1"/>
  <c r="L607" i="12" s="1"/>
  <c r="L608" i="12" s="1"/>
  <c r="L609" i="12" s="1"/>
  <c r="L610" i="12" s="1"/>
  <c r="L611" i="12" s="1"/>
  <c r="L612" i="12" s="1"/>
  <c r="L613" i="12" s="1"/>
  <c r="L614" i="12" s="1"/>
  <c r="L615" i="12" s="1"/>
  <c r="L616" i="12" s="1"/>
  <c r="L617" i="12" s="1"/>
  <c r="L618" i="12" s="1"/>
  <c r="L619" i="12" s="1"/>
  <c r="L620" i="12" s="1"/>
  <c r="L621" i="12" s="1"/>
  <c r="L622" i="12" s="1"/>
  <c r="L623" i="12" s="1"/>
  <c r="L624" i="12" s="1"/>
  <c r="L625" i="12" s="1"/>
  <c r="L626" i="12" s="1"/>
  <c r="L627" i="12" s="1"/>
  <c r="L628" i="12" s="1"/>
  <c r="L629" i="12" s="1"/>
  <c r="L630" i="12" s="1"/>
  <c r="L631" i="12" s="1"/>
  <c r="L632" i="12" s="1"/>
  <c r="L633" i="12" s="1"/>
  <c r="L634" i="12" s="1"/>
  <c r="L635" i="12" s="1"/>
  <c r="L636" i="12" s="1"/>
  <c r="L637" i="12" s="1"/>
  <c r="L638" i="12" s="1"/>
  <c r="L639" i="12" s="1"/>
  <c r="L640" i="12" s="1"/>
  <c r="L641" i="12" s="1"/>
  <c r="L642" i="12" s="1"/>
  <c r="L643" i="12" s="1"/>
  <c r="L644" i="12" s="1"/>
  <c r="L645" i="12" s="1"/>
  <c r="L646" i="12" s="1"/>
  <c r="L647" i="12" s="1"/>
  <c r="L648" i="12" s="1"/>
  <c r="L649" i="12" s="1"/>
  <c r="L650" i="12" s="1"/>
  <c r="L651" i="12" s="1"/>
  <c r="L652" i="12" s="1"/>
  <c r="L653" i="12" s="1"/>
  <c r="L654" i="12" s="1"/>
  <c r="L655" i="12" s="1"/>
  <c r="L656" i="12" s="1"/>
  <c r="L657" i="12" s="1"/>
  <c r="L658" i="12" s="1"/>
  <c r="L659" i="12" s="1"/>
  <c r="L660" i="12" s="1"/>
  <c r="L661" i="12" s="1"/>
  <c r="L662" i="12" s="1"/>
  <c r="L663" i="12" s="1"/>
  <c r="L664" i="12" s="1"/>
  <c r="L665" i="12" s="1"/>
  <c r="L666" i="12" s="1"/>
  <c r="L667" i="12" s="1"/>
  <c r="L668" i="12" s="1"/>
  <c r="L669" i="12" s="1"/>
  <c r="L670" i="12" s="1"/>
  <c r="L671" i="12" s="1"/>
  <c r="L672" i="12" s="1"/>
  <c r="L673" i="12" s="1"/>
  <c r="L674" i="12" s="1"/>
  <c r="L675" i="12" s="1"/>
  <c r="L676" i="12" s="1"/>
  <c r="L677" i="12" s="1"/>
  <c r="L678" i="12" s="1"/>
  <c r="L679" i="12" s="1"/>
  <c r="L680" i="12" s="1"/>
  <c r="L681" i="12" s="1"/>
  <c r="L682" i="12" s="1"/>
  <c r="L683" i="12" s="1"/>
  <c r="L684" i="12" s="1"/>
  <c r="L685" i="12" s="1"/>
  <c r="L686" i="12" s="1"/>
  <c r="L687" i="12" s="1"/>
  <c r="L688" i="12" s="1"/>
  <c r="L689" i="12" s="1"/>
  <c r="L690" i="12" s="1"/>
  <c r="L691" i="12" s="1"/>
  <c r="L692" i="12" s="1"/>
  <c r="L693" i="12" s="1"/>
  <c r="L694" i="12" s="1"/>
  <c r="L695" i="12" s="1"/>
  <c r="L696" i="12" s="1"/>
  <c r="L697" i="12" s="1"/>
  <c r="L698" i="12" s="1"/>
  <c r="L699" i="12" s="1"/>
  <c r="L700" i="12" s="1"/>
  <c r="L701" i="12" s="1"/>
  <c r="L702" i="12" s="1"/>
  <c r="L703" i="12" s="1"/>
  <c r="L704" i="12" s="1"/>
  <c r="L705" i="12" s="1"/>
  <c r="L706" i="12" s="1"/>
  <c r="L707" i="12" s="1"/>
  <c r="L708" i="12" s="1"/>
  <c r="L709" i="12" s="1"/>
  <c r="L710" i="12" s="1"/>
  <c r="L711" i="12" s="1"/>
  <c r="L712" i="12" s="1"/>
  <c r="L713" i="12" s="1"/>
  <c r="L714" i="12" s="1"/>
  <c r="L715" i="12" s="1"/>
  <c r="L716" i="12" s="1"/>
  <c r="L717" i="12" s="1"/>
  <c r="L718" i="12" s="1"/>
  <c r="L719" i="12" s="1"/>
  <c r="L720" i="12" s="1"/>
  <c r="L721" i="12" s="1"/>
  <c r="L722" i="12" s="1"/>
  <c r="L723" i="12" s="1"/>
  <c r="L724" i="12" s="1"/>
  <c r="L725" i="12" s="1"/>
  <c r="L726" i="12" s="1"/>
  <c r="L727" i="12" s="1"/>
  <c r="L728" i="12" s="1"/>
  <c r="L729" i="12" s="1"/>
  <c r="L730" i="12" s="1"/>
  <c r="L731" i="12" s="1"/>
  <c r="L732" i="12" s="1"/>
  <c r="L733" i="12" s="1"/>
  <c r="L734" i="12" s="1"/>
  <c r="L735" i="12" s="1"/>
  <c r="L736" i="12" s="1"/>
  <c r="L737" i="12" s="1"/>
  <c r="L738" i="12" s="1"/>
  <c r="L739" i="12" s="1"/>
  <c r="L740" i="12" s="1"/>
  <c r="L741" i="12" s="1"/>
  <c r="L742" i="12" s="1"/>
  <c r="L743" i="12" s="1"/>
  <c r="L744" i="12" s="1"/>
  <c r="L745" i="12" s="1"/>
  <c r="L746" i="12" s="1"/>
  <c r="L747" i="12" s="1"/>
  <c r="L748" i="12" s="1"/>
  <c r="L749" i="12" s="1"/>
  <c r="L750" i="12" s="1"/>
  <c r="L751" i="12" s="1"/>
  <c r="L752" i="12" s="1"/>
  <c r="L753" i="12" s="1"/>
  <c r="L754" i="12" s="1"/>
  <c r="L755" i="12" s="1"/>
  <c r="L756" i="12" s="1"/>
  <c r="L757" i="12" s="1"/>
  <c r="L758" i="12" s="1"/>
  <c r="L759" i="12" s="1"/>
  <c r="L760" i="12" s="1"/>
  <c r="L761" i="12" s="1"/>
  <c r="L762" i="12" s="1"/>
  <c r="L763" i="12" s="1"/>
  <c r="L764" i="12" s="1"/>
  <c r="L765" i="12" s="1"/>
  <c r="L766" i="12" s="1"/>
  <c r="L767" i="12" s="1"/>
  <c r="L768" i="12" s="1"/>
  <c r="L769" i="12" s="1"/>
  <c r="L770" i="12" s="1"/>
  <c r="L771" i="12" s="1"/>
  <c r="L772" i="12" s="1"/>
  <c r="L773" i="12" s="1"/>
  <c r="L774" i="12" s="1"/>
  <c r="L775" i="12" s="1"/>
  <c r="L776" i="12" s="1"/>
  <c r="L777" i="12" s="1"/>
  <c r="L778" i="12" s="1"/>
  <c r="L779" i="12" s="1"/>
  <c r="L780" i="12" s="1"/>
  <c r="L781" i="12" s="1"/>
  <c r="L782" i="12" s="1"/>
  <c r="L783" i="12" s="1"/>
  <c r="L784" i="12" s="1"/>
  <c r="L785" i="12" s="1"/>
  <c r="L786" i="12" s="1"/>
  <c r="L787" i="12" s="1"/>
  <c r="L788" i="12" s="1"/>
  <c r="L789" i="12" s="1"/>
  <c r="L790" i="12" s="1"/>
  <c r="L791" i="12" s="1"/>
  <c r="L792" i="12" s="1"/>
  <c r="L793" i="12" s="1"/>
  <c r="L794" i="12" s="1"/>
  <c r="L795" i="12" s="1"/>
  <c r="L796" i="12" s="1"/>
  <c r="L797" i="12" s="1"/>
  <c r="L798" i="12" s="1"/>
  <c r="L799" i="12" s="1"/>
  <c r="L800" i="12" s="1"/>
  <c r="L801" i="12" s="1"/>
  <c r="L802" i="12" s="1"/>
  <c r="L803" i="12" s="1"/>
  <c r="L804" i="12" s="1"/>
  <c r="L805" i="12" s="1"/>
  <c r="L806" i="12" s="1"/>
  <c r="L807" i="12" s="1"/>
  <c r="L808" i="12" s="1"/>
  <c r="L809" i="12" s="1"/>
  <c r="L810" i="12" s="1"/>
  <c r="L811" i="12" s="1"/>
  <c r="L812" i="12" s="1"/>
  <c r="L813" i="12" s="1"/>
  <c r="L814" i="12" s="1"/>
  <c r="L815" i="12" s="1"/>
  <c r="L816" i="12" s="1"/>
  <c r="L817" i="12" s="1"/>
  <c r="L818" i="12" s="1"/>
  <c r="L819" i="12" s="1"/>
  <c r="L820" i="12" s="1"/>
  <c r="L821" i="12" s="1"/>
  <c r="L822" i="12" s="1"/>
  <c r="L823" i="12" s="1"/>
  <c r="L824" i="12" s="1"/>
  <c r="L825" i="12" s="1"/>
  <c r="L826" i="12" s="1"/>
  <c r="L827" i="12" s="1"/>
  <c r="L828" i="12" s="1"/>
  <c r="L829" i="12" s="1"/>
  <c r="L830" i="12" s="1"/>
  <c r="L831" i="12" s="1"/>
  <c r="L832" i="12" s="1"/>
  <c r="L833" i="12" s="1"/>
  <c r="L834" i="12" s="1"/>
  <c r="L835" i="12" s="1"/>
  <c r="L836" i="12" s="1"/>
  <c r="L837" i="12" s="1"/>
  <c r="L838" i="12" s="1"/>
  <c r="L839" i="12" s="1"/>
  <c r="L840" i="12" s="1"/>
  <c r="L841" i="12" s="1"/>
  <c r="L842" i="12" s="1"/>
  <c r="L843" i="12" s="1"/>
  <c r="L844" i="12" s="1"/>
  <c r="L845" i="12" s="1"/>
  <c r="L846" i="12" s="1"/>
  <c r="L847" i="12" s="1"/>
  <c r="L848" i="12" s="1"/>
  <c r="L849" i="12" s="1"/>
  <c r="L850" i="12" s="1"/>
  <c r="L851" i="12" s="1"/>
  <c r="L852" i="12" s="1"/>
  <c r="L853" i="12" s="1"/>
  <c r="L854" i="12" s="1"/>
  <c r="L855" i="12" s="1"/>
  <c r="L856" i="12" s="1"/>
  <c r="L857" i="12" s="1"/>
  <c r="L858" i="12" s="1"/>
  <c r="L859" i="12" s="1"/>
  <c r="L860" i="12" s="1"/>
  <c r="L861" i="12" s="1"/>
  <c r="L862" i="12" s="1"/>
  <c r="L863" i="12" s="1"/>
  <c r="L864" i="12" s="1"/>
  <c r="L865" i="12" s="1"/>
  <c r="L866" i="12" s="1"/>
  <c r="L867" i="12" s="1"/>
  <c r="L868" i="12" s="1"/>
  <c r="L869" i="12" s="1"/>
  <c r="L870" i="12" s="1"/>
  <c r="L871" i="12" s="1"/>
  <c r="L872" i="12" s="1"/>
  <c r="L873" i="12" s="1"/>
  <c r="L874" i="12" s="1"/>
  <c r="L875" i="12" s="1"/>
  <c r="L876" i="12" s="1"/>
  <c r="L877" i="12" s="1"/>
  <c r="L878" i="12" s="1"/>
  <c r="L879" i="12" s="1"/>
  <c r="L880" i="12" s="1"/>
  <c r="L881" i="12" s="1"/>
  <c r="L882" i="12" s="1"/>
  <c r="L883" i="12" s="1"/>
  <c r="L884" i="12" s="1"/>
  <c r="L885" i="12" s="1"/>
  <c r="L886" i="12" s="1"/>
  <c r="L887" i="12" s="1"/>
  <c r="L888" i="12" s="1"/>
  <c r="L889" i="12" s="1"/>
  <c r="L890" i="12" s="1"/>
  <c r="L891" i="12" s="1"/>
  <c r="L892" i="12" s="1"/>
  <c r="L893" i="12" s="1"/>
  <c r="L894" i="12" s="1"/>
  <c r="L895" i="12" s="1"/>
  <c r="L896" i="12" s="1"/>
  <c r="L897" i="12" s="1"/>
  <c r="L898" i="12" s="1"/>
  <c r="L899" i="12" s="1"/>
  <c r="L900" i="12" s="1"/>
  <c r="L901" i="12" s="1"/>
  <c r="L902" i="12" s="1"/>
  <c r="L903" i="12" s="1"/>
  <c r="L904" i="12" s="1"/>
  <c r="L905" i="12" s="1"/>
  <c r="L906" i="12" s="1"/>
  <c r="L907" i="12" s="1"/>
  <c r="L908" i="12" s="1"/>
  <c r="L909" i="12" s="1"/>
  <c r="L910" i="12" s="1"/>
  <c r="L911" i="12" s="1"/>
  <c r="L912" i="12" s="1"/>
  <c r="L913" i="12" s="1"/>
  <c r="L914" i="12" s="1"/>
  <c r="L915" i="12" s="1"/>
  <c r="L916" i="12" s="1"/>
  <c r="L917" i="12" s="1"/>
  <c r="L918" i="12" s="1"/>
  <c r="L919" i="12" s="1"/>
  <c r="L920" i="12" s="1"/>
  <c r="L921" i="12" s="1"/>
  <c r="L922" i="12" s="1"/>
  <c r="L923" i="12" s="1"/>
  <c r="L924" i="12" s="1"/>
  <c r="L925" i="12" s="1"/>
  <c r="L926" i="12" s="1"/>
  <c r="L927" i="12" s="1"/>
  <c r="L928" i="12" s="1"/>
  <c r="L929" i="12" s="1"/>
  <c r="L930" i="12" s="1"/>
  <c r="L931" i="12" s="1"/>
  <c r="L932" i="12" s="1"/>
  <c r="L933" i="12" s="1"/>
  <c r="L934" i="12" s="1"/>
  <c r="L935" i="12" s="1"/>
  <c r="L936" i="12" s="1"/>
  <c r="L937" i="12" s="1"/>
  <c r="L938" i="12" s="1"/>
  <c r="L939" i="12" s="1"/>
  <c r="L940" i="12" s="1"/>
  <c r="L941" i="12" s="1"/>
  <c r="L942" i="12" s="1"/>
  <c r="L943" i="12" s="1"/>
  <c r="L944" i="12" s="1"/>
  <c r="L945" i="12" s="1"/>
  <c r="L946" i="12" s="1"/>
  <c r="L947" i="12" s="1"/>
  <c r="L948" i="12" s="1"/>
  <c r="L949" i="12" s="1"/>
  <c r="L950" i="12" s="1"/>
  <c r="L951" i="12" s="1"/>
  <c r="L952" i="12" s="1"/>
  <c r="L953" i="12" s="1"/>
  <c r="L954" i="12" s="1"/>
  <c r="L955" i="12" s="1"/>
  <c r="L956" i="12" s="1"/>
  <c r="L957" i="12" s="1"/>
  <c r="L958" i="12" s="1"/>
  <c r="L959" i="12" s="1"/>
  <c r="L960" i="12" s="1"/>
  <c r="L961" i="12" s="1"/>
  <c r="L962" i="12" s="1"/>
  <c r="L963" i="12" s="1"/>
  <c r="L964" i="12" s="1"/>
  <c r="L965" i="12" s="1"/>
  <c r="L966" i="12" s="1"/>
  <c r="L967" i="12" s="1"/>
  <c r="L968" i="12" s="1"/>
  <c r="L969" i="12" s="1"/>
  <c r="L970" i="12" s="1"/>
  <c r="L971" i="12" s="1"/>
  <c r="L972" i="12" s="1"/>
  <c r="L973" i="12" s="1"/>
  <c r="L974" i="12" s="1"/>
  <c r="L975" i="12" s="1"/>
  <c r="L976" i="12" s="1"/>
  <c r="L977" i="12" s="1"/>
  <c r="L978" i="12" s="1"/>
  <c r="L979" i="12" s="1"/>
  <c r="L980" i="12" s="1"/>
  <c r="L981" i="12" s="1"/>
  <c r="L982" i="12" s="1"/>
  <c r="L983" i="12" s="1"/>
  <c r="L984" i="12" s="1"/>
  <c r="L985" i="12" s="1"/>
  <c r="L986" i="12" s="1"/>
  <c r="L987" i="12" s="1"/>
  <c r="L988" i="12" s="1"/>
  <c r="L989" i="12" s="1"/>
  <c r="L990" i="12" s="1"/>
  <c r="L991" i="12" s="1"/>
  <c r="L992" i="12" s="1"/>
  <c r="L993" i="12" s="1"/>
  <c r="L994" i="12" s="1"/>
  <c r="L995" i="12" s="1"/>
  <c r="L996" i="12" s="1"/>
  <c r="L997" i="12" s="1"/>
  <c r="L998" i="12" s="1"/>
  <c r="L999" i="12" s="1"/>
  <c r="L1000" i="12" s="1"/>
  <c r="L1001" i="12" s="1"/>
  <c r="L1002" i="12" s="1"/>
  <c r="L1003" i="12" s="1"/>
  <c r="L1004" i="12" s="1"/>
  <c r="L1005" i="12" s="1"/>
  <c r="L1006" i="12" s="1"/>
  <c r="L1007" i="12" s="1"/>
  <c r="L1008" i="12" s="1"/>
  <c r="L1009" i="12" s="1"/>
  <c r="L1010" i="12" s="1"/>
  <c r="L1011" i="12" s="1"/>
  <c r="L1012" i="12" s="1"/>
  <c r="L1013" i="12" s="1"/>
  <c r="L1014" i="12" s="1"/>
  <c r="L1015" i="12" s="1"/>
  <c r="L1016" i="12" s="1"/>
  <c r="L1017" i="12" s="1"/>
  <c r="L1018" i="12" s="1"/>
  <c r="L1019" i="12" s="1"/>
  <c r="L1020" i="12" s="1"/>
  <c r="L1021" i="12" s="1"/>
  <c r="L1022" i="12" s="1"/>
  <c r="L1023" i="12" s="1"/>
  <c r="L1024" i="12" s="1"/>
  <c r="L1025" i="12" s="1"/>
  <c r="L1026" i="12" s="1"/>
  <c r="L1027" i="12" s="1"/>
  <c r="L1028" i="12" s="1"/>
  <c r="L1029" i="12" s="1"/>
  <c r="L1030" i="12" s="1"/>
  <c r="L1031" i="12" s="1"/>
  <c r="L1032" i="12" s="1"/>
  <c r="L1033" i="12" s="1"/>
  <c r="L1034" i="12" s="1"/>
  <c r="L1035" i="12" s="1"/>
  <c r="L1036" i="12" s="1"/>
  <c r="L1037" i="12" s="1"/>
  <c r="L1038" i="12" s="1"/>
  <c r="L1039" i="12" s="1"/>
  <c r="L1040" i="12" s="1"/>
  <c r="L1041" i="12" s="1"/>
  <c r="L1042" i="12" s="1"/>
  <c r="L1043" i="12" s="1"/>
  <c r="L1044" i="12" s="1"/>
  <c r="L1045" i="12" s="1"/>
  <c r="L1046" i="12" s="1"/>
  <c r="L1047" i="12" s="1"/>
  <c r="L1048" i="12" s="1"/>
  <c r="L1049" i="12" s="1"/>
  <c r="L1050" i="12" s="1"/>
  <c r="L1051" i="12" s="1"/>
  <c r="L1052" i="12" s="1"/>
  <c r="L1053" i="12" s="1"/>
  <c r="L1054" i="12" s="1"/>
  <c r="L1055" i="12" s="1"/>
  <c r="L1056" i="12" s="1"/>
  <c r="L1057" i="12" s="1"/>
  <c r="L1058" i="12" s="1"/>
  <c r="L1059" i="12" s="1"/>
  <c r="L1060" i="12" s="1"/>
  <c r="L1061" i="12" s="1"/>
  <c r="L1062" i="12" s="1"/>
  <c r="L1063" i="12" s="1"/>
  <c r="L1064" i="12" s="1"/>
  <c r="L1065" i="12" s="1"/>
  <c r="L1066" i="12" s="1"/>
  <c r="L1067" i="12" s="1"/>
  <c r="L1068" i="12" s="1"/>
  <c r="L1069" i="12" s="1"/>
  <c r="L1070" i="12" s="1"/>
  <c r="L1071" i="12" s="1"/>
  <c r="L1072" i="12" s="1"/>
  <c r="L1073" i="12" s="1"/>
  <c r="L1074" i="12" s="1"/>
  <c r="L1075" i="12" s="1"/>
  <c r="L1076" i="12" s="1"/>
  <c r="L1077" i="12" s="1"/>
  <c r="L1078" i="12" s="1"/>
  <c r="L1079" i="12" s="1"/>
  <c r="L1080" i="12" s="1"/>
  <c r="L1081" i="12" s="1"/>
  <c r="L1082" i="12" s="1"/>
  <c r="L1083" i="12" s="1"/>
  <c r="L1084" i="12" s="1"/>
  <c r="L1085" i="12" s="1"/>
  <c r="L1086" i="12" s="1"/>
  <c r="L1087" i="12" s="1"/>
  <c r="L1088" i="12" s="1"/>
  <c r="L1089" i="12" s="1"/>
  <c r="L1090" i="12" s="1"/>
  <c r="L1091" i="12" s="1"/>
  <c r="L1092" i="12" s="1"/>
  <c r="L1093" i="12" s="1"/>
  <c r="L1094" i="12" s="1"/>
  <c r="L1095" i="12" s="1"/>
  <c r="L1096" i="12" s="1"/>
  <c r="L1097" i="12" s="1"/>
  <c r="L1098" i="12" s="1"/>
  <c r="L1099" i="12" s="1"/>
  <c r="L1100" i="12" s="1"/>
  <c r="L1101" i="12" s="1"/>
  <c r="L1102" i="12" s="1"/>
  <c r="L1103" i="12" s="1"/>
  <c r="L1104" i="12" s="1"/>
  <c r="L1105" i="12" s="1"/>
  <c r="L1106" i="12" s="1"/>
  <c r="L1107" i="12" s="1"/>
  <c r="L1108" i="12" s="1"/>
  <c r="L1109" i="12" s="1"/>
  <c r="L1110" i="12" s="1"/>
  <c r="L1111" i="12" s="1"/>
  <c r="L1112" i="12" s="1"/>
  <c r="L1113" i="12" s="1"/>
  <c r="L1114" i="12" s="1"/>
  <c r="L1115" i="12" s="1"/>
  <c r="L1116" i="12" s="1"/>
  <c r="L1117" i="12" s="1"/>
  <c r="L1118" i="12" s="1"/>
  <c r="L1119" i="12" s="1"/>
  <c r="L1120" i="12" s="1"/>
  <c r="L1121" i="12" s="1"/>
  <c r="L1122" i="12" s="1"/>
  <c r="L1123" i="12" s="1"/>
  <c r="L1124" i="12" s="1"/>
  <c r="L1125" i="12" s="1"/>
  <c r="L1126" i="12" s="1"/>
  <c r="L1127" i="12" s="1"/>
  <c r="L1128" i="12" s="1"/>
  <c r="L1129" i="12" s="1"/>
  <c r="L1130" i="12" s="1"/>
  <c r="L1131" i="12" s="1"/>
  <c r="L1132" i="12" s="1"/>
  <c r="L1133" i="12" s="1"/>
  <c r="L1134" i="12" s="1"/>
  <c r="L1135" i="12" s="1"/>
  <c r="L1136" i="12" s="1"/>
  <c r="L1137" i="12" s="1"/>
  <c r="L1138" i="12" s="1"/>
  <c r="L1139" i="12" s="1"/>
  <c r="L1140" i="12" s="1"/>
  <c r="L1141" i="12" s="1"/>
  <c r="L1142" i="12" s="1"/>
  <c r="L1143" i="12" s="1"/>
  <c r="L1144" i="12" s="1"/>
  <c r="L1145" i="12" s="1"/>
  <c r="L1146" i="12" s="1"/>
  <c r="L1147" i="12" s="1"/>
  <c r="L1148" i="12" s="1"/>
  <c r="L1149" i="12" s="1"/>
  <c r="L1150" i="12" s="1"/>
  <c r="L1151" i="12" s="1"/>
  <c r="L1152" i="12" s="1"/>
  <c r="L1153" i="12" s="1"/>
  <c r="L1154" i="12" s="1"/>
  <c r="L1155" i="12" s="1"/>
  <c r="L1156" i="12" s="1"/>
  <c r="L1157" i="12" s="1"/>
  <c r="L1158" i="12" s="1"/>
  <c r="L1159" i="12" s="1"/>
  <c r="L1160" i="12" s="1"/>
  <c r="L1161" i="12" s="1"/>
  <c r="L1162" i="12" s="1"/>
  <c r="L1163" i="12" s="1"/>
  <c r="L1164" i="12" s="1"/>
  <c r="L1165" i="12" s="1"/>
  <c r="L1166" i="12" s="1"/>
  <c r="L1167" i="12" s="1"/>
  <c r="L1168" i="12" s="1"/>
  <c r="L1169" i="12" s="1"/>
  <c r="L1170" i="12" s="1"/>
  <c r="L1171" i="12" s="1"/>
  <c r="L1172" i="12" s="1"/>
  <c r="L1173" i="12" s="1"/>
  <c r="L1174" i="12" s="1"/>
  <c r="L1175" i="12" s="1"/>
  <c r="L1176" i="12" s="1"/>
  <c r="L1177" i="12" s="1"/>
  <c r="L1178" i="12" s="1"/>
  <c r="L1179" i="12" s="1"/>
  <c r="L1180" i="12" s="1"/>
  <c r="L1181" i="12" s="1"/>
  <c r="L1182" i="12" s="1"/>
  <c r="L1183" i="12" s="1"/>
  <c r="L1184" i="12" s="1"/>
  <c r="L1185" i="12" s="1"/>
  <c r="L1186" i="12" s="1"/>
  <c r="L1187" i="12" s="1"/>
  <c r="L1188" i="12" s="1"/>
  <c r="L1189" i="12" s="1"/>
  <c r="L1190" i="12" s="1"/>
  <c r="L1191" i="12" s="1"/>
  <c r="L1192" i="12" s="1"/>
  <c r="L1193" i="12" s="1"/>
  <c r="L1194" i="12" s="1"/>
  <c r="L1195" i="12" s="1"/>
  <c r="L1196" i="12" s="1"/>
  <c r="L1197" i="12" s="1"/>
  <c r="L1198" i="12" s="1"/>
  <c r="L1199" i="12" s="1"/>
  <c r="L1200" i="12" s="1"/>
  <c r="L1201" i="12" s="1"/>
  <c r="L1202" i="12" s="1"/>
  <c r="L1203" i="12" s="1"/>
  <c r="L1204" i="12" s="1"/>
  <c r="L1205" i="12" s="1"/>
  <c r="L1206" i="12" s="1"/>
  <c r="L1207" i="12" s="1"/>
  <c r="L1208" i="12" s="1"/>
  <c r="L1209" i="12" s="1"/>
  <c r="L1210" i="12" s="1"/>
  <c r="L1211" i="12" s="1"/>
  <c r="L1212" i="12" s="1"/>
  <c r="L1213" i="12" s="1"/>
  <c r="L1214" i="12" s="1"/>
  <c r="L1215" i="12" s="1"/>
  <c r="L1216" i="12" s="1"/>
  <c r="L1217" i="12" s="1"/>
  <c r="L1218" i="12" s="1"/>
  <c r="L1219" i="12" s="1"/>
  <c r="L1220" i="12" s="1"/>
  <c r="L1221" i="12" s="1"/>
  <c r="L1222" i="12" s="1"/>
  <c r="L1223" i="12" s="1"/>
  <c r="L1224" i="12" s="1"/>
  <c r="L1225" i="12" s="1"/>
  <c r="L1226" i="12" s="1"/>
  <c r="L1227" i="12" s="1"/>
  <c r="L1228" i="12" s="1"/>
  <c r="L1229" i="12" s="1"/>
  <c r="L1230" i="12" s="1"/>
  <c r="L1231" i="12" s="1"/>
  <c r="L1232" i="12" s="1"/>
  <c r="L1233" i="12" s="1"/>
  <c r="L1234" i="12" s="1"/>
  <c r="L1235" i="12" s="1"/>
  <c r="L1236" i="12" s="1"/>
  <c r="L1237" i="12" s="1"/>
  <c r="L1238" i="12" s="1"/>
  <c r="L1239" i="12" s="1"/>
  <c r="L1240" i="12" s="1"/>
  <c r="L1241" i="12" s="1"/>
  <c r="L1242" i="12" s="1"/>
  <c r="L1243" i="12" s="1"/>
  <c r="L1244" i="12" s="1"/>
  <c r="L1245" i="12" s="1"/>
  <c r="L1246" i="12" s="1"/>
  <c r="L1247" i="12" s="1"/>
  <c r="L1248" i="12" s="1"/>
  <c r="L1249" i="12" s="1"/>
  <c r="L1250" i="12" s="1"/>
  <c r="L1251" i="12" s="1"/>
  <c r="L1252" i="12" s="1"/>
  <c r="L1253" i="12" s="1"/>
  <c r="L1254" i="12" s="1"/>
  <c r="L1255" i="12" s="1"/>
  <c r="L1256" i="12" s="1"/>
  <c r="L1257" i="12" s="1"/>
  <c r="L1258" i="12" s="1"/>
  <c r="L1259" i="12" s="1"/>
  <c r="L1260" i="12" s="1"/>
  <c r="L1261" i="12" s="1"/>
  <c r="L1262" i="12" s="1"/>
  <c r="L1263" i="12" s="1"/>
  <c r="L1264" i="12" s="1"/>
  <c r="L1265" i="12" s="1"/>
  <c r="L1266" i="12" s="1"/>
  <c r="L1267" i="12" s="1"/>
  <c r="L1268" i="12" s="1"/>
  <c r="L1269" i="12" s="1"/>
  <c r="L1270" i="12" s="1"/>
  <c r="L1271" i="12" s="1"/>
  <c r="L1272" i="12" s="1"/>
  <c r="L1273" i="12" s="1"/>
  <c r="L1274" i="12" s="1"/>
  <c r="L1275" i="12" s="1"/>
  <c r="L1276" i="12" s="1"/>
  <c r="L1277" i="12" s="1"/>
  <c r="L1278" i="12" s="1"/>
  <c r="L1279" i="12" s="1"/>
  <c r="L1280" i="12" s="1"/>
  <c r="L1281" i="12" s="1"/>
  <c r="L1282" i="12" s="1"/>
  <c r="L1283" i="12" s="1"/>
  <c r="L1284" i="12" s="1"/>
  <c r="L1285" i="12" s="1"/>
  <c r="L1286" i="12" s="1"/>
  <c r="L1287" i="12" s="1"/>
  <c r="L1288" i="12" s="1"/>
  <c r="L1289" i="12" s="1"/>
  <c r="L1290" i="12" s="1"/>
  <c r="L1291" i="12" s="1"/>
  <c r="L1292" i="12" s="1"/>
  <c r="L1293" i="12" s="1"/>
  <c r="L1294" i="12" s="1"/>
  <c r="L1295" i="12" s="1"/>
  <c r="L1296" i="12" s="1"/>
  <c r="L1297" i="12" s="1"/>
  <c r="L1298" i="12" s="1"/>
  <c r="L1299" i="12" s="1"/>
  <c r="L1300" i="12" s="1"/>
  <c r="L1301" i="12" s="1"/>
  <c r="L1302" i="12" s="1"/>
  <c r="L1303" i="12" s="1"/>
  <c r="L1304" i="12" s="1"/>
  <c r="L1305" i="12" s="1"/>
  <c r="L1306" i="12" s="1"/>
  <c r="L1307" i="12" s="1"/>
  <c r="L1308" i="12" s="1"/>
  <c r="L1309" i="12" s="1"/>
  <c r="L1310" i="12" s="1"/>
  <c r="L1311" i="12" s="1"/>
  <c r="L1312" i="12" s="1"/>
  <c r="L1313" i="12" s="1"/>
  <c r="L1314" i="12" s="1"/>
  <c r="L1315" i="12" s="1"/>
  <c r="L1316" i="12" s="1"/>
  <c r="L1317" i="12" s="1"/>
  <c r="L1318" i="12" s="1"/>
  <c r="L1319" i="12" s="1"/>
  <c r="L1320" i="12" s="1"/>
  <c r="L1321" i="12" s="1"/>
  <c r="L1322" i="12" s="1"/>
  <c r="L1323" i="12" s="1"/>
  <c r="L1324" i="12" s="1"/>
  <c r="L1325" i="12" s="1"/>
  <c r="L1326" i="12" s="1"/>
  <c r="L1327" i="12" s="1"/>
  <c r="L1328" i="12" s="1"/>
  <c r="L1329" i="12" s="1"/>
  <c r="L1330" i="12" s="1"/>
  <c r="L1331" i="12" s="1"/>
  <c r="L1332" i="12" s="1"/>
  <c r="L1333" i="12" s="1"/>
  <c r="L1334" i="12" s="1"/>
  <c r="L1335" i="12" s="1"/>
  <c r="L1336" i="12" s="1"/>
  <c r="L1337" i="12" s="1"/>
  <c r="L1338" i="12" s="1"/>
  <c r="L1339" i="12" s="1"/>
  <c r="L1340" i="12" s="1"/>
  <c r="L1341" i="12" s="1"/>
  <c r="L1342" i="12" s="1"/>
  <c r="L1343" i="12" s="1"/>
  <c r="L1344" i="12" s="1"/>
  <c r="L1345" i="12" s="1"/>
  <c r="L1346" i="12" s="1"/>
  <c r="L1347" i="12" s="1"/>
  <c r="L1348" i="12" s="1"/>
  <c r="L1349" i="12" s="1"/>
  <c r="L1350" i="12" s="1"/>
  <c r="L1351" i="12" s="1"/>
  <c r="L1352" i="12" s="1"/>
  <c r="L1353" i="12" s="1"/>
  <c r="L1354" i="12" s="1"/>
  <c r="L1355" i="12" s="1"/>
  <c r="L1356" i="12" s="1"/>
  <c r="L1357" i="12" s="1"/>
  <c r="L1358" i="12" s="1"/>
  <c r="L1359" i="12" s="1"/>
  <c r="L1360" i="12" s="1"/>
  <c r="L1361" i="12" s="1"/>
  <c r="L1362" i="12" s="1"/>
  <c r="L1363" i="12" s="1"/>
  <c r="L1364" i="12" s="1"/>
  <c r="L1365" i="12" s="1"/>
  <c r="L1366" i="12" s="1"/>
  <c r="L1367" i="12" s="1"/>
  <c r="L1368" i="12" s="1"/>
  <c r="L1369" i="12" s="1"/>
  <c r="L1370" i="12" s="1"/>
  <c r="L1371" i="12" s="1"/>
  <c r="L1372" i="12" s="1"/>
  <c r="L1373" i="12" s="1"/>
  <c r="L1374" i="12" s="1"/>
  <c r="L1375" i="12" s="1"/>
  <c r="L1376" i="12" s="1"/>
  <c r="L1377" i="12" s="1"/>
  <c r="L1378" i="12" s="1"/>
  <c r="L1379" i="12" s="1"/>
  <c r="L1380" i="12" s="1"/>
  <c r="L1381" i="12" s="1"/>
  <c r="L1382" i="12" s="1"/>
  <c r="L1383" i="12" s="1"/>
  <c r="L1384" i="12" s="1"/>
  <c r="L1385" i="12" s="1"/>
  <c r="L1386" i="12" s="1"/>
  <c r="L1387" i="12" s="1"/>
  <c r="L1388" i="12" s="1"/>
  <c r="L1389" i="12" s="1"/>
  <c r="L1390" i="12" s="1"/>
  <c r="L1391" i="12" s="1"/>
  <c r="L1392" i="12" s="1"/>
  <c r="L1393" i="12" s="1"/>
  <c r="L1394" i="12" s="1"/>
  <c r="L1395" i="12" s="1"/>
  <c r="L1396" i="12" s="1"/>
  <c r="L1397" i="12" s="1"/>
  <c r="L1398" i="12" s="1"/>
  <c r="L1399" i="12" s="1"/>
  <c r="L1400" i="12" s="1"/>
  <c r="L1401" i="12" s="1"/>
  <c r="L1402" i="12" s="1"/>
  <c r="L1403" i="12" s="1"/>
  <c r="L1404" i="12" s="1"/>
  <c r="L1405" i="12" s="1"/>
  <c r="L1406" i="12" s="1"/>
  <c r="L1407" i="12" s="1"/>
  <c r="L1408" i="12" s="1"/>
  <c r="L1409" i="12" s="1"/>
  <c r="L1410" i="12" s="1"/>
  <c r="L1411" i="12" s="1"/>
  <c r="L1412" i="12" s="1"/>
  <c r="L1413" i="12" s="1"/>
  <c r="L1414" i="12" s="1"/>
  <c r="L1415" i="12" s="1"/>
  <c r="L1416" i="12" s="1"/>
  <c r="L1417" i="12" s="1"/>
  <c r="L1418" i="12" s="1"/>
  <c r="L1419" i="12" s="1"/>
  <c r="L1420" i="12" s="1"/>
  <c r="L1421" i="12" s="1"/>
  <c r="L1422" i="12" s="1"/>
  <c r="L1423" i="12" s="1"/>
  <c r="L1424" i="12" s="1"/>
  <c r="L1425" i="12" s="1"/>
  <c r="L1426" i="12" s="1"/>
  <c r="L1427" i="12" s="1"/>
  <c r="L1428" i="12" s="1"/>
  <c r="L1429" i="12" s="1"/>
  <c r="L1430" i="12" s="1"/>
  <c r="L1431" i="12" s="1"/>
  <c r="L1432" i="12" s="1"/>
  <c r="L1433" i="12" s="1"/>
  <c r="L1434" i="12" s="1"/>
  <c r="L1435" i="12" s="1"/>
  <c r="L1436" i="12" s="1"/>
  <c r="L1437" i="12" s="1"/>
  <c r="L1438" i="12" s="1"/>
  <c r="L1439" i="12" s="1"/>
  <c r="L1440" i="12" s="1"/>
  <c r="L1441" i="12" s="1"/>
  <c r="L1442" i="12" s="1"/>
  <c r="L1443" i="12" s="1"/>
  <c r="L1444" i="12" s="1"/>
  <c r="L1445" i="12" s="1"/>
  <c r="L1446" i="12" s="1"/>
  <c r="L1447" i="12" s="1"/>
  <c r="L1448" i="12" s="1"/>
  <c r="L1449" i="12" s="1"/>
  <c r="L1450" i="12" s="1"/>
  <c r="L1451" i="12" s="1"/>
  <c r="L1452" i="12" s="1"/>
  <c r="L1453" i="12" s="1"/>
  <c r="L1454" i="12" s="1"/>
  <c r="L1455" i="12" s="1"/>
  <c r="L1456" i="12" s="1"/>
  <c r="L1457" i="12" s="1"/>
  <c r="L1458" i="12" s="1"/>
  <c r="L1459" i="12" s="1"/>
  <c r="L1460" i="12" s="1"/>
  <c r="L1461" i="12" s="1"/>
  <c r="L1462" i="12" s="1"/>
  <c r="L1463" i="12" s="1"/>
  <c r="L1464" i="12" s="1"/>
  <c r="L1465" i="12" s="1"/>
  <c r="L1466" i="12" s="1"/>
  <c r="L1467" i="12" s="1"/>
  <c r="L1468" i="12" s="1"/>
  <c r="L1469" i="12" s="1"/>
  <c r="L1470" i="12" s="1"/>
  <c r="L1471" i="12" s="1"/>
  <c r="L1472" i="12" s="1"/>
  <c r="L1473" i="12" s="1"/>
  <c r="L1474" i="12" s="1"/>
  <c r="L1475" i="12" s="1"/>
  <c r="L1476" i="12" s="1"/>
  <c r="L1477" i="12" s="1"/>
  <c r="L1478" i="12" s="1"/>
  <c r="L1479" i="12" s="1"/>
  <c r="L1480" i="12" s="1"/>
  <c r="L1481" i="12" s="1"/>
  <c r="L1482" i="12" s="1"/>
  <c r="L1483" i="12" s="1"/>
  <c r="L1484" i="12" s="1"/>
  <c r="L1485" i="12" s="1"/>
  <c r="L1486" i="12" s="1"/>
  <c r="L1487" i="12" s="1"/>
  <c r="L1488" i="12" s="1"/>
  <c r="L1489" i="12" s="1"/>
  <c r="L1490" i="12" s="1"/>
  <c r="L1491" i="12" s="1"/>
  <c r="L1492" i="12" s="1"/>
  <c r="L1493" i="12" s="1"/>
  <c r="L1494" i="12" s="1"/>
  <c r="L1495" i="12" s="1"/>
  <c r="L1496" i="12" s="1"/>
  <c r="L1497" i="12" s="1"/>
  <c r="L1498" i="12" s="1"/>
  <c r="L1499" i="12" s="1"/>
  <c r="L1500" i="12" s="1"/>
  <c r="L1501" i="12" s="1"/>
  <c r="L1502" i="12" s="1"/>
  <c r="L1503" i="12" s="1"/>
  <c r="L1504" i="12" s="1"/>
  <c r="L1505" i="12" s="1"/>
  <c r="L1506" i="12" s="1"/>
  <c r="L1507" i="12" s="1"/>
  <c r="L1508" i="12" s="1"/>
  <c r="L1509" i="12" s="1"/>
  <c r="L1510" i="12" s="1"/>
  <c r="L1511" i="12" s="1"/>
  <c r="L1512" i="12" s="1"/>
  <c r="L1513" i="12" s="1"/>
  <c r="L1514" i="12" s="1"/>
  <c r="L1515" i="12" s="1"/>
  <c r="L1516" i="12" s="1"/>
  <c r="L1517" i="12" s="1"/>
  <c r="L1518" i="12" s="1"/>
  <c r="L1519" i="12" s="1"/>
  <c r="L1520" i="12" s="1"/>
  <c r="L1521" i="12" s="1"/>
  <c r="L1522" i="12" s="1"/>
  <c r="L1523" i="12" s="1"/>
  <c r="L1524" i="12" s="1"/>
  <c r="L1525" i="12" s="1"/>
  <c r="L1526" i="12" s="1"/>
  <c r="L1527" i="12" s="1"/>
  <c r="L1528" i="12" s="1"/>
  <c r="L1529" i="12" s="1"/>
  <c r="L1530" i="12" s="1"/>
  <c r="L1531" i="12" s="1"/>
  <c r="L1532" i="12" s="1"/>
  <c r="L1533" i="12" s="1"/>
  <c r="L1534" i="12" s="1"/>
  <c r="L1535" i="12" s="1"/>
  <c r="L1536" i="12" s="1"/>
  <c r="L1537" i="12" s="1"/>
  <c r="L1538" i="12" s="1"/>
  <c r="L1539" i="12" s="1"/>
  <c r="L1540" i="12" s="1"/>
  <c r="L1541" i="12" s="1"/>
  <c r="L1542" i="12" s="1"/>
  <c r="L1543" i="12" s="1"/>
  <c r="L1544" i="12" s="1"/>
  <c r="L1545" i="12" s="1"/>
  <c r="L1546" i="12" s="1"/>
  <c r="L1547" i="12" s="1"/>
  <c r="L1548" i="12" s="1"/>
  <c r="L1549" i="12" s="1"/>
  <c r="L1550" i="12" s="1"/>
  <c r="L1551" i="12" s="1"/>
  <c r="L1552" i="12" s="1"/>
  <c r="L1553" i="12" s="1"/>
  <c r="L1554" i="12" s="1"/>
  <c r="L1555" i="12" s="1"/>
  <c r="L1556" i="12" s="1"/>
  <c r="L1557" i="12" s="1"/>
  <c r="L1558" i="12" s="1"/>
  <c r="L1559" i="12" s="1"/>
  <c r="L1560" i="12" s="1"/>
  <c r="L1561" i="12" s="1"/>
  <c r="L1562" i="12" s="1"/>
  <c r="L1563" i="12" s="1"/>
  <c r="L1564" i="12" s="1"/>
  <c r="L1565" i="12" s="1"/>
  <c r="L1566" i="12" s="1"/>
  <c r="L1567" i="12" s="1"/>
  <c r="L1568" i="12" s="1"/>
  <c r="L1569" i="12" s="1"/>
  <c r="L1570" i="12" s="1"/>
  <c r="L1571" i="12" s="1"/>
  <c r="L1572" i="12" s="1"/>
  <c r="L1573" i="12" s="1"/>
  <c r="L1574" i="12" s="1"/>
  <c r="L1575" i="12" s="1"/>
  <c r="L1576" i="12" s="1"/>
  <c r="L1577" i="12" s="1"/>
  <c r="L1578" i="12" s="1"/>
  <c r="L1579" i="12" s="1"/>
  <c r="L1580" i="12" s="1"/>
  <c r="L1581" i="12" s="1"/>
  <c r="L1582" i="12" s="1"/>
  <c r="L1583" i="12" s="1"/>
  <c r="L1584" i="12" s="1"/>
  <c r="L1585" i="12" s="1"/>
  <c r="L1586" i="12" s="1"/>
  <c r="L1587" i="12" s="1"/>
  <c r="L1588" i="12" s="1"/>
  <c r="L1589" i="12" s="1"/>
  <c r="L1590" i="12" s="1"/>
  <c r="L1591" i="12" s="1"/>
  <c r="L1592" i="12" s="1"/>
  <c r="L1593" i="12" s="1"/>
  <c r="L1594" i="12" s="1"/>
  <c r="L1595" i="12" s="1"/>
  <c r="L1596" i="12" s="1"/>
  <c r="L1597" i="12" s="1"/>
  <c r="L1598" i="12" s="1"/>
  <c r="L1599" i="12" s="1"/>
  <c r="L1600" i="12" s="1"/>
  <c r="L1601" i="12" s="1"/>
  <c r="L1602" i="12" s="1"/>
  <c r="L1603" i="12" s="1"/>
  <c r="L1604" i="12" s="1"/>
  <c r="L1605" i="12" s="1"/>
  <c r="L1606" i="12" s="1"/>
  <c r="L1607" i="12" s="1"/>
  <c r="L1608" i="12" s="1"/>
  <c r="L1609" i="12" s="1"/>
  <c r="L1610" i="12" s="1"/>
  <c r="L1611" i="12" s="1"/>
  <c r="L1612" i="12" s="1"/>
  <c r="L1613" i="12" s="1"/>
  <c r="L1614" i="12" s="1"/>
  <c r="L1615" i="12" s="1"/>
  <c r="L1616" i="12" s="1"/>
  <c r="L1617" i="12" s="1"/>
  <c r="L1618" i="12" s="1"/>
  <c r="L1619" i="12" s="1"/>
  <c r="L1620" i="12" s="1"/>
  <c r="L1621" i="12" s="1"/>
  <c r="L1622" i="12" s="1"/>
  <c r="L1623" i="12" s="1"/>
  <c r="L1624" i="12" s="1"/>
  <c r="L1625" i="12" s="1"/>
  <c r="L1626" i="12" s="1"/>
  <c r="L1627" i="12" s="1"/>
  <c r="L1628" i="12" s="1"/>
  <c r="L1629" i="12" s="1"/>
  <c r="L1630" i="12" s="1"/>
  <c r="L1631" i="12" s="1"/>
  <c r="L1632" i="12" s="1"/>
  <c r="L1633" i="12" s="1"/>
  <c r="L1634" i="12" s="1"/>
  <c r="L1635" i="12" s="1"/>
  <c r="L1636" i="12" s="1"/>
  <c r="L1637" i="12" s="1"/>
  <c r="L1638" i="12" s="1"/>
  <c r="L1639" i="12" s="1"/>
  <c r="L1640" i="12" s="1"/>
  <c r="L1641" i="12" s="1"/>
  <c r="L1642" i="12" s="1"/>
  <c r="L1643" i="12" s="1"/>
  <c r="L1644" i="12" s="1"/>
  <c r="L1645" i="12" s="1"/>
  <c r="L1646" i="12" s="1"/>
  <c r="L1647" i="12" s="1"/>
  <c r="L1648" i="12" s="1"/>
  <c r="L1649" i="12" s="1"/>
  <c r="L1650" i="12" s="1"/>
  <c r="L1651" i="12" s="1"/>
  <c r="L1652" i="12" s="1"/>
  <c r="L1653" i="12" s="1"/>
  <c r="L1654" i="12" s="1"/>
  <c r="L1655" i="12" s="1"/>
  <c r="L1656" i="12" s="1"/>
  <c r="L1657" i="12" s="1"/>
  <c r="L1658" i="12" s="1"/>
  <c r="L1659" i="12" s="1"/>
  <c r="L1660" i="12" s="1"/>
  <c r="L1661" i="12" s="1"/>
  <c r="L1662" i="12" s="1"/>
  <c r="L1663" i="12" s="1"/>
  <c r="L1664" i="12" s="1"/>
  <c r="L1665" i="12" s="1"/>
  <c r="L1666" i="12" s="1"/>
  <c r="L1667" i="12" s="1"/>
  <c r="L1668" i="12" s="1"/>
  <c r="L1669" i="12" s="1"/>
  <c r="L1670" i="12" s="1"/>
  <c r="L1671" i="12" s="1"/>
  <c r="L1672" i="12" s="1"/>
  <c r="L1673" i="12" s="1"/>
  <c r="L1674" i="12" s="1"/>
  <c r="L1675" i="12" s="1"/>
  <c r="L1676" i="12" s="1"/>
  <c r="L1677" i="12" s="1"/>
  <c r="L1678" i="12" s="1"/>
  <c r="L1679" i="12" s="1"/>
  <c r="L1680" i="12" s="1"/>
  <c r="L1681" i="12" s="1"/>
  <c r="L1682" i="12" s="1"/>
  <c r="L1683" i="12" s="1"/>
  <c r="L1684" i="12" s="1"/>
  <c r="L1685" i="12" s="1"/>
  <c r="L1686" i="12" s="1"/>
  <c r="L1687" i="12" s="1"/>
  <c r="L1688" i="12" s="1"/>
  <c r="L1689" i="12" s="1"/>
  <c r="L1690" i="12" s="1"/>
  <c r="L1691" i="12" s="1"/>
  <c r="L1692" i="12" s="1"/>
  <c r="L1693" i="12" s="1"/>
  <c r="L1694" i="12" s="1"/>
  <c r="L1695" i="12" s="1"/>
  <c r="L1696" i="12" s="1"/>
  <c r="L1697" i="12" s="1"/>
  <c r="L1698" i="12" s="1"/>
  <c r="L1699" i="12" s="1"/>
  <c r="L1700" i="12" s="1"/>
  <c r="L1701" i="12" s="1"/>
  <c r="L1702" i="12" s="1"/>
  <c r="L1703" i="12" s="1"/>
  <c r="L1704" i="12" s="1"/>
  <c r="L1705" i="12" s="1"/>
  <c r="L1706" i="12" s="1"/>
  <c r="L1707" i="12" s="1"/>
  <c r="L1708" i="12" s="1"/>
  <c r="L1709" i="12" s="1"/>
  <c r="L1710" i="12" s="1"/>
  <c r="L1711" i="12" s="1"/>
  <c r="L1712" i="12" s="1"/>
  <c r="L1713" i="12" s="1"/>
  <c r="L1714" i="12" s="1"/>
  <c r="L1715" i="12" s="1"/>
  <c r="L1716" i="12" s="1"/>
  <c r="L1717" i="12" s="1"/>
  <c r="L1718" i="12" s="1"/>
  <c r="L1719" i="12" s="1"/>
  <c r="L1720" i="12" s="1"/>
  <c r="L1721" i="12" s="1"/>
  <c r="L1722" i="12" s="1"/>
  <c r="L1723" i="12" s="1"/>
  <c r="L1724" i="12" s="1"/>
  <c r="L1725" i="12" s="1"/>
  <c r="L1726" i="12" s="1"/>
  <c r="L1727" i="12" s="1"/>
  <c r="L1728" i="12" s="1"/>
  <c r="L1729" i="12" s="1"/>
  <c r="L1730" i="12" s="1"/>
  <c r="L1731" i="12" s="1"/>
  <c r="L1732" i="12" s="1"/>
  <c r="L1733" i="12" s="1"/>
  <c r="L1734" i="12" s="1"/>
  <c r="L1735" i="12" s="1"/>
  <c r="L1736" i="12" s="1"/>
  <c r="L1737" i="12" s="1"/>
  <c r="L1738" i="12" s="1"/>
  <c r="L1739" i="12" s="1"/>
  <c r="L1740" i="12" s="1"/>
  <c r="L1741" i="12" s="1"/>
  <c r="L1742" i="12" s="1"/>
  <c r="L1743" i="12" s="1"/>
  <c r="L1744" i="12" s="1"/>
  <c r="L1745" i="12" s="1"/>
  <c r="L1746" i="12" s="1"/>
  <c r="L1747" i="12" s="1"/>
  <c r="L1748" i="12" s="1"/>
  <c r="L1749" i="12" s="1"/>
  <c r="L1750" i="12" s="1"/>
  <c r="L1751" i="12" s="1"/>
  <c r="L1752" i="12" s="1"/>
  <c r="L1753" i="12" s="1"/>
  <c r="L1754" i="12" s="1"/>
  <c r="L1755" i="12" s="1"/>
  <c r="L1756" i="12" s="1"/>
  <c r="L1757" i="12" s="1"/>
  <c r="L1758" i="12" s="1"/>
  <c r="L1759" i="12" s="1"/>
  <c r="L1760" i="12" s="1"/>
  <c r="L1761" i="12" s="1"/>
  <c r="L1762" i="12" s="1"/>
  <c r="L1763" i="12" s="1"/>
  <c r="L1764" i="12" s="1"/>
  <c r="L1765" i="12" s="1"/>
  <c r="L1766" i="12" s="1"/>
  <c r="L1767" i="12" s="1"/>
  <c r="L1768" i="12" s="1"/>
  <c r="L1769" i="12" s="1"/>
  <c r="L1770" i="12" s="1"/>
  <c r="L1771" i="12" s="1"/>
  <c r="L1772" i="12" s="1"/>
  <c r="L1773" i="12" s="1"/>
  <c r="L1774" i="12" s="1"/>
  <c r="L1775" i="12" s="1"/>
  <c r="L1776" i="12" s="1"/>
  <c r="L1777" i="12" s="1"/>
  <c r="L1778" i="12" s="1"/>
  <c r="L1779" i="12" s="1"/>
  <c r="L1780" i="12" s="1"/>
  <c r="L1781" i="12" s="1"/>
  <c r="L1782" i="12" s="1"/>
  <c r="L1783" i="12" s="1"/>
  <c r="L1784" i="12" s="1"/>
  <c r="L1785" i="12" s="1"/>
  <c r="L1786" i="12" s="1"/>
  <c r="L1787" i="12" s="1"/>
  <c r="L1788" i="12" s="1"/>
  <c r="L1789" i="12" s="1"/>
  <c r="L1790" i="12" s="1"/>
  <c r="L1791" i="12" s="1"/>
  <c r="L1792" i="12" s="1"/>
  <c r="L1793" i="12" s="1"/>
  <c r="L1794" i="12" s="1"/>
  <c r="L1795" i="12" s="1"/>
  <c r="L1796" i="12" s="1"/>
  <c r="L1797" i="12" s="1"/>
  <c r="L1798" i="12" s="1"/>
  <c r="L1799" i="12" s="1"/>
  <c r="B4" i="5"/>
  <c r="C4" i="5"/>
  <c r="C5" i="5" s="1"/>
  <c r="O67" i="12" l="1"/>
  <c r="P61" i="12"/>
  <c r="M67" i="12"/>
  <c r="N67" i="12"/>
  <c r="M61" i="12"/>
  <c r="N61" i="12"/>
  <c r="P67" i="12"/>
  <c r="O61" i="12"/>
  <c r="F4" i="5"/>
  <c r="B9" i="5"/>
  <c r="B5" i="5" s="1"/>
  <c r="F5" i="5" s="1"/>
  <c r="J1" i="35" s="1"/>
  <c r="C6" i="5"/>
  <c r="K1" i="35" l="1"/>
  <c r="H1" i="36"/>
  <c r="P1" i="12"/>
  <c r="O1" i="12"/>
  <c r="C7" i="5"/>
  <c r="B6" i="5"/>
  <c r="F6" i="5" s="1"/>
  <c r="I1" i="35" s="1"/>
  <c r="N1" i="12" l="1"/>
  <c r="B7" i="5"/>
  <c r="F7" i="5" s="1"/>
  <c r="H1" i="35" l="1"/>
  <c r="M1" i="12"/>
  <c r="J202" i="35" l="1"/>
  <c r="I202" i="35"/>
  <c r="K202" i="35"/>
  <c r="H202" i="35"/>
  <c r="M360" i="12" l="1"/>
  <c r="N360" i="12"/>
  <c r="P360" i="12"/>
  <c r="O360" i="12"/>
  <c r="H405" i="35"/>
  <c r="P1431" i="12" l="1"/>
  <c r="P1346" i="12"/>
  <c r="P1176" i="12"/>
  <c r="P1516" i="12"/>
  <c r="P1686" i="12"/>
  <c r="P1261" i="12"/>
  <c r="P1771" i="12"/>
  <c r="P1601" i="12"/>
  <c r="H414" i="35"/>
  <c r="M1100" i="12"/>
  <c r="H1374" i="36" l="1"/>
  <c r="P1755" i="12"/>
  <c r="H1289" i="36"/>
  <c r="P1670" i="12"/>
  <c r="H1034" i="36"/>
  <c r="P1415" i="12"/>
  <c r="H1119" i="36"/>
  <c r="P1500" i="12"/>
  <c r="H779" i="36"/>
  <c r="P1160" i="12"/>
  <c r="H1204" i="36"/>
  <c r="P1585" i="12"/>
  <c r="H864" i="36"/>
  <c r="P1245" i="12"/>
  <c r="H949" i="36"/>
  <c r="P1330" i="12"/>
  <c r="M1109" i="12"/>
  <c r="P1202" i="12" l="1"/>
  <c r="P1797" i="12"/>
  <c r="P1372" i="12"/>
  <c r="P1542" i="12"/>
  <c r="P1287" i="12"/>
  <c r="P1457" i="12"/>
  <c r="P1627" i="12"/>
  <c r="P1712" i="12"/>
  <c r="I172" i="35" l="1"/>
  <c r="N330" i="12"/>
  <c r="I146" i="35"/>
  <c r="N304" i="12"/>
  <c r="K152" i="35"/>
  <c r="P310" i="12"/>
  <c r="K155" i="35"/>
  <c r="P313" i="12"/>
  <c r="K176" i="35"/>
  <c r="P334" i="12"/>
  <c r="K182" i="35"/>
  <c r="P340" i="12"/>
  <c r="H172" i="35"/>
  <c r="M330" i="12"/>
  <c r="H179" i="35"/>
  <c r="M337" i="12"/>
  <c r="H146" i="35"/>
  <c r="M304" i="12"/>
  <c r="I179" i="35"/>
  <c r="N337" i="12"/>
  <c r="J179" i="35"/>
  <c r="O337" i="12"/>
  <c r="K172" i="35"/>
  <c r="P330" i="12"/>
  <c r="K179" i="35"/>
  <c r="P337" i="12"/>
  <c r="K146" i="35"/>
  <c r="P304" i="12"/>
  <c r="J172" i="35"/>
  <c r="O330" i="12"/>
  <c r="H152" i="35"/>
  <c r="M310" i="12"/>
  <c r="H155" i="35"/>
  <c r="M313" i="12"/>
  <c r="H176" i="35"/>
  <c r="M334" i="12"/>
  <c r="I152" i="35"/>
  <c r="N310" i="12"/>
  <c r="I155" i="35"/>
  <c r="N313" i="12"/>
  <c r="I176" i="35"/>
  <c r="N334" i="12"/>
  <c r="I182" i="35"/>
  <c r="N340" i="12"/>
  <c r="J146" i="35"/>
  <c r="O304" i="12"/>
  <c r="J152" i="35"/>
  <c r="O310" i="12"/>
  <c r="J155" i="35"/>
  <c r="O313" i="12"/>
  <c r="J176" i="35"/>
  <c r="O334" i="12"/>
  <c r="H182" i="35"/>
  <c r="M340" i="12"/>
  <c r="J182" i="35"/>
  <c r="O340" i="12"/>
  <c r="I78" i="35" l="1"/>
  <c r="N77" i="12"/>
  <c r="M77" i="12"/>
  <c r="H78" i="35"/>
  <c r="J78" i="35"/>
  <c r="O77" i="12"/>
  <c r="K78" i="35"/>
  <c r="P77" i="12"/>
  <c r="H501" i="36" l="1"/>
  <c r="P765" i="12"/>
  <c r="H513" i="36"/>
  <c r="P777" i="12"/>
  <c r="H515" i="36"/>
  <c r="P779" i="12"/>
  <c r="H474" i="36"/>
  <c r="P738" i="12"/>
  <c r="P737" i="12"/>
  <c r="H473" i="36"/>
  <c r="H485" i="36"/>
  <c r="P749" i="12"/>
  <c r="H514" i="36"/>
  <c r="P778" i="12"/>
  <c r="P813" i="12"/>
  <c r="H549" i="36"/>
  <c r="N312" i="12"/>
  <c r="I154" i="35"/>
  <c r="H148" i="35"/>
  <c r="M306" i="12"/>
  <c r="N306" i="12"/>
  <c r="I148" i="35"/>
  <c r="H154" i="35"/>
  <c r="M312" i="12"/>
  <c r="P312" i="12"/>
  <c r="K154" i="35"/>
  <c r="O306" i="12"/>
  <c r="J148" i="35"/>
  <c r="J154" i="35"/>
  <c r="O312" i="12"/>
  <c r="K148" i="35"/>
  <c r="P306" i="12"/>
  <c r="J76" i="35"/>
  <c r="O75" i="12"/>
  <c r="M75" i="12"/>
  <c r="H76" i="35"/>
  <c r="K76" i="35"/>
  <c r="P75" i="12"/>
  <c r="N75" i="12"/>
  <c r="I76" i="35"/>
  <c r="P748" i="12" l="1"/>
  <c r="H484" i="36"/>
  <c r="H470" i="36"/>
  <c r="P734" i="12"/>
  <c r="P762" i="12"/>
  <c r="H498" i="36"/>
  <c r="H511" i="36"/>
  <c r="P775" i="12"/>
  <c r="H543" i="36"/>
  <c r="P807" i="12"/>
  <c r="M309" i="12"/>
  <c r="H151" i="35"/>
  <c r="K151" i="35"/>
  <c r="P309" i="12"/>
  <c r="O309" i="12"/>
  <c r="J151" i="35"/>
  <c r="N309" i="12"/>
  <c r="I151" i="35"/>
  <c r="H491" i="36" l="1"/>
  <c r="P755" i="12"/>
  <c r="P727" i="12"/>
  <c r="H463" i="36"/>
  <c r="P741" i="12"/>
  <c r="H477" i="36"/>
  <c r="P800" i="12"/>
  <c r="H536" i="36"/>
  <c r="H504" i="36"/>
  <c r="P768" i="12"/>
  <c r="H580" i="36" l="1"/>
  <c r="P844" i="12"/>
  <c r="H521" i="36"/>
  <c r="P785" i="12"/>
  <c r="M46" i="12" l="1"/>
  <c r="H47" i="35"/>
  <c r="I25" i="35"/>
  <c r="N24" i="12"/>
  <c r="K9" i="35"/>
  <c r="P8" i="12"/>
  <c r="I13" i="35"/>
  <c r="N12" i="12"/>
  <c r="K58" i="35"/>
  <c r="P57" i="12"/>
  <c r="P348" i="12"/>
  <c r="K190" i="35"/>
  <c r="I194" i="35"/>
  <c r="N352" i="12"/>
  <c r="I175" i="35"/>
  <c r="N333" i="12"/>
  <c r="M7" i="12"/>
  <c r="H8" i="35"/>
  <c r="K27" i="35"/>
  <c r="P26" i="12"/>
  <c r="J12" i="35"/>
  <c r="O11" i="12"/>
  <c r="K39" i="35"/>
  <c r="P38" i="12"/>
  <c r="K20" i="35"/>
  <c r="P19" i="12"/>
  <c r="O347" i="12"/>
  <c r="J189" i="35"/>
  <c r="O350" i="12"/>
  <c r="J192" i="35"/>
  <c r="J200" i="35"/>
  <c r="O358" i="12"/>
  <c r="M38" i="12"/>
  <c r="H39" i="35"/>
  <c r="I12" i="35"/>
  <c r="N11" i="12"/>
  <c r="I39" i="35"/>
  <c r="N38" i="12"/>
  <c r="J42" i="35"/>
  <c r="O41" i="12"/>
  <c r="P27" i="12"/>
  <c r="K28" i="35"/>
  <c r="P20" i="12"/>
  <c r="K21" i="35"/>
  <c r="N345" i="12"/>
  <c r="I187" i="35"/>
  <c r="P357" i="12"/>
  <c r="K199" i="35"/>
  <c r="H23" i="35"/>
  <c r="M22" i="12"/>
  <c r="K14" i="35"/>
  <c r="P13" i="12"/>
  <c r="K12" i="35"/>
  <c r="P11" i="12"/>
  <c r="I21" i="35"/>
  <c r="N20" i="12"/>
  <c r="K26" i="35"/>
  <c r="P25" i="12"/>
  <c r="J29" i="35"/>
  <c r="O28" i="12"/>
  <c r="I186" i="35"/>
  <c r="N344" i="12"/>
  <c r="M348" i="12"/>
  <c r="H190" i="35"/>
  <c r="K201" i="35"/>
  <c r="P359" i="12"/>
  <c r="H33" i="35"/>
  <c r="M32" i="12"/>
  <c r="H60" i="35"/>
  <c r="M59" i="12"/>
  <c r="J52" i="35"/>
  <c r="O51" i="12"/>
  <c r="O57" i="12"/>
  <c r="J58" i="35"/>
  <c r="J43" i="35"/>
  <c r="O42" i="12"/>
  <c r="P4" i="12"/>
  <c r="K5" i="35"/>
  <c r="J186" i="35"/>
  <c r="O344" i="12"/>
  <c r="O352" i="12"/>
  <c r="J194" i="35"/>
  <c r="M339" i="12"/>
  <c r="H181" i="35"/>
  <c r="H58" i="35"/>
  <c r="M57" i="12"/>
  <c r="H25" i="35"/>
  <c r="M24" i="12"/>
  <c r="M13" i="12"/>
  <c r="H14" i="35"/>
  <c r="M12" i="12"/>
  <c r="H13" i="35"/>
  <c r="H52" i="35"/>
  <c r="M51" i="12"/>
  <c r="J59" i="35"/>
  <c r="O58" i="12"/>
  <c r="J46" i="35"/>
  <c r="O45" i="12"/>
  <c r="I20" i="35"/>
  <c r="N19" i="12"/>
  <c r="N51" i="12"/>
  <c r="I52" i="35"/>
  <c r="N22" i="12"/>
  <c r="I23" i="35"/>
  <c r="I26" i="35"/>
  <c r="N25" i="12"/>
  <c r="O25" i="12"/>
  <c r="J26" i="35"/>
  <c r="I14" i="35"/>
  <c r="N13" i="12"/>
  <c r="K52" i="35"/>
  <c r="P51" i="12"/>
  <c r="J37" i="35"/>
  <c r="O36" i="12"/>
  <c r="P55" i="12"/>
  <c r="K56" i="35"/>
  <c r="N57" i="12"/>
  <c r="I58" i="35"/>
  <c r="O7" i="12"/>
  <c r="J8" i="35"/>
  <c r="P28" i="12"/>
  <c r="K29" i="35"/>
  <c r="P344" i="12"/>
  <c r="K186" i="35"/>
  <c r="P354" i="12"/>
  <c r="K196" i="35"/>
  <c r="J187" i="35"/>
  <c r="O345" i="12"/>
  <c r="I193" i="35"/>
  <c r="N351" i="12"/>
  <c r="N355" i="12"/>
  <c r="I197" i="35"/>
  <c r="O357" i="12"/>
  <c r="J199" i="35"/>
  <c r="J201" i="35"/>
  <c r="O359" i="12"/>
  <c r="N339" i="12"/>
  <c r="I181" i="35"/>
  <c r="M42" i="12"/>
  <c r="H43" i="35"/>
  <c r="M19" i="12"/>
  <c r="H20" i="35"/>
  <c r="K33" i="35"/>
  <c r="P32" i="12"/>
  <c r="N36" i="12"/>
  <c r="I37" i="35"/>
  <c r="J13" i="35"/>
  <c r="O12" i="12"/>
  <c r="M345" i="12"/>
  <c r="H187" i="35"/>
  <c r="H195" i="35"/>
  <c r="M353" i="12"/>
  <c r="H15" i="35"/>
  <c r="M14" i="12"/>
  <c r="J9" i="35"/>
  <c r="O8" i="12"/>
  <c r="O35" i="12"/>
  <c r="J36" i="35"/>
  <c r="K15" i="35"/>
  <c r="P14" i="12"/>
  <c r="P7" i="12"/>
  <c r="K8" i="35"/>
  <c r="I19" i="35"/>
  <c r="N18" i="12"/>
  <c r="N58" i="12"/>
  <c r="I59" i="35"/>
  <c r="M355" i="12"/>
  <c r="H197" i="35"/>
  <c r="M333" i="12"/>
  <c r="H175" i="35"/>
  <c r="H46" i="35"/>
  <c r="M45" i="12"/>
  <c r="J11" i="35"/>
  <c r="O10" i="12"/>
  <c r="J33" i="35"/>
  <c r="O32" i="12"/>
  <c r="O22" i="12"/>
  <c r="J23" i="35"/>
  <c r="K193" i="35"/>
  <c r="P351" i="12"/>
  <c r="M352" i="12"/>
  <c r="H194" i="35"/>
  <c r="O333" i="12"/>
  <c r="J175" i="35"/>
  <c r="H30" i="35"/>
  <c r="M29" i="12"/>
  <c r="N21" i="12"/>
  <c r="I22" i="35"/>
  <c r="I36" i="35"/>
  <c r="N35" i="12"/>
  <c r="O38" i="12"/>
  <c r="J39" i="35"/>
  <c r="K36" i="35"/>
  <c r="P35" i="12"/>
  <c r="M351" i="12"/>
  <c r="H193" i="35"/>
  <c r="P333" i="12"/>
  <c r="K175" i="35"/>
  <c r="H22" i="35"/>
  <c r="M21" i="12"/>
  <c r="N45" i="12"/>
  <c r="I46" i="35"/>
  <c r="K46" i="35"/>
  <c r="P45" i="12"/>
  <c r="O46" i="12"/>
  <c r="J47" i="35"/>
  <c r="P353" i="12"/>
  <c r="K195" i="35"/>
  <c r="I190" i="35"/>
  <c r="N348" i="12"/>
  <c r="M357" i="12"/>
  <c r="H199" i="35"/>
  <c r="M41" i="12"/>
  <c r="H42" i="35"/>
  <c r="H6" i="35"/>
  <c r="M5" i="12"/>
  <c r="M4" i="12"/>
  <c r="H5" i="35"/>
  <c r="M35" i="12"/>
  <c r="H36" i="35"/>
  <c r="K11" i="35"/>
  <c r="P10" i="12"/>
  <c r="P21" i="12"/>
  <c r="K22" i="35"/>
  <c r="K25" i="35"/>
  <c r="P24" i="12"/>
  <c r="O59" i="12"/>
  <c r="J60" i="35"/>
  <c r="I34" i="35"/>
  <c r="N33" i="12"/>
  <c r="N28" i="12"/>
  <c r="I29" i="35"/>
  <c r="K60" i="35"/>
  <c r="P59" i="12"/>
  <c r="K42" i="35"/>
  <c r="P41" i="12"/>
  <c r="N8" i="12"/>
  <c r="I9" i="35"/>
  <c r="I11" i="35"/>
  <c r="N10" i="12"/>
  <c r="K37" i="35"/>
  <c r="P36" i="12"/>
  <c r="P345" i="12"/>
  <c r="K187" i="35"/>
  <c r="M347" i="12"/>
  <c r="H189" i="35"/>
  <c r="O348" i="12"/>
  <c r="J190" i="35"/>
  <c r="H196" i="35"/>
  <c r="M354" i="12"/>
  <c r="O354" i="12"/>
  <c r="J196" i="35"/>
  <c r="M358" i="12"/>
  <c r="H200" i="35"/>
  <c r="O339" i="12"/>
  <c r="J181" i="35"/>
  <c r="H26" i="35"/>
  <c r="M25" i="12"/>
  <c r="M55" i="12"/>
  <c r="H56" i="35"/>
  <c r="K6" i="35"/>
  <c r="P5" i="12"/>
  <c r="N27" i="12"/>
  <c r="I28" i="35"/>
  <c r="K16" i="35"/>
  <c r="P15" i="12"/>
  <c r="J14" i="35"/>
  <c r="O13" i="12"/>
  <c r="O15" i="12"/>
  <c r="J16" i="35"/>
  <c r="J56" i="35"/>
  <c r="O55" i="12"/>
  <c r="I196" i="35"/>
  <c r="N354" i="12"/>
  <c r="I199" i="35"/>
  <c r="N357" i="12"/>
  <c r="M11" i="12"/>
  <c r="H12" i="35"/>
  <c r="P29" i="12"/>
  <c r="K30" i="35"/>
  <c r="O26" i="12"/>
  <c r="J27" i="35"/>
  <c r="O14" i="12"/>
  <c r="J15" i="35"/>
  <c r="I16" i="35"/>
  <c r="N15" i="12"/>
  <c r="P350" i="12"/>
  <c r="K192" i="35"/>
  <c r="J197" i="35"/>
  <c r="O355" i="12"/>
  <c r="M26" i="12"/>
  <c r="H27" i="35"/>
  <c r="M36" i="12"/>
  <c r="H37" i="35"/>
  <c r="J30" i="35"/>
  <c r="O29" i="12"/>
  <c r="N14" i="12"/>
  <c r="I15" i="35"/>
  <c r="O18" i="12"/>
  <c r="J19" i="35"/>
  <c r="J21" i="35"/>
  <c r="O20" i="12"/>
  <c r="H186" i="35"/>
  <c r="M344" i="12"/>
  <c r="I195" i="35"/>
  <c r="N353" i="12"/>
  <c r="H201" i="35"/>
  <c r="M359" i="12"/>
  <c r="H19" i="35"/>
  <c r="M18" i="12"/>
  <c r="M28" i="12"/>
  <c r="H29" i="35"/>
  <c r="N32" i="12"/>
  <c r="I33" i="35"/>
  <c r="N46" i="12"/>
  <c r="I47" i="35"/>
  <c r="K47" i="35"/>
  <c r="P46" i="12"/>
  <c r="I30" i="35"/>
  <c r="N29" i="12"/>
  <c r="P352" i="12"/>
  <c r="K194" i="35"/>
  <c r="M350" i="12"/>
  <c r="H192" i="35"/>
  <c r="N359" i="12"/>
  <c r="I201" i="35"/>
  <c r="H11" i="35"/>
  <c r="M10" i="12"/>
  <c r="M20" i="12"/>
  <c r="H21" i="35"/>
  <c r="P42" i="12"/>
  <c r="K43" i="35"/>
  <c r="O19" i="12"/>
  <c r="J20" i="35"/>
  <c r="K23" i="35"/>
  <c r="P22" i="12"/>
  <c r="K34" i="35"/>
  <c r="P33" i="12"/>
  <c r="I42" i="35"/>
  <c r="N41" i="12"/>
  <c r="I27" i="35"/>
  <c r="N26" i="12"/>
  <c r="O353" i="12"/>
  <c r="J195" i="35"/>
  <c r="P358" i="12"/>
  <c r="K200" i="35"/>
  <c r="M33" i="12"/>
  <c r="H34" i="35"/>
  <c r="H9" i="35"/>
  <c r="M8" i="12"/>
  <c r="M15" i="12"/>
  <c r="H16" i="35"/>
  <c r="H59" i="35"/>
  <c r="M58" i="12"/>
  <c r="H28" i="35"/>
  <c r="M27" i="12"/>
  <c r="K19" i="35"/>
  <c r="P18" i="12"/>
  <c r="P58" i="12"/>
  <c r="K59" i="35"/>
  <c r="O24" i="12"/>
  <c r="J25" i="35"/>
  <c r="N59" i="12"/>
  <c r="I60" i="35"/>
  <c r="O27" i="12"/>
  <c r="J28" i="35"/>
  <c r="I6" i="35"/>
  <c r="N5" i="12"/>
  <c r="I5" i="35"/>
  <c r="N4" i="12"/>
  <c r="O33" i="12"/>
  <c r="J34" i="35"/>
  <c r="J6" i="35"/>
  <c r="O5" i="12"/>
  <c r="I8" i="35"/>
  <c r="N7" i="12"/>
  <c r="N55" i="12"/>
  <c r="I56" i="35"/>
  <c r="O21" i="12"/>
  <c r="J22" i="35"/>
  <c r="J5" i="35"/>
  <c r="O4" i="12"/>
  <c r="P12" i="12"/>
  <c r="K13" i="35"/>
  <c r="I43" i="35"/>
  <c r="N42" i="12"/>
  <c r="K189" i="35"/>
  <c r="P347" i="12"/>
  <c r="I189" i="35"/>
  <c r="N347" i="12"/>
  <c r="P355" i="12"/>
  <c r="K197" i="35"/>
  <c r="J193" i="35"/>
  <c r="O351" i="12"/>
  <c r="N350" i="12"/>
  <c r="I192" i="35"/>
  <c r="N358" i="12"/>
  <c r="I200" i="35"/>
  <c r="K181" i="35"/>
  <c r="P339" i="12"/>
  <c r="P625" i="12" l="1"/>
  <c r="H361" i="36"/>
  <c r="H194" i="36"/>
  <c r="P458" i="12"/>
  <c r="N349" i="12"/>
  <c r="I191" i="35"/>
  <c r="H365" i="36"/>
  <c r="P629" i="12"/>
  <c r="I57" i="35"/>
  <c r="N56" i="12"/>
  <c r="K160" i="35"/>
  <c r="P318" i="12"/>
  <c r="O23" i="12"/>
  <c r="J24" i="35"/>
  <c r="P448" i="12"/>
  <c r="H184" i="36"/>
  <c r="P455" i="12"/>
  <c r="H191" i="36"/>
  <c r="P471" i="12"/>
  <c r="H207" i="36"/>
  <c r="M318" i="12"/>
  <c r="H160" i="35"/>
  <c r="N323" i="12"/>
  <c r="I165" i="35"/>
  <c r="O17" i="12"/>
  <c r="J18" i="35"/>
  <c r="P435" i="12"/>
  <c r="H171" i="36"/>
  <c r="H198" i="35"/>
  <c r="M356" i="12"/>
  <c r="P642" i="12"/>
  <c r="H378" i="36"/>
  <c r="H350" i="36"/>
  <c r="P614" i="12"/>
  <c r="P664" i="12"/>
  <c r="H400" i="36"/>
  <c r="P451" i="12"/>
  <c r="H187" i="36"/>
  <c r="P648" i="12"/>
  <c r="H384" i="36"/>
  <c r="P464" i="12"/>
  <c r="H200" i="36"/>
  <c r="P483" i="12"/>
  <c r="H219" i="36"/>
  <c r="H169" i="35"/>
  <c r="M327" i="12"/>
  <c r="J169" i="35"/>
  <c r="O327" i="12"/>
  <c r="H367" i="36"/>
  <c r="P631" i="12"/>
  <c r="K18" i="35"/>
  <c r="P17" i="12"/>
  <c r="H191" i="35"/>
  <c r="M349" i="12"/>
  <c r="H369" i="36"/>
  <c r="P633" i="12"/>
  <c r="H358" i="36"/>
  <c r="P622" i="12"/>
  <c r="H203" i="36"/>
  <c r="P467" i="12"/>
  <c r="K24" i="35"/>
  <c r="P23" i="12"/>
  <c r="H197" i="36"/>
  <c r="P461" i="12"/>
  <c r="H353" i="36"/>
  <c r="P617" i="12"/>
  <c r="H379" i="36"/>
  <c r="P643" i="12"/>
  <c r="H368" i="36"/>
  <c r="P632" i="12"/>
  <c r="H401" i="36"/>
  <c r="P665" i="12"/>
  <c r="O56" i="12"/>
  <c r="J57" i="35"/>
  <c r="H174" i="36"/>
  <c r="P438" i="12"/>
  <c r="P56" i="12"/>
  <c r="K57" i="35"/>
  <c r="N327" i="12"/>
  <c r="I169" i="35"/>
  <c r="K10" i="35"/>
  <c r="P9" i="12"/>
  <c r="H354" i="36"/>
  <c r="P618" i="12"/>
  <c r="O317" i="12"/>
  <c r="J159" i="35"/>
  <c r="H179" i="36"/>
  <c r="P443" i="12"/>
  <c r="M9" i="12"/>
  <c r="H10" i="35"/>
  <c r="H356" i="36"/>
  <c r="P620" i="12"/>
  <c r="P615" i="12"/>
  <c r="H351" i="36"/>
  <c r="P445" i="12"/>
  <c r="H181" i="36"/>
  <c r="K159" i="35"/>
  <c r="P317" i="12"/>
  <c r="P621" i="12"/>
  <c r="H357" i="36"/>
  <c r="H213" i="36"/>
  <c r="P477" i="12"/>
  <c r="H172" i="36"/>
  <c r="P436" i="12"/>
  <c r="P453" i="12"/>
  <c r="H189" i="36"/>
  <c r="P327" i="12"/>
  <c r="K169" i="35"/>
  <c r="H347" i="36"/>
  <c r="P611" i="12"/>
  <c r="P634" i="12"/>
  <c r="H370" i="36"/>
  <c r="H363" i="36"/>
  <c r="P627" i="12"/>
  <c r="N9" i="12"/>
  <c r="I10" i="35"/>
  <c r="K165" i="35"/>
  <c r="P323" i="12"/>
  <c r="O323" i="12"/>
  <c r="J165" i="35"/>
  <c r="H348" i="36"/>
  <c r="P612" i="12"/>
  <c r="P349" i="12"/>
  <c r="K191" i="35"/>
  <c r="H176" i="36"/>
  <c r="P440" i="12"/>
  <c r="P666" i="12"/>
  <c r="H402" i="36"/>
  <c r="H375" i="36"/>
  <c r="P639" i="12"/>
  <c r="P619" i="12"/>
  <c r="H355" i="36"/>
  <c r="O356" i="12"/>
  <c r="J198" i="35"/>
  <c r="H388" i="36"/>
  <c r="P652" i="12"/>
  <c r="H371" i="36"/>
  <c r="P635" i="12"/>
  <c r="M323" i="12"/>
  <c r="H165" i="35"/>
  <c r="H195" i="36"/>
  <c r="P459" i="12"/>
  <c r="H165" i="36"/>
  <c r="P429" i="12"/>
  <c r="P462" i="12"/>
  <c r="H198" i="36"/>
  <c r="H167" i="36"/>
  <c r="P431" i="12"/>
  <c r="J160" i="35"/>
  <c r="O318" i="12"/>
  <c r="P640" i="12"/>
  <c r="H376" i="36"/>
  <c r="H204" i="36"/>
  <c r="P468" i="12"/>
  <c r="M17" i="12"/>
  <c r="H18" i="35"/>
  <c r="P645" i="12"/>
  <c r="H381" i="36"/>
  <c r="P428" i="12"/>
  <c r="H164" i="36"/>
  <c r="P662" i="12"/>
  <c r="H398" i="36"/>
  <c r="P446" i="12"/>
  <c r="H182" i="36"/>
  <c r="O9" i="12"/>
  <c r="J10" i="35"/>
  <c r="P444" i="12"/>
  <c r="H180" i="36"/>
  <c r="N23" i="12"/>
  <c r="I24" i="35"/>
  <c r="N317" i="12"/>
  <c r="I159" i="35"/>
  <c r="H372" i="36"/>
  <c r="P636" i="12"/>
  <c r="P485" i="12"/>
  <c r="H221" i="36"/>
  <c r="H190" i="36"/>
  <c r="P454" i="12"/>
  <c r="M23" i="12"/>
  <c r="H24" i="35"/>
  <c r="H385" i="36"/>
  <c r="P649" i="12"/>
  <c r="H394" i="36"/>
  <c r="P658" i="12"/>
  <c r="P356" i="12"/>
  <c r="K198" i="35"/>
  <c r="O349" i="12"/>
  <c r="J191" i="35"/>
  <c r="P452" i="12"/>
  <c r="H188" i="36"/>
  <c r="H159" i="35"/>
  <c r="M317" i="12"/>
  <c r="I160" i="35"/>
  <c r="N318" i="12"/>
  <c r="H173" i="36"/>
  <c r="P437" i="12"/>
  <c r="P628" i="12"/>
  <c r="H364" i="36"/>
  <c r="H220" i="36"/>
  <c r="P484" i="12"/>
  <c r="H362" i="36"/>
  <c r="P626" i="12"/>
  <c r="P472" i="12"/>
  <c r="H208" i="36"/>
  <c r="N356" i="12"/>
  <c r="I198" i="35"/>
  <c r="H186" i="36"/>
  <c r="P450" i="12"/>
  <c r="P653" i="12"/>
  <c r="H389" i="36"/>
  <c r="I18" i="35"/>
  <c r="N17" i="12"/>
  <c r="H175" i="36"/>
  <c r="P439" i="12"/>
  <c r="P481" i="12"/>
  <c r="H217" i="36"/>
  <c r="M56" i="12"/>
  <c r="H57" i="35"/>
  <c r="H169" i="36"/>
  <c r="P433" i="12"/>
  <c r="H650" i="36" l="1"/>
  <c r="P914" i="12"/>
  <c r="H671" i="36"/>
  <c r="P935" i="12"/>
  <c r="P698" i="12"/>
  <c r="H434" i="36"/>
  <c r="H443" i="36"/>
  <c r="P707" i="12"/>
  <c r="P923" i="12"/>
  <c r="H659" i="36"/>
  <c r="H287" i="36"/>
  <c r="P551" i="12"/>
  <c r="H301" i="36"/>
  <c r="P565" i="12"/>
  <c r="P593" i="12"/>
  <c r="H329" i="36"/>
  <c r="P679" i="12"/>
  <c r="H415" i="36"/>
  <c r="P594" i="12"/>
  <c r="H330" i="36"/>
  <c r="H662" i="36"/>
  <c r="P926" i="12"/>
  <c r="P624" i="12"/>
  <c r="H360" i="36"/>
  <c r="P693" i="12"/>
  <c r="H429" i="36"/>
  <c r="P677" i="12"/>
  <c r="H413" i="36"/>
  <c r="H291" i="36"/>
  <c r="P555" i="12"/>
  <c r="H422" i="36"/>
  <c r="P686" i="12"/>
  <c r="P708" i="12"/>
  <c r="H444" i="36"/>
  <c r="P688" i="12"/>
  <c r="H424" i="36"/>
  <c r="H421" i="36"/>
  <c r="P685" i="12"/>
  <c r="P603" i="12"/>
  <c r="H339" i="36"/>
  <c r="H399" i="36"/>
  <c r="P663" i="12"/>
  <c r="P583" i="12"/>
  <c r="H319" i="36"/>
  <c r="P16" i="12"/>
  <c r="K17" i="35"/>
  <c r="H695" i="36"/>
  <c r="P959" i="12"/>
  <c r="H461" i="36"/>
  <c r="P725" i="12"/>
  <c r="H430" i="36"/>
  <c r="P694" i="12"/>
  <c r="H417" i="36"/>
  <c r="P681" i="12"/>
  <c r="H406" i="36"/>
  <c r="P670" i="12"/>
  <c r="N16" i="12"/>
  <c r="I17" i="35"/>
  <c r="P606" i="12"/>
  <c r="H342" i="36"/>
  <c r="P607" i="12"/>
  <c r="H343" i="36"/>
  <c r="P550" i="12"/>
  <c r="H286" i="36"/>
  <c r="H17" i="35"/>
  <c r="M16" i="12"/>
  <c r="P558" i="12"/>
  <c r="H294" i="36"/>
  <c r="P442" i="12"/>
  <c r="H178" i="36"/>
  <c r="P586" i="12"/>
  <c r="H322" i="36"/>
  <c r="J17" i="35"/>
  <c r="O16" i="12"/>
  <c r="H306" i="36"/>
  <c r="P570" i="12"/>
  <c r="H431" i="36"/>
  <c r="P695" i="12"/>
  <c r="P568" i="12"/>
  <c r="H304" i="36"/>
  <c r="H316" i="36"/>
  <c r="P580" i="12"/>
  <c r="P711" i="12"/>
  <c r="H447" i="36"/>
  <c r="P701" i="12"/>
  <c r="H437" i="36"/>
  <c r="P561" i="12"/>
  <c r="H297" i="36"/>
  <c r="P953" i="12"/>
  <c r="H689" i="36"/>
  <c r="H326" i="36"/>
  <c r="P590" i="12"/>
  <c r="P599" i="12"/>
  <c r="H335" i="36"/>
  <c r="H648" i="36"/>
  <c r="P912" i="12"/>
  <c r="P630" i="12"/>
  <c r="H366" i="36"/>
  <c r="H426" i="36"/>
  <c r="P690" i="12"/>
  <c r="H414" i="36"/>
  <c r="P678" i="12"/>
  <c r="H295" i="36"/>
  <c r="P559" i="12"/>
  <c r="P957" i="12"/>
  <c r="H693" i="36"/>
  <c r="H409" i="36"/>
  <c r="P673" i="12"/>
  <c r="H453" i="36"/>
  <c r="P717" i="12"/>
  <c r="P723" i="12"/>
  <c r="H459" i="36"/>
  <c r="P684" i="12"/>
  <c r="H420" i="36"/>
  <c r="H308" i="36"/>
  <c r="P572" i="12"/>
  <c r="H310" i="36"/>
  <c r="P574" i="12"/>
  <c r="H296" i="36"/>
  <c r="P560" i="12"/>
  <c r="H309" i="36"/>
  <c r="P573" i="12"/>
  <c r="P557" i="12"/>
  <c r="H293" i="36"/>
  <c r="P704" i="12"/>
  <c r="H440" i="36"/>
  <c r="H289" i="36"/>
  <c r="P553" i="12"/>
  <c r="P915" i="12"/>
  <c r="H651" i="36"/>
  <c r="H664" i="36"/>
  <c r="P928" i="12"/>
  <c r="H218" i="36"/>
  <c r="P482" i="12"/>
  <c r="H448" i="36"/>
  <c r="P712" i="12"/>
  <c r="H416" i="36"/>
  <c r="P680" i="12"/>
  <c r="P562" i="12"/>
  <c r="H298" i="36"/>
  <c r="P922" i="12"/>
  <c r="H658" i="36"/>
  <c r="H645" i="36"/>
  <c r="P909" i="12"/>
  <c r="P702" i="12"/>
  <c r="H438" i="36"/>
  <c r="H185" i="36"/>
  <c r="P449" i="12"/>
  <c r="H312" i="36"/>
  <c r="P576" i="12"/>
  <c r="H317" i="36"/>
  <c r="P581" i="12"/>
  <c r="H696" i="36"/>
  <c r="P960" i="12"/>
  <c r="P605" i="12"/>
  <c r="H341" i="36"/>
  <c r="P692" i="12"/>
  <c r="H428" i="36"/>
  <c r="H410" i="36"/>
  <c r="P674" i="12"/>
  <c r="H427" i="36"/>
  <c r="P691" i="12"/>
  <c r="H302" i="36"/>
  <c r="P566" i="12"/>
  <c r="H320" i="36"/>
  <c r="P584" i="12"/>
  <c r="H311" i="36"/>
  <c r="P575" i="12"/>
  <c r="P567" i="12"/>
  <c r="H303" i="36"/>
  <c r="H170" i="36"/>
  <c r="P434" i="12"/>
  <c r="P920" i="12"/>
  <c r="H656" i="36"/>
  <c r="P687" i="12"/>
  <c r="H423" i="36"/>
  <c r="H407" i="36"/>
  <c r="P671" i="12"/>
  <c r="P724" i="12"/>
  <c r="H460" i="36"/>
  <c r="P721" i="12"/>
  <c r="H457" i="36"/>
  <c r="P699" i="12"/>
  <c r="H435" i="36"/>
  <c r="P676" i="12"/>
  <c r="H412" i="36"/>
  <c r="H352" i="36"/>
  <c r="P616" i="12"/>
  <c r="P589" i="12"/>
  <c r="H325" i="36"/>
  <c r="H313" i="36"/>
  <c r="P577" i="12"/>
  <c r="H340" i="36" l="1"/>
  <c r="P604" i="12"/>
  <c r="H419" i="36"/>
  <c r="P683" i="12"/>
  <c r="H679" i="36"/>
  <c r="P943" i="12"/>
  <c r="H425" i="36"/>
  <c r="P689" i="12"/>
  <c r="H646" i="36"/>
  <c r="P910" i="12"/>
  <c r="P722" i="12"/>
  <c r="H458" i="36"/>
  <c r="H660" i="36"/>
  <c r="P924" i="12"/>
  <c r="H670" i="36"/>
  <c r="P934" i="12"/>
  <c r="H680" i="36"/>
  <c r="P944" i="12"/>
  <c r="P571" i="12"/>
  <c r="H307" i="36"/>
  <c r="H647" i="36"/>
  <c r="P911" i="12"/>
  <c r="H177" i="36"/>
  <c r="P441" i="12"/>
  <c r="P917" i="12"/>
  <c r="H653" i="36"/>
  <c r="H674" i="36"/>
  <c r="P938" i="12"/>
  <c r="P675" i="12"/>
  <c r="H411" i="36"/>
  <c r="H649" i="36"/>
  <c r="P913" i="12"/>
  <c r="H683" i="36"/>
  <c r="P947" i="12"/>
  <c r="H359" i="36"/>
  <c r="P623" i="12"/>
  <c r="H643" i="36"/>
  <c r="P907" i="12"/>
  <c r="P921" i="12"/>
  <c r="H657" i="36"/>
  <c r="H697" i="36"/>
  <c r="P961" i="12"/>
  <c r="P931" i="12"/>
  <c r="H667" i="36"/>
  <c r="H300" i="36"/>
  <c r="P564" i="12"/>
  <c r="P929" i="12"/>
  <c r="H665" i="36"/>
  <c r="P940" i="12"/>
  <c r="H676" i="36"/>
  <c r="H663" i="36"/>
  <c r="P927" i="12"/>
  <c r="P556" i="12"/>
  <c r="H292" i="36"/>
  <c r="P916" i="12"/>
  <c r="H652" i="36"/>
  <c r="P948" i="12"/>
  <c r="H684" i="36"/>
  <c r="H673" i="36"/>
  <c r="P937" i="12"/>
  <c r="P930" i="12"/>
  <c r="H666" i="36"/>
  <c r="H642" i="36"/>
  <c r="P906" i="12"/>
  <c r="H694" i="36" l="1"/>
  <c r="P958" i="12"/>
  <c r="P919" i="12"/>
  <c r="H655" i="36"/>
  <c r="P682" i="12"/>
  <c r="H418" i="36"/>
  <c r="P918" i="12"/>
  <c r="H654" i="36"/>
  <c r="P563" i="12"/>
  <c r="H299" i="36"/>
  <c r="P925" i="12"/>
  <c r="H661" i="36"/>
  <c r="P6" i="12" l="1"/>
  <c r="K7" i="35"/>
  <c r="P3" i="12" l="1"/>
  <c r="K4" i="35"/>
  <c r="H166" i="36"/>
  <c r="P430" i="12"/>
  <c r="P427" i="12" l="1"/>
  <c r="H163" i="36"/>
  <c r="P2" i="12"/>
  <c r="K3" i="35"/>
  <c r="H288" i="36"/>
  <c r="P552" i="12"/>
  <c r="P549" i="12" l="1"/>
  <c r="H285" i="36"/>
  <c r="H162" i="36"/>
  <c r="P426" i="12"/>
  <c r="P548" i="12" l="1"/>
  <c r="H284" i="36"/>
  <c r="J7" i="35" l="1"/>
  <c r="O6" i="12"/>
  <c r="H7" i="35"/>
  <c r="M6" i="12"/>
  <c r="N6" i="12"/>
  <c r="I7" i="35"/>
  <c r="P672" i="12" l="1"/>
  <c r="H408" i="36"/>
  <c r="H4" i="35"/>
  <c r="M3" i="12"/>
  <c r="N3" i="12"/>
  <c r="I4" i="35"/>
  <c r="O3" i="12"/>
  <c r="J4" i="35"/>
  <c r="P613" i="12"/>
  <c r="H349" i="36"/>
  <c r="I3" i="35" l="1"/>
  <c r="N2" i="12"/>
  <c r="J3" i="35"/>
  <c r="O2" i="12"/>
  <c r="M2" i="12"/>
  <c r="H3" i="35"/>
  <c r="P669" i="12"/>
  <c r="H405" i="36"/>
  <c r="H644" i="36"/>
  <c r="P908" i="12"/>
  <c r="H346" i="36"/>
  <c r="P610" i="12"/>
  <c r="P609" i="12" l="1"/>
  <c r="H345" i="36"/>
  <c r="P905" i="12"/>
  <c r="H641" i="36"/>
  <c r="H404" i="36"/>
  <c r="P668" i="12"/>
  <c r="P904" i="12" l="1"/>
  <c r="H640" i="36"/>
  <c r="K188" i="35" l="1"/>
  <c r="P346" i="12"/>
  <c r="P343" i="12" l="1"/>
  <c r="K185" i="35"/>
  <c r="K184" i="35" l="1"/>
  <c r="P342" i="12"/>
  <c r="K219" i="35" l="1"/>
  <c r="P377" i="12"/>
  <c r="O346" i="12" l="1"/>
  <c r="J188" i="35"/>
  <c r="H188" i="35"/>
  <c r="M346" i="12"/>
  <c r="I188" i="35"/>
  <c r="N346" i="12"/>
  <c r="M343" i="12" l="1"/>
  <c r="H185" i="35"/>
  <c r="J185" i="35"/>
  <c r="O343" i="12"/>
  <c r="I185" i="35"/>
  <c r="N343" i="12"/>
  <c r="H184" i="35" l="1"/>
  <c r="M342" i="12"/>
  <c r="I184" i="35"/>
  <c r="N342" i="12"/>
  <c r="J184" i="35"/>
  <c r="O342" i="12"/>
  <c r="O377" i="12" l="1"/>
  <c r="J219" i="35"/>
  <c r="I219" i="35"/>
  <c r="N377" i="12"/>
  <c r="H219" i="35"/>
  <c r="M377" i="12"/>
  <c r="J40" i="35" l="1"/>
  <c r="O39" i="12"/>
  <c r="K40" i="35"/>
  <c r="P39" i="12"/>
  <c r="H40" i="35"/>
  <c r="M39" i="12"/>
  <c r="I40" i="35"/>
  <c r="N39" i="12"/>
  <c r="P465" i="12" l="1"/>
  <c r="H201" i="36"/>
  <c r="P646" i="12"/>
  <c r="H382" i="36"/>
  <c r="P941" i="12" l="1"/>
  <c r="H677" i="36"/>
  <c r="P705" i="12"/>
  <c r="H441" i="36"/>
  <c r="H323" i="36"/>
  <c r="P587" i="12"/>
  <c r="P49" i="12" l="1"/>
  <c r="K50" i="35"/>
  <c r="O49" i="12"/>
  <c r="J50" i="35"/>
  <c r="H50" i="35"/>
  <c r="M49" i="12"/>
  <c r="I50" i="35"/>
  <c r="N49" i="12"/>
  <c r="H392" i="36" l="1"/>
  <c r="P656" i="12"/>
  <c r="I150" i="35"/>
  <c r="N308" i="12"/>
  <c r="P308" i="12"/>
  <c r="K150" i="35"/>
  <c r="M308" i="12"/>
  <c r="H150" i="35"/>
  <c r="P475" i="12"/>
  <c r="H211" i="36"/>
  <c r="O308" i="12"/>
  <c r="J150" i="35"/>
  <c r="H451" i="36" l="1"/>
  <c r="P715" i="12"/>
  <c r="I145" i="35"/>
  <c r="N303" i="12"/>
  <c r="H163" i="35"/>
  <c r="M321" i="12"/>
  <c r="K163" i="35"/>
  <c r="P321" i="12"/>
  <c r="P597" i="12"/>
  <c r="H333" i="36"/>
  <c r="O303" i="12"/>
  <c r="J145" i="35"/>
  <c r="H145" i="35"/>
  <c r="M303" i="12"/>
  <c r="O321" i="12"/>
  <c r="J163" i="35"/>
  <c r="N321" i="12"/>
  <c r="I163" i="35"/>
  <c r="K145" i="35"/>
  <c r="P303" i="12"/>
  <c r="O302" i="12" l="1"/>
  <c r="J144" i="35"/>
  <c r="H144" i="35"/>
  <c r="M302" i="12"/>
  <c r="K144" i="35"/>
  <c r="P302" i="12"/>
  <c r="I144" i="35"/>
  <c r="N302" i="12"/>
  <c r="P951" i="12"/>
  <c r="H687" i="36"/>
  <c r="J35" i="35" l="1"/>
  <c r="O34" i="12"/>
  <c r="P34" i="12"/>
  <c r="K35" i="35"/>
  <c r="M34" i="12"/>
  <c r="H35" i="35"/>
  <c r="I35" i="35"/>
  <c r="N34" i="12"/>
  <c r="O31" i="12" l="1"/>
  <c r="J32" i="35"/>
  <c r="P641" i="12"/>
  <c r="H377" i="36"/>
  <c r="H196" i="36"/>
  <c r="P460" i="12"/>
  <c r="H32" i="35"/>
  <c r="M31" i="12"/>
  <c r="I32" i="35"/>
  <c r="N31" i="12"/>
  <c r="K32" i="35"/>
  <c r="P31" i="12"/>
  <c r="P936" i="12" l="1"/>
  <c r="H672" i="36"/>
  <c r="P457" i="12"/>
  <c r="H193" i="36"/>
  <c r="P582" i="12"/>
  <c r="H318" i="36"/>
  <c r="H374" i="36"/>
  <c r="P638" i="12"/>
  <c r="P700" i="12"/>
  <c r="H436" i="36"/>
  <c r="H315" i="36" l="1"/>
  <c r="P579" i="12"/>
  <c r="H433" i="36"/>
  <c r="P697" i="12"/>
  <c r="H669" i="36" l="1"/>
  <c r="P933" i="12"/>
  <c r="P40" i="12" l="1"/>
  <c r="K41" i="35"/>
  <c r="O40" i="12"/>
  <c r="J41" i="35"/>
  <c r="H41" i="35"/>
  <c r="M40" i="12"/>
  <c r="N40" i="12"/>
  <c r="I41" i="35"/>
  <c r="P37" i="12" l="1"/>
  <c r="K38" i="35"/>
  <c r="P466" i="12"/>
  <c r="H202" i="36"/>
  <c r="P647" i="12"/>
  <c r="H383" i="36"/>
  <c r="M37" i="12"/>
  <c r="H38" i="35"/>
  <c r="N37" i="12"/>
  <c r="I38" i="35"/>
  <c r="O37" i="12"/>
  <c r="J38" i="35"/>
  <c r="P463" i="12" l="1"/>
  <c r="H199" i="36"/>
  <c r="P588" i="12"/>
  <c r="H324" i="36"/>
  <c r="P30" i="12"/>
  <c r="K31" i="35"/>
  <c r="M30" i="12"/>
  <c r="H31" i="35"/>
  <c r="J31" i="35"/>
  <c r="O30" i="12"/>
  <c r="H442" i="36"/>
  <c r="P706" i="12"/>
  <c r="N30" i="12"/>
  <c r="I31" i="35"/>
  <c r="H380" i="36"/>
  <c r="P644" i="12"/>
  <c r="H678" i="36" l="1"/>
  <c r="P942" i="12"/>
  <c r="P703" i="12"/>
  <c r="H439" i="36"/>
  <c r="P456" i="12"/>
  <c r="H192" i="36"/>
  <c r="P637" i="12"/>
  <c r="H373" i="36"/>
  <c r="P585" i="12"/>
  <c r="H321" i="36"/>
  <c r="H675" i="36" l="1"/>
  <c r="P939" i="12"/>
  <c r="P696" i="12"/>
  <c r="H432" i="36"/>
  <c r="H314" i="36"/>
  <c r="P578" i="12"/>
  <c r="P932" i="12" l="1"/>
  <c r="H668" i="36"/>
  <c r="P54" i="12" l="1"/>
  <c r="K55" i="35"/>
  <c r="O54" i="12"/>
  <c r="J55" i="35"/>
  <c r="H55" i="35"/>
  <c r="M54" i="12"/>
  <c r="N54" i="12"/>
  <c r="I55" i="35"/>
  <c r="J53" i="35" l="1"/>
  <c r="O52" i="12"/>
  <c r="I53" i="35"/>
  <c r="N52" i="12"/>
  <c r="M52" i="12"/>
  <c r="H53" i="35"/>
  <c r="H397" i="36"/>
  <c r="P661" i="12"/>
  <c r="K168" i="35"/>
  <c r="P326" i="12"/>
  <c r="N326" i="12"/>
  <c r="I168" i="35"/>
  <c r="P52" i="12"/>
  <c r="K53" i="35"/>
  <c r="H168" i="35"/>
  <c r="M326" i="12"/>
  <c r="O326" i="12"/>
  <c r="J168" i="35"/>
  <c r="P480" i="12"/>
  <c r="H216" i="36"/>
  <c r="J54" i="35" l="1"/>
  <c r="O53" i="12"/>
  <c r="M324" i="12"/>
  <c r="H166" i="35"/>
  <c r="J166" i="35"/>
  <c r="O324" i="12"/>
  <c r="K51" i="35"/>
  <c r="P50" i="12"/>
  <c r="P478" i="12"/>
  <c r="H214" i="36"/>
  <c r="H456" i="36"/>
  <c r="P720" i="12"/>
  <c r="I166" i="35"/>
  <c r="N324" i="12"/>
  <c r="H692" i="36"/>
  <c r="P956" i="12"/>
  <c r="K54" i="35"/>
  <c r="P53" i="12"/>
  <c r="H54" i="35"/>
  <c r="M53" i="12"/>
  <c r="P324" i="12"/>
  <c r="K166" i="35"/>
  <c r="H338" i="36"/>
  <c r="P602" i="12"/>
  <c r="N53" i="12"/>
  <c r="I54" i="35"/>
  <c r="P659" i="12"/>
  <c r="H395" i="36"/>
  <c r="H215" i="36" l="1"/>
  <c r="P479" i="12"/>
  <c r="P718" i="12"/>
  <c r="H454" i="36"/>
  <c r="I51" i="35"/>
  <c r="N50" i="12"/>
  <c r="P600" i="12"/>
  <c r="H336" i="36"/>
  <c r="K75" i="35"/>
  <c r="P74" i="12"/>
  <c r="J51" i="35"/>
  <c r="O50" i="12"/>
  <c r="H51" i="35"/>
  <c r="M50" i="12"/>
  <c r="N74" i="12"/>
  <c r="I75" i="35"/>
  <c r="H75" i="35"/>
  <c r="M74" i="12"/>
  <c r="H396" i="36"/>
  <c r="P660" i="12"/>
  <c r="H691" i="36" l="1"/>
  <c r="P955" i="12"/>
  <c r="O74" i="12"/>
  <c r="J75" i="35"/>
  <c r="P476" i="12"/>
  <c r="H212" i="36"/>
  <c r="H393" i="36"/>
  <c r="P657" i="12"/>
  <c r="H337" i="36"/>
  <c r="P601" i="12"/>
  <c r="H455" i="36"/>
  <c r="P719" i="12"/>
  <c r="P954" i="12"/>
  <c r="H690" i="36"/>
  <c r="H452" i="36" l="1"/>
  <c r="P716" i="12"/>
  <c r="H334" i="36"/>
  <c r="P598" i="12"/>
  <c r="H688" i="36" l="1"/>
  <c r="P952" i="12"/>
  <c r="M48" i="12" l="1"/>
  <c r="H49" i="35"/>
  <c r="K49" i="35"/>
  <c r="P48" i="12"/>
  <c r="O48" i="12"/>
  <c r="J49" i="35"/>
  <c r="N48" i="12"/>
  <c r="I49" i="35"/>
  <c r="P655" i="12" l="1"/>
  <c r="H391" i="36"/>
  <c r="I48" i="35"/>
  <c r="N47" i="12"/>
  <c r="J162" i="35"/>
  <c r="O320" i="12"/>
  <c r="N320" i="12"/>
  <c r="I162" i="35"/>
  <c r="P474" i="12"/>
  <c r="H210" i="36"/>
  <c r="H162" i="35"/>
  <c r="M320" i="12"/>
  <c r="M47" i="12"/>
  <c r="H48" i="35"/>
  <c r="K48" i="35"/>
  <c r="P47" i="12"/>
  <c r="K162" i="35"/>
  <c r="P320" i="12"/>
  <c r="J48" i="35"/>
  <c r="O47" i="12"/>
  <c r="H332" i="36" l="1"/>
  <c r="P596" i="12"/>
  <c r="J45" i="35"/>
  <c r="O44" i="12"/>
  <c r="H450" i="36"/>
  <c r="P714" i="12"/>
  <c r="H390" i="36"/>
  <c r="P654" i="12"/>
  <c r="N44" i="12"/>
  <c r="I45" i="35"/>
  <c r="P73" i="12"/>
  <c r="K74" i="35"/>
  <c r="H45" i="35"/>
  <c r="M44" i="12"/>
  <c r="H209" i="36"/>
  <c r="P473" i="12"/>
  <c r="M73" i="12"/>
  <c r="H74" i="35"/>
  <c r="P44" i="12"/>
  <c r="K45" i="35"/>
  <c r="N73" i="12"/>
  <c r="I74" i="35"/>
  <c r="H449" i="36" l="1"/>
  <c r="P713" i="12"/>
  <c r="P470" i="12"/>
  <c r="H206" i="36"/>
  <c r="H387" i="36"/>
  <c r="P651" i="12"/>
  <c r="P950" i="12"/>
  <c r="H686" i="36"/>
  <c r="M72" i="12"/>
  <c r="H73" i="35"/>
  <c r="O43" i="12"/>
  <c r="J44" i="35"/>
  <c r="I73" i="35"/>
  <c r="N72" i="12"/>
  <c r="J74" i="35"/>
  <c r="O73" i="12"/>
  <c r="P43" i="12"/>
  <c r="K44" i="35"/>
  <c r="N43" i="12"/>
  <c r="I44" i="35"/>
  <c r="H44" i="35"/>
  <c r="M43" i="12"/>
  <c r="H331" i="36"/>
  <c r="P595" i="12"/>
  <c r="P72" i="12"/>
  <c r="K73" i="35"/>
  <c r="M79" i="12" l="1"/>
  <c r="H80" i="35"/>
  <c r="P60" i="12"/>
  <c r="K61" i="35"/>
  <c r="H386" i="36"/>
  <c r="P650" i="12"/>
  <c r="J73" i="35"/>
  <c r="O72" i="12"/>
  <c r="P710" i="12"/>
  <c r="H446" i="36"/>
  <c r="P79" i="12"/>
  <c r="K80" i="35"/>
  <c r="N79" i="12"/>
  <c r="I80" i="35"/>
  <c r="H61" i="35"/>
  <c r="M60" i="12"/>
  <c r="J61" i="35"/>
  <c r="O60" i="12"/>
  <c r="N60" i="12"/>
  <c r="I61" i="35"/>
  <c r="H205" i="36"/>
  <c r="P469" i="12"/>
  <c r="P592" i="12"/>
  <c r="H328" i="36"/>
  <c r="H685" i="36"/>
  <c r="P949" i="12"/>
  <c r="P709" i="12" l="1"/>
  <c r="H445" i="36"/>
  <c r="H682" i="36"/>
  <c r="P946" i="12"/>
  <c r="O79" i="12"/>
  <c r="J80" i="35"/>
  <c r="P667" i="12"/>
  <c r="H403" i="36"/>
  <c r="P591" i="12"/>
  <c r="H327" i="36"/>
  <c r="H222" i="36"/>
  <c r="P486" i="12"/>
  <c r="P726" i="12" l="1"/>
  <c r="H462" i="36"/>
  <c r="H681" i="36"/>
  <c r="P945" i="12"/>
  <c r="H344" i="36"/>
  <c r="P608" i="12"/>
  <c r="H698" i="36" l="1"/>
  <c r="P962" i="12"/>
  <c r="M332" i="12" l="1"/>
  <c r="H174" i="35"/>
  <c r="H161" i="35" l="1"/>
  <c r="M319" i="12"/>
  <c r="M329" i="12"/>
  <c r="H171" i="35"/>
  <c r="H180" i="35" l="1"/>
  <c r="M338" i="12"/>
  <c r="M325" i="12"/>
  <c r="H167" i="35"/>
  <c r="O338" i="12"/>
  <c r="J180" i="35"/>
  <c r="I180" i="35"/>
  <c r="N338" i="12"/>
  <c r="H158" i="35"/>
  <c r="M316" i="12"/>
  <c r="P338" i="12"/>
  <c r="K180" i="35"/>
  <c r="I161" i="35" l="1"/>
  <c r="N319" i="12"/>
  <c r="J174" i="35"/>
  <c r="O332" i="12"/>
  <c r="M335" i="12"/>
  <c r="H177" i="35"/>
  <c r="O325" i="12"/>
  <c r="J167" i="35"/>
  <c r="H164" i="35"/>
  <c r="M322" i="12"/>
  <c r="K177" i="35"/>
  <c r="P335" i="12"/>
  <c r="N335" i="12"/>
  <c r="I177" i="35"/>
  <c r="K167" i="35"/>
  <c r="P325" i="12"/>
  <c r="I174" i="35"/>
  <c r="N332" i="12"/>
  <c r="J177" i="35"/>
  <c r="O335" i="12"/>
  <c r="P322" i="12" l="1"/>
  <c r="K164" i="35"/>
  <c r="J164" i="35"/>
  <c r="O322" i="12"/>
  <c r="J171" i="35"/>
  <c r="O329" i="12"/>
  <c r="N329" i="12"/>
  <c r="I171" i="35"/>
  <c r="M328" i="12"/>
  <c r="H170" i="35"/>
  <c r="I158" i="35"/>
  <c r="N316" i="12"/>
  <c r="P319" i="12"/>
  <c r="K161" i="35"/>
  <c r="N325" i="12"/>
  <c r="I167" i="35"/>
  <c r="K174" i="35"/>
  <c r="P332" i="12"/>
  <c r="H157" i="35"/>
  <c r="M315" i="12"/>
  <c r="I157" i="35" l="1"/>
  <c r="N315" i="12"/>
  <c r="O328" i="12"/>
  <c r="J170" i="35"/>
  <c r="H183" i="35"/>
  <c r="M341" i="12"/>
  <c r="J161" i="35"/>
  <c r="O319" i="12"/>
  <c r="K158" i="35"/>
  <c r="P316" i="12"/>
  <c r="N328" i="12"/>
  <c r="I170" i="35"/>
  <c r="P329" i="12"/>
  <c r="K171" i="35"/>
  <c r="I164" i="35"/>
  <c r="N322" i="12"/>
  <c r="I183" i="35" l="1"/>
  <c r="N341" i="12"/>
  <c r="K157" i="35"/>
  <c r="P315" i="12"/>
  <c r="K170" i="35"/>
  <c r="P328" i="12"/>
  <c r="O316" i="12"/>
  <c r="J158" i="35"/>
  <c r="P341" i="12" l="1"/>
  <c r="K183" i="35"/>
  <c r="J157" i="35"/>
  <c r="O315" i="12"/>
  <c r="O341" i="12" l="1"/>
  <c r="J183" i="35"/>
</calcChain>
</file>

<file path=xl/sharedStrings.xml><?xml version="1.0" encoding="utf-8"?>
<sst xmlns="http://schemas.openxmlformats.org/spreadsheetml/2006/main" count="22272" uniqueCount="4411">
  <si>
    <t>Public Sector External Debt</t>
  </si>
  <si>
    <t>Short-term</t>
  </si>
  <si>
    <t>Loans</t>
  </si>
  <si>
    <t>Long-term</t>
  </si>
  <si>
    <t>Total</t>
  </si>
  <si>
    <t>One year or less</t>
  </si>
  <si>
    <t>Principal</t>
  </si>
  <si>
    <t>Interest</t>
  </si>
  <si>
    <t>Publicly-Guaranteed Private Sector External Debt</t>
  </si>
  <si>
    <t>previous quarter</t>
  </si>
  <si>
    <t>previous year</t>
  </si>
  <si>
    <t>name</t>
  </si>
  <si>
    <t>T3.1</t>
  </si>
  <si>
    <t>T1.1</t>
  </si>
  <si>
    <t>T3.2</t>
  </si>
  <si>
    <t>T1.2</t>
  </si>
  <si>
    <t>T1.3</t>
  </si>
  <si>
    <t>current year entered</t>
  </si>
  <si>
    <t>yer and quarter entered</t>
  </si>
  <si>
    <t>scale</t>
  </si>
  <si>
    <t>General Government</t>
  </si>
  <si>
    <t>Other debt liabilities 5/</t>
  </si>
  <si>
    <t>Gross External Debt Position</t>
  </si>
  <si>
    <t>More than 0 to 3</t>
  </si>
  <si>
    <t>More than 3 to 6</t>
  </si>
  <si>
    <t>More than 6 to 9</t>
  </si>
  <si>
    <t>More than 9 to 12</t>
  </si>
  <si>
    <t>More than 18 to 24</t>
  </si>
  <si>
    <t>SDR allocations (principal)</t>
  </si>
  <si>
    <t>Debt securities</t>
  </si>
  <si>
    <t>Trade credit and advances</t>
  </si>
  <si>
    <t xml:space="preserve">Debt liabilities of direct investment enterprises to direct investors              </t>
  </si>
  <si>
    <t xml:space="preserve">Debt liabilities of direct investors to direct investment enterprises </t>
  </si>
  <si>
    <t>Debt liabilities between fellow enterprises</t>
  </si>
  <si>
    <t>DT.DOD.DECT.CD.FC</t>
  </si>
  <si>
    <t>DT.DOD.DSTC.CD.FC</t>
  </si>
  <si>
    <t>DT.DOD.DLXF.CD.FC</t>
  </si>
  <si>
    <t>DT.DOD.DSTC.CD.DC</t>
  </si>
  <si>
    <t>DT.DOD.DLXF.CD.DC</t>
  </si>
  <si>
    <t>Unallocated</t>
  </si>
  <si>
    <t>DT.DOD.DECT.CD.UC</t>
  </si>
  <si>
    <t>Currency and deposits 4/</t>
  </si>
  <si>
    <t>Other debt liabilities 5/ 6/</t>
  </si>
  <si>
    <t>Central Bank</t>
  </si>
  <si>
    <t>Deposit-Taking Corporations, except the Central Bank</t>
  </si>
  <si>
    <t>Other Sectors</t>
  </si>
  <si>
    <t>Direct Investment: Intercompany Lending</t>
  </si>
  <si>
    <t>Debt liabilities to fellow enterprises</t>
  </si>
  <si>
    <t>DT.DOD.DECT.CD.AR</t>
  </si>
  <si>
    <t>Arrears: By Sector</t>
  </si>
  <si>
    <t>Direct investment: Intercompany Lending</t>
  </si>
  <si>
    <t>T1.4</t>
  </si>
  <si>
    <t>DT.DOD.DECT.CD.TO</t>
  </si>
  <si>
    <t>DT.TDS.DECT.CD.IQ</t>
  </si>
  <si>
    <t>DT.AMT.DECT.CD.IQ</t>
  </si>
  <si>
    <t>DT.INT.DECT.CD.IQ</t>
  </si>
  <si>
    <t>Arrears</t>
  </si>
  <si>
    <t>Foreign currency 5/</t>
  </si>
  <si>
    <t>Long-term 6/</t>
  </si>
  <si>
    <t>Domestic currency 7/</t>
  </si>
  <si>
    <t xml:space="preserve">Gross External Debt Position </t>
  </si>
  <si>
    <t>Total Debt Service Payments</t>
  </si>
  <si>
    <t>Interest receipts on SDR holdings</t>
  </si>
  <si>
    <t>Interest payments on SDR allocations</t>
  </si>
  <si>
    <t>Market Value</t>
  </si>
  <si>
    <t>Other financial corporations</t>
  </si>
  <si>
    <t>Currency and deposits 3/</t>
  </si>
  <si>
    <t>Other debt liabilities 4/ 5/</t>
  </si>
  <si>
    <t>Other debt liabilities 4/</t>
  </si>
  <si>
    <t>Nonfinancial corporations</t>
  </si>
  <si>
    <t>Households and nonprofit institutions serving households (NPISHs)</t>
  </si>
  <si>
    <t>TOTAL</t>
  </si>
  <si>
    <t>Public Sector External Debt 3/</t>
  </si>
  <si>
    <t>Currency and deposits 5/</t>
  </si>
  <si>
    <t>Other debt liabilities 6/ 7/</t>
  </si>
  <si>
    <t>Special drawing rights (allocations)  8/</t>
  </si>
  <si>
    <t xml:space="preserve">Debt securities </t>
  </si>
  <si>
    <t>Other debt liabilities 6/</t>
  </si>
  <si>
    <t xml:space="preserve">Direct investment: Intercompany Lending </t>
  </si>
  <si>
    <t>Debt liabilities of direct investment enterprises to direct investors</t>
  </si>
  <si>
    <t>Debt liabilities of direct investors to direct investment enterprises</t>
  </si>
  <si>
    <t>Publicly Guaranteed Private Sector External Debt 4/</t>
  </si>
  <si>
    <t>Direct investment: Intercompany Lending 9/</t>
  </si>
  <si>
    <t>Public Sector External Debt 10/</t>
  </si>
  <si>
    <t>Publicly-Guaranteed Private Sector External Debt 10/</t>
  </si>
  <si>
    <t>Deposit-taking Corporations, except the Central Bank</t>
  </si>
  <si>
    <t>U.S. dollar</t>
  </si>
  <si>
    <t>Euro</t>
  </si>
  <si>
    <t>Yen</t>
  </si>
  <si>
    <t>Other</t>
  </si>
  <si>
    <t>Short-term debt on an original maturity basis</t>
  </si>
  <si>
    <t>Long-term debt obligations due for payment within one year or less</t>
  </si>
  <si>
    <t>Direct Investment: Intercompany Lending 7/</t>
  </si>
  <si>
    <t>Short-term on an original maturity basis</t>
  </si>
  <si>
    <t>Total Short-Term External Debt (remaining maturity basis)</t>
  </si>
  <si>
    <t>Currency and deposits</t>
  </si>
  <si>
    <t>Gross External Debt Payments</t>
  </si>
  <si>
    <t>DT.DOD.DECT.CD.GG.AR</t>
  </si>
  <si>
    <t>DT.DOD.DSTC.CD.GG.AR</t>
  </si>
  <si>
    <t>DT.DOD.DSCD.CD.GG.AR</t>
  </si>
  <si>
    <t>DT.DOD.DSTM.CD.GG.AR</t>
  </si>
  <si>
    <t>DT.DOD.DSTL.CD.GG.AR</t>
  </si>
  <si>
    <t>DT.DOD.DSTT.CD.GG.AR</t>
  </si>
  <si>
    <t>DT.DOD.DSOO.CD.GG.AR</t>
  </si>
  <si>
    <t>DT.DOD.DLXF.CD.GG.AR</t>
  </si>
  <si>
    <t>DT.DOD.DLTS.CD.GG</t>
  </si>
  <si>
    <t>DT.DOD.DLCD.CD.GG.AR</t>
  </si>
  <si>
    <t>DT.DOD.DLBN.CD.GG.AR</t>
  </si>
  <si>
    <t>DT.DOD.DLTL.CD.GG.AR</t>
  </si>
  <si>
    <t>DT.DOD.DLTT.CD.GG.AR</t>
  </si>
  <si>
    <t>DT.DOD.DLTO.CD.GG.AR</t>
  </si>
  <si>
    <t>DT.DOD.DECT.CD.MA.AR</t>
  </si>
  <si>
    <t>DT.DOD.DSTC.CD.MA.AR</t>
  </si>
  <si>
    <t>DT.DOD.DSCD.CD.MA.AR</t>
  </si>
  <si>
    <t>DT.DOD.DSTM.CD.MA.AR</t>
  </si>
  <si>
    <t>DT.DOD.DSTL.CD.MA.AR</t>
  </si>
  <si>
    <t>DT.DOD.DSTT.CD.MA.AR</t>
  </si>
  <si>
    <t>DT.DOD.DSOO.CD.MA.AR</t>
  </si>
  <si>
    <t>DT.DOD.DLXF.CD.MA.AR</t>
  </si>
  <si>
    <t>DT.DOD.DLTS.CD.MA.AR</t>
  </si>
  <si>
    <t>DT.DOD.DLCD.CD.MA.AR</t>
  </si>
  <si>
    <t>DT.DOD.DLBN.CD.MA.AR</t>
  </si>
  <si>
    <t>DT.DOD.DLTL.CD.MA.AR</t>
  </si>
  <si>
    <t>DT.DOD.DLTT.CD.MA.AR</t>
  </si>
  <si>
    <t>DT.DOD.DLTO.CD.MA.AR</t>
  </si>
  <si>
    <t>DT.DOD.DECT.CD.CB.AR</t>
  </si>
  <si>
    <t>DT.DOD.DSTC.CD.CB.AR</t>
  </si>
  <si>
    <t>DT.DOD.DSCD.CD.CB.AR</t>
  </si>
  <si>
    <t>DT.DOD.DSTM.CD.CB.AR</t>
  </si>
  <si>
    <t>DT.DOD.DSTL.CD.CB.AR</t>
  </si>
  <si>
    <t>DT.DOD.DSTT.CD.CB.AR</t>
  </si>
  <si>
    <t>DT.DOD.DSOO.CD.CB.AR</t>
  </si>
  <si>
    <t>DT.DOD.DLXF.CD.CB.AR</t>
  </si>
  <si>
    <t>DT.DOD.DLCD.CD.CB.AR</t>
  </si>
  <si>
    <t>DT.DOD.DLBN.CD.CB.AR</t>
  </si>
  <si>
    <t>DT.DOD.DLTL.CD.CB.AR</t>
  </si>
  <si>
    <t>DT.DOD.DLTT.CD.CB.AR</t>
  </si>
  <si>
    <t>DT.DOD.DLTO.CD.CB.AR</t>
  </si>
  <si>
    <t>DT.DOD.DECT.CD.OT.AR</t>
  </si>
  <si>
    <t>DT.DOD.DSTC.CD.OT.AR</t>
  </si>
  <si>
    <t>DT.DOD.DSCD.CD.OT.AR</t>
  </si>
  <si>
    <t>DT.DOD.DSTM.CD.OT.AR</t>
  </si>
  <si>
    <t>DT.DOD.DSTL.CD.OT.AR</t>
  </si>
  <si>
    <t>DT.DOD.DSTT.CD.OT.AR</t>
  </si>
  <si>
    <t>DT.DOD.DSOO.CD.OT.AR</t>
  </si>
  <si>
    <t>DT.DOD.DLXF.CD.OT.AR</t>
  </si>
  <si>
    <t>DT.DOD.DLCD.CD.OT.AR</t>
  </si>
  <si>
    <t>DT.DOD.DLBN.CD.OT.AR</t>
  </si>
  <si>
    <t>DT.DOD.DLTL.CD.OT.AR</t>
  </si>
  <si>
    <t>DT.DOD.DLTT.CD.OT.AR</t>
  </si>
  <si>
    <t>DT.DOD.DLTO.CD.OT.AR</t>
  </si>
  <si>
    <t>DT.DOD.DECT.CD.IL</t>
  </si>
  <si>
    <t>DT.DOD.DIDI.CD.IL</t>
  </si>
  <si>
    <t>DT.DOD.DIIE.CD.IL</t>
  </si>
  <si>
    <t>DT.DOD.DIFE.CD.IL</t>
  </si>
  <si>
    <t>DT.DOD.DECT.AR</t>
  </si>
  <si>
    <t>DT.DOD.DECT.GG.AR</t>
  </si>
  <si>
    <t>DT.DOD.DECT.MA.AR</t>
  </si>
  <si>
    <t>DT.DOD.DECT.CB.AR</t>
  </si>
  <si>
    <t>DT.DOD.DECT.OT.AR</t>
  </si>
  <si>
    <t>DT.DOD.DECT.IL.AR</t>
  </si>
  <si>
    <t>DT.DOD.DECT.DS</t>
  </si>
  <si>
    <t>DT.DOD.DECT.GG.DS</t>
  </si>
  <si>
    <t>DT.DOD.DECT.MA.DS</t>
  </si>
  <si>
    <t>DT.DOD.DECT.CB.DS</t>
  </si>
  <si>
    <t>DT.DOD.DECT.OT.DS</t>
  </si>
  <si>
    <t>DT.DOD.DECT.CD.DC</t>
  </si>
  <si>
    <t>DT.DOD.DECT.CD.DT</t>
  </si>
  <si>
    <t>DT.TDS.DECT.CD.GG.IQ</t>
  </si>
  <si>
    <t>DT.AMT.DECT.CD.GG.IQ</t>
  </si>
  <si>
    <t>DT.INT.DECT.CD.GG.IQ</t>
  </si>
  <si>
    <t>DT.TDS.DECT.CD.MA.IQ</t>
  </si>
  <si>
    <t>DT.AMT.DECT.CD.MA.IQ</t>
  </si>
  <si>
    <t>DT.INT.DECT.CD.MA.IQ</t>
  </si>
  <si>
    <t>DT.TDS.DECT.CD.CB.IQ</t>
  </si>
  <si>
    <t>DT.AMT.DECT.CD.CB.IQ</t>
  </si>
  <si>
    <t>DT.INT.DECT.CD.CB.IQ</t>
  </si>
  <si>
    <t>DT.TDS.DECT.CD.OS.IQ</t>
  </si>
  <si>
    <t>DT.AMT.DECT.CD.OS.IQ</t>
  </si>
  <si>
    <t>DT.INT.DECT.CD.OS.IQ</t>
  </si>
  <si>
    <t>DT.TDS.DECT.CD.IL.IQ</t>
  </si>
  <si>
    <t>DT.AMT.DECT.CD.IL.IQ</t>
  </si>
  <si>
    <t>DT.INT.DECT.CD.IL.IQ</t>
  </si>
  <si>
    <t>DT.INR.DECT.CD.SA.IQ</t>
  </si>
  <si>
    <t>DT.INP.DECT.CD.SA.IQ</t>
  </si>
  <si>
    <t>DT.TDS.DECT.CD.GG.03</t>
  </si>
  <si>
    <t>DT.AMT.DECT.CD.GG.03</t>
  </si>
  <si>
    <t>DT.INT.DECT.CD.GG.03</t>
  </si>
  <si>
    <t>DT.TDS.DECT.CD.MA.03</t>
  </si>
  <si>
    <t>DT.AMT.DECT.CD.MA.03</t>
  </si>
  <si>
    <t>DT.INT.DECT.CD.MA.03</t>
  </si>
  <si>
    <t>DT.TDS.DECT.CD.CB.03</t>
  </si>
  <si>
    <t>DT.AMT.DECT.CD.CB.03</t>
  </si>
  <si>
    <t>DT.INT.DECT.CD.CB.03</t>
  </si>
  <si>
    <t>DT.TDS.DECT.CD.OS.03</t>
  </si>
  <si>
    <t>DT.AMT.DECT.CD.OS.03</t>
  </si>
  <si>
    <t>DT.INT.DECT.CD.OS.03</t>
  </si>
  <si>
    <t>DT.TDS.DECT.CD.IL.03</t>
  </si>
  <si>
    <t>DT.AMT.DECT.CD.IL.03</t>
  </si>
  <si>
    <t>DT.INT.DECT.CD.IL.03</t>
  </si>
  <si>
    <t>DT.TDS.DECT.CD.03</t>
  </si>
  <si>
    <t>DT.AMT.DECT.CD.03</t>
  </si>
  <si>
    <t>DT.INT.DECT.CD.03</t>
  </si>
  <si>
    <t>DT.INR.DECT.CD.SA.03</t>
  </si>
  <si>
    <t>DT.INP.DECT.CD.SA.03</t>
  </si>
  <si>
    <t>DT.TDS.DECT.CD.GG.36</t>
  </si>
  <si>
    <t>DT.AMT.DECT.CD.GG.36</t>
  </si>
  <si>
    <t>DT.INT.DECT.CD.GG.36</t>
  </si>
  <si>
    <t>DT.TDS.DECT.CD.MA.36</t>
  </si>
  <si>
    <t>DT.AMT.DECT.CD.MA.36</t>
  </si>
  <si>
    <t>DT.INT.DECT.CD.MA.36</t>
  </si>
  <si>
    <t>DT.TDS.DECT.CD.CB.36</t>
  </si>
  <si>
    <t>DT.AMT.DECT.CD.CB.36</t>
  </si>
  <si>
    <t>DT.INT.DECT.CD.CB.36</t>
  </si>
  <si>
    <t>DT.TDS.DECT.CD.OS.36</t>
  </si>
  <si>
    <t>DT.AMT.DECT.CD.OS.36</t>
  </si>
  <si>
    <t>DT.INT.DECT.CD.OS.36</t>
  </si>
  <si>
    <t>DT.TDS.DECT.CD.IL.36</t>
  </si>
  <si>
    <t>DT.AMT.DECT.CD.IL.36</t>
  </si>
  <si>
    <t>DT.INT.DECT.CD.IL.36</t>
  </si>
  <si>
    <t>DT.TDS.DECT.CD.36</t>
  </si>
  <si>
    <t>DT.AMT.DECT.CD.36</t>
  </si>
  <si>
    <t>DT.INT.DECT.CD.36</t>
  </si>
  <si>
    <t>DT.INR.DECT.CD.SA.36</t>
  </si>
  <si>
    <t>DT.INP.DECT.CD.SA.36</t>
  </si>
  <si>
    <t>DT.TDS.DECT.CD.GG.69</t>
  </si>
  <si>
    <t>DT.AMT.DECT.CD.GG.69</t>
  </si>
  <si>
    <t>DT.INT.DECT.CD.GG.69</t>
  </si>
  <si>
    <t>DT.TDS.DECT.CD.MA.69</t>
  </si>
  <si>
    <t>DT.AMT.DECT.CD.MA.69</t>
  </si>
  <si>
    <t>DT.INT.DECT.CD.MA.69</t>
  </si>
  <si>
    <t>DT.TDS.DECT.CD.CB.69</t>
  </si>
  <si>
    <t>DT.AMT.DECT.CD.CB.69</t>
  </si>
  <si>
    <t>DT.INT.DECT.CD.CB.69</t>
  </si>
  <si>
    <t>DT.TDS.DECT.CD.OS.69</t>
  </si>
  <si>
    <t>DT.AMT.DECT.CD.OS.69</t>
  </si>
  <si>
    <t>DT.INT.DECT.CD.OS.69</t>
  </si>
  <si>
    <t>DT.TDS.DECT.CD.IL.69</t>
  </si>
  <si>
    <t>DT.AMT.DECT.CD.IL.69</t>
  </si>
  <si>
    <t>DT.INT.DECT.CD.IL.69</t>
  </si>
  <si>
    <t>DT.TDS.DECT.CD.69</t>
  </si>
  <si>
    <t>DT.AMT.DECT.CD.69</t>
  </si>
  <si>
    <t>DT.INT.DECT.CD.69</t>
  </si>
  <si>
    <t>DT.INR.DECT.CD.SA.69</t>
  </si>
  <si>
    <t>DT.INP.DECT.CD.SA.69</t>
  </si>
  <si>
    <t>DT.TDS.DECT.CD.GG.0912</t>
  </si>
  <si>
    <t>DT.AMT.DECT.CD.GG.0912</t>
  </si>
  <si>
    <t>DT.INT.DECT.CD.GG.0912</t>
  </si>
  <si>
    <t>DT.TDS.DECT.CD.MA.0912</t>
  </si>
  <si>
    <t>DT.AMT.DECT.CD.MA.0912</t>
  </si>
  <si>
    <t>DT.INT.DECT.CD.MA.0912</t>
  </si>
  <si>
    <t>DT.TDS.DECT.CD.CB.0912</t>
  </si>
  <si>
    <t>DT.AMT.DECT.CD.CB.0912</t>
  </si>
  <si>
    <t>DT.INT.DECT.CD.CB.0912</t>
  </si>
  <si>
    <t>DT.TDS.DECT.CD.OS.0912</t>
  </si>
  <si>
    <t>DT.AMT.DECT.CD.OS.0912</t>
  </si>
  <si>
    <t>DT.INT.DECT.CD.OS.0912</t>
  </si>
  <si>
    <t>DT.TDS.DECT.CD.IL.0912</t>
  </si>
  <si>
    <t>DT.AMT.DECT.CD.IL.0912</t>
  </si>
  <si>
    <t>DT.INT.DECT.CD.IL.0912</t>
  </si>
  <si>
    <t>DT.TDS.DECT.CD.0912</t>
  </si>
  <si>
    <t>DT.AMT.DECT.CD.0912</t>
  </si>
  <si>
    <t>DT.INT.DECT.CD.0912</t>
  </si>
  <si>
    <t>DT.INR.DECT.CD.SA.0912</t>
  </si>
  <si>
    <t>DT.INP.DECT.CD.SA.0912</t>
  </si>
  <si>
    <t>DT.TDS.DECT.CD.GG.1218</t>
  </si>
  <si>
    <t>DT.AMT.DECT.CD.GG.1218</t>
  </si>
  <si>
    <t>DT.INT.DECT.CD.GG.1218</t>
  </si>
  <si>
    <t>DT.TDS.DECT.CD.MA.1218</t>
  </si>
  <si>
    <t>DT.AMT.DECT.CD.MA.1218</t>
  </si>
  <si>
    <t>DT.INT.DECT.CD.MA.1218</t>
  </si>
  <si>
    <t>DT.TDS.DECT.CD.CB.1218</t>
  </si>
  <si>
    <t>DT.AMT.DECT.CD.CB.1218</t>
  </si>
  <si>
    <t>DT.INT.DECT.CD.CB.1218</t>
  </si>
  <si>
    <t>DT.TDS.DECT.CD.OS.1218</t>
  </si>
  <si>
    <t>DT.AMT.DECT.CD.OS.1218</t>
  </si>
  <si>
    <t>DT.INT.DECT.CD.OS.1218</t>
  </si>
  <si>
    <t>DT.TDS.DECT.CD.IL.1218</t>
  </si>
  <si>
    <t>DT.AMT.DECT.CD.IL.1218</t>
  </si>
  <si>
    <t>DT.INT.DECT.CD.IL.1218</t>
  </si>
  <si>
    <t>DT.TDS.DECT.CD.1218</t>
  </si>
  <si>
    <t>DT.AMT.DECT.CD.1218</t>
  </si>
  <si>
    <t>DT.INT.DECT.CD.1218</t>
  </si>
  <si>
    <t>DT.INR.DECT.CD.SA.1218</t>
  </si>
  <si>
    <t>DT.INP.DECT.CD.SA.1218</t>
  </si>
  <si>
    <t>DT.TDS.DECT.CD.GG.1824</t>
  </si>
  <si>
    <t>DT.AMT.DECT.CD.GG.1824</t>
  </si>
  <si>
    <t>DT.INT.DECT.CD.GG.1824</t>
  </si>
  <si>
    <t>DT.TDS.DECT.CD.MA.1824</t>
  </si>
  <si>
    <t>DT.AMT.DECT.CD.MA.1824</t>
  </si>
  <si>
    <t>DT.INT.DECT.CD.MA.1824</t>
  </si>
  <si>
    <t>DT.TDS.DECT.CD.CB.1824</t>
  </si>
  <si>
    <t>DT.AMT.DECT.CD.CB.1824</t>
  </si>
  <si>
    <t>DT.INT.DECT.CD.CB.1824</t>
  </si>
  <si>
    <t>DT.TDS.DECT.CD.OS.1824</t>
  </si>
  <si>
    <t>DT.AMT.DECT.CD.OS.1824</t>
  </si>
  <si>
    <t>DT.INT.DECT.CD.OS.1824</t>
  </si>
  <si>
    <t>DT.TDS.DECT.CD.IL.1824</t>
  </si>
  <si>
    <t>DT.AMT.DECT.CD.IL.1824</t>
  </si>
  <si>
    <t>DT.INT.DECT.CD.IL.1824</t>
  </si>
  <si>
    <t>DT.TDS.DECT.CD.1824</t>
  </si>
  <si>
    <t>DT.AMT.DECT.CD.1824</t>
  </si>
  <si>
    <t>DT.INT.DECT.CD.1824</t>
  </si>
  <si>
    <t>DT.INR.DECT.CD.SA.1824</t>
  </si>
  <si>
    <t>DT.INP.DECT.CD.SA.1824</t>
  </si>
  <si>
    <t>DT.TDS.DECT.CD.GG.24P</t>
  </si>
  <si>
    <t>DT.AMT.DECT.CD.GG.24P</t>
  </si>
  <si>
    <t>DT.INT.DECT.CD.GG.24P</t>
  </si>
  <si>
    <t>DT.TDS.DECT.CD.MA.24P</t>
  </si>
  <si>
    <t>DT.AMT.DECT.CD.MA.24P</t>
  </si>
  <si>
    <t>DT.INT.DECT.CD.MA.24P</t>
  </si>
  <si>
    <t>DT.TDS.DECT.CD.CB.24P</t>
  </si>
  <si>
    <t>DT.AMT.DECT.CD.CB.24P</t>
  </si>
  <si>
    <t>DT.INT.DECT.CD.CB.24P</t>
  </si>
  <si>
    <t>DT.TDS.DECT.CD.OS.24P</t>
  </si>
  <si>
    <t>DT.AMT.DECT.CD.OS.24P</t>
  </si>
  <si>
    <t>DT.INT.DECT.CD.OS.24P</t>
  </si>
  <si>
    <t>DT.TDS.DECT.CD.IL.24P</t>
  </si>
  <si>
    <t>DT.AMT.DECT.CD.IL.24P</t>
  </si>
  <si>
    <t>DT.INT.DECT.CD.IL.24P</t>
  </si>
  <si>
    <t>DT.TDS.DECT.CD.24P</t>
  </si>
  <si>
    <t>DT.AMT.DECT.CD.24P</t>
  </si>
  <si>
    <t>DT.INT.DECT.CD.24P</t>
  </si>
  <si>
    <t>DT.TDS.DECT.CD.GG.RM</t>
  </si>
  <si>
    <t>DT.AMT.DECT.CD.GG.RM</t>
  </si>
  <si>
    <t>DT.INT.DECT.CD.GG.RM</t>
  </si>
  <si>
    <t>DT.TDS.DECT.CD.MA.RM</t>
  </si>
  <si>
    <t>DT.AMT.DECT.CD.MA.RM</t>
  </si>
  <si>
    <t>DT.INT.DECT.CD.MA.RM</t>
  </si>
  <si>
    <t>DT.TDS.DECT.CD.CB.RM</t>
  </si>
  <si>
    <t>DT.AMT.DECT.CD.CB.RM</t>
  </si>
  <si>
    <t>DT.INT.DECT.CD.CB.RM</t>
  </si>
  <si>
    <t>DT.TDS.DECT.CD.OS.RM</t>
  </si>
  <si>
    <t>DT.AMT.DECT.CD.OS.RM</t>
  </si>
  <si>
    <t>DT.INT.DECT.CD.OS.RM</t>
  </si>
  <si>
    <t>DT.TDS.DECT.CD.IL.RM</t>
  </si>
  <si>
    <t>DT.AMT.DECT.CD.IL.RM</t>
  </si>
  <si>
    <t>DT.INT.DECT.CD.IL.RM</t>
  </si>
  <si>
    <t>DT.TDS.DECT.CD.RM</t>
  </si>
  <si>
    <t>DT.AMT.DECT.CD.RM</t>
  </si>
  <si>
    <t>DT.INT.DECT.CD.RM</t>
  </si>
  <si>
    <t>DT.DOD.DECT.CD.GG.TD.NV</t>
  </si>
  <si>
    <t>DT.DOD.DSTC.CD.GG.TD.NV</t>
  </si>
  <si>
    <t>DT.DOD.DLXF.CD.GG.TD.NV</t>
  </si>
  <si>
    <t>DT.DOD.DECT.CD.MA.TD.NV</t>
  </si>
  <si>
    <t>DT.DOD.DSTC.CD.MA.TD.NV</t>
  </si>
  <si>
    <t>DT.DOD.DLXF.CD.MA.TD.NV</t>
  </si>
  <si>
    <t>DT.DOD.DECT.CD.CB.TD.NV</t>
  </si>
  <si>
    <t>DT.DOD.DSTC.CD.CB.TD.NV</t>
  </si>
  <si>
    <t>DT.DOD.DLXF.CD.CB.TD.NV</t>
  </si>
  <si>
    <t>DT.DOD.DECT.CD.OT.TD.NV</t>
  </si>
  <si>
    <t>DT.DOD.DSTT.CD.OT.TD.NV</t>
  </si>
  <si>
    <t>DT.DOD.DLXF.CD.OT.TD.NV</t>
  </si>
  <si>
    <t>DT.DOD.DECT.CD.TD.NV</t>
  </si>
  <si>
    <t>DT.DOD.DECT.CD.ST.TD.NV</t>
  </si>
  <si>
    <t>DT.DOD.DECT.CD.LT.TD.NV</t>
  </si>
  <si>
    <t>DT.DOD.DECT.CD.GG.TD.MP</t>
  </si>
  <si>
    <t>DT.DOD.DSTC.CD.GG.TD.MP</t>
  </si>
  <si>
    <t>DT.DOD.DLXF.CD.GG.TD.MP</t>
  </si>
  <si>
    <t>DT.DOD.DECT.CD.MA.TD.MP</t>
  </si>
  <si>
    <t>DT.DOD.DSTC.CD.MA.TD.MP</t>
  </si>
  <si>
    <t>DT.DOD.DLXF.CD.MA.TD.MP</t>
  </si>
  <si>
    <t>DT.DOD.DECT.CD.CB.TD.MP</t>
  </si>
  <si>
    <t>DT.DOD.DSTC.CD.CB.TD.MP</t>
  </si>
  <si>
    <t>DT.DOD.DLXF.CD.CB.TD.MP</t>
  </si>
  <si>
    <t>DT.DOD.DECT.CD.OT.TD.MP</t>
  </si>
  <si>
    <t>DT.DOD.DSTT.CD.OT.TD.MP</t>
  </si>
  <si>
    <t>DT.DOD.DLXF.CD.OT.TD.MP</t>
  </si>
  <si>
    <t>DT.DOD.DECT.CD.TD.MP</t>
  </si>
  <si>
    <t>DT.DOD.DECT.CD.ST.TD.MP</t>
  </si>
  <si>
    <t>DT.DOD.DECT.CD.LT.TD.MP</t>
  </si>
  <si>
    <t>DT.DOD.DECT.CD.GG.TD.MV</t>
  </si>
  <si>
    <t>DT.DOD.DSTC.CD.GG.TD.MV</t>
  </si>
  <si>
    <t>DT.DOD.DLXF.CD.GG.TD.MV</t>
  </si>
  <si>
    <t>DT.DOD.DECT.CD.MA.TD.MV</t>
  </si>
  <si>
    <t>DT.DOD.DSTC.CD.MA.TD.MV</t>
  </si>
  <si>
    <t>DT.DOD.DLXF.CD.MA.TD.MV</t>
  </si>
  <si>
    <t>DT.DOD.DECT.CD.CB.TD.MV</t>
  </si>
  <si>
    <t>DT.DOD.DSTC.CD.CB.TD.MV</t>
  </si>
  <si>
    <t>DT.DOD.DLXF.CD.CB.TD.MV</t>
  </si>
  <si>
    <t>DT.DOD.DECT.CD.OT.TD.MV</t>
  </si>
  <si>
    <t>DT.DOD.DSTT.CD.OT.TD.MV</t>
  </si>
  <si>
    <t>DT.DOD.DLXF.CD.OT.TD.MV</t>
  </si>
  <si>
    <t>DT.DOD.DECT.CD.TD.MV</t>
  </si>
  <si>
    <t>DT.DOD.DECT.CD.ST.TD.MV</t>
  </si>
  <si>
    <t>DT.DOD.DECT.CD.LT.TD.MV</t>
  </si>
  <si>
    <t>Short-term (Nominal Value)</t>
  </si>
  <si>
    <t>Long-term (Nominal Value)</t>
  </si>
  <si>
    <t>Central Bank (Nominal Value)</t>
  </si>
  <si>
    <t>Deposit-Taking Corporations, except the Central Bank (Nominal Value)</t>
  </si>
  <si>
    <t>Other.Sectors (Nominal Value)</t>
  </si>
  <si>
    <t>Total (Nominal Value)</t>
  </si>
  <si>
    <t>Short-term (Market Price Change)</t>
  </si>
  <si>
    <t>Long-term (Market Price Change)</t>
  </si>
  <si>
    <t>Central Bank (Market Price Change)</t>
  </si>
  <si>
    <t>Deposit-Taking Corporations, except the Central Bank (Market Price Change)</t>
  </si>
  <si>
    <t>Total (Market Price Change)</t>
  </si>
  <si>
    <t>Short-term (Market Value)</t>
  </si>
  <si>
    <t>Long-term (Market Value)</t>
  </si>
  <si>
    <t>Central Bank (Market Value)</t>
  </si>
  <si>
    <t>Deposit-Taking Corporations, except the Central Bank (Market Value)</t>
  </si>
  <si>
    <t>Total (Market Value)</t>
  </si>
  <si>
    <t>DT.DOD.DECT.CD.OF</t>
  </si>
  <si>
    <t>DT.DOD.DSTC.CD.OF</t>
  </si>
  <si>
    <t>DT.DOD.DSCD.CD.OF</t>
  </si>
  <si>
    <t>DT.DOD.DSTM.CD.OF</t>
  </si>
  <si>
    <t>DT.DOD.DSTL.CD.OF</t>
  </si>
  <si>
    <t>DT.DOD.DSTT.CD.OF</t>
  </si>
  <si>
    <t>DT.DOD.DSTO.CD.OF</t>
  </si>
  <si>
    <t>DT.DOD.DLXF.CD.OF</t>
  </si>
  <si>
    <t>DT.DOD.DLCD.CD.OF</t>
  </si>
  <si>
    <t>DT.DOD.DLBN.CD.OF</t>
  </si>
  <si>
    <t>DT.DOD.DLTL.CD.OF</t>
  </si>
  <si>
    <t>DT.DOD.DLTT.CD..OF</t>
  </si>
  <si>
    <t>DT.DOD.DLTO.CD.OF</t>
  </si>
  <si>
    <t>DT.DOD.DECT.CD.NC</t>
  </si>
  <si>
    <t>DT.DOD.DSTC.CD.NC</t>
  </si>
  <si>
    <t>DT.DOD.DSCD.CD.NC</t>
  </si>
  <si>
    <t>DT.DOD.DSTM.CD.NC</t>
  </si>
  <si>
    <t>DT.DOD.DSTL.CD.NC</t>
  </si>
  <si>
    <t>DT.DOD.DSTT.CD.NC</t>
  </si>
  <si>
    <t>DT.DOD.DSTO.CD.NC</t>
  </si>
  <si>
    <t>DT.DOD.DLXF.CD.NC</t>
  </si>
  <si>
    <t>DT.DOD.DLCD.CD.NC</t>
  </si>
  <si>
    <t>DT.DOD.DLBN.CD.NC</t>
  </si>
  <si>
    <t>DT.DOD.DLTL.CD.NC</t>
  </si>
  <si>
    <t>DT.DOD.DLTT.CD.NC</t>
  </si>
  <si>
    <t>DT.DOD.DLTO.CD.NC</t>
  </si>
  <si>
    <t>DT.DOD.DECT.CD.HN</t>
  </si>
  <si>
    <t>DT.DOD.DSTC.CD.HN</t>
  </si>
  <si>
    <t>DT.DOD.DSCD.CD.HN</t>
  </si>
  <si>
    <t>DT.DOD.DSTM.CD.HN</t>
  </si>
  <si>
    <t>DT.DOD.DSTL.CD.HN</t>
  </si>
  <si>
    <t>DT.DOD.DSTT.CD.HN</t>
  </si>
  <si>
    <t>DT.DOD.DSTO.CD.HN</t>
  </si>
  <si>
    <t>DT.DOD.DLXF.CD.HN</t>
  </si>
  <si>
    <t>DT.DOD.DLCD.CD.HN</t>
  </si>
  <si>
    <t>DT.DOD.DLBN.CD.HN</t>
  </si>
  <si>
    <t>DT.DOD.DLTL.CD.HN</t>
  </si>
  <si>
    <t>DT.DOD.DLTT.CD.HN</t>
  </si>
  <si>
    <t>DT.DOD.DLTO.CD.HN</t>
  </si>
  <si>
    <t>DT.DOD.OFFT.CD.PU.AR</t>
  </si>
  <si>
    <t>DT.DOD.PUST.CD.PU.AR</t>
  </si>
  <si>
    <t>DT.DOD.CDST.CD.PU.AR</t>
  </si>
  <si>
    <t>DT.DOD.MMST.CD.PU.AR</t>
  </si>
  <si>
    <t>DT.DOD.LOST.CD.PU.AR</t>
  </si>
  <si>
    <t>DT.DOD.TCST.CD.PU.AR</t>
  </si>
  <si>
    <t>DT.DOD.OOST.CD.PU.AR</t>
  </si>
  <si>
    <t>DT.DOD.PULT.CD.PU.AR</t>
  </si>
  <si>
    <t>DT.DOD.SDLT.CD.PU</t>
  </si>
  <si>
    <t>DT.DOD.CDLT.CD.PU.AR</t>
  </si>
  <si>
    <t>DT.DOD.BNLT.CD.PU.AR</t>
  </si>
  <si>
    <t>DT.DOD.LOLT.CD.PU.AR</t>
  </si>
  <si>
    <t>DT.DOD.TCLT.CD.PU.AR</t>
  </si>
  <si>
    <t>DT.DOD.OLLT.CD.PU.AR</t>
  </si>
  <si>
    <t>DT.DOD.DIIL.CD.PU</t>
  </si>
  <si>
    <t>DT.DOD.DIDI.CD.PU</t>
  </si>
  <si>
    <t>DT.DOD.DIIE.CD.PU</t>
  </si>
  <si>
    <t>DT.DOD.DIFE.CD.PU</t>
  </si>
  <si>
    <t>DT.DOD.OFFT.CD.PR.AR</t>
  </si>
  <si>
    <t>DT.DOD.PRST.CD.PR.AR</t>
  </si>
  <si>
    <t>DT.DOD.CDST.CD.PR.AR</t>
  </si>
  <si>
    <t>DT.DOD.MMST.CD.PR.AR</t>
  </si>
  <si>
    <t>DT.DOD.LOST.CD.PR.AR</t>
  </si>
  <si>
    <t>DT.DOD.TCST.CD.PR.AR</t>
  </si>
  <si>
    <t>DT.DOD.OOST.CD.PR.AR</t>
  </si>
  <si>
    <t>DT.DOD.PRLT.CD.PR.AR</t>
  </si>
  <si>
    <t>DT.DOD.CDLT.CD.PR.AR</t>
  </si>
  <si>
    <t>DT.DOD.BNLT.CD.PR.AR</t>
  </si>
  <si>
    <t>DT.DOD.LOLT.CD.PR.AR</t>
  </si>
  <si>
    <t>DT.DOD.TCLT.CD.PR.AR</t>
  </si>
  <si>
    <t>DT.DOD.OLLT.CD.PR.AR</t>
  </si>
  <si>
    <t>DT.DOD.DIIL.CD.PR</t>
  </si>
  <si>
    <t>DT.DOD.DIDI.CD.PR</t>
  </si>
  <si>
    <t>DT.DOD.DIIE.CD.PR</t>
  </si>
  <si>
    <t>DT.DOD.DIFE.CD.PR</t>
  </si>
  <si>
    <t>DT.DOD.DPPG.CD.AR</t>
  </si>
  <si>
    <t>DT.DOD.DPPG.AR</t>
  </si>
  <si>
    <t>DT.DOD.OFFT.PU.AR</t>
  </si>
  <si>
    <t>DT.DOD.OFFT.PU.PR.AR</t>
  </si>
  <si>
    <t>DT.DOD.OFFT.PU.IN.AR</t>
  </si>
  <si>
    <t>DT.DOD.OFFT.PR.AR</t>
  </si>
  <si>
    <t>DT.DOD.OFFT.PR.PR.AR</t>
  </si>
  <si>
    <t>DT.DOD.OFFT.PR.IN.AR</t>
  </si>
  <si>
    <t>DT.DOD.DPPG.DS</t>
  </si>
  <si>
    <t>DT.DOD.OFFT.PU.DS</t>
  </si>
  <si>
    <t>DT.DOD.DSTC.PU.DS</t>
  </si>
  <si>
    <t>DT.DOD.DLXF.PU.DS</t>
  </si>
  <si>
    <t>DT.DOD.OFFT.PR.DS</t>
  </si>
  <si>
    <t>DT.DOD.DSTC.PR.DS</t>
  </si>
  <si>
    <t>DT.DOD.DLXF.PR.DS</t>
  </si>
  <si>
    <t>DT.TXA.DECT.CD.GG</t>
  </si>
  <si>
    <t>DT.AXA.DECT.CD.GG</t>
  </si>
  <si>
    <t>DT.IXA.DECT.CD.GG.AR</t>
  </si>
  <si>
    <t>DT.TXA.DECT.CD.MA</t>
  </si>
  <si>
    <t>DT.AXA.DECT.CD.MA</t>
  </si>
  <si>
    <t>DT.IXA.DECT.CD.MA.AR</t>
  </si>
  <si>
    <t>DT.TXA.DECT.CD.CB</t>
  </si>
  <si>
    <t>DT.AXA.DECT.CD.CB</t>
  </si>
  <si>
    <t>DT.IXA.DECT.CD.CB.AR</t>
  </si>
  <si>
    <t>DT.TXA.DECT.CD.OT</t>
  </si>
  <si>
    <t>DT.AXA.DECT.CD.OT</t>
  </si>
  <si>
    <t>DT.IXA.DECT.CD.OT.AR</t>
  </si>
  <si>
    <t>DT.TXA.DECT.CD.OT.NB</t>
  </si>
  <si>
    <t>DT.AXA.DECT.CD.OT.NB</t>
  </si>
  <si>
    <t>DT.IWA.DECT.CD.OT.NB.AR</t>
  </si>
  <si>
    <t>DT.TXA.DECT.CD.OT.NF</t>
  </si>
  <si>
    <t>DT.AXA.DECT.CD.OT.NF</t>
  </si>
  <si>
    <t>DT.IWA.DECT.CD.OT.NF.AR</t>
  </si>
  <si>
    <t>DT.TXA.DECT.CD.OT.HH</t>
  </si>
  <si>
    <t>DT.AXA.DECT.CD.OT.HH</t>
  </si>
  <si>
    <t>DT.IWA.DECT.CD.OT.HH.AR</t>
  </si>
  <si>
    <t>DT.TXA.DECT.CD.IL</t>
  </si>
  <si>
    <t>DT.TXA.DECT.CD.IL.PR</t>
  </si>
  <si>
    <t>DT.TXA.DECT.CD.IL.IN</t>
  </si>
  <si>
    <t>DT.TXA.DIDI.CD.IL</t>
  </si>
  <si>
    <t>DT.AXA.DIDI.CD.IL</t>
  </si>
  <si>
    <t>DT.IXA.DIDI.CD.IL</t>
  </si>
  <si>
    <t>DT.TXA.DIIE.CD.IL</t>
  </si>
  <si>
    <t>DT.AXA.DIIE.CD.IL</t>
  </si>
  <si>
    <t>DT.IXA.DIIE.CD.IL</t>
  </si>
  <si>
    <t>DT.TXA.DIFE.CD.IL</t>
  </si>
  <si>
    <t>DT.AXA.DIFE.CD.IL</t>
  </si>
  <si>
    <t>DT.IXA.DIFE.CD.IL</t>
  </si>
  <si>
    <t>DT.TXA.DECT.CD.TO</t>
  </si>
  <si>
    <t>DT.DOD.DECT.CD.GG.AR.GE</t>
  </si>
  <si>
    <t>DT.DOD.DSTC.CD.GG.AR.GE</t>
  </si>
  <si>
    <t>DT.DOD.DSCD.CD.GG.AR.GE</t>
  </si>
  <si>
    <t>DT.DOD.DSTM.CD.GG.AR.GE</t>
  </si>
  <si>
    <t>DT.DOD.DSTL.CD.GG.AR.GE</t>
  </si>
  <si>
    <t>DT.DOD.DSTT.CD.GG.AR.GE</t>
  </si>
  <si>
    <t>DT.DOD.DSUN.CD.GG.AR.GE</t>
  </si>
  <si>
    <t>DT.DOD.DSOO.CD.GG.AR.GE</t>
  </si>
  <si>
    <t>DT.DOD.DLXF.CD.GG.AR.GE</t>
  </si>
  <si>
    <t>DT.DOD.DLTS.CD.GG.GE</t>
  </si>
  <si>
    <t>DT.DOD.DLCD.CD.GG.AR.GE</t>
  </si>
  <si>
    <t>DT.DOD.DLBN.CD.GG.AR.GE</t>
  </si>
  <si>
    <t>DT.DOD.DLTL.CD.GG.AR.GE</t>
  </si>
  <si>
    <t>DT.DOD.DLTT.CD.GG.AR.GE</t>
  </si>
  <si>
    <t>DT.DOD.DLTO.CD.GG.AR.GE</t>
  </si>
  <si>
    <t>DT.DOD.DECT.CD.MA.AR.GE</t>
  </si>
  <si>
    <t>DT.DOD.DSTC.CD.MA.AR.GE</t>
  </si>
  <si>
    <t>DT.DOD.DSCD.CD.MA.AR.GE</t>
  </si>
  <si>
    <t>DT.DOD.DSTM.CD.MA.AR.GE</t>
  </si>
  <si>
    <t>DT.DOD.DSTL.CD.MA.AR.GE</t>
  </si>
  <si>
    <t>DT.DOD.DSTT.CD.MA.AR.GE</t>
  </si>
  <si>
    <t>DT.DOD.DSUN.CD.MA.AR.GE</t>
  </si>
  <si>
    <t>DT.DOD.DSOO.CD.MA.AR.GE</t>
  </si>
  <si>
    <t>DT.DOD.DLXF.CD.MA.AR.GE</t>
  </si>
  <si>
    <t>DT.DOD.DLTS.CD.MA.AR.GE</t>
  </si>
  <si>
    <t>DT.DOD.DLCD.CD.MA.AR.GE</t>
  </si>
  <si>
    <t>DT.DOD.DLBN.CD.MA.AR.GE</t>
  </si>
  <si>
    <t>DT.DOD.DLTL.CD.MA.AR.GE</t>
  </si>
  <si>
    <t>DT.DOD.DLTT.CD.MA.AR.GE</t>
  </si>
  <si>
    <t>DT.DOD.DLTO.CD.MA.AR.GE</t>
  </si>
  <si>
    <t>DT.DOD.DECT.CD.CB.AR.GE</t>
  </si>
  <si>
    <t>DT.DOD.DSTC.CD.CB.AR.GE</t>
  </si>
  <si>
    <t>DT.DOD.DSCD.CD.CB.AR.GE</t>
  </si>
  <si>
    <t>DT.DOD.DSTM.CD.CB.AR.GE</t>
  </si>
  <si>
    <t>DT.DOD.DSTL.CD.CB.AR.GE</t>
  </si>
  <si>
    <t>DT.DOD.DSTT.CD.CB.AR.GE</t>
  </si>
  <si>
    <t>DT.DOD.DSOO.CD.CB.AR.GE</t>
  </si>
  <si>
    <t>DT.DOD.DLXF.CD.CB.AR.GE</t>
  </si>
  <si>
    <t>DT.DOD.DLCD.CD.CB.AR.GE</t>
  </si>
  <si>
    <t>DT.DOD.DLBN.CD.CB.AR.GE</t>
  </si>
  <si>
    <t>DT.DOD.DLTL.CD.CB.AR.GE</t>
  </si>
  <si>
    <t>DT.DOD.DLTT.CD.CB.AR.GE</t>
  </si>
  <si>
    <t>DT.DOD.DLTO.CD.CB.AR.GE</t>
  </si>
  <si>
    <t>DT.DOD.DECT.CD.OT.AR.GE</t>
  </si>
  <si>
    <t>DT.DOD.DSTC.CD.OT.AR.GE</t>
  </si>
  <si>
    <t>DT.DOD.DSCD.CD.OT.AR.GE</t>
  </si>
  <si>
    <t>DT.DOD.DSTM.CD.OT.AR.GE</t>
  </si>
  <si>
    <t>DT.DOD.DSTL.CD.OT.AR.GE</t>
  </si>
  <si>
    <t>DT.DOD.DSTT.CD.OT.AR.GE</t>
  </si>
  <si>
    <t>DT.DOD.DSOO.CD.OT.AR.GE</t>
  </si>
  <si>
    <t>DT.DOD.DLXF.CD.OT.AR.GE</t>
  </si>
  <si>
    <t>DT.DOD.DLCD.CD.OT.AR.GE</t>
  </si>
  <si>
    <t>DT.DOD.DLBN.CD.OT.AR.GE</t>
  </si>
  <si>
    <t>DT.DOD.DLTL.CD.OT.AR.GE</t>
  </si>
  <si>
    <t>DT.DOD.DLTT.CD.OT.AR.GE</t>
  </si>
  <si>
    <t>DT.DOD.DLTO.CD.OT.AR.GE</t>
  </si>
  <si>
    <t>DT.DOD.DECT.CD.IL.AR.GE</t>
  </si>
  <si>
    <t>DT.DOD.DIDI.CD.IL.GE</t>
  </si>
  <si>
    <t>DT.DOD.DIIE.CD.IL.GE</t>
  </si>
  <si>
    <t>DT.DOD.DIFE.CD.IL.GE</t>
  </si>
  <si>
    <t>DT.DOD.DECT.CD.AR.GE</t>
  </si>
  <si>
    <t>DT.DOD.DECT.CD.GG.AR.EA</t>
  </si>
  <si>
    <t>DT.DOD.DSTC.CD.GG.AR.EA</t>
  </si>
  <si>
    <t>DT.DOD.DSCD.CD.GG.AR.EA</t>
  </si>
  <si>
    <t>DT.DOD.DSTM.CD.GG.AR.EA</t>
  </si>
  <si>
    <t>DT.DOD.DSTL.CD.GG.AR.EA</t>
  </si>
  <si>
    <t>DT.DOD.DSTT.CD.GG.AR.EA</t>
  </si>
  <si>
    <t>DT.DOD.DSUN.CD.GG.AR.EA</t>
  </si>
  <si>
    <t>DT.DOD.DSOO.CD.GG.AR.EA</t>
  </si>
  <si>
    <t>DT.DOD.DLXF.CD.GG.AR.EA</t>
  </si>
  <si>
    <t>DT.DOD.DLTS.CD.GG.EA</t>
  </si>
  <si>
    <t>DT.DOD.DLCD.CD.GG.AR.EA</t>
  </si>
  <si>
    <t>DT.DOD.DLBN.CD.GG.AR.EA</t>
  </si>
  <si>
    <t>DT.DOD.DLTL.CD.GG.AR.EA</t>
  </si>
  <si>
    <t>DT.DOD.DLTT.CD.GG.AR.EA</t>
  </si>
  <si>
    <t>DT.DOD.DLTO.CD.GG.AR.EA</t>
  </si>
  <si>
    <t>DT.DOD.DECT.CD.MA.AR.EA</t>
  </si>
  <si>
    <t>DT.DOD.DSTC.CD.MA.AR.EA</t>
  </si>
  <si>
    <t>DT.DOD.DSCD.CD.MA.AR.EA</t>
  </si>
  <si>
    <t>DT.DOD.DSTM.CD.MA.AR.EA</t>
  </si>
  <si>
    <t>DT.DOD.DSTL.CD.MA.AR.EA</t>
  </si>
  <si>
    <t>DT.DOD.DSTT.CD.MA.AR.EA</t>
  </si>
  <si>
    <t>DT.DOD.DSUN.CD.MA.AR.EA</t>
  </si>
  <si>
    <t>DT.DOD.DSOO.CD.MA.AR.EA</t>
  </si>
  <si>
    <t>DT.DOD.DLXF.CD.MA.AR.EA</t>
  </si>
  <si>
    <t>DT.DOD.DLTS.CD.MA.AR.EA</t>
  </si>
  <si>
    <t>DT.DOD.DLCD.CD.MA.AR.EA</t>
  </si>
  <si>
    <t>DT.DOD.DLBN.CD.MA.AR.EA</t>
  </si>
  <si>
    <t>DT.DOD.DLTL.CD.MA.AR.EA</t>
  </si>
  <si>
    <t>DT.DOD.DLTT.CD.MA.AR.EA</t>
  </si>
  <si>
    <t>DT.DOD.DLTO.CD.MA.AR.EA</t>
  </si>
  <si>
    <t>DT.DOD.DECT.CD.CB.AR.EA</t>
  </si>
  <si>
    <t>DT.DOD.DSTC.CD.CB.AR.EA</t>
  </si>
  <si>
    <t>DT.DOD.DSCD.CD.CB.AR.EA</t>
  </si>
  <si>
    <t>DT.DOD.DSTM.CD.CB.AR.EA</t>
  </si>
  <si>
    <t>DT.DOD.DSTL.CD.CB.AR.EA</t>
  </si>
  <si>
    <t>DT.DOD.DSTT.CD.CB.AR.EA</t>
  </si>
  <si>
    <t>DT.DOD.DSOO.CD.CB.AR.EA</t>
  </si>
  <si>
    <t>DT.DOD.DLXF.CD.CB.AR.EA</t>
  </si>
  <si>
    <t>DT.DOD.DLCD.CD.CB.AR.EA</t>
  </si>
  <si>
    <t>DT.DOD.DLBN.CD.CB.AR.EA</t>
  </si>
  <si>
    <t>DT.DOD.DLTL.CD.CB.AR.EA</t>
  </si>
  <si>
    <t>DT.DOD.DLTT.CD.CB.AR.EA</t>
  </si>
  <si>
    <t>DT.DOD.DLTO.CD.CB.AR.EA</t>
  </si>
  <si>
    <t>DT.DOD.DECT.CD.OT.AR.EA</t>
  </si>
  <si>
    <t>DT.DOD.DSTC.CD.OT.AR.EA</t>
  </si>
  <si>
    <t>DT.DOD.DSCD.CD.OT.AR.EA</t>
  </si>
  <si>
    <t>DT.DOD.DSTM.CD.OT.AR.EA</t>
  </si>
  <si>
    <t>DT.DOD.DSTL.CD.OT.AR.EA</t>
  </si>
  <si>
    <t>DT.DOD.DSTT.CD.OT.AR.EA</t>
  </si>
  <si>
    <t>DT.DOD.DSOO.CD.OT.AR.EA</t>
  </si>
  <si>
    <t>DT.DOD.DLXF.CD.OT.AR.EA</t>
  </si>
  <si>
    <t>DT.DOD.DLCD.CD.OT.AR.EA</t>
  </si>
  <si>
    <t>DT.DOD.DLBN.CD.OT.AR.EA</t>
  </si>
  <si>
    <t>DT.DOD.DLTL.CD.OT.AR.EA</t>
  </si>
  <si>
    <t>DT.DOD.DLTT.CD.OT.AR.EA</t>
  </si>
  <si>
    <t>DT.DOD.DLTO.CD.OT.AR.EA</t>
  </si>
  <si>
    <t>DT.DOD.DECT.CD.IL.AR.EA</t>
  </si>
  <si>
    <t>DT.DOD.DIDI.CD.IL.EA</t>
  </si>
  <si>
    <t>DT.DOD.DIIE.CD.IL.EA</t>
  </si>
  <si>
    <t>DT.DOD.DIFE.CD.IL.EA</t>
  </si>
  <si>
    <t>DT.DOD.DECT.CD.AR.EA</t>
  </si>
  <si>
    <t>DT.DOD.DECT.CD.GG.AR.NE</t>
  </si>
  <si>
    <t>DT.DOD.DSTC.CD.GG.AR.NE</t>
  </si>
  <si>
    <t>DT.DOD.DSCD.CD.GG.AR.NE</t>
  </si>
  <si>
    <t>DT.DOD.DSTM.CD.GG.AR.NE</t>
  </si>
  <si>
    <t>DT.DOD.DSTL.CD.GG.AR.NE</t>
  </si>
  <si>
    <t>DT.DOD.DSTT.CD.GG.AR.NE</t>
  </si>
  <si>
    <t>DT.DOD.DSUN.CD.GG.AR.NE</t>
  </si>
  <si>
    <t>DT.DOD.DSOO.CD.GG.AR.NE</t>
  </si>
  <si>
    <t>DT.DOD.DLXF.CD.GG.AR.NE</t>
  </si>
  <si>
    <t>DT.DOD.DLTS.CD.GG.NE</t>
  </si>
  <si>
    <t>DT.DOD.DLCD.CD.GG.AR.NE</t>
  </si>
  <si>
    <t>DT.DOD.DLBN.CD.GG.AR.NE</t>
  </si>
  <si>
    <t>DT.DOD.DLTL.CD.GG.AR.NE</t>
  </si>
  <si>
    <t>DT.DOD.DLTT.CD.GG.AR.NE</t>
  </si>
  <si>
    <t>DT.DOD.DLTO.CD.GG.AR.NE</t>
  </si>
  <si>
    <t>DT.DOD.DECT.CD.MA.AR.NE</t>
  </si>
  <si>
    <t>DT.DOD.DSTC.CD.MA.AR.NE</t>
  </si>
  <si>
    <t>DT.DOD.DSCD.CD.MA.AR.NE</t>
  </si>
  <si>
    <t>DT.DOD.DSTM.CD.MA.AR.NE</t>
  </si>
  <si>
    <t>DT.DOD.DSTL.CD.MA.AR.NE</t>
  </si>
  <si>
    <t>DT.DOD.DSTT.CD.MA.AR.NE</t>
  </si>
  <si>
    <t>DT.DOD.DSUN.CD.MA.AR.NE</t>
  </si>
  <si>
    <t>DT.DOD.DSOO.CD.MA.AR.NE</t>
  </si>
  <si>
    <t>DT.DOD.DLXF.CD.MA.AR.NE</t>
  </si>
  <si>
    <t>DT.DOD.DLTS.CD.MA.AR.NE</t>
  </si>
  <si>
    <t>DT.DOD.DLCD.CD.MA.AR.NE</t>
  </si>
  <si>
    <t>DT.DOD.DLBN.CD.MA.AR.NE</t>
  </si>
  <si>
    <t>DT.DOD.DLTL.CD.MA.AR.NE</t>
  </si>
  <si>
    <t>DT.DOD.DLTT.CD.MA.AR.NE</t>
  </si>
  <si>
    <t>DT.DOD.DLTO.CD.MA.AR.NE</t>
  </si>
  <si>
    <t>DT.DOD.DECT.CD.CB.AR.NE</t>
  </si>
  <si>
    <t>DT.DOD.DSTC.CD.CB.AR.NE</t>
  </si>
  <si>
    <t>DT.DOD.DSCD.CD.CB.AR.NE</t>
  </si>
  <si>
    <t>DT.DOD.DSTM.CD.CB.AR.NE</t>
  </si>
  <si>
    <t>DT.DOD.DSTL.CD.CB.AR.NE</t>
  </si>
  <si>
    <t>DT.DOD.DSTT.CD.CB.AR.NE</t>
  </si>
  <si>
    <t>DT.DOD.DSOO.CD.CB.AR.NE</t>
  </si>
  <si>
    <t>DT.DOD.DLXF.CD.CB.AR.NE</t>
  </si>
  <si>
    <t>DT.DOD.DLCD.CD.CB.AR.NE</t>
  </si>
  <si>
    <t>DT.DOD.DLBN.CD.CB.AR.NE</t>
  </si>
  <si>
    <t>DT.DOD.DLTL.CD.CB.AR.NE</t>
  </si>
  <si>
    <t>DT.DOD.DLTT.CD.CB.AR.NE</t>
  </si>
  <si>
    <t>DT.DOD.DLTO.CD.CB.AR.NE</t>
  </si>
  <si>
    <t>DT.DOD.DECT.CD.OT.AR.NE</t>
  </si>
  <si>
    <t>DT.DOD.DSTC.CD.OT.AR.NE</t>
  </si>
  <si>
    <t>DT.DOD.DSCD.CD.OT.AR.NE</t>
  </si>
  <si>
    <t>DT.DOD.DSTM.CD.OT.AR.NE</t>
  </si>
  <si>
    <t>DT.DOD.DSTL.CD.OT.AR.NE</t>
  </si>
  <si>
    <t>DT.DOD.DSTT.CD.OT.AR.NE</t>
  </si>
  <si>
    <t>DT.DOD.DSOO.CD.OT.AR.NE</t>
  </si>
  <si>
    <t>DT.DOD.DLXF.CD.OT.AR.NE</t>
  </si>
  <si>
    <t>DT.DOD.DLCD.CD.OT.AR.NE</t>
  </si>
  <si>
    <t>DT.DOD.DLBN.CD.OT.AR.NE</t>
  </si>
  <si>
    <t>DT.DOD.DLTL.CD.OT.AR.NE</t>
  </si>
  <si>
    <t>DT.DOD.DLTT.CD.OT.AR.NE</t>
  </si>
  <si>
    <t>DT.DOD.DLTO.CD.OT.AR.NE</t>
  </si>
  <si>
    <t>DT.DOD.DECT.CD.IL.AR.NE</t>
  </si>
  <si>
    <t>DT.DOD.DIDI.CD.IL.NE</t>
  </si>
  <si>
    <t>DT.DOD.DIIE.CD.IL.NE</t>
  </si>
  <si>
    <t>DT.DOD.DIFE.CD.IL.NE</t>
  </si>
  <si>
    <t>DT.DOD.DECT.CD.AR.NE</t>
  </si>
  <si>
    <t>DT.DOD.DECT.CD.GG.AR.BE</t>
  </si>
  <si>
    <t>DT.DOD.DSTC.CD.GG.AR.BE</t>
  </si>
  <si>
    <t>DT.DOD.DSCD.CD.GG.AR.BE</t>
  </si>
  <si>
    <t>DT.DOD.DSTM.CD.GG.AR.BE</t>
  </si>
  <si>
    <t>DT.DOD.DSTL.CD.GG.AR.BE</t>
  </si>
  <si>
    <t>DT.DOD.DSTT.CD.GG.AR.BE</t>
  </si>
  <si>
    <t>DT.DOD.DSOO.CD.GG.AR.BE</t>
  </si>
  <si>
    <t>DT.DOD.DLXF.CD.GG.AR.BE</t>
  </si>
  <si>
    <t>DT.DOD.DLTS.CD.GG.BE</t>
  </si>
  <si>
    <t>DT.DOD.DLCD.CD.GG.AR.BE</t>
  </si>
  <si>
    <t>DT.DOD.DLBN.CD.GG.AR.BE</t>
  </si>
  <si>
    <t>DT.DOD.DLTL.CD.GG.AR.BE</t>
  </si>
  <si>
    <t>DT.DOD.DLTT.CD.GG.AR.BE</t>
  </si>
  <si>
    <t>DT.DOD.DLTO.CD.GG.AR.BE</t>
  </si>
  <si>
    <t>DT.DOD.DECT.CD.MA.AR.BE</t>
  </si>
  <si>
    <t>DT.DOD.DSTC.CD.MA.AR.BE</t>
  </si>
  <si>
    <t>DT.DOD.DSCD.CD.MA.AR.BE</t>
  </si>
  <si>
    <t>DT.DOD.DSTM.CD.MA.AR.BE</t>
  </si>
  <si>
    <t>DT.DOD.DSTL.CD.MA.AR.BE</t>
  </si>
  <si>
    <t>DT.DOD.DSTT.CD.MA.AR.BE</t>
  </si>
  <si>
    <t>DT.DOD.DSOO.CD.MA.AR.BE</t>
  </si>
  <si>
    <t>DT.DOD.DLXF.CD.MA.AR.BE</t>
  </si>
  <si>
    <t>DT.DOD.DLTS.CD.MA.AR.BE</t>
  </si>
  <si>
    <t>DT.DOD.DLCD.CD.MA.AR.BE</t>
  </si>
  <si>
    <t>DT.DOD.DLBN.CD.MA.AR.BE</t>
  </si>
  <si>
    <t>DT.DOD.DLTL.CD.MA.AR.BE</t>
  </si>
  <si>
    <t>DT.DOD.DLTT.CD.MA.AR.BE</t>
  </si>
  <si>
    <t>DT.DOD.DLTO.CD.MA.AR.BE</t>
  </si>
  <si>
    <t>DT.DOD.DECT.CD.CB.AR.BE</t>
  </si>
  <si>
    <t>DT.DOD.DSTC.CD.CB.AR.BE</t>
  </si>
  <si>
    <t>DT.DOD.DSCD.CD.CB.AR.BE</t>
  </si>
  <si>
    <t>DT.DOD.DSTM.CD.CB.AR.BE</t>
  </si>
  <si>
    <t>DT.DOD.DSTL.CD.CB.AR.BE</t>
  </si>
  <si>
    <t>DT.DOD.DSTT.CD.CB.AR.BE</t>
  </si>
  <si>
    <t>DT.DOD.DSOO.CD.CB.AR.BE</t>
  </si>
  <si>
    <t>DT.DOD.DLXF.CD.CB.AR.BE</t>
  </si>
  <si>
    <t>DT.DOD.DLCD.CD.CB.AR.BE</t>
  </si>
  <si>
    <t>DT.DOD.DLBN.CD.CB.AR.BE</t>
  </si>
  <si>
    <t>DT.DOD.DLTL.CD.CB.AR.BE</t>
  </si>
  <si>
    <t>DT.DOD.DLTT.CD.CB.AR.BE</t>
  </si>
  <si>
    <t>DT.DOD.DLTO.CD.CB.AR.BE</t>
  </si>
  <si>
    <t>DT.DOD.DECT.CD.OT.AR.BE</t>
  </si>
  <si>
    <t>DT.DOD.DSTC.CD.OT.AR.BE</t>
  </si>
  <si>
    <t>DT.DOD.DSCD.CD.OT.AR.BE</t>
  </si>
  <si>
    <t>DT.DOD.DSTM.CD.OT.AR.BE</t>
  </si>
  <si>
    <t>DT.DOD.DSTL.CD.OT.AR.BE</t>
  </si>
  <si>
    <t>DT.DOD.DSTT.CD.OT.AR.BE</t>
  </si>
  <si>
    <t>DT.DOD.DSOO.CD.OT.AR.BE</t>
  </si>
  <si>
    <t>DT.DOD.DLXF.CD.OT.AR.BE</t>
  </si>
  <si>
    <t>DT.DOD.DLCD.CD.OT.AR.BE</t>
  </si>
  <si>
    <t>DT.DOD.DLBN.CD.OT.AR.BE</t>
  </si>
  <si>
    <t>DT.DOD.DLTL.CD.OT.AR.BE</t>
  </si>
  <si>
    <t>DT.DOD.DLTT.CD.OT.AR.BE</t>
  </si>
  <si>
    <t>DT.DOD.DLTO.CD.OT.AR.BE</t>
  </si>
  <si>
    <t>DT.DOD.DECT.CD.IL.AR.BE</t>
  </si>
  <si>
    <t>DT.DOD.DIDI.CD.IL.BE</t>
  </si>
  <si>
    <t>DT.DOD.DIIE.CD.IL.BE</t>
  </si>
  <si>
    <t>DT.DOD.DIFE.CD.IL.BE</t>
  </si>
  <si>
    <t>DT.DOD.DECT.CD.AR.BE</t>
  </si>
  <si>
    <t>DT.DOD.DECT.CD.GG.AR.TR</t>
  </si>
  <si>
    <t>DT.DOD.DSTC.CD.GG.AR.TR</t>
  </si>
  <si>
    <t>DT.DOD.DSCD.CD.GG.AR.TR</t>
  </si>
  <si>
    <t>DT.DOD.DSTM.CD.GG.AR.TR</t>
  </si>
  <si>
    <t>DT.DOD.DSTL.CD.GG.AR.TR</t>
  </si>
  <si>
    <t>DT.DOD.DSTT.CD.GG.AR.TR</t>
  </si>
  <si>
    <t>DT.DOD.DSOO.CD.GG.AR.TR</t>
  </si>
  <si>
    <t>DT.DOD.DLXF.CD.GG.AR.TR</t>
  </si>
  <si>
    <t>DT.DOD.DLTS.CD.GG.TR</t>
  </si>
  <si>
    <t>DT.DOD.DLCD.CD.GG.AR.TR</t>
  </si>
  <si>
    <t>DT.DOD.DLBN.CD.GG.AR.TR</t>
  </si>
  <si>
    <t>DT.DOD.DLTL.CD.GG.AR.TR</t>
  </si>
  <si>
    <t>DT.DOD.DLTT.CD.GG.AR.TR</t>
  </si>
  <si>
    <t>DT.DOD.DLTO.CD.GG.AR.TR</t>
  </si>
  <si>
    <t>DT.DOD.DECT.CD.MA.AR.TR</t>
  </si>
  <si>
    <t>DT.DOD.DSTC.CD.MA.AR.TR</t>
  </si>
  <si>
    <t>DT.DOD.DSCD.CD.MA.AR.TR</t>
  </si>
  <si>
    <t>DT.DOD.DSTM.CD.MA.AR.TR</t>
  </si>
  <si>
    <t>DT.DOD.DSTL.CD.MA.AR.TR</t>
  </si>
  <si>
    <t>DT.DOD.DSTT.CD.MA.AR.TR</t>
  </si>
  <si>
    <t>DT.DOD.DSOO.CD.MA.AR.TR</t>
  </si>
  <si>
    <t>DT.DOD.DLXF.CD.MA.AR.TR</t>
  </si>
  <si>
    <t>DT.DOD.DLTS.CD.MA.AR.TR</t>
  </si>
  <si>
    <t>DT.DOD.DLCD.CD.MA.AR.TR</t>
  </si>
  <si>
    <t>DT.DOD.DLBN.CD.MA.AR.TR</t>
  </si>
  <si>
    <t>DT.DOD.DLTL.CD.MA.AR.TR</t>
  </si>
  <si>
    <t>DT.DOD.DLTT.CD.MA.AR.TR</t>
  </si>
  <si>
    <t>DT.DOD.DLTO.CD.MA.AR.TR</t>
  </si>
  <si>
    <t>DT.DOD.DECT.CD.CB.AR.TR</t>
  </si>
  <si>
    <t>DT.DOD.DSTC.CD.CB.AR.TR</t>
  </si>
  <si>
    <t>DT.DOD.DSCD.CD.CB.AR.TR</t>
  </si>
  <si>
    <t>DT.DOD.DSTM.CD.CB.AR.TR</t>
  </si>
  <si>
    <t>DT.DOD.DSTL.CD.CB.AR.TR</t>
  </si>
  <si>
    <t>DT.DOD.DSTT.CD.CB.AR.TR</t>
  </si>
  <si>
    <t>DT.DOD.DSOO.CD.CB.AR.TR</t>
  </si>
  <si>
    <t>DT.DOD.DLXF.CD.CB.AR.TR</t>
  </si>
  <si>
    <t>DT.DOD.DLCD.CD.CB.AR.TR</t>
  </si>
  <si>
    <t>DT.DOD.DLBN.CD.CB.AR.TR</t>
  </si>
  <si>
    <t>DT.DOD.DLTL.CD.CB.AR.TR</t>
  </si>
  <si>
    <t>DT.DOD.DLTT.CD.CB.AR.TR</t>
  </si>
  <si>
    <t>DT.DOD.DLTO.CD.CB.AR.TR</t>
  </si>
  <si>
    <t>DT.DOD.DECT.CD.OT.AR.TR</t>
  </si>
  <si>
    <t>DT.DOD.DSTC.CD.OT.AR.TR</t>
  </si>
  <si>
    <t>DT.DOD.DSCD.CD.OT.AR.TR</t>
  </si>
  <si>
    <t>DT.DOD.DSTM.CD.OT.AR.TR</t>
  </si>
  <si>
    <t>DT.DOD.DSTL.CD.OT.AR.TR</t>
  </si>
  <si>
    <t>DT.DOD.DSTT.CD.OT.AR.TR</t>
  </si>
  <si>
    <t>DT.DOD.DSOO.CD.OT.AR.TR</t>
  </si>
  <si>
    <t>DT.DOD.DLXF.CD.OT.AR.TR</t>
  </si>
  <si>
    <t>DT.DOD.DLCD.CD.OT.AR.TR</t>
  </si>
  <si>
    <t>DT.DOD.DLBN.CD.OT.AR.TR</t>
  </si>
  <si>
    <t>DT.DOD.DLTL.CD.OT.AR.TR</t>
  </si>
  <si>
    <t>DT.DOD.DLTT.CD.OT.AR.TR</t>
  </si>
  <si>
    <t>DT.DOD.DLTO.CD.OT.AR.TR</t>
  </si>
  <si>
    <t>DT.DOD.DECT.CD.IL.AR.TR</t>
  </si>
  <si>
    <t>DT.DOD.DIDI.CD.IL.TR</t>
  </si>
  <si>
    <t>DT.DOD.DIIE.CD.IL.TR</t>
  </si>
  <si>
    <t>DT.DOD.DIFE.CD.IL.TR</t>
  </si>
  <si>
    <t>DT.DOD.DECT.CD.AR.TR</t>
  </si>
  <si>
    <t>DT.DOD.DECT.CD.GG.AR.EX</t>
  </si>
  <si>
    <t>DT.DOD.DSTC.CD.GG.AR.EX</t>
  </si>
  <si>
    <t>DT.DOD.DSCD.CD.GG.AR.EX</t>
  </si>
  <si>
    <t>DT.DOD.DSTM.CD.GG.AR.EX</t>
  </si>
  <si>
    <t>DT.DOD.DSTL.CD.GG.AR.EX</t>
  </si>
  <si>
    <t>DT.DOD.DSTT.CD.GG.AR.EX</t>
  </si>
  <si>
    <t>DT.DOD.DSOO.CD.GG.AR.EX</t>
  </si>
  <si>
    <t>DT.DOD.DLXF.CD.GG.AR.EX</t>
  </si>
  <si>
    <t>DT.DOD.DLTS.CD.GG.EX</t>
  </si>
  <si>
    <t>DT.DOD.DLCD.CD.GG.AR.EX</t>
  </si>
  <si>
    <t>DT.DOD.DLBN.CD.GG.AR.EX</t>
  </si>
  <si>
    <t>DT.DOD.DLTL.CD.GG.AR.EX</t>
  </si>
  <si>
    <t>DT.DOD.DLTT.CD.GG.AR.EX</t>
  </si>
  <si>
    <t>DT.DOD.DLTO.CD.GG.AR.EX</t>
  </si>
  <si>
    <t>DT.DOD.DECT.CD.MA.AR.EX</t>
  </si>
  <si>
    <t>DT.DOD.DSTC.CD.MA.AR.EX</t>
  </si>
  <si>
    <t>DT.DOD.DSCD.CD.MA.AR.EX</t>
  </si>
  <si>
    <t>DT.DOD.DSTM.CD.MA.AR.EX</t>
  </si>
  <si>
    <t>DT.DOD.DSTL.CD.MA.AR.EX</t>
  </si>
  <si>
    <t>DT.DOD.DSTT.CD.MA.AR.EX</t>
  </si>
  <si>
    <t>DT.DOD.DSOO.CD.MA.AR.EX</t>
  </si>
  <si>
    <t>DT.DOD.DLXF.CD.MA.AR.EX</t>
  </si>
  <si>
    <t>DT.DOD.DLTS.CD.MA.AR.EX</t>
  </si>
  <si>
    <t>DT.DOD.DLCD.CD.MA.AR.EX</t>
  </si>
  <si>
    <t>DT.DOD.DLBN.CD.MA.AR.EX</t>
  </si>
  <si>
    <t>DT.DOD.DLTL.CD.MA.AR.EX</t>
  </si>
  <si>
    <t>DT.DOD.DLTT.CD.MA.AR.EX</t>
  </si>
  <si>
    <t>DT.DOD.DLTO.CD.MA.AR.EX</t>
  </si>
  <si>
    <t>DT.DOD.DECT.CD.CB.AR.EX</t>
  </si>
  <si>
    <t>DT.DOD.DSTC.CD.CB.AR.EX</t>
  </si>
  <si>
    <t>DT.DOD.DSCD.CD.CB.AR.EX</t>
  </si>
  <si>
    <t>DT.DOD.DSTM.CD.CB.AR.EX</t>
  </si>
  <si>
    <t>DT.DOD.DSTL.CD.CB.AR.EX</t>
  </si>
  <si>
    <t>DT.DOD.DSTT.CD.CB.AR.EX</t>
  </si>
  <si>
    <t>DT.DOD.DSOO.CD.CB.AR.EX</t>
  </si>
  <si>
    <t>DT.DOD.DLXF.CD.CB.AR.EX</t>
  </si>
  <si>
    <t>DT.DOD.DLCD.CD.CB.AR.EX</t>
  </si>
  <si>
    <t>DT.DOD.DLBN.CD.CB.AR.EX</t>
  </si>
  <si>
    <t>DT.DOD.DLTL.CD.CB.AR.EX</t>
  </si>
  <si>
    <t>DT.DOD.DLTT.CD.CB.AR.EX</t>
  </si>
  <si>
    <t>DT.DOD.DLTO.CD.CB.AR.EX</t>
  </si>
  <si>
    <t>DT.DOD.DECT.CD.OT.AR.EX</t>
  </si>
  <si>
    <t>DT.DOD.DSTC.CD.OT.AR.EX</t>
  </si>
  <si>
    <t>DT.DOD.DSCD.CD.OT.AR.EX</t>
  </si>
  <si>
    <t>DT.DOD.DSTM.CD.OT.AR.EX</t>
  </si>
  <si>
    <t>DT.DOD.DSTL.CD.OT.AR.EX</t>
  </si>
  <si>
    <t>DT.DOD.DSTT.CD.OT.AR.EX</t>
  </si>
  <si>
    <t>DT.DOD.DSOO.CD.OT.AR.EX</t>
  </si>
  <si>
    <t>DT.DOD.DLXF.CD.OT.AR.EX</t>
  </si>
  <si>
    <t>DT.DOD.DLCD.CD.OT.AR.EX</t>
  </si>
  <si>
    <t>DT.DOD.DLBN.CD.OT.AR.EX</t>
  </si>
  <si>
    <t>DT.DOD.DLTL.CD.OT.AR.EX</t>
  </si>
  <si>
    <t>DT.DOD.DLTT.CD.OT.AR.EX</t>
  </si>
  <si>
    <t>DT.DOD.DLTO.CD.OT.AR.EX</t>
  </si>
  <si>
    <t>DT.DOD.DECT.CD.IL.AR.EX</t>
  </si>
  <si>
    <t>DT.DOD.DIDI.CD.IL.EX</t>
  </si>
  <si>
    <t>DT.DOD.DIIE.CD.IL.EX</t>
  </si>
  <si>
    <t>DT.DOD.DIFE.CD.IL.EX</t>
  </si>
  <si>
    <t>DT.DOD.DECT.CD.AR.EX</t>
  </si>
  <si>
    <t>DT.DOD.DECT.CD.GG.AR.PX</t>
  </si>
  <si>
    <t>DT.DOD.DSTC.CD.GG.AR.PX</t>
  </si>
  <si>
    <t>DT.DOD.DSCD.CD.GG.AR.PX</t>
  </si>
  <si>
    <t>DT.DOD.DSTM.CD.GG.AR.PX</t>
  </si>
  <si>
    <t>DT.DOD.DSTL.CD.GG.AR.PX</t>
  </si>
  <si>
    <t>DT.DOD.DSTT.CD.GG.AR.PX</t>
  </si>
  <si>
    <t>DT.DOD.DSOO.CD.GG.AR.PX</t>
  </si>
  <si>
    <t>DT.DOD.DLXF.CD.GG.AR.PX</t>
  </si>
  <si>
    <t>DT.DOD.DLTS.CD.GG.PX</t>
  </si>
  <si>
    <t>DT.DOD.DLCD.CD.GG.AR.PX</t>
  </si>
  <si>
    <t>DT.DOD.DLBN.CD.GG.AR.PX</t>
  </si>
  <si>
    <t>DT.DOD.DLTL.CD.GG.AR.PX</t>
  </si>
  <si>
    <t>DT.DOD.DLTT.CD.GG.AR.PX</t>
  </si>
  <si>
    <t>DT.DOD.DLTO.CD.GG.AR.PX</t>
  </si>
  <si>
    <t>DT.DOD.DECT.CD.MA.AR.PX</t>
  </si>
  <si>
    <t>DT.DOD.DSTC.CD.MA.AR.PX</t>
  </si>
  <si>
    <t>DT.DOD.DSCD.CD.MA.AR.PX</t>
  </si>
  <si>
    <t>DT.DOD.DSTM.CD.MA.AR.PX</t>
  </si>
  <si>
    <t>DT.DOD.DSTL.CD.MA.AR.PX</t>
  </si>
  <si>
    <t>DT.DOD.DSTT.CD.MA.AR.PX</t>
  </si>
  <si>
    <t>DT.DOD.DSOO.CD.MA.AR.PX</t>
  </si>
  <si>
    <t>DT.DOD.DLXF.CD.MA.AR.PX</t>
  </si>
  <si>
    <t>DT.DOD.DLTS.CD.MA.AR.PX</t>
  </si>
  <si>
    <t>DT.DOD.DLCD.CD.MA.AR.PX</t>
  </si>
  <si>
    <t>DT.DOD.DLBN.CD.MA.AR.PX</t>
  </si>
  <si>
    <t>DT.DOD.DLTL.CD.MA.AR.PX</t>
  </si>
  <si>
    <t>DT.DOD.DLTT.CD.MA.AR.PX</t>
  </si>
  <si>
    <t>DT.DOD.DLTO.CD.MA.AR.PX</t>
  </si>
  <si>
    <t>DT.DOD.DECT.CD.CB.AR.PX</t>
  </si>
  <si>
    <t>DT.DOD.DSTC.CD.CB.AR.PX</t>
  </si>
  <si>
    <t>DT.DOD.DSCD.CD.CB.AR.PX</t>
  </si>
  <si>
    <t>DT.DOD.DSTM.CD.CB.AR.PX</t>
  </si>
  <si>
    <t>DT.DOD.DSTL.CD.CB.AR.PX</t>
  </si>
  <si>
    <t>DT.DOD.DSTT.CD.CB.AR.PX</t>
  </si>
  <si>
    <t>DT.DOD.DSOO.CD.CB.AR.PX</t>
  </si>
  <si>
    <t>DT.DOD.DLXF.CD.CB.AR.PX</t>
  </si>
  <si>
    <t>DT.DOD.DLCD.CD.CB.AR.PX</t>
  </si>
  <si>
    <t>DT.DOD.DLBN.CD.CB.AR.PX</t>
  </si>
  <si>
    <t>DT.DOD.DLTL.CD.CB.AR.PX</t>
  </si>
  <si>
    <t>DT.DOD.DLTT.CD.CB.AR.PX</t>
  </si>
  <si>
    <t>DT.DOD.DLTO.CD.CB.AR.PX</t>
  </si>
  <si>
    <t>DT.DOD.DECT.CD.OT.AR.PX</t>
  </si>
  <si>
    <t>DT.DOD.DSTC.CD.OT.AR.PX</t>
  </si>
  <si>
    <t>DT.DOD.DSCD.CD.OT.AR.PX</t>
  </si>
  <si>
    <t>DT.DOD.DSTM.CD.OT.AR.PX</t>
  </si>
  <si>
    <t>DT.DOD.DSTL.CD.OT.AR.PX</t>
  </si>
  <si>
    <t>DT.DOD.DSTT.CD.OT.AR.PX</t>
  </si>
  <si>
    <t>DT.DOD.DSOO.CD.OT.AR.PX</t>
  </si>
  <si>
    <t>DT.DOD.DLXF.CD.OT.AR.PX</t>
  </si>
  <si>
    <t>DT.DOD.DLCD.CD.OT.AR.PX</t>
  </si>
  <si>
    <t>DT.DOD.DLBN.CD.OT.AR.PX</t>
  </si>
  <si>
    <t>DT.DOD.DLTL.CD.OT.AR.PX</t>
  </si>
  <si>
    <t>DT.DOD.DLTT.CD.OT.AR.PX</t>
  </si>
  <si>
    <t>DT.DOD.DLTO.CD.OT.AR.PX</t>
  </si>
  <si>
    <t>DT.DOD.DECT.CD.IL.AR.PX</t>
  </si>
  <si>
    <t>DT.DOD.DIDI.CD.IL.PX</t>
  </si>
  <si>
    <t>DT.DOD.DIIE.CD.IL.PX</t>
  </si>
  <si>
    <t>DT.DOD.DIFE.CD.IL.PX</t>
  </si>
  <si>
    <t>DT.DOD.DECT.CD.AR.PX</t>
  </si>
  <si>
    <t>DT.DOD.DECT.CD.GG.AR.OC</t>
  </si>
  <si>
    <t>DT.DOD.DSTC.CD.GG.AR.OC</t>
  </si>
  <si>
    <t>DT.DOD.DSCD.CD.GG.AR.OC</t>
  </si>
  <si>
    <t>DT.DOD.DSTM.CD.GG.AR.OC</t>
  </si>
  <si>
    <t>DT.DOD.DSTL.CD.GG.AR.OC</t>
  </si>
  <si>
    <t>DT.DOD.DSTT.CD.GG.AR.OC</t>
  </si>
  <si>
    <t>DT.DOD.DSOO.CD.GG.AR.OC</t>
  </si>
  <si>
    <t>DT.DOD.DLXF.CD.GG.AR.OC</t>
  </si>
  <si>
    <t>DT.DOD.DLTS.CD.GG.OC</t>
  </si>
  <si>
    <t>DT.DOD.DLCD.CD.GG.AR.OC</t>
  </si>
  <si>
    <t>DT.DOD.DLBN.CD.GG.AR.OC</t>
  </si>
  <si>
    <t>DT.DOD.DLTL.CD.GG.AR.OC</t>
  </si>
  <si>
    <t>DT.DOD.DLTT.CD.GG.AR.OC</t>
  </si>
  <si>
    <t>DT.DOD.DLTO.CD.GG.AR.OC</t>
  </si>
  <si>
    <t>DT.DOD.DECT.CD.MA.AR.OC</t>
  </si>
  <si>
    <t>DT.DOD.DSTC.CD.MA.AR.OC</t>
  </si>
  <si>
    <t>DT.DOD.DSCD.CD.MA.AR.OC</t>
  </si>
  <si>
    <t>DT.DOD.DSTM.CD.MA.AR.OC</t>
  </si>
  <si>
    <t>DT.DOD.DSTL.CD.MA.AR.OC</t>
  </si>
  <si>
    <t>DT.DOD.DSTT.CD.MA.AR.OC</t>
  </si>
  <si>
    <t>DT.DOD.DSOO.CD.MA.AR.OC</t>
  </si>
  <si>
    <t>DT.DOD.DLXF.CD.MA.AR.OC</t>
  </si>
  <si>
    <t>DT.DOD.DLTS.CD.MA.AR.OC</t>
  </si>
  <si>
    <t>DT.DOD.DLCD.CD.MA.AR.OC</t>
  </si>
  <si>
    <t>DT.DOD.DLBN.CD.MA.AR.OC</t>
  </si>
  <si>
    <t>DT.DOD.DLTL.CD.MA.AR.OC</t>
  </si>
  <si>
    <t>DT.DOD.DLTT.CD.MA.AR.OC</t>
  </si>
  <si>
    <t>DT.DOD.DLTO.CD.MA.AR.OC</t>
  </si>
  <si>
    <t>DT.DOD.DECT.CD.CB.AR.OC</t>
  </si>
  <si>
    <t>DT.DOD.DSTC.CD.CB.AR.OC</t>
  </si>
  <si>
    <t>DT.DOD.DSCD.CD.CB.AR.OC</t>
  </si>
  <si>
    <t>DT.DOD.DSTM.CD.CB.AR.OC</t>
  </si>
  <si>
    <t>DT.DOD.DSTL.CD.CB.AR.OC</t>
  </si>
  <si>
    <t>DT.DOD.DSTT.CD.CB.AR.OC</t>
  </si>
  <si>
    <t>DT.DOD.DSOO.CD.CB.AR.OC</t>
  </si>
  <si>
    <t>DT.DOD.DLXF.CD.CB.AR.OC</t>
  </si>
  <si>
    <t>DT.DOD.DLCD.CD.CB.AR.OC</t>
  </si>
  <si>
    <t>DT.DOD.DLBN.CD.CB.AR.OC</t>
  </si>
  <si>
    <t>DT.DOD.DLTL.CD.CB.AR.OC</t>
  </si>
  <si>
    <t>DT.DOD.DLTT.CD.CB.AR.OC</t>
  </si>
  <si>
    <t>DT.DOD.DLTO.CD.CB.AR.OC</t>
  </si>
  <si>
    <t>DT.DOD.DECT.CD.OT.AR.OC</t>
  </si>
  <si>
    <t>DT.DOD.DSTC.CD.OT.AR.OC</t>
  </si>
  <si>
    <t>DT.DOD.DSCD.CD.OT.AR.OC</t>
  </si>
  <si>
    <t>DT.DOD.DSTM.CD.OT.AR.OC</t>
  </si>
  <si>
    <t>DT.DOD.DSTL.CD.OT.AR.OC</t>
  </si>
  <si>
    <t>DT.DOD.DSTT.CD.OT.AR.OC</t>
  </si>
  <si>
    <t>DT.DOD.DSOO.CD.OT.AR.OC</t>
  </si>
  <si>
    <t>DT.DOD.DLXF.CD.OT.AR.OC</t>
  </si>
  <si>
    <t>DT.DOD.DLCD.CD.OT.AR.OC</t>
  </si>
  <si>
    <t>DT.DOD.DLBN.CD.OT.AR.OC</t>
  </si>
  <si>
    <t>DT.DOD.DLTL.CD.OT.AR.OC</t>
  </si>
  <si>
    <t>DT.DOD.DLTT.CD.OT.AR.OC</t>
  </si>
  <si>
    <t>DT.DOD.DLTO.CD.OT.AR.OC</t>
  </si>
  <si>
    <t>DT.DOD.DECT.CD.IL.AR.OC</t>
  </si>
  <si>
    <t>DT.DOD.DIDI.CD.IL.OC</t>
  </si>
  <si>
    <t>DT.DOD.DIIE.CD.IL.OC</t>
  </si>
  <si>
    <t>DT.DOD.DIFE.CD.IL.OC</t>
  </si>
  <si>
    <t>DT.DOD.DECT.CD.AR.OC</t>
  </si>
  <si>
    <t>DT.DOD.DECT.CD.GG.AR.EN</t>
  </si>
  <si>
    <t>DT.DOD.DSTC.CD.GG.AR.EN</t>
  </si>
  <si>
    <t>DT.DOD.DSCD.CD.GG.AR.EN</t>
  </si>
  <si>
    <t>DT.DOD.DSTM.CD.GG.AR.EN</t>
  </si>
  <si>
    <t>DT.DOD.DSTL.CD.GG.AR.EN</t>
  </si>
  <si>
    <t>DT.DOD.DSTT.CD.GG.AR.EN</t>
  </si>
  <si>
    <t>DT.DOD.DSOO.CD.GG.AR.EN</t>
  </si>
  <si>
    <t>DT.DOD.DLXF.CD.GG.AR.EN</t>
  </si>
  <si>
    <t>DT.DOD.DLTS.CD.GG.EN</t>
  </si>
  <si>
    <t>DT.DOD.DLCD.CD.GG.AR.EN</t>
  </si>
  <si>
    <t>DT.DOD.DLBN.CD.GG.AR.EN</t>
  </si>
  <si>
    <t>DT.DOD.DLTL.CD.GG.AR.EN</t>
  </si>
  <si>
    <t>DT.DOD.DLTT.CD.GG.AR.EN</t>
  </si>
  <si>
    <t>DT.DOD.DLTO.CD.GG.AR.EN</t>
  </si>
  <si>
    <t>DT.DOD.DECT.CD.MA.AR.EN</t>
  </si>
  <si>
    <t>DT.DOD.DSTC.CD.MA.AR.EN</t>
  </si>
  <si>
    <t>DT.DOD.DSCD.CD.MA.AR.EN</t>
  </si>
  <si>
    <t>DT.DOD.DSTM.CD.MA.AR.EN</t>
  </si>
  <si>
    <t>DT.DOD.DSTL.CD.MA.AR.EN</t>
  </si>
  <si>
    <t>DT.DOD.DSTT.CD.MA.AR.EN</t>
  </si>
  <si>
    <t>DT.DOD.DSOO.CD.MA.AR.EN</t>
  </si>
  <si>
    <t>DT.DOD.DLXF.CD.MA.AR.EN</t>
  </si>
  <si>
    <t>DT.DOD.DLTS.CD.MA.AR.EN</t>
  </si>
  <si>
    <t>DT.DOD.DLCD.CD.MA.AR.EN</t>
  </si>
  <si>
    <t>DT.DOD.DLBN.CD.MA.AR.EN</t>
  </si>
  <si>
    <t>DT.DOD.DLTL.CD.MA.AR.EN</t>
  </si>
  <si>
    <t>DT.DOD.DLTT.CD.MA.AR.EN</t>
  </si>
  <si>
    <t>DT.DOD.DLTO.CD.MA.AR.EN</t>
  </si>
  <si>
    <t>DT.DOD.DECT.CD.CB.AR.EN</t>
  </si>
  <si>
    <t>DT.DOD.DSTC.CD.CB.AR.EN</t>
  </si>
  <si>
    <t>DT.DOD.DSCD.CD.CB.AR.EN</t>
  </si>
  <si>
    <t>DT.DOD.DSTM.CD.CB.AR.EN</t>
  </si>
  <si>
    <t>DT.DOD.DSTL.CD.CB.AR.EN</t>
  </si>
  <si>
    <t>DT.DOD.DSTT.CD.CB.AR.EN</t>
  </si>
  <si>
    <t>DT.DOD.DSOO.CD.CB.AR.EN</t>
  </si>
  <si>
    <t>DT.DOD.DLXF.CD.CB.AR.EN</t>
  </si>
  <si>
    <t>DT.DOD.DLCD.CD.CB.AR.EN</t>
  </si>
  <si>
    <t>DT.DOD.DLBN.CD.CB.AR.EN</t>
  </si>
  <si>
    <t>DT.DOD.DLTL.CD.CB.AR.EN</t>
  </si>
  <si>
    <t>DT.DOD.DLTT.CD.CB.AR.EN</t>
  </si>
  <si>
    <t>DT.DOD.DLTO.CD.CB.AR.EN</t>
  </si>
  <si>
    <t>DT.DOD.DECT.CD.OT.AR.EN</t>
  </si>
  <si>
    <t>DT.DOD.DSTC.CD.OT.AR.EN</t>
  </si>
  <si>
    <t>DT.DOD.DSCD.CD.OT.AR.EN</t>
  </si>
  <si>
    <t>DT.DOD.DSTM.CD.OT.AR.EN</t>
  </si>
  <si>
    <t>DT.DOD.DSTL.CD.OT.AR.EN</t>
  </si>
  <si>
    <t>DT.DOD.DSTT.CD.OT.AR.EN</t>
  </si>
  <si>
    <t>DT.DOD.DSOO.CD.OT.AR.EN</t>
  </si>
  <si>
    <t>DT.DOD.DLXF.CD.OT.AR.EN</t>
  </si>
  <si>
    <t>DT.DOD.DLCD.CD.OT.AR.EN</t>
  </si>
  <si>
    <t>DT.DOD.DLBN.CD.OT.AR.EN</t>
  </si>
  <si>
    <t>DT.DOD.DLTL.CD.OT.AR.EN</t>
  </si>
  <si>
    <t>DT.DOD.DLTT.CD.OT.AR.EN</t>
  </si>
  <si>
    <t>DT.DOD.DLTO.CD.OT.AR.EN</t>
  </si>
  <si>
    <t>DT.DOD.DECT.CD.IL.AR.EN</t>
  </si>
  <si>
    <t>DT.DOD.DIDI.CD.IL.EN</t>
  </si>
  <si>
    <t>DT.DOD.DIIE.CD.IL.EN</t>
  </si>
  <si>
    <t>DT.DOD.DIFE.CD.IL.EN</t>
  </si>
  <si>
    <t>DT.DOD.DECT.CD.AR.EN</t>
  </si>
  <si>
    <t>DT.DOD.DECT.CD.FC.GG.TO</t>
  </si>
  <si>
    <t>DT.DOD.DSTC.CD.FC.GG.TO</t>
  </si>
  <si>
    <t>DT.DOD.DLXF.CD.FC.GG.TO</t>
  </si>
  <si>
    <t>DT.DOD.DECT.CD.FC.MA.TO</t>
  </si>
  <si>
    <t>DT.DOD.DSTC.CD.FC.MA.TO</t>
  </si>
  <si>
    <t>DT.DOD.DLXF.CD.FC.MA.TO</t>
  </si>
  <si>
    <t>DT.DOD.DECT.CD.FC.CB.TO</t>
  </si>
  <si>
    <t>DT.DOD.DSTC.CD.FC.CB.TO</t>
  </si>
  <si>
    <t>DT.DOD.DLXF.CD.FC.CB.TO</t>
  </si>
  <si>
    <t>DT.DOD.DECT.CD.FC.OT.TO</t>
  </si>
  <si>
    <t>DT.DOD.DSTC.CD.FC.OT.TO</t>
  </si>
  <si>
    <t>DT.DOD.DLXF.CD.FC.OT.TO</t>
  </si>
  <si>
    <t>DT.DOD.DECT.CD.FC.IL.TO</t>
  </si>
  <si>
    <t>DT.DOD.DIDI.CD.FC.IL.TO</t>
  </si>
  <si>
    <t>DT.DOD.DIIE.CD.FC.IL.TO</t>
  </si>
  <si>
    <t>DT.DOD.DIFE.CD.FC.IL.TO</t>
  </si>
  <si>
    <t>DT.DOD.DECT.CD.FF.TT</t>
  </si>
  <si>
    <t>DT.DOD.DECT.CD.FC.GG.US</t>
  </si>
  <si>
    <t>DT.DOD.DSTC.CD.FC.GG.US</t>
  </si>
  <si>
    <t>DT.DOD.DLXF.CD.FC.GG.US</t>
  </si>
  <si>
    <t>DT.DOD.DECT.CD.FC.MA.US</t>
  </si>
  <si>
    <t>DT.DOD.DSTC.CD.FC.MA.US</t>
  </si>
  <si>
    <t>DT.DOD.DLXF.CD.FC.MA.US</t>
  </si>
  <si>
    <t>DT.DOD.DECT.CD.FC.CB.US</t>
  </si>
  <si>
    <t>DT.DOD.DSTC.CD.FC.CB.US</t>
  </si>
  <si>
    <t>DT.DOD.DLXF.CD.FC.CB.US</t>
  </si>
  <si>
    <t>DT.DOD.DECT.CD.FC.OT.US</t>
  </si>
  <si>
    <t>DT.DOD.DSTC.CD.FC.OT.US</t>
  </si>
  <si>
    <t>DT.DOD.DLXF.CD.FC.OT.US</t>
  </si>
  <si>
    <t>DT.DOD.DECT.CD.FC.IL.US</t>
  </si>
  <si>
    <t>DT.DOD.DIDI.CD.FC.IL.US</t>
  </si>
  <si>
    <t>DT.DOD.DIIE.CD.FC.IL.US</t>
  </si>
  <si>
    <t>DT.DOD.DIFE.CD.FC.IL.US</t>
  </si>
  <si>
    <t>DT.DOD.DECT.CD.FF.UD</t>
  </si>
  <si>
    <t>DT.DOD.DECT.CD.FC.GG.EU</t>
  </si>
  <si>
    <t>DT.DOD.DSTC.CD.FC.GG.EU</t>
  </si>
  <si>
    <t>DT.DOD.DLXF.CD.FC.GG.EU</t>
  </si>
  <si>
    <t>DT.DOD.DECT.CD.FC.MA.EU</t>
  </si>
  <si>
    <t>DT.DOD.DSTC.CD.FC.MA.EU</t>
  </si>
  <si>
    <t>DT.DOD.DLXF.CD.FC.MA.EU</t>
  </si>
  <si>
    <t>DT.DOD.DECT.CD.FC.CB.EU</t>
  </si>
  <si>
    <t>DT.DOD.DSTC.CD.FC.CB.EU</t>
  </si>
  <si>
    <t>DT.DOD.DLXF.CD.FC.CB.EU</t>
  </si>
  <si>
    <t>DT.DOD.DECT.CD.FC.OT.EU</t>
  </si>
  <si>
    <t>DT.DOD.DSTC.CD.FC.OT.EU</t>
  </si>
  <si>
    <t>DT.DOD.DLXF.CD.FC.OT.EU</t>
  </si>
  <si>
    <t>DT.DOD.DECT.CD.FC.IL.EU</t>
  </si>
  <si>
    <t>DT.DOD.DIDI.CD.FC.IL.EU</t>
  </si>
  <si>
    <t>DT.DOD.DIIE.CD.FC.IL.EU</t>
  </si>
  <si>
    <t>DT.DOD.DIFE.CD.FC.IL.EU</t>
  </si>
  <si>
    <t>DT.DOD.DECT.CD.FF.ER</t>
  </si>
  <si>
    <t>DT.DOD.DECT.CD.FC.GG.JY</t>
  </si>
  <si>
    <t>DT.DOD.DSTC.CD.FC.GG.JY</t>
  </si>
  <si>
    <t>DT.DOD.DLXF.CD.FC.GG.JY</t>
  </si>
  <si>
    <t>DT.DOD.DECT.CD.FC.MA.JY</t>
  </si>
  <si>
    <t>DT.DOD.DSTC.CD.FC.MA.JY</t>
  </si>
  <si>
    <t>DT.DOD.DLXF.CD.FC.MA.JY</t>
  </si>
  <si>
    <t>DT.DOD.DECT.CD.FC.CB.JY</t>
  </si>
  <si>
    <t>DT.DOD.DSTC.CD.FC.CB.JY</t>
  </si>
  <si>
    <t>DT.DOD.DLXF.CD.FC.CB.JY</t>
  </si>
  <si>
    <t>DT.DOD.DECT.CD.FC.OT.JY</t>
  </si>
  <si>
    <t>DT.DOD.DSTC.CD.FC.OT.JY</t>
  </si>
  <si>
    <t>DT.DOD.DLXF.CD.FC.OT.JY</t>
  </si>
  <si>
    <t>DT.DOD.DECT.CD.FC.IL.JY</t>
  </si>
  <si>
    <t>DT.DOD.DIDI.CD.FC.IL.JY</t>
  </si>
  <si>
    <t>DT.DOD.DIIE.CD.FC.IL.JY</t>
  </si>
  <si>
    <t>DT.DOD.DIFE.CD.FC.IL.JY</t>
  </si>
  <si>
    <t>DT.DOD.DECT.CD.FF.YE</t>
  </si>
  <si>
    <t>DT.DOD.DECT.CD.FC.GG.OT</t>
  </si>
  <si>
    <t>DT.DOD.DSTC.CD.FC.GG.OT</t>
  </si>
  <si>
    <t>DT.DOD.DLXF.CD.FC.GG.OT</t>
  </si>
  <si>
    <t>DT.DOD.DECT.CD.FC.MA.OT</t>
  </si>
  <si>
    <t>DT.DOD.DSTC.CD.FC.MA.OT</t>
  </si>
  <si>
    <t>DT.DOD.DLXF.CD.FC.MA.OT</t>
  </si>
  <si>
    <t>DT.DOD.DECT.CD.FC.CB.OT</t>
  </si>
  <si>
    <t>DT.DOD.DSTC.CD.FC.CB.OT</t>
  </si>
  <si>
    <t>DT.DOD.DLXF.CD.FC.CB.OT</t>
  </si>
  <si>
    <t>DT.DOD.DECT.CD.FC.OT.OT</t>
  </si>
  <si>
    <t>DT.DOD.DSTC.CD.FC.OT.OT</t>
  </si>
  <si>
    <t>DT.DOD.DLXF.CD.FC.OT.OT</t>
  </si>
  <si>
    <t>DT.DOD.DECT.CD.FC.IL.OT</t>
  </si>
  <si>
    <t>DT.DOD.DIDI.CD.FC.IL.OT</t>
  </si>
  <si>
    <t>DT.DOD.DIIE.CD.FC.IL.OT</t>
  </si>
  <si>
    <t>DT.DOD.DIFE.CD.FC.IL.OT</t>
  </si>
  <si>
    <t>DT.DOD.DECT.CD.FF.OD</t>
  </si>
  <si>
    <t>Central Bank (Euro)</t>
  </si>
  <si>
    <t>Deposit-Taking Corporations, except the Central Bank (Euro)</t>
  </si>
  <si>
    <t>Debt liabilities between fellow enterprises (Euro)</t>
  </si>
  <si>
    <t>Central Bank (Yen)</t>
  </si>
  <si>
    <t>Deposit-Taking Corporations, except the Central Bank (Yen)</t>
  </si>
  <si>
    <t>Debt liabilities between fellow enterprises (Yen)</t>
  </si>
  <si>
    <t>Central Bank (Other)</t>
  </si>
  <si>
    <t>Deposit-Taking Corporations, except the Central Bank (Other)</t>
  </si>
  <si>
    <t>Debt liabilities between fellow enterprises (Other)</t>
  </si>
  <si>
    <t>DT.DOR.DECT.CD.GG.AR</t>
  </si>
  <si>
    <t>DT.DOR.DSTC.CD.GG.AR</t>
  </si>
  <si>
    <t>DT.DOR.DSCD.CD.GG.AR</t>
  </si>
  <si>
    <t>DT.DOR.DSTM.CD.GG.AR</t>
  </si>
  <si>
    <t>DT.DOR.DSTL.CD.GG.AR</t>
  </si>
  <si>
    <t>DT.DOR.DSTT.CD.GG.AR</t>
  </si>
  <si>
    <t>DT.DOR.DSOO.CD.GG.AR</t>
  </si>
  <si>
    <t>DT.DOR.DLXF.CD.GG.AR</t>
  </si>
  <si>
    <t>DT.DOR.DLTC.CD.GG.AR</t>
  </si>
  <si>
    <t>DT.DOR.DLBN.CD.GG.AR</t>
  </si>
  <si>
    <t>DT.DOR.DLTL.CD.GG.AR</t>
  </si>
  <si>
    <t>DT.DOR.DLTT.CD.GG.AR</t>
  </si>
  <si>
    <t>DT.DOR.DLTO.CD.GG.AR</t>
  </si>
  <si>
    <t>DT.DOR.DECT.CD.MA.AR</t>
  </si>
  <si>
    <t>DT.DOR.DSTC.CD.MA.AR</t>
  </si>
  <si>
    <t>DT.DOR.DSCD.CD.MA.AR</t>
  </si>
  <si>
    <t>DT.DOR.DSTM.CD.MA.AR</t>
  </si>
  <si>
    <t>DT.DOR.DSTL.CD.MA.AR</t>
  </si>
  <si>
    <t>DT.DOR.DSTT.CD.MA.AR</t>
  </si>
  <si>
    <t>DT.DOR.DSOO.CD.MA.AR</t>
  </si>
  <si>
    <t>DT.DOR.DLXF.CD.MA.AR</t>
  </si>
  <si>
    <t>DT.DOR.DLCD.CD.MA.AR</t>
  </si>
  <si>
    <t>DT.DOR.DLBN.CD.MA.AR</t>
  </si>
  <si>
    <t>DT.DOR.DLTL.CD.MA.AR</t>
  </si>
  <si>
    <t>DT.DOR.DLTT.CD.MA.AR</t>
  </si>
  <si>
    <t>DT.DOR.DLTO.CD.MA.AR</t>
  </si>
  <si>
    <t>DT.DOR.DECT.CD.CB.AR</t>
  </si>
  <si>
    <t>DT.DOR.DSTC.CD.CB.AR</t>
  </si>
  <si>
    <t>DT.DOR.DSCD.CD.CB.AR</t>
  </si>
  <si>
    <t>DT.DOR.DSTM.CD.CB.AR</t>
  </si>
  <si>
    <t>DT.DOR.DSTL.CD.CB.AR</t>
  </si>
  <si>
    <t>DT.DOR.DSTT.CD.CB.AR</t>
  </si>
  <si>
    <t>DT.DOR.DSOO.CD.CB.AR</t>
  </si>
  <si>
    <t>DT.DOR.DLXF.CD.CB.AR</t>
  </si>
  <si>
    <t>DT.DOR.DLCD.CD.CB.AR</t>
  </si>
  <si>
    <t>DT.DOR.DLBN.CD.CB.AR</t>
  </si>
  <si>
    <t>DT.DOR.DLTL.CD.CB.AR</t>
  </si>
  <si>
    <t>DT.DOR.DLTT.CD.CB</t>
  </si>
  <si>
    <t>DT.DOR.DLTO.CD.CB.AR</t>
  </si>
  <si>
    <t>DT.DOR.DECT.CD.OT.AR</t>
  </si>
  <si>
    <t>DT.DOR.DSTC.CD.OT.AR</t>
  </si>
  <si>
    <t>DT.DOR.DSCD.CD.OT.AR</t>
  </si>
  <si>
    <t>DT.DOR.DSTM.CD.OT.AR</t>
  </si>
  <si>
    <t>DT.DOR.DSTL.CD.OT.AR</t>
  </si>
  <si>
    <t>DT.DOR.DSTT.CD.OT.AR</t>
  </si>
  <si>
    <t>DT.DOR.DSOO.CD.OT.AR</t>
  </si>
  <si>
    <t>DT.DOR.DLXF.CD.OT.AR</t>
  </si>
  <si>
    <t>DT.DOR.DLCD.CD.OT.AR</t>
  </si>
  <si>
    <t>DT.DOR.DLBN.CD.OT.AR</t>
  </si>
  <si>
    <t>DT.DOR.DLTL.CD.OT.AR</t>
  </si>
  <si>
    <t>DT.DOR.DLTT.CD.OT.AR</t>
  </si>
  <si>
    <t>DT.DOR.DLTO.CD.OT.AR</t>
  </si>
  <si>
    <t>DT.DOR.DECT.CD.IL</t>
  </si>
  <si>
    <t>DT.DOR.DSTC.CD.IL.AR</t>
  </si>
  <si>
    <t>DT.DOR.DIDI.CD.IL</t>
  </si>
  <si>
    <t>DT.DOR.DIIE.CD.IL</t>
  </si>
  <si>
    <t>DT.DOR.DIFE.CD.IL</t>
  </si>
  <si>
    <t>DT.DOR.LTOT.CD.IL.RM.AR</t>
  </si>
  <si>
    <t>DT.DOR.LTDI.CD.IL.RM.AR</t>
  </si>
  <si>
    <t>DT.DOR.LTIE.CD.IL.RM.AR</t>
  </si>
  <si>
    <t>DT.DOR.LTFE.CD.IL.RM</t>
  </si>
  <si>
    <t>DT.DOR.DSTC.CD.RM.AR</t>
  </si>
  <si>
    <t>DT.DOR.DECT.AR</t>
  </si>
  <si>
    <t>DT.DOR.DECT.GG.AR</t>
  </si>
  <si>
    <t>DT.DOR.DECT.MA.AR</t>
  </si>
  <si>
    <t>DT.DOR.DECT.CB.AR</t>
  </si>
  <si>
    <t>DT.DOR.DECT.OT.AR</t>
  </si>
  <si>
    <t>DT.DOR.DECT.IL.AR</t>
  </si>
  <si>
    <t>DT.DOR.DECT.DS</t>
  </si>
  <si>
    <t>DT.DOR.DECT.GG.DS</t>
  </si>
  <si>
    <t>DT.DOR.DECT.MA.DS</t>
  </si>
  <si>
    <t>DT.DOR.DECT.CB.DS</t>
  </si>
  <si>
    <t>DT.DOR.DECT.OT.DS</t>
  </si>
  <si>
    <t>DT.DOR.DECT.RL</t>
  </si>
  <si>
    <t>DT.TDS.DECT.CD.GG.AR.IQ</t>
  </si>
  <si>
    <t>DT.TDS.DLTS.CD.GG.IQ</t>
  </si>
  <si>
    <t>DT.AMT.DLTS.CD.GG.IQ</t>
  </si>
  <si>
    <t>DT.INT.DLTS.CD.GG.IQ</t>
  </si>
  <si>
    <t>DT.TDS.DLCD.CD.GG.AR.IQ</t>
  </si>
  <si>
    <t>DT.AMT.DLCD.CD.GG.AR.IQ</t>
  </si>
  <si>
    <t>DT.INT.DLCD.CD.GG.AR.IQ</t>
  </si>
  <si>
    <t>DT.TDS.DLBN.CD.GG.AR.IQ</t>
  </si>
  <si>
    <t>DT.AMT.DLBN.CD.GG.AR.IQ</t>
  </si>
  <si>
    <t>DT.INT.DLBN.CD.GG.AR.IQ</t>
  </si>
  <si>
    <t>DT.TDS.DLTL.CD.GG.AR.IQ</t>
  </si>
  <si>
    <t>DT.AMT.DLTL.CD.GG.AR.IQ</t>
  </si>
  <si>
    <t>DT.INTS.DLTL.CD.GG.AR.IQ</t>
  </si>
  <si>
    <t>DT.TDS.DLTT.CD.GG.AR.IQ</t>
  </si>
  <si>
    <t>DT.AMT.DLTT.CD.GG.AR.IQ</t>
  </si>
  <si>
    <t>DT.INT.DLTT.CD.GG.AR.IQ</t>
  </si>
  <si>
    <t>DT.TDS.DLTO.CD.GG.AR.IQ</t>
  </si>
  <si>
    <t>DT.AMT.DLTO.CD.GG.AR.IQ</t>
  </si>
  <si>
    <t>DT.INT.DLTO.CD.GG.AR.IQ</t>
  </si>
  <si>
    <t>DT.TDS.DECT.CD.MA.AR.IQ</t>
  </si>
  <si>
    <t>DT.TDS.DLTS.CD.MA.AR.IQ</t>
  </si>
  <si>
    <t>DT.AMT.DLTS.CD.MA.AR.IQ</t>
  </si>
  <si>
    <t>DT.INT.DLTS.CD.MA.AR.IQ</t>
  </si>
  <si>
    <t>DT.TDS.DLCD.CD.MA.AR.IQ</t>
  </si>
  <si>
    <t>DT.AMT.DLCD.CD.MA.AR.IQ</t>
  </si>
  <si>
    <t>DT.INT.DLCD.CD.MA.AR.IQ</t>
  </si>
  <si>
    <t>DT.TDS.DLBN.CD.MA.AR.IQ</t>
  </si>
  <si>
    <t>DT.AMT.DLBN.CD.MA.AR.IQ</t>
  </si>
  <si>
    <t>DT.INT.DLBN.CD.MA.AR.IQ</t>
  </si>
  <si>
    <t>DT.TDS.DLTL.CD.MA.AR.IQ</t>
  </si>
  <si>
    <t>DT.AMT.DLTL.CD.MA.AR.IQ</t>
  </si>
  <si>
    <t>DT.INT.DLTL.CD.MA.AR.IQ</t>
  </si>
  <si>
    <t>DT.TDS.DLTT.CD.MA.AR.IQ</t>
  </si>
  <si>
    <t>DT.AMT.DLTT.CD.MA.AR.IQ</t>
  </si>
  <si>
    <t>DT.INT.DLTT.CD.MA.AR.IQ</t>
  </si>
  <si>
    <t>DT.TDS.DLTO.CD.MA.AR.IQ</t>
  </si>
  <si>
    <t>DT.AMT.DLTO.CD.MA.AR.IQ</t>
  </si>
  <si>
    <t>DT.INT.DLTO.CD.MA.AR.IQ</t>
  </si>
  <si>
    <t>DT.TDS.DECT.CD.CB.AR.IQ</t>
  </si>
  <si>
    <t>DT.TDS.DLCD.CD.CB.AR.IQ</t>
  </si>
  <si>
    <t>DT.AMT.DLCD.CD.CB.AR.IQ</t>
  </si>
  <si>
    <t>DT.INT.DLCD.CD.CB.AR.IQ</t>
  </si>
  <si>
    <t>DT.TDS.DLBN.CD.CB.AR.IQ</t>
  </si>
  <si>
    <t>DT.AMT.DLBN.CD.CB.AR.IQ</t>
  </si>
  <si>
    <t>DT.INT.DLBN.CD.CB.AR.IQ</t>
  </si>
  <si>
    <t>DT.TDS.DLTL.CD.CB.AR.IQ</t>
  </si>
  <si>
    <t>DT.AMT.DLTL.CD.CB.AR.IQ</t>
  </si>
  <si>
    <t>DT.INT.DLTL.CD.CB.AR.IQ</t>
  </si>
  <si>
    <t>DT.TDS.DLTT.CD.CB.AR.IQ</t>
  </si>
  <si>
    <t>DT.AMT.DLTT.CD.CB.AR.IQ</t>
  </si>
  <si>
    <t>DT.INT.DLTT.CD.CB.AR.IQ</t>
  </si>
  <si>
    <t>DT.TDS.DLTO.CD.CB.AR.IQ</t>
  </si>
  <si>
    <t>DT.AMT.DLTO.CD.CB.AR.IQ</t>
  </si>
  <si>
    <t>DT.INT.DLTO.CD.CB.AR.IQ</t>
  </si>
  <si>
    <t>DT.TDS.DECT.CD.OT.AR.IQ</t>
  </si>
  <si>
    <t>DT.TDS.DLCD.CD.OT.AR.IQ</t>
  </si>
  <si>
    <t>DT.AMT.DLCD.CD.OT.AR.IQ</t>
  </si>
  <si>
    <t>DT.INT.DLCD.CD.OT.AR.IQ</t>
  </si>
  <si>
    <t>DT.TDS.DLBN.CD.OT.AR.IQ</t>
  </si>
  <si>
    <t>DT.AMT.DLBN.CD.OT.AR.IQ</t>
  </si>
  <si>
    <t>DT.INT.DLBN.CD.OT.AR.IQ</t>
  </si>
  <si>
    <t>DT.TDS.DLTL.CD.OT.AR.IQ</t>
  </si>
  <si>
    <t>DT.AMT.DLTL.CD.OT.AR.IQ</t>
  </si>
  <si>
    <t>DT.INT.DLTL.CD.OT.AR.IQ</t>
  </si>
  <si>
    <t>DT.TDS.DLTT.CD.OT.AR.IQ</t>
  </si>
  <si>
    <t>DT.AMT.DLTT.CD.OT.AR.IQ</t>
  </si>
  <si>
    <t>DT.INTS.DLTT.CD.OT.AR.IQ</t>
  </si>
  <si>
    <t>DT.TDS.DLTO.CD.OT.AR.IQ</t>
  </si>
  <si>
    <t>DT.AMT.DLTO.CD.OT.AR.IQ</t>
  </si>
  <si>
    <t>DT.INT.DLTO.CD.OT.AR.IQ</t>
  </si>
  <si>
    <t>DT.TDS.DECT.CD.IL.AR.IQ</t>
  </si>
  <si>
    <t>DT.TDS.DILD.CD.IL.IQ</t>
  </si>
  <si>
    <t>DT.AMT.DILD.CD.IL.IQ</t>
  </si>
  <si>
    <t>DT.INT.DILD.CD.IL.IQ</t>
  </si>
  <si>
    <t>DT.TDS.DEAE.CD.IL.IQ</t>
  </si>
  <si>
    <t>DT.AMT.DEAE.CD.IL.IQ</t>
  </si>
  <si>
    <t>DT.INT.DEAE.CD.IL.IQ</t>
  </si>
  <si>
    <t>DT.TDS.DEFE.CD.IL.IQ</t>
  </si>
  <si>
    <t>DT.AMT.DEFE.CD.IL.IQ</t>
  </si>
  <si>
    <t>DT.INT.DEFE.CD.IL.IQ</t>
  </si>
  <si>
    <t>DT.TDS.DECT.CD.AR.IQ</t>
  </si>
  <si>
    <t>DT.AMT.DECT.CD.AR.IQ</t>
  </si>
  <si>
    <t>DT.INT.DECT.CD.AR.IQ</t>
  </si>
  <si>
    <t>DT.TDS.DECT.CD.GG.AR.03</t>
  </si>
  <si>
    <t>DT.TDS.DECT.CD.GG.AR.36</t>
  </si>
  <si>
    <t>DT.TDS.DECT.CD.GG.AR.69</t>
  </si>
  <si>
    <t>DT.TDS.DECT.CD.GG.AR.0912</t>
  </si>
  <si>
    <t>DT.TDS.DECT.CD.GG.AR.1218</t>
  </si>
  <si>
    <t>DT.TDS.DECT.CD.GG.AR.1824</t>
  </si>
  <si>
    <t>DT.TDS.DECT.CD.GG.AR.24P</t>
  </si>
  <si>
    <t>DT.TDS.DLTS.CD.GG.03</t>
  </si>
  <si>
    <t>DT.TDS.DLTS.CD.GG.36</t>
  </si>
  <si>
    <t>DT.TDS.DLTS.CD.GG.69</t>
  </si>
  <si>
    <t>DT.TDS.DLTS.CD.GG.0912</t>
  </si>
  <si>
    <t>DT.TDS.DLTS.CD.GG.1218</t>
  </si>
  <si>
    <t>DT.TDS.DLTS.CD.GG.1824</t>
  </si>
  <si>
    <t>DT.TDS.DLTS.CD.GG.24P</t>
  </si>
  <si>
    <t>DT.AMT.DLTS.CD.GG.03</t>
  </si>
  <si>
    <t>DT.AMT.DLTS.CD.GG.36</t>
  </si>
  <si>
    <t>DT.AMT.DLTS.CD.GG.69</t>
  </si>
  <si>
    <t>DT.AMT.DLTS.CD.GG.0912</t>
  </si>
  <si>
    <t>DT.AMT.DLTS.CD.GG.1218</t>
  </si>
  <si>
    <t>DT.AMT.DLTS.CD.GG.1824</t>
  </si>
  <si>
    <t>DT.AMT.DLTS.CD.GG.24P</t>
  </si>
  <si>
    <t>DT.INT.DLTS.CD.GG.03</t>
  </si>
  <si>
    <t>DT.INT.DLTS.CD.GG.36</t>
  </si>
  <si>
    <t>DT.INT.DLTS.CD.GG.69</t>
  </si>
  <si>
    <t>DT.INT.DLTS.CD.GG.0912</t>
  </si>
  <si>
    <t>DT.INT.DLTS.CD.GG.1218</t>
  </si>
  <si>
    <t>DT.INT.DLTS.CD.GG.1824</t>
  </si>
  <si>
    <t>DT.INT.DLTS.CD.GG.24P</t>
  </si>
  <si>
    <t>DT.TDS.DLCD.CD.GG.AR.03</t>
  </si>
  <si>
    <t>DT.TDS.DLCD.CD.GG.AR.36</t>
  </si>
  <si>
    <t>DT.TDS.DLCD.CD.GG.AR.69</t>
  </si>
  <si>
    <t>DT.TDS.DLCD.CD.GG.AR.0912</t>
  </si>
  <si>
    <t>DT.TDS.DLCD.CD.GG.AR.1218</t>
  </si>
  <si>
    <t>DT.TDS.DLCD.CD.GG.AR.1824</t>
  </si>
  <si>
    <t>DT.TDS.DLCD.CD.GG.AR.24P</t>
  </si>
  <si>
    <t>DT.AMT.DLCD.CD.GG.AR.03</t>
  </si>
  <si>
    <t>DT.AMT.DLCD.CD.GG.AR.36</t>
  </si>
  <si>
    <t>DT.AMT.DLCD.CD.GG.AR.69</t>
  </si>
  <si>
    <t>DT.AMT.DLCD.CD.GG.AR.0912</t>
  </si>
  <si>
    <t>DT.AMT.DLCD.CD.GG.AR.1218</t>
  </si>
  <si>
    <t>DT.AMT.DLCD.CD.GG.AR.1824</t>
  </si>
  <si>
    <t>DT.AMT.DLCD.CD.GG.AR.24P</t>
  </si>
  <si>
    <t>DT.INT.DLCD.CD.GG.AR.03</t>
  </si>
  <si>
    <t>DT.INT.DLCD.CD.GG.AR.36</t>
  </si>
  <si>
    <t>DT.INT.DLCD.CD.GG.AR.69</t>
  </si>
  <si>
    <t>DT.INT.DLCD.CD.GG.AR.0912</t>
  </si>
  <si>
    <t>DT.INT.DLCD.CD.GG.AR.1218</t>
  </si>
  <si>
    <t>DT.INT.DLCD.CD.GG.AR.1824</t>
  </si>
  <si>
    <t>DT.INT.DLCD.CD.GG.AR.24P</t>
  </si>
  <si>
    <t>DT.TDS.DLBN.CD.GG.AR.03</t>
  </si>
  <si>
    <t>DT.TDS.DLBN.CD.GG.AR.36</t>
  </si>
  <si>
    <t>DT.TDS.DLBN.CD.GG.AR.69</t>
  </si>
  <si>
    <t>DT.TDS.DLBN.CD.GG.AR.0912</t>
  </si>
  <si>
    <t>DT.TDS.DLBN.CD.GG.AR.1218</t>
  </si>
  <si>
    <t>DT.TDS.DLBN.CD.GG.AR.1824</t>
  </si>
  <si>
    <t>DT.TDS.DLBN.CD.GG.AR.24P</t>
  </si>
  <si>
    <t>DT.AMT.DLBN.CD.GG.AR.03</t>
  </si>
  <si>
    <t>DT.AMT.DLBN.CD.GG.AR.36</t>
  </si>
  <si>
    <t>DT.AMT.DLBN.CD.GG.AR.69</t>
  </si>
  <si>
    <t>DT.AMT.DLBN.CD.GG.AR.0912</t>
  </si>
  <si>
    <t>DT.AMT.DLBN.CD.GG.AR.1218</t>
  </si>
  <si>
    <t>DT.AMT.DLBN.CD.GG.AR.1824</t>
  </si>
  <si>
    <t>DT.AMT.DLBN.CD.GG.AR.24P</t>
  </si>
  <si>
    <t>DT.INT.DLBN.CD.GG.AR.03</t>
  </si>
  <si>
    <t>DT.INT.DLBN.CD.GG.AR.36</t>
  </si>
  <si>
    <t>DT.INT.DLBN.CD.GG.AR.69</t>
  </si>
  <si>
    <t>DT.INT.DLBN.CD.GG.AR.0912</t>
  </si>
  <si>
    <t>DT.INT.DLBN.CD.GG.AR.1218</t>
  </si>
  <si>
    <t>DT.INT.DLBN.CD.GG.AR.1824</t>
  </si>
  <si>
    <t>DT.INT.DLBN.CD.GG.AR.24P</t>
  </si>
  <si>
    <t>DT.TDS.DLTL.CD.GG.AR.03</t>
  </si>
  <si>
    <t>DT.TDS.DLTL.CD.GG.AR.36</t>
  </si>
  <si>
    <t>DT.TDS.DLTL.CD.GG.AR.69</t>
  </si>
  <si>
    <t>DT.TDS.DLTL.CD.GG.AR.0912</t>
  </si>
  <si>
    <t>DT.TDS.DLTL.CD.GG.AR.1218</t>
  </si>
  <si>
    <t>DT.TDS.DLTL.CD.GG.AR.1824</t>
  </si>
  <si>
    <t>DT.TDS.DLTL.CD.GG.AR.24P</t>
  </si>
  <si>
    <t>DT.AMT.DLTL.CD.GG.AR.03</t>
  </si>
  <si>
    <t>DT.AMT.DLTL.CD.GG.AR.36</t>
  </si>
  <si>
    <t>DT.AMT.DLTL.CD.GG.AR.69</t>
  </si>
  <si>
    <t>DT.AMT.DLTL.CD.GG.AR.0912</t>
  </si>
  <si>
    <t>DT.AMT.DLTL.CD.GG.AR.1218</t>
  </si>
  <si>
    <t>DT.AMT.DLTL.CD.GG.AR.1824</t>
  </si>
  <si>
    <t>DT.AMT.DLTL.CD.GG.AR.24P</t>
  </si>
  <si>
    <t>DT.INTS.DLTL.CD.GG.AR.03</t>
  </si>
  <si>
    <t>DT.INTS.DLTL.CD.GG.AR.36</t>
  </si>
  <si>
    <t>DT.INTS.DLTL.CD.GG.AR.69</t>
  </si>
  <si>
    <t>DT.INTS.DLTL.CD.GG.AR.0912</t>
  </si>
  <si>
    <t>DT.INTS.DLTL.CD.GG.AR.1218</t>
  </si>
  <si>
    <t>DT.INTS.DLTL.CD.GG.AR.1824</t>
  </si>
  <si>
    <t>DT.INTS.DLTL.CD.GG.AR.24P</t>
  </si>
  <si>
    <t>DT.TDS.DLTT.CD.GG.AR.03</t>
  </si>
  <si>
    <t>DT.TDS.DLTT.CD.GG.AR.36</t>
  </si>
  <si>
    <t>DT.TDS.DLTT.CD.GG.AR.69</t>
  </si>
  <si>
    <t>DT.TDS.DLTT.CD.GG.AR.0912</t>
  </si>
  <si>
    <t>DT.TDS.DLTT.CD.GG.AR.1218</t>
  </si>
  <si>
    <t>DT.TDS.DLTT.CD.GG.AR.1824</t>
  </si>
  <si>
    <t>DT.TDS.DLTT.CD.GG.AR.24P</t>
  </si>
  <si>
    <t>DT.AMT.DLTT.CD.GG.AR.03</t>
  </si>
  <si>
    <t>DT.AMT.DLTT.CD.GG.AR.36</t>
  </si>
  <si>
    <t>DT.AMT.DLTT.CD.GG.AR.69</t>
  </si>
  <si>
    <t>DT.AMT.DLTT.CD.GG.AR.0912</t>
  </si>
  <si>
    <t>DT.AMT.DLTT.CD.GG.AR.1218</t>
  </si>
  <si>
    <t>DT.AMT.DLTT.CD.GG.AR.1824</t>
  </si>
  <si>
    <t>DT.AMT.DLTT.CD.GG.AR.24P</t>
  </si>
  <si>
    <t>DT.INT.DLTT.CD.GG.AR.03</t>
  </si>
  <si>
    <t>DT.INT.DLTT.CD.GG.AR.36</t>
  </si>
  <si>
    <t>DT.INT.DLTT.CD.GG.AR.69</t>
  </si>
  <si>
    <t>DT.INT.DLTT.CD.GG.AR.0912</t>
  </si>
  <si>
    <t>DT.INT.DLTT.CD.GG.AR.1218</t>
  </si>
  <si>
    <t>DT.INT.DLTT.CD.GG.AR.1824</t>
  </si>
  <si>
    <t>DT.INT.DLTT.CD.GG.AR.24P</t>
  </si>
  <si>
    <t>DT.TDS.DLTO.CD.GG.AR.03</t>
  </si>
  <si>
    <t>DT.TDS.DLTO.CD.GG.AR.36</t>
  </si>
  <si>
    <t>DT.TDS.DLTO.CD.GG.AR.69</t>
  </si>
  <si>
    <t>DT.TDS.DLTO.CD.GG.AR.0912</t>
  </si>
  <si>
    <t>DT.TDS.DLTO.CD.GG.AR.1218</t>
  </si>
  <si>
    <t>DT.TDS.DLTO.CD.GG.AR.1824</t>
  </si>
  <si>
    <t>DT.TDS.DLTO.CD.GG.AR.24P</t>
  </si>
  <si>
    <t>DT.AMT.DLTO.CD.GG.AR.03</t>
  </si>
  <si>
    <t>DT.AMT.DLTO.CD.GG.AR.36</t>
  </si>
  <si>
    <t>DT.AMT.DLTO.CD.GG.AR.69</t>
  </si>
  <si>
    <t>DT.AMT.DLTO.CD.GG.AR.0912</t>
  </si>
  <si>
    <t>DT.AMT.DLTO.CD.GG.AR.1218</t>
  </si>
  <si>
    <t>DT.AMT.DLTO.CD.GG.AR.1824</t>
  </si>
  <si>
    <t>DT.AMT.DLTO.CD.GG.AR.24P</t>
  </si>
  <si>
    <t>DT.INT.DLTO.CD.GG.AR.03</t>
  </si>
  <si>
    <t>DT.INT.DLTO.CD.GG.AR.36</t>
  </si>
  <si>
    <t>DT.INT.DLTO.CD.GG.AR.69</t>
  </si>
  <si>
    <t>DT.INT.DLTO.CD.GG.AR.0912</t>
  </si>
  <si>
    <t>DT.INT.DLTO.CD.GG.AR.1218</t>
  </si>
  <si>
    <t>DT.INT.DLTO.CD.GG.AR.1824</t>
  </si>
  <si>
    <t>DT.INT.DLTO.CD.GG.AR.24P</t>
  </si>
  <si>
    <t>DT.TDS.DECT.CD.MA.AR.03</t>
  </si>
  <si>
    <t>DT.TDS.DECT.CD.MA.AR.36</t>
  </si>
  <si>
    <t>DT.TDS.DECT.CD.MA.AR.69</t>
  </si>
  <si>
    <t>DT.TDS.DECT.CD.MA.AR.0912</t>
  </si>
  <si>
    <t>DT.TDS.DECT.CD.MA.AR.1218</t>
  </si>
  <si>
    <t>DT.TDS.DECT.CD.MA.AR.1824</t>
  </si>
  <si>
    <t>DT.TDS.DECT.CD.MA.AR.24P</t>
  </si>
  <si>
    <t>DT.TDS.DLTS.CD.MA.AR.03</t>
  </si>
  <si>
    <t>DT.TDS.DLTS.CD.MA.AR.36</t>
  </si>
  <si>
    <t>DT.TDS.DLTS.CD.MA.AR.69</t>
  </si>
  <si>
    <t>DT.TDS.DLTS.CD.MA.AR.0912</t>
  </si>
  <si>
    <t>DT.TDS.DLTS.CD.MA.AR.1218</t>
  </si>
  <si>
    <t>DT.TDS.DLTS.CD.MA.AR.1824</t>
  </si>
  <si>
    <t>DT.TDS.DLTS.CD.MA.AR.24P</t>
  </si>
  <si>
    <t>DT.AMT.DLTS.CD.MA.AR.03</t>
  </si>
  <si>
    <t>DT.AMT.DLTS.CD.MA.AR.36</t>
  </si>
  <si>
    <t>DT.AMT.DLTS.CD.MA.AR.69</t>
  </si>
  <si>
    <t>DT.AMT.DLTS.CD.MA.AR.0912</t>
  </si>
  <si>
    <t>DT.AMT.DLTS.CD.MA.AR.1218</t>
  </si>
  <si>
    <t>DT.AMT.DLTS.CD.MA.AR.1824</t>
  </si>
  <si>
    <t>DT.AMT.DLTS.CD.MA.AR.24P</t>
  </si>
  <si>
    <t>DT.INT.DLTS.CD.MA.AR.03</t>
  </si>
  <si>
    <t>DT.INT.DLTS.CD.MA.AR.36</t>
  </si>
  <si>
    <t>DT.INT.DLTS.CD.MA.AR.69</t>
  </si>
  <si>
    <t>DT.INT.DLTS.CD.MA.AR.0912</t>
  </si>
  <si>
    <t>DT.INT.DLTS.CD.MA.AR.1218</t>
  </si>
  <si>
    <t>DT.INT.DLTS.CD.MA.AR.1824</t>
  </si>
  <si>
    <t>DT.INT.DLTS.CD.MA.AR.24P</t>
  </si>
  <si>
    <t>DT.TDS.DLCD.CD.MA.AR.03</t>
  </si>
  <si>
    <t>DT.TDS.DLCD.CD.MA.AR.36</t>
  </si>
  <si>
    <t>DT.TDS.DLCD.CD.MA.AR.69</t>
  </si>
  <si>
    <t>DT.TDS.DLCD.CD.MA.AR.0912</t>
  </si>
  <si>
    <t>DT.TDS.DLCD.CD.MA.AR.1218</t>
  </si>
  <si>
    <t>DT.TDS.DLCD.CD.MA.AR.1824</t>
  </si>
  <si>
    <t>DT.TDS.DLCD.CD.MA.AR.24P</t>
  </si>
  <si>
    <t>DT.AMT.DLCD.CD.MA.AR.03</t>
  </si>
  <si>
    <t>DT.AMT.DLCD.CD.MA.AR.36</t>
  </si>
  <si>
    <t>DT.AMT.DLCD.CD.MA.AR.69</t>
  </si>
  <si>
    <t>DT.AMT.DLCD.CD.MA.AR.0912</t>
  </si>
  <si>
    <t>DT.AMT.DLCD.CD.MA.AR.1218</t>
  </si>
  <si>
    <t>DT.AMT.DLCD.CD.MA.AR.1824</t>
  </si>
  <si>
    <t>DT.AMT.DLCD.CD.MA.AR.24P</t>
  </si>
  <si>
    <t>DT.INT.DLCD.CD.MA.AR.03</t>
  </si>
  <si>
    <t>DT.INT.DLCD.CD.MA.AR.36</t>
  </si>
  <si>
    <t>DT.INT.DLCD.CD.MA.AR.69</t>
  </si>
  <si>
    <t>DT.INT.DLCD.CD.MA.AR.0912</t>
  </si>
  <si>
    <t>DT.INT.DLCD.CD.MA.AR.1218</t>
  </si>
  <si>
    <t>DT.INT.DLCD.CD.MA.AR.1824</t>
  </si>
  <si>
    <t>DT.INT.DLCD.CD.MA.AR.24P</t>
  </si>
  <si>
    <t>DT.TDS.DLBN.CD.MA.AR.03</t>
  </si>
  <si>
    <t>DT.TDS.DLBN.CD.MA.AR.36</t>
  </si>
  <si>
    <t>DT.TDS.DLBN.CD.MA.AR.69</t>
  </si>
  <si>
    <t>DT.TDS.DLBN.CD.MA.AR.0912</t>
  </si>
  <si>
    <t>DT.TDS.DLBN.CD.MA.AR.1218</t>
  </si>
  <si>
    <t>DT.TDS.DLBN.CD.MA.AR.1824</t>
  </si>
  <si>
    <t>DT.TDS.DLBN.CD.MA.AR.24P</t>
  </si>
  <si>
    <t>DT.AMT.DLBN.CD.MA.AR.03</t>
  </si>
  <si>
    <t>DT.AMT.DLBN.CD.MA.AR.36</t>
  </si>
  <si>
    <t>DT.AMT.DLBN.CD.MA.AR.69</t>
  </si>
  <si>
    <t>DT.AMT.DLBN.CD.MA.AR.0912</t>
  </si>
  <si>
    <t>DT.AMT.DLBN.CD.MA.AR.1218</t>
  </si>
  <si>
    <t>DT.AMT.DLBN.CD.MA.AR.1824</t>
  </si>
  <si>
    <t>DT.AMT.DLBN.CD.MA.AR.24P</t>
  </si>
  <si>
    <t>DT.INT.DLBN.CD.MA.AR.03</t>
  </si>
  <si>
    <t>DT.INT.DLBN.CD.MA.AR.36</t>
  </si>
  <si>
    <t>DT.INT.DLBN.CD.MA.AR.69</t>
  </si>
  <si>
    <t>DT.INT.DLBN.CD.MA.AR.0912</t>
  </si>
  <si>
    <t>DT.INT.DLBN.CD.MA.AR.1218</t>
  </si>
  <si>
    <t>DT.INT.DLBN.CD.MA.AR.1824</t>
  </si>
  <si>
    <t>DT.INT.DLBN.CD.MA.AR.24P</t>
  </si>
  <si>
    <t>DT.TDS.DLTL.CD.MA.AR.03</t>
  </si>
  <si>
    <t>DT.TDS.DLTL.CD.MA.AR.36</t>
  </si>
  <si>
    <t>DT.TDS.DLTL.CD.MA.AR.69</t>
  </si>
  <si>
    <t>DT.TDS.DLTL.CD.MA.AR.0912</t>
  </si>
  <si>
    <t>DT.TDS.DLTL.CD.MA.AR.1218</t>
  </si>
  <si>
    <t>DT.TDS.DLTL.CD.MA.AR.1824</t>
  </si>
  <si>
    <t>DT.TDS.DLTL.CD.MA.AR.24P</t>
  </si>
  <si>
    <t>DT.AMT.DLTL.CD.MA.AR.03</t>
  </si>
  <si>
    <t>DT.AMT.DLTL.CD.MA.AR.36</t>
  </si>
  <si>
    <t>DT.AMT.DLTL.CD.MA.AR.69</t>
  </si>
  <si>
    <t>DT.AMT.DLTL.CD.MA.AR.0912</t>
  </si>
  <si>
    <t>DT.AMT.DLTL.CD.MA.AR.1218</t>
  </si>
  <si>
    <t>DT.AMT.DLTL.CD.MA.AR.1824</t>
  </si>
  <si>
    <t>DT.AMT.DLTL.CD.MA.AR.24P</t>
  </si>
  <si>
    <t>DT.INT.DLTL.CD.MA.AR.03</t>
  </si>
  <si>
    <t>DT.INT.DLTL.CD.MA.AR.36</t>
  </si>
  <si>
    <t>DT.INT.DLTL.CD.MA.AR.69</t>
  </si>
  <si>
    <t>DT.INT.DLTL.CD.MA.AR.0912</t>
  </si>
  <si>
    <t>DT.INT.DLTL.CD.MA.AR.1218</t>
  </si>
  <si>
    <t>DT.INT.DLTL.CD.MA.AR.1824</t>
  </si>
  <si>
    <t>DT.INT.DLTL.CD.MA.AR.24P</t>
  </si>
  <si>
    <t>DT.TDS.DLTT.CD.MA.AR.03</t>
  </si>
  <si>
    <t>DT.TDS.DLTT.CD.MA.AR.36</t>
  </si>
  <si>
    <t>DT.TDS.DLTT.CD.MA.AR.69</t>
  </si>
  <si>
    <t>DT.TDS.DLTT.CD.MA.AR.0912</t>
  </si>
  <si>
    <t>DT.TDS.DLTT.CD.MA.AR.1218</t>
  </si>
  <si>
    <t>DT.TDS.DLTT.CD.MA.AR.1824</t>
  </si>
  <si>
    <t>DT.TDS.DLTT.CD.MA.AR.24P</t>
  </si>
  <si>
    <t>DT.AMT.DLTT.CD.MA.AR.03</t>
  </si>
  <si>
    <t>DT.AMT.DLTT.CD.MA.AR.36</t>
  </si>
  <si>
    <t>DT.AMT.DLTT.CD.MA.AR.69</t>
  </si>
  <si>
    <t>DT.AMT.DLTT.CD.MA.AR.0912</t>
  </si>
  <si>
    <t>DT.AMT.DLTT.CD.MA.AR.1218</t>
  </si>
  <si>
    <t>DT.AMT.DLTT.CD.MA.AR.1824</t>
  </si>
  <si>
    <t>DT.AMT.DLTT.CD.MA.AR.24P</t>
  </si>
  <si>
    <t>DT.INT.DLTT.CD.MA.AR.03</t>
  </si>
  <si>
    <t>DT.INT.DLTT.CD.MA.AR.36</t>
  </si>
  <si>
    <t>DT.INT.DLTT.CD.MA.AR.69</t>
  </si>
  <si>
    <t>DT.INT.DLTT.CD.MA.AR.0912</t>
  </si>
  <si>
    <t>DT.INT.DLTT.CD.MA.AR.1218</t>
  </si>
  <si>
    <t>DT.INT.DLTT.CD.MA.AR.1824</t>
  </si>
  <si>
    <t>DT.INT.DLTT.CD.MA.AR.24P</t>
  </si>
  <si>
    <t>DT.TDS.DLTO.CD.MA.AR.03</t>
  </si>
  <si>
    <t>DT.TDS.DLTO.CD.MA.AR.36</t>
  </si>
  <si>
    <t>DT.TDS.DLTO.CD.MA.AR.69</t>
  </si>
  <si>
    <t>DT.TDS.DLTO.CD.MA.AR.0912</t>
  </si>
  <si>
    <t>DT.TDS.DLTO.CD.MA.AR.1218</t>
  </si>
  <si>
    <t>DT.TDS.DLTO.CD.MA.AR.1824</t>
  </si>
  <si>
    <t>DT.TDS.DLTO.CD.MA.AR.24P</t>
  </si>
  <si>
    <t>DT.AMT.DLTO.CD.MA.AR.03</t>
  </si>
  <si>
    <t>DT.AMT.DLTO.CD.MA.AR.36</t>
  </si>
  <si>
    <t>DT.AMT.DLTO.CD.MA.AR.69</t>
  </si>
  <si>
    <t>DT.AMT.DLTO.CD.MA.AR.0912</t>
  </si>
  <si>
    <t>DT.AMT.DLTO.CD.MA.AR.1218</t>
  </si>
  <si>
    <t>DT.AMT.DLTO.CD.MA.AR.1824</t>
  </si>
  <si>
    <t>DT.AMT.DLTO.CD.MA.AR.24P</t>
  </si>
  <si>
    <t>DT.INT.DLTO.CD.MA.AR.03</t>
  </si>
  <si>
    <t>DT.INT.DLTO.CD.MA.AR.36</t>
  </si>
  <si>
    <t>DT.INT.DLTO.CD.MA.AR.69</t>
  </si>
  <si>
    <t>DT.INT.DLTO.CD.MA.AR.0912</t>
  </si>
  <si>
    <t>DT.INT.DLTO.CD.MA.AR.1218</t>
  </si>
  <si>
    <t>DT.INT.DLTO.CD.MA.AR.1824</t>
  </si>
  <si>
    <t>DT.INT.DLTO.CD.MA.AR.24P</t>
  </si>
  <si>
    <t>DT.TDS.DECT.CD.CB.AR.03</t>
  </si>
  <si>
    <t>DT.TDS.DECT.CD.CB.AR.36</t>
  </si>
  <si>
    <t>DT.TDS.DECT.CD.CB.AR.69</t>
  </si>
  <si>
    <t>DT.TDS.DECT.CD.CB.AR.0912</t>
  </si>
  <si>
    <t>DT.TDS.DECT.CD.CB.AR.1218</t>
  </si>
  <si>
    <t>DT.TDS.DECT.CD.CB.AR.1824</t>
  </si>
  <si>
    <t>DT.TDS.DECT.CD.CB.AR.24P</t>
  </si>
  <si>
    <t>DT.TDS.DLCD.CD.CB.AR.03</t>
  </si>
  <si>
    <t>DT.TDS.DLCD.CD.CB.AR.36</t>
  </si>
  <si>
    <t>DT.TDS.DLCD.CD.CB.AR.69</t>
  </si>
  <si>
    <t>DT.TDS.DLCD.CD.CB.AR.0912</t>
  </si>
  <si>
    <t>DT.TDS.DLCD.CD.CB.AR.1218</t>
  </si>
  <si>
    <t>DT.TDS.DLCD.CD.CB.AR.1824</t>
  </si>
  <si>
    <t>DT.TDS.DLCD.CD.CB.AR.24P</t>
  </si>
  <si>
    <t>DT.AMT.DLCD.CD.CB.AR.03</t>
  </si>
  <si>
    <t>DT.AMT.DLCD.CD.CB.AR.36</t>
  </si>
  <si>
    <t>DT.AMT.DLCD.CD.CB.AR.69</t>
  </si>
  <si>
    <t>DT.AMT.DLCD.CD.CB.AR.0912</t>
  </si>
  <si>
    <t>DT.AMT.DLCD.CD.CB.AR.1218</t>
  </si>
  <si>
    <t>DT.AMT.DLCD.CD.CB.AR.1824</t>
  </si>
  <si>
    <t>DT.AMT.DLCD.CD.CB.AR.24P</t>
  </si>
  <si>
    <t>DT.INT.DLCD.CD.CB.AR.03</t>
  </si>
  <si>
    <t>DT.INT.DLCD.CD.CB.AR.36</t>
  </si>
  <si>
    <t>DT.INT.DLCD.CD.CB.AR.69</t>
  </si>
  <si>
    <t>DT.INT.DLCD.CD.CB.AR.0912</t>
  </si>
  <si>
    <t>DT.INT.DLCD.CD.CB.AR.1218</t>
  </si>
  <si>
    <t>DT.INT.DLCD.CD.CB.AR.1824</t>
  </si>
  <si>
    <t>DT.INT.DLCD.CD.CB.AR.24P</t>
  </si>
  <si>
    <t>DT.TDS.DLBN.CD.CB.AR.03</t>
  </si>
  <si>
    <t>DT.TDS.DLBN.CD.CB.AR.36</t>
  </si>
  <si>
    <t>DT.TDS.DLBN.CD.CB.AR.69</t>
  </si>
  <si>
    <t>DT.TDS.DLBN.CD.CB.AR.0912</t>
  </si>
  <si>
    <t>DT.TDS.DLBN.CD.CB.AR.1218</t>
  </si>
  <si>
    <t>DT.TDS.DLBN.CD.CB.AR.1824</t>
  </si>
  <si>
    <t>DT.TDS.DLBN.CD.CB.AR.24P</t>
  </si>
  <si>
    <t>DT.AMT.DLBN.CD.CB.AR.03</t>
  </si>
  <si>
    <t>DT.AMT.DLBN.CD.CB.AR.36</t>
  </si>
  <si>
    <t>DT.AMT.DLBN.CD.CB.AR.69</t>
  </si>
  <si>
    <t>DT.AMT.DLBN.CD.CB.AR.0912</t>
  </si>
  <si>
    <t>DT.AMT.DLBN.CD.CB.AR.1218</t>
  </si>
  <si>
    <t>DT.AMT.DLBN.CD.CB.AR.1824</t>
  </si>
  <si>
    <t>DT.AMT.DLBN.CD.CB.AR.24P</t>
  </si>
  <si>
    <t>DT.INT.DLBN.CD.CB.AR.03</t>
  </si>
  <si>
    <t>DT.INT.DLBN.CD.CB.AR.36</t>
  </si>
  <si>
    <t>DT.INT.DLBN.CD.CB.AR.69</t>
  </si>
  <si>
    <t>DT.INT.DLBN.CD.CB.AR.0912</t>
  </si>
  <si>
    <t>DT.INT.DLBN.CD.CB.AR.1218</t>
  </si>
  <si>
    <t>DT.INT.DLBN.CD.CB.AR.1824</t>
  </si>
  <si>
    <t>DT.INT.DLBN.CD.CB.AR.24P</t>
  </si>
  <si>
    <t>DT.TDS.DLTL.CD.CB.AR.03</t>
  </si>
  <si>
    <t>DT.TDS.DLTL.CD.CB.AR.36</t>
  </si>
  <si>
    <t>DT.TDS.DLTL.CD.CB.AR.69</t>
  </si>
  <si>
    <t>DT.TDS.DLTL.CD.CB.AR.0912</t>
  </si>
  <si>
    <t>DT.TDS.DLTL.CD.CB.AR.1218</t>
  </si>
  <si>
    <t>DT.TDS.DLTL.CD.CB.AR.1824</t>
  </si>
  <si>
    <t>DT.TDS.DLTL.CD.CB.AR.24P</t>
  </si>
  <si>
    <t>DT.AMT.DLTL.CD.CB.AR.03</t>
  </si>
  <si>
    <t>DT.AMT.DLTL.CD.CB.AR.36</t>
  </si>
  <si>
    <t>DT.AMT.DLTL.CD.CB.AR.69</t>
  </si>
  <si>
    <t>DT.AMT.DLTL.CD.CB.AR.0912</t>
  </si>
  <si>
    <t>DT.AMT.DLTL.CD.CB.AR.1218</t>
  </si>
  <si>
    <t>DT.AMT.DLTL.CD.CB.AR.1824</t>
  </si>
  <si>
    <t>DT.AMT.DLTL.CD.CB.AR.24P</t>
  </si>
  <si>
    <t>DT.INT.DLTL.CD.CB.AR.03</t>
  </si>
  <si>
    <t>DT.INT.DLTL.CD.CB.AR.36</t>
  </si>
  <si>
    <t>DT.INT.DLTL.CD.CB.AR.69</t>
  </si>
  <si>
    <t>DT.INT.DLTL.CD.CB.AR.0912</t>
  </si>
  <si>
    <t>DT.INT.DLTL.CD.CB.AR.1218</t>
  </si>
  <si>
    <t>DT.INT.DLTL.CD.CB.AR.1824</t>
  </si>
  <si>
    <t>DT.INT.DLTL.CD.CB.AR.24P</t>
  </si>
  <si>
    <t>DT.TDS.DLTT.CD.CB.AR.03</t>
  </si>
  <si>
    <t>DT.TDS.DLTT.CD.CB.AR.36</t>
  </si>
  <si>
    <t>DT.TDS.DLTT.CD.CB.AR.69</t>
  </si>
  <si>
    <t>DT.TDS.DLTT.CD.CB.AR.0912</t>
  </si>
  <si>
    <t>DT.TDS.DLTT.CD.CB.AR.1218</t>
  </si>
  <si>
    <t>DT.TDS.DLTT.CD.CB.AR.1824</t>
  </si>
  <si>
    <t>DT.TDS.DLTT.CD.CB.AR.24P</t>
  </si>
  <si>
    <t>DT.AMT.DLTT.CD.CB.AR.03</t>
  </si>
  <si>
    <t>DT.AMT.DLTT.CD.CB.AR.36</t>
  </si>
  <si>
    <t>DT.AMT.DLTT.CD.CB.AR.69</t>
  </si>
  <si>
    <t>DT.AMT.DLTT.CD.CB.AR.0912</t>
  </si>
  <si>
    <t>DT.AMT.DLTT.CD.CB.AR.1218</t>
  </si>
  <si>
    <t>DT.AMT.DLTT.CD.CB.AR.1824</t>
  </si>
  <si>
    <t>DT.AMT.DLTT.CD.CB.AR.24P</t>
  </si>
  <si>
    <t>DT.INT.DLTT.CD.CB.AR.03</t>
  </si>
  <si>
    <t>DT.INT.DLTT.CD.CB.AR.36</t>
  </si>
  <si>
    <t>DT.INT.DLTT.CD.CB.AR.69</t>
  </si>
  <si>
    <t>DT.INT.DLTT.CD.CB.AR.0912</t>
  </si>
  <si>
    <t>DT.INT.DLTT.CD.CB.AR.1218</t>
  </si>
  <si>
    <t>DT.INT.DLTT.CD.CB.AR.1824</t>
  </si>
  <si>
    <t>DT.INT.DLTT.CD.CB.AR.24P</t>
  </si>
  <si>
    <t>DT.TDS.DLTO.CD.CB.AR.03</t>
  </si>
  <si>
    <t>DT.TDS.DLTO.CD.CB.AR.36</t>
  </si>
  <si>
    <t>DT.TDS.DLTO.CD.CB.AR.69</t>
  </si>
  <si>
    <t>DT.TDS.DLTO.CD.CB.AR.0912</t>
  </si>
  <si>
    <t>DT.TDS.DLTO.CD.CB.AR.1218</t>
  </si>
  <si>
    <t>DT.TDS.DLTO.CD.CB.AR.1824</t>
  </si>
  <si>
    <t>DT.TDS.DLTO.CD.CB.AR.24P</t>
  </si>
  <si>
    <t>DT.AMT.DLTO.CD.CB.AR.03</t>
  </si>
  <si>
    <t>DT.AMT.DLTO.CD.CB.AR.36</t>
  </si>
  <si>
    <t>DT.AMT.DLTO.CD.CB.AR.69</t>
  </si>
  <si>
    <t>DT.AMT.DLTO.CD.CB.AR.0912</t>
  </si>
  <si>
    <t>DT.AMT.DLTO.CD.CB.AR.1218</t>
  </si>
  <si>
    <t>DT.AMT.DLTO.CD.CB.AR.1824</t>
  </si>
  <si>
    <t>DT.AMT.DLTO.CD.CB.AR.24P</t>
  </si>
  <si>
    <t>DT.INT.DLTO.CD.CB.AR.03</t>
  </si>
  <si>
    <t>DT.INT.DLTO.CD.CB.AR.36</t>
  </si>
  <si>
    <t>DT.INT.DLTO.CD.CB.AR.69</t>
  </si>
  <si>
    <t>DT.INT.DLTO.CD.CB.AR.0912</t>
  </si>
  <si>
    <t>DT.INT.DLTO.CD.CB.AR.1218</t>
  </si>
  <si>
    <t>DT.INT.DLTO.CD.CB.AR.1824</t>
  </si>
  <si>
    <t>DT.INT.DLTO.CD.CB.AR.24P</t>
  </si>
  <si>
    <t>DT.TDS.DECT.CD.OT.AR.03</t>
  </si>
  <si>
    <t>DT.TDS.DECT.CD.OT.AR.36</t>
  </si>
  <si>
    <t>DT.TDS.DECT.CD.OT.AR.69</t>
  </si>
  <si>
    <t>DT.TDS.DECT.CD.OT.AR.0912</t>
  </si>
  <si>
    <t>DT.TDS.DECT.CD.OT.AR.1218</t>
  </si>
  <si>
    <t>DT.TDS.DECT.CD.OT.AR.1824</t>
  </si>
  <si>
    <t>DT.TDS.DECT.CD.OT.AR.24P</t>
  </si>
  <si>
    <t>DT.TDS.DLCD.CD.OT.AR.03</t>
  </si>
  <si>
    <t>DT.TDS.DLCD.CD.OT.AR.36</t>
  </si>
  <si>
    <t>DT.TDS.DLCD.CD.OT.AR.69</t>
  </si>
  <si>
    <t>DT.TDS.DLCD.CD.OT.AR.0912</t>
  </si>
  <si>
    <t>DT.TDS.DLCD.CD.OT.AR.1218</t>
  </si>
  <si>
    <t>DT.TDS.DLCD.CD.OT.AR.1824</t>
  </si>
  <si>
    <t>DT.TDS.DLCD.CD.OT.AR.24P</t>
  </si>
  <si>
    <t>DT.AMT.DLCD.CD.OT.AR.03</t>
  </si>
  <si>
    <t>DT.AMT.DLCD.CD.OT.AR.36</t>
  </si>
  <si>
    <t>DT.AMT.DLCD.CD.OT.AR.69</t>
  </si>
  <si>
    <t>DT.AMT.DLCD.CD.OT.AR.0912</t>
  </si>
  <si>
    <t>DT.AMT.DLCD.CD.OT.AR.1218</t>
  </si>
  <si>
    <t>DT.AMT.DLCD.CD.OT.AR.1824</t>
  </si>
  <si>
    <t>DT.AMT.DLCD.CD.OT.AR.24P</t>
  </si>
  <si>
    <t>DT.INT.DLCD.CD.OT.AR.03</t>
  </si>
  <si>
    <t>DT.INT.DLCD.CD.OT.AR.36</t>
  </si>
  <si>
    <t>DT.INT.DLCD.CD.OT.AR.69</t>
  </si>
  <si>
    <t>DT.INT.DLCD.CD.OT.AR.0912</t>
  </si>
  <si>
    <t>DT.INT.DLCD.CD.OT.AR.1218</t>
  </si>
  <si>
    <t>DT.INT.DLCD.CD.OT.AR.1824</t>
  </si>
  <si>
    <t>DT.INT.DLCD.CD.OT.AR.24P</t>
  </si>
  <si>
    <t>DT.TDS.DLBN.CD.OT.AR.03</t>
  </si>
  <si>
    <t>DT.TDS.DLBN.CD.OT.AR.36</t>
  </si>
  <si>
    <t>DT.TDS.DLBN.CD.OT.AR.69</t>
  </si>
  <si>
    <t>DT.TDS.DLBN.CD.OT.AR.0912</t>
  </si>
  <si>
    <t>DT.TDS.DLBN.CD.OT.AR.1218</t>
  </si>
  <si>
    <t>DT.TDS.DLBN.CD.OT.AR.1824</t>
  </si>
  <si>
    <t>DT.TDS.DLBN.CD.OT.AR.24P</t>
  </si>
  <si>
    <t>DT.AMT.DLBN.CD.OT.AR.03</t>
  </si>
  <si>
    <t>DT.AMT.DLBN.CD.OT.AR.36</t>
  </si>
  <si>
    <t>DT.AMT.DLBN.CD.OT.AR.69</t>
  </si>
  <si>
    <t>DT.AMT.DLBN.CD.OT.AR.0912</t>
  </si>
  <si>
    <t>DT.AMT.DLBN.CD.OT.AR.1218</t>
  </si>
  <si>
    <t>DT.AMT.DLBN.CD.OT.AR.1824</t>
  </si>
  <si>
    <t>DT.AMT.DLBN.CD.OT.AR.24P</t>
  </si>
  <si>
    <t>DT.INT.DLBN.CD.OT.AR.03</t>
  </si>
  <si>
    <t>DT.INT.DLBN.CD.OT.AR.36</t>
  </si>
  <si>
    <t>DT.INT.DLBN.CD.OT.AR.69</t>
  </si>
  <si>
    <t>DT.INT.DLBN.CD.OT.AR.0912</t>
  </si>
  <si>
    <t>DT.INT.DLBN.CD.OT.AR.1218</t>
  </si>
  <si>
    <t>DT.INT.DLBN.CD.OT.AR.1824</t>
  </si>
  <si>
    <t>DT.INT.DLBN.CD.OT.AR.24P</t>
  </si>
  <si>
    <t>DT.TDS.DLTL.CD.OT.AR.03</t>
  </si>
  <si>
    <t>DT.TDS.DLTL.CD.OT.AR.36</t>
  </si>
  <si>
    <t>DT.TDS.DLTL.CD.OT.AR.69</t>
  </si>
  <si>
    <t>DT.TDS.DLTL.CD.OT.AR.0912</t>
  </si>
  <si>
    <t>DT.TDS.DLTL.CD.OT.AR.1218</t>
  </si>
  <si>
    <t>DT.TDS.DLTL.CD.OT.AR.1824</t>
  </si>
  <si>
    <t>DT.TDS.DLTL.CD.OT.AR.24P</t>
  </si>
  <si>
    <t>DT.AMT.DLTL.CD.OT.AR.03</t>
  </si>
  <si>
    <t>DT.AMT.DLTL.CD.OT.AR.36</t>
  </si>
  <si>
    <t>DT.AMT.DLTL.CD.OT.AR.69</t>
  </si>
  <si>
    <t>DT.AMT.DLTL.CD.OT.AR.0912</t>
  </si>
  <si>
    <t>DT.AMT.DLTL.CD.OT.AR.1218</t>
  </si>
  <si>
    <t>DT.AMT.DLTL.CD.OT.AR.1824</t>
  </si>
  <si>
    <t>DT.AMT.DLTL.CD.OT.AR.24P</t>
  </si>
  <si>
    <t>DT.INT.DLTL.CD.OT.AR.03</t>
  </si>
  <si>
    <t>DT.INT.DLTL.CD.OT.AR.36</t>
  </si>
  <si>
    <t>DT.INT.DLTL.CD.OT.AR.69</t>
  </si>
  <si>
    <t>DT.INT.DLTL.CD.OT.AR.0912</t>
  </si>
  <si>
    <t>DT.INT.DLTL.CD.OT.AR.1218</t>
  </si>
  <si>
    <t>DT.INT.DLTL.CD.OT.AR.1824</t>
  </si>
  <si>
    <t>DT.INT.DLTL.CD.OT.AR.24P</t>
  </si>
  <si>
    <t>DT.TDS.DLTT.CD.OT.AR.03</t>
  </si>
  <si>
    <t>DT.TDS.DLTT.CD.OT.AR.36</t>
  </si>
  <si>
    <t>DT.TDS.DLTT.CD.OT.AR.69</t>
  </si>
  <si>
    <t>DT.TDS.DLTT.CD.OT.AR.0912</t>
  </si>
  <si>
    <t>DT.TDS.DLTT.CD.OT.AR.1218</t>
  </si>
  <si>
    <t>DT.TDS.DLTT.CD.OT.AR.1824</t>
  </si>
  <si>
    <t>DT.TDS.DLTT.CD.OT.AR.24P</t>
  </si>
  <si>
    <t>DT.AMT.DLTT.CD.OT.AR.03</t>
  </si>
  <si>
    <t>DT.AMT.DLTT.CD.OT.AR.36</t>
  </si>
  <si>
    <t>DT.AMT.DLTT.CD.OT.AR.69</t>
  </si>
  <si>
    <t>DT.AMT.DLTT.CD.OT.AR.0912</t>
  </si>
  <si>
    <t>DT.AMT.DLTT.CD.OT.AR.1218</t>
  </si>
  <si>
    <t>DT.AMT.DLTT.CD.OT.AR.1824</t>
  </si>
  <si>
    <t>DT.AMT.DLTT.CD.OT.AR.24P</t>
  </si>
  <si>
    <t>DT.INTS.DLTT.CD.OT.AR.03</t>
  </si>
  <si>
    <t>DT.INTS.DLTT.CD.OT.AR.36</t>
  </si>
  <si>
    <t>DT.INTS.DLTT.CD.OT.AR.69</t>
  </si>
  <si>
    <t>DT.INTS.DLTT.CD.OT.AR.0912</t>
  </si>
  <si>
    <t>DT.INTS.DLTT.CD.OT.AR.1218</t>
  </si>
  <si>
    <t>DT.INTS.DLTT.CD.OT.AR.1824</t>
  </si>
  <si>
    <t>DT.INTS.DLTT.CD.OT.AR.24P</t>
  </si>
  <si>
    <t>DT.TDS.DLTO.CD.OT.AR.03</t>
  </si>
  <si>
    <t>DT.TDS.DLTO.CD.OT.AR.36</t>
  </si>
  <si>
    <t>DT.TDS.DLTO.CD.OT.AR.69</t>
  </si>
  <si>
    <t>DT.TDS.DLTO.CD.OT.AR.0912</t>
  </si>
  <si>
    <t>DT.TDS.DLTO.CD.OT.AR.1218</t>
  </si>
  <si>
    <t>DT.TDS.DLTO.CD.OT.AR.1824</t>
  </si>
  <si>
    <t>DT.TDS.DLTO.CD.OT.AR.24P</t>
  </si>
  <si>
    <t>DT.AMT.DLTO.CD.OT.AR.03</t>
  </si>
  <si>
    <t>DT.AMT.DLTO.CD.OT.AR.36</t>
  </si>
  <si>
    <t>DT.AMT.DLTO.CD.OT.AR.69</t>
  </si>
  <si>
    <t>DT.AMT.DLTO.CD.OT.AR.0912</t>
  </si>
  <si>
    <t>DT.AMT.DLTO.CD.OT.AR.1218</t>
  </si>
  <si>
    <t>DT.AMT.DLTO.CD.OT.AR.1824</t>
  </si>
  <si>
    <t>DT.AMT.DLTO.CD.OT.AR.24P</t>
  </si>
  <si>
    <t>DT.INT.DLTO.CD.OT.AR.03</t>
  </si>
  <si>
    <t>DT.INT.DLTO.CD.OT.AR.36</t>
  </si>
  <si>
    <t>DT.INT.DLTO.CD.OT.AR.69</t>
  </si>
  <si>
    <t>DT.INT.DLTO.CD.OT.AR.0912</t>
  </si>
  <si>
    <t>DT.INT.DLTO.CD.OT.AR.1218</t>
  </si>
  <si>
    <t>DT.INT.DLTO.CD.OT.AR.1824</t>
  </si>
  <si>
    <t>DT.INT.DLTO.CD.OT.AR.24P</t>
  </si>
  <si>
    <t>DT.TDS.DECT.CD.IL.AR.03</t>
  </si>
  <si>
    <t>DT.TDS.DECT.CD.IL.AR.36</t>
  </si>
  <si>
    <t>DT.TDS.DECT.CD.IL.AR.69</t>
  </si>
  <si>
    <t>DT.TDS.DECT.CD.IL.AR.0912</t>
  </si>
  <si>
    <t>DT.TDS.DECT.CD.IL.AR.1218</t>
  </si>
  <si>
    <t>DT.TDS.DECT.CD.IL.AR.1824</t>
  </si>
  <si>
    <t>DT.TDS.DECT.CD.IL.AR.24P</t>
  </si>
  <si>
    <t>DT.TDS.DILD.CD.IL.03</t>
  </si>
  <si>
    <t>DT.TDS.DILD.CD.IL.36</t>
  </si>
  <si>
    <t>DT.TDS.DILD.CD.IL.69</t>
  </si>
  <si>
    <t>DT.TDS.DILD.CD.IL.0912</t>
  </si>
  <si>
    <t>DT.TDS.DILD.CD.IL.1218</t>
  </si>
  <si>
    <t>DT.TDS.DILD.CD.IL.1824</t>
  </si>
  <si>
    <t>DT.TDS.DILD.CD.IL.24P</t>
  </si>
  <si>
    <t>DT.AMT.DILD.CD.IL.03</t>
  </si>
  <si>
    <t>DT.AMT.DILD.CD.IL.36</t>
  </si>
  <si>
    <t>DT.AMT.DILD.CD.IL.69</t>
  </si>
  <si>
    <t>DT.AMT.DILD.CD.IL.0912</t>
  </si>
  <si>
    <t>DT.AMT.DILD.CD.IL.1218</t>
  </si>
  <si>
    <t>DT.AMT.DILD.CD.IL.1824</t>
  </si>
  <si>
    <t>DT.AMT.DILD.CD.IL.24P</t>
  </si>
  <si>
    <t>DT.INT.DILD.CD.IL.03</t>
  </si>
  <si>
    <t>DT.INT.DILD.CD.IL.36</t>
  </si>
  <si>
    <t>DT.INT.DILD.CD.IL.69</t>
  </si>
  <si>
    <t>DT.INT.DILD.CD.IL.0912</t>
  </si>
  <si>
    <t>DT.INT.DILD.CD.IL.1218</t>
  </si>
  <si>
    <t>DT.INT.DILD.CD.IL.1824</t>
  </si>
  <si>
    <t>DT.INT.DILD.CD.IL.24P</t>
  </si>
  <si>
    <t>DT.TDS.DEAE.CD.IL.03</t>
  </si>
  <si>
    <t>DT.TDS.DEAE.CD.IL.36</t>
  </si>
  <si>
    <t>DT.TDS.DEAE.CD.IL.69</t>
  </si>
  <si>
    <t>DT.TDS.DEAE.CD.IL.0912</t>
  </si>
  <si>
    <t>DT.TDS.DEAE.CD.IL.1218</t>
  </si>
  <si>
    <t>DT.TDS.DEAE.CD.IL.1824</t>
  </si>
  <si>
    <t>DT.TDS.DEAE.CD.IL.24P</t>
  </si>
  <si>
    <t>DT.AMT.DEAE.CD.IL.03</t>
  </si>
  <si>
    <t>DT.AMT.DEAE.CD.IL.36</t>
  </si>
  <si>
    <t>DT.AMT.DEAE.CD.IL.69</t>
  </si>
  <si>
    <t>DT.AMT.DEAE.CD.IL.0912</t>
  </si>
  <si>
    <t>DT.AMT.DEAE.CD.IL.1218</t>
  </si>
  <si>
    <t>DT.AMT.DEAE.CD.IL.1824</t>
  </si>
  <si>
    <t>DT.AMT.DEAE.CD.IL.24P</t>
  </si>
  <si>
    <t>DT.INT.DEAE.CD.IL.03</t>
  </si>
  <si>
    <t>DT.INT.DEAE.CD.IL.36</t>
  </si>
  <si>
    <t>DT.INT.DEAE.CD.IL.69</t>
  </si>
  <si>
    <t>DT.INT.DEAE.CD.IL.0912</t>
  </si>
  <si>
    <t>DT.INT.DEAE.CD.IL.1218</t>
  </si>
  <si>
    <t>DT.INT.DEAE.CD.IL.1824</t>
  </si>
  <si>
    <t>DT.INT.DEAE.CD.IL.24P</t>
  </si>
  <si>
    <t>DT.TDS.DEFE.CD.IL.03</t>
  </si>
  <si>
    <t>DT.TDS.DEFE.CD.IL.36</t>
  </si>
  <si>
    <t>DT.TDS.DEFE.CD.IL.69</t>
  </si>
  <si>
    <t>DT.TDS.DEFE.CD.IL.0912</t>
  </si>
  <si>
    <t>DT.TDS.DEFE.CD.IL.1218</t>
  </si>
  <si>
    <t>DT.TDS.DEFE.CD.IL.1824</t>
  </si>
  <si>
    <t>DT.TDS.DEFE.CD.IL.24P</t>
  </si>
  <si>
    <t>DT.AMT.DEFE.CD.IL.03</t>
  </si>
  <si>
    <t>DT.AMT.DEFE.CD.IL.36</t>
  </si>
  <si>
    <t>DT.AMT.DEFE.CD.IL.69</t>
  </si>
  <si>
    <t>DT.AMT.DEFE.CD.IL.0912</t>
  </si>
  <si>
    <t>DT.AMT.DEFE.CD.IL.1218</t>
  </si>
  <si>
    <t>DT.AMT.DEFE.CD.IL.1824</t>
  </si>
  <si>
    <t>DT.AMT.DEFE.CD.IL.24P</t>
  </si>
  <si>
    <t>DT.INT.DEFE.CD.IL.03</t>
  </si>
  <si>
    <t>DT.INT.DEFE.CD.IL.36</t>
  </si>
  <si>
    <t>DT.INT.DEFE.CD.IL.69</t>
  </si>
  <si>
    <t>DT.INT.DEFE.CD.IL.0912</t>
  </si>
  <si>
    <t>DT.INT.DEFE.CD.IL.1218</t>
  </si>
  <si>
    <t>DT.INT.DEFE.CD.IL.1824</t>
  </si>
  <si>
    <t>DT.INT.DEFE.CD.IL.24P</t>
  </si>
  <si>
    <t>DT.TDS.DECT.CD.AR.03</t>
  </si>
  <si>
    <t>DT.TDS.DECT.CD.AR.36</t>
  </si>
  <si>
    <t>DT.TDS.DECT.CD.AR.69</t>
  </si>
  <si>
    <t>DT.TDS.DECT.CD.AR.0912</t>
  </si>
  <si>
    <t>DT.TDS.DECT.CD.AR.1218</t>
  </si>
  <si>
    <t>DT.TDS.DECT.CD.AR.1824</t>
  </si>
  <si>
    <t>DT.TDS.DECT.CD.AR.24P</t>
  </si>
  <si>
    <t>DT.AMT.DECT.CD.AR.03</t>
  </si>
  <si>
    <t>DT.AMT.DECT.CD.AR.36</t>
  </si>
  <si>
    <t>DT.AMT.DECT.CD.AR.69</t>
  </si>
  <si>
    <t>DT.AMT.DECT.CD.AR.0912</t>
  </si>
  <si>
    <t>DT.AMT.DECT.CD.AR.1218</t>
  </si>
  <si>
    <t>DT.AMT.DECT.CD.AR.1824</t>
  </si>
  <si>
    <t>DT.AMT.DECT.CD.AR.24P</t>
  </si>
  <si>
    <t>DT.INT.DECT.CD.AR.03</t>
  </si>
  <si>
    <t>DT.INT.DECT.CD.AR.36</t>
  </si>
  <si>
    <t>DT.INT.DECT.CD.AR.69</t>
  </si>
  <si>
    <t>DT.INT.DECT.CD.AR.0912</t>
  </si>
  <si>
    <t>DT.INT.DECT.CD.AR.1218</t>
  </si>
  <si>
    <t>DT.INT.DECT.CD.AR.1824</t>
  </si>
  <si>
    <t>DT.INT.DECT.CD.AR.24P</t>
  </si>
  <si>
    <t>DT.INR.DECT.CD.SA.AR.IQ</t>
  </si>
  <si>
    <t>DT.INP.DECT.CD.SA.AR.IQ</t>
  </si>
  <si>
    <t>DT.INR.DECT.CD.SA.AR.03</t>
  </si>
  <si>
    <t>DT.INP.DECT.CD.SA.AR.03</t>
  </si>
  <si>
    <t>DT.INR.DECT.CD.SA.AR.36</t>
  </si>
  <si>
    <t>DT.INP.DECT.CD.SA.AR.36</t>
  </si>
  <si>
    <t>DT.INR.DECT.CD.SA.AR.69</t>
  </si>
  <si>
    <t>DT.INP.DECT.CD.SA.AR.69</t>
  </si>
  <si>
    <t>DT.INR.DECT.CD.SA.AR.0912</t>
  </si>
  <si>
    <t>DT.INP.DECT.CD.SA.AR.0912</t>
  </si>
  <si>
    <t>DT.INR.DECT.CD.SA.AR.1218</t>
  </si>
  <si>
    <t>DT.INP.DECT.CD.SA.AR.1218</t>
  </si>
  <si>
    <t>DT.INR.DECT.CD.SA.AR.1824</t>
  </si>
  <si>
    <t>DT.INP.DECT.CD.SA.AR.1824</t>
  </si>
  <si>
    <t>Indicator_Id</t>
  </si>
  <si>
    <t>Indicator_Code</t>
  </si>
  <si>
    <t>Indicator_Name</t>
  </si>
  <si>
    <t>Table #</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</si>
  <si>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</si>
  <si>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</si>
  <si>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</si>
  <si>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</si>
  <si>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</si>
  <si>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</si>
  <si>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</si>
  <si>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</si>
  <si>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</si>
  <si>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</si>
  <si>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</si>
  <si>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</si>
  <si>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</si>
  <si>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</si>
  <si>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</si>
  <si>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</si>
  <si>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</si>
  <si>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</si>
  <si>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</si>
  <si>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</si>
  <si>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</si>
  <si>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</si>
  <si>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</si>
  <si>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</si>
  <si>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</si>
  <si>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</si>
  <si>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</si>
  <si>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</si>
  <si>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</si>
  <si>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</si>
  <si>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</si>
  <si>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</si>
  <si>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</si>
  <si>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</si>
  <si>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</si>
  <si>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</si>
  <si>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</si>
  <si>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</si>
  <si>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</si>
  <si>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</si>
  <si>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</si>
  <si>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</si>
  <si>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</si>
  <si>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</si>
  <si>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</si>
  <si>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</si>
  <si>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</si>
  <si>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</si>
  <si>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</si>
  <si>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</si>
  <si>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</si>
  <si>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</si>
  <si>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</si>
  <si>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</si>
  <si>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</si>
  <si>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</si>
  <si>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</si>
  <si>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</si>
  <si>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</si>
  <si>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</si>
  <si>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</si>
  <si>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</si>
  <si>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</si>
  <si>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</si>
  <si>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</si>
  <si>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</si>
  <si>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</si>
  <si>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</si>
  <si>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</si>
  <si>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</si>
  <si>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</si>
  <si>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</si>
  <si>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</si>
  <si>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</si>
  <si>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</si>
  <si>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</si>
  <si>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</si>
  <si>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</si>
  <si>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</si>
  <si>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</si>
  <si>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</si>
  <si>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</si>
  <si>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</si>
  <si>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</si>
  <si>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</si>
  <si>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</si>
  <si>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</si>
  <si>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</si>
  <si>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</si>
  <si>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</si>
  <si>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</si>
  <si>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</si>
  <si>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</si>
  <si>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</si>
  <si>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</si>
  <si>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</si>
  <si>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</si>
  <si>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</si>
  <si>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</si>
  <si>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</si>
  <si>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</si>
  <si>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</si>
  <si>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</si>
  <si>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</si>
  <si>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</si>
  <si>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</si>
  <si>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</si>
  <si>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</si>
  <si>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</si>
  <si>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</si>
  <si>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</si>
  <si>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</si>
  <si>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</si>
  <si>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</si>
  <si>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</si>
  <si>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</si>
  <si>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</si>
  <si>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</si>
  <si>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</si>
  <si>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</si>
  <si>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</si>
  <si>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</si>
  <si>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</si>
  <si>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</si>
  <si>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</si>
  <si>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</si>
  <si>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</si>
  <si>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</si>
  <si>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</si>
  <si>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</si>
  <si>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</si>
  <si>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</si>
  <si>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</si>
  <si>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</si>
  <si>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</si>
  <si>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</si>
  <si>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</si>
  <si>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</si>
  <si>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</si>
  <si>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</si>
  <si>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</si>
  <si>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</si>
  <si>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</si>
  <si>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</si>
  <si>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</si>
  <si>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</si>
  <si>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</si>
  <si>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</si>
  <si>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</si>
  <si>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</si>
  <si>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</si>
  <si>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</si>
  <si>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</si>
  <si>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</si>
  <si>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</si>
  <si>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</si>
  <si>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</si>
  <si>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</si>
  <si>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</si>
  <si>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</si>
  <si>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</si>
  <si>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</si>
  <si>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</si>
  <si>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</si>
  <si>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</si>
  <si>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</si>
  <si>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</si>
  <si>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</si>
  <si>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</si>
  <si>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</si>
  <si>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</si>
  <si>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</si>
  <si>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</si>
  <si>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</si>
  <si>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</si>
  <si>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</si>
  <si>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</si>
  <si>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</si>
  <si>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</si>
  <si>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</si>
  <si>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</si>
  <si>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</si>
  <si>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</si>
  <si>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</si>
  <si>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</si>
  <si>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</si>
  <si>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</si>
  <si>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</si>
  <si>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</si>
  <si>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</si>
  <si>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</si>
  <si>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</si>
  <si>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</si>
  <si>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</si>
  <si>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</si>
  <si>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</si>
  <si>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</si>
  <si>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</si>
  <si>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</si>
  <si>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</si>
  <si>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</si>
  <si>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</si>
  <si>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</si>
  <si>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</si>
  <si>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</si>
  <si>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</si>
  <si>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</si>
  <si>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</si>
  <si>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</si>
  <si>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</si>
  <si>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</si>
  <si>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</si>
  <si>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</si>
  <si>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</si>
  <si>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</si>
  <si>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</si>
  <si>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</si>
  <si>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</si>
  <si>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</si>
  <si>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</si>
  <si>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</si>
  <si>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</si>
  <si>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</si>
  <si>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</si>
  <si>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</si>
  <si>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</si>
  <si>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</si>
  <si>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</si>
  <si>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</si>
  <si>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</si>
  <si>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</si>
  <si>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</si>
  <si>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</si>
  <si>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</si>
  <si>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</si>
  <si>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</si>
  <si>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</si>
  <si>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</si>
  <si>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</si>
  <si>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</si>
  <si>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</si>
  <si>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</si>
  <si>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</si>
  <si>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</si>
  <si>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</si>
  <si>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</si>
  <si>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</si>
  <si>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</si>
  <si>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</si>
  <si>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</si>
  <si>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</si>
  <si>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</si>
  <si>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</si>
  <si>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</si>
  <si>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</si>
  <si>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</si>
  <si>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</si>
  <si>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</si>
  <si>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</si>
  <si>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</si>
  <si>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</si>
  <si>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</si>
  <si>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</si>
  <si>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</si>
  <si>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</si>
  <si>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</si>
  <si>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</si>
  <si>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</si>
  <si>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</si>
  <si>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</si>
  <si>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</si>
  <si>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</si>
  <si>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</si>
  <si>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</si>
  <si>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</si>
  <si>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</si>
  <si>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</si>
  <si>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</si>
  <si>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</si>
  <si>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</si>
  <si>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</si>
  <si>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</si>
  <si>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</si>
  <si>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</si>
  <si>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</si>
  <si>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</si>
  <si>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</si>
  <si>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</si>
  <si>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</si>
  <si>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</si>
  <si>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</si>
  <si>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</si>
  <si>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</si>
  <si>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</si>
  <si>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</si>
  <si>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</si>
  <si>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</si>
  <si>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</si>
  <si>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</si>
  <si>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</si>
  <si>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</si>
  <si>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</si>
  <si>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</si>
  <si>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</si>
  <si>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</si>
  <si>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</si>
  <si>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</si>
  <si>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</si>
  <si>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</si>
  <si>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</si>
  <si>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</si>
  <si>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</si>
  <si>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</si>
  <si>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</si>
  <si>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</si>
  <si>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</si>
  <si>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</si>
  <si>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</si>
  <si>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</si>
  <si>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</si>
  <si>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</si>
  <si>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</si>
  <si>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</si>
  <si>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</si>
  <si>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</si>
  <si>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</si>
  <si>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</si>
  <si>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</si>
  <si>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</si>
  <si>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</si>
  <si>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</si>
  <si>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</si>
  <si>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</si>
  <si>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</si>
  <si>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</si>
  <si>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</si>
  <si>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</si>
  <si>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</si>
  <si>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</si>
  <si>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</si>
  <si>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</si>
  <si>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</si>
  <si>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</si>
  <si>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</si>
  <si>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</si>
  <si>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</si>
  <si>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</si>
  <si>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</si>
  <si>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</si>
  <si>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</si>
  <si>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</si>
  <si>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</si>
  <si>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</si>
  <si>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</si>
  <si>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</si>
  <si>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</si>
  <si>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</si>
  <si>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</si>
  <si>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</si>
  <si>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</si>
  <si>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</si>
  <si>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</si>
  <si>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</si>
  <si>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</si>
  <si>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</si>
  <si>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</si>
  <si>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</si>
  <si>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</si>
  <si>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</si>
  <si>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</si>
  <si>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</si>
  <si>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</si>
  <si>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</si>
  <si>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</si>
  <si>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</si>
  <si>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</si>
  <si>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</si>
  <si>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</si>
  <si>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</si>
  <si>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</si>
  <si>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</si>
  <si>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</si>
  <si>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</si>
  <si>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</si>
  <si>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</si>
  <si>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</si>
  <si>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</si>
  <si>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</si>
  <si>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</si>
  <si>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</si>
  <si>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</si>
  <si>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</si>
  <si>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</si>
  <si>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</si>
  <si>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</si>
  <si>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</si>
  <si>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</si>
  <si>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</si>
  <si>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</si>
  <si>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</si>
  <si>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</si>
  <si>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</si>
  <si>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</si>
  <si>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</si>
  <si>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</si>
  <si>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</si>
  <si>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</si>
  <si>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</si>
  <si>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</si>
  <si>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</si>
  <si>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</si>
  <si>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</si>
  <si>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</si>
  <si>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</si>
  <si>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</si>
  <si>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</si>
  <si>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</si>
  <si>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</si>
  <si>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</si>
  <si>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</si>
  <si>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</si>
  <si>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</si>
  <si>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</si>
  <si>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</si>
  <si>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</si>
  <si>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</si>
  <si>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</si>
  <si>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</si>
  <si>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</si>
  <si>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</si>
  <si>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</si>
  <si>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</si>
  <si>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</si>
  <si>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</si>
  <si>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</si>
  <si>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</si>
  <si>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</si>
  <si>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</si>
  <si>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</si>
  <si>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</si>
  <si>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</si>
  <si>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</si>
  <si>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</si>
  <si>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</si>
  <si>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</si>
  <si>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</si>
  <si>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</si>
  <si>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</si>
  <si>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</si>
  <si>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</si>
  <si>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</si>
  <si>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</si>
  <si>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</si>
  <si>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</si>
  <si>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</si>
  <si>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</si>
  <si>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</si>
  <si>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</si>
  <si>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</si>
  <si>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</si>
  <si>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</si>
  <si>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</si>
  <si>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</si>
  <si>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</si>
  <si>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</si>
  <si>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</si>
  <si>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</si>
  <si>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</si>
  <si>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</si>
  <si>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</si>
  <si>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</si>
  <si>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</si>
  <si>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</si>
  <si>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</si>
  <si>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</si>
  <si>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</si>
  <si>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</si>
  <si>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</si>
  <si>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</si>
  <si>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</si>
  <si>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</si>
  <si>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</si>
  <si>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</si>
  <si>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</si>
  <si>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</si>
  <si>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</si>
  <si>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</si>
  <si>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</si>
  <si>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</si>
  <si>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</si>
  <si>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</si>
  <si>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</si>
  <si>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</si>
  <si>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</si>
  <si>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</si>
  <si>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</si>
  <si>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</si>
  <si>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</si>
  <si>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</si>
  <si>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</si>
  <si>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</si>
  <si>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</si>
  <si>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</si>
  <si>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</si>
  <si>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</si>
  <si>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</si>
  <si>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</si>
  <si>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</si>
  <si>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</si>
  <si>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</si>
  <si>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</si>
  <si>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</si>
  <si>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</si>
  <si>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</si>
  <si>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</si>
  <si>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</si>
  <si>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</si>
  <si>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</si>
  <si>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</si>
  <si>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</si>
  <si>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</si>
  <si>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</si>
  <si>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</si>
  <si>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</si>
  <si>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</si>
  <si>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</si>
  <si>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</si>
  <si>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</si>
  <si>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</si>
  <si>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</si>
  <si>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</si>
  <si>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</si>
  <si>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</si>
  <si>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</si>
  <si>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</si>
  <si>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</si>
  <si>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</si>
  <si>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</si>
  <si>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</si>
  <si>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</si>
  <si>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</si>
  <si>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</si>
  <si>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</si>
  <si>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</si>
  <si>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</si>
  <si>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</si>
  <si>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</si>
  <si>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</si>
  <si>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</si>
  <si>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</si>
  <si>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</si>
  <si>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</si>
  <si>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</si>
  <si>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</si>
  <si>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</si>
  <si>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</si>
  <si>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</si>
  <si>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</si>
  <si>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</si>
  <si>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</si>
  <si>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</si>
  <si>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</si>
  <si>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</si>
  <si>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</si>
  <si>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</si>
  <si>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</si>
  <si>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</si>
  <si>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</si>
  <si>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</si>
  <si>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</si>
  <si>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</si>
  <si>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</si>
  <si>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</si>
  <si>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</si>
  <si>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</si>
  <si>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</si>
  <si>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</si>
  <si>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</si>
  <si>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</si>
  <si>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</si>
  <si>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</si>
  <si>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</si>
  <si>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</si>
  <si>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</si>
  <si>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</si>
  <si>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</si>
  <si>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</si>
  <si>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</si>
  <si>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</si>
  <si>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</si>
  <si>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</si>
  <si>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</si>
  <si>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</si>
  <si>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</si>
  <si>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</si>
  <si>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</si>
  <si>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</si>
  <si>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</si>
  <si>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</si>
  <si>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</si>
  <si>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</si>
  <si>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</si>
  <si>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</si>
  <si>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</si>
  <si>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</si>
  <si>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</si>
  <si>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</si>
  <si>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</si>
  <si>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</si>
  <si>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</si>
  <si>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</si>
  <si>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</si>
  <si>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</si>
  <si>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</si>
  <si>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</si>
  <si>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</si>
  <si>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</si>
  <si>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</si>
  <si>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</si>
  <si>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</si>
  <si>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</si>
  <si>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</si>
  <si>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</si>
  <si>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</si>
  <si>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</si>
  <si>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</si>
  <si>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</si>
  <si>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</si>
  <si>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</si>
  <si>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</si>
  <si>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</si>
  <si>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</si>
  <si>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</si>
  <si>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</si>
  <si>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</si>
  <si>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</si>
  <si>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</si>
  <si>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</si>
  <si>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</si>
  <si>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</si>
  <si>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</si>
  <si>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</si>
  <si>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</si>
  <si>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</si>
  <si>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</si>
  <si>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</si>
  <si>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</si>
  <si>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</si>
  <si>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</si>
  <si>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</si>
  <si>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</si>
  <si>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</si>
  <si>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</si>
  <si>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</si>
  <si>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</si>
  <si>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</si>
  <si>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</si>
  <si>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</si>
  <si>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</si>
  <si>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</si>
  <si>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</si>
  <si>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</si>
  <si>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</si>
  <si>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</si>
  <si>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</si>
  <si>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</si>
  <si>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</si>
  <si>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</si>
  <si>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</si>
  <si>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</si>
  <si>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</si>
  <si>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</si>
  <si>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</si>
  <si>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</si>
  <si>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</si>
  <si>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</si>
  <si>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</si>
  <si>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</si>
  <si>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</si>
  <si>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</si>
  <si>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</si>
  <si>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</si>
  <si>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</si>
  <si>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</si>
  <si>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</si>
  <si>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</si>
  <si>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</si>
  <si>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</si>
  <si>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</si>
  <si>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</si>
  <si>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</si>
  <si>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</si>
  <si>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</si>
  <si>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</si>
  <si>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</si>
  <si>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</si>
  <si>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</si>
  <si>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</si>
  <si>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</si>
  <si>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</si>
  <si>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</si>
  <si>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</si>
  <si>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</si>
  <si>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</si>
  <si>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</si>
  <si>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</si>
  <si>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</si>
  <si>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</si>
  <si>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</si>
  <si>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</si>
  <si>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</si>
  <si>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</si>
  <si>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</si>
  <si>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</si>
  <si>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</si>
  <si>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</si>
  <si>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</si>
  <si>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</si>
  <si>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</si>
  <si>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</si>
  <si>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</si>
  <si>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</si>
  <si>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</si>
  <si>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</si>
  <si>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</si>
  <si>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</si>
  <si>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</si>
  <si>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</si>
  <si>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</si>
  <si>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</si>
  <si>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</si>
  <si>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</si>
  <si>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</si>
  <si>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</si>
  <si>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</si>
  <si>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</si>
  <si>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</si>
  <si>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</si>
  <si>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</si>
  <si>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</si>
  <si>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</si>
  <si>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</si>
  <si>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</si>
  <si>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</si>
  <si>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</si>
  <si>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</si>
  <si>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</si>
  <si>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</si>
  <si>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</si>
  <si>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</si>
  <si>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</si>
  <si>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</si>
  <si>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</si>
  <si>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</si>
  <si>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</si>
  <si>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</si>
  <si>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</si>
  <si>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</si>
  <si>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</si>
  <si>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</si>
  <si>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</si>
  <si>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</si>
  <si>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</si>
  <si>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</si>
  <si>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</si>
  <si>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</si>
  <si>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</si>
  <si>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</si>
  <si>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</si>
  <si>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</si>
  <si>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</si>
  <si>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</si>
  <si>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</si>
  <si>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</si>
  <si>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</si>
  <si>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</si>
  <si>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</si>
  <si>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</si>
  <si>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</si>
  <si>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</si>
  <si>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</si>
  <si>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</si>
  <si>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</si>
  <si>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</si>
  <si>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</si>
  <si>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</si>
  <si>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</si>
  <si>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</si>
  <si>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</si>
  <si>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</si>
  <si>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</si>
  <si>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</si>
  <si>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</si>
  <si>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</si>
  <si>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</si>
  <si>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</si>
  <si>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</si>
  <si>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</si>
  <si>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</si>
  <si>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T1</t>
  </si>
  <si>
    <t>T2</t>
  </si>
  <si>
    <t>T3</t>
  </si>
  <si>
    <t>T4</t>
  </si>
  <si>
    <t>T1.5</t>
  </si>
  <si>
    <t>T1.6</t>
  </si>
  <si>
    <t>T2.1</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</si>
  <si>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</si>
  <si>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</si>
  <si>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</si>
  <si>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</si>
  <si>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</si>
  <si>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</si>
  <si>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</si>
  <si>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</si>
  <si>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</si>
  <si>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</si>
  <si>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</si>
  <si>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</si>
  <si>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</si>
  <si>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</si>
  <si>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</si>
  <si>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</si>
  <si>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</si>
  <si>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</si>
  <si>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</si>
  <si>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</si>
  <si>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</si>
  <si>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</si>
  <si>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</si>
  <si>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</si>
  <si>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</si>
  <si>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</si>
  <si>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</si>
  <si>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</si>
  <si>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</si>
  <si>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</si>
  <si>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</si>
  <si>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</si>
  <si>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</si>
  <si>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</si>
  <si>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</si>
  <si>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</si>
  <si>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</si>
  <si>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</si>
  <si>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</si>
  <si>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</si>
  <si>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</si>
  <si>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</si>
  <si>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</si>
  <si>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</si>
  <si>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</si>
  <si>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</si>
  <si>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</si>
  <si>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</si>
  <si>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</si>
  <si>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</si>
  <si>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</si>
  <si>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</si>
  <si>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</si>
  <si>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</si>
  <si>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</si>
  <si>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</si>
  <si>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</si>
  <si>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</si>
  <si>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</si>
  <si>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</si>
  <si>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</si>
  <si>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</si>
  <si>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</si>
  <si>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</si>
  <si>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</si>
  <si>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</si>
  <si>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</si>
  <si>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</si>
  <si>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</si>
  <si>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</si>
  <si>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</si>
  <si>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</si>
  <si>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</si>
  <si>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</si>
  <si>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</si>
  <si>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</si>
  <si>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</si>
  <si>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</si>
  <si>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</si>
  <si>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</si>
  <si>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</si>
  <si>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</si>
  <si>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</si>
  <si>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</si>
  <si>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</si>
  <si>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</si>
  <si>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</si>
  <si>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</si>
  <si>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</si>
  <si>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</si>
  <si>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</si>
  <si>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</si>
  <si>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</si>
  <si>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</si>
  <si>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</si>
  <si>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</si>
  <si>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</si>
  <si>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</si>
  <si>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</si>
  <si>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</si>
  <si>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</si>
  <si>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</si>
  <si>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</si>
  <si>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</si>
  <si>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</si>
  <si>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</si>
  <si>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</si>
  <si>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</si>
  <si>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</si>
  <si>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</si>
  <si>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</si>
  <si>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</si>
  <si>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</si>
  <si>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</si>
  <si>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</si>
  <si>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</si>
  <si>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</si>
  <si>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</si>
  <si>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</si>
  <si>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</si>
  <si>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</si>
  <si>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</si>
  <si>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</si>
  <si>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</si>
  <si>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</si>
  <si>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</si>
  <si>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</si>
  <si>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</si>
  <si>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</si>
  <si>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</si>
  <si>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</si>
  <si>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</si>
  <si>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</si>
  <si>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</si>
  <si>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</si>
  <si>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</si>
  <si>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</si>
  <si>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</si>
  <si>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</si>
  <si>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</si>
  <si>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</si>
  <si>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</si>
  <si>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</si>
  <si>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</si>
  <si>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</si>
  <si>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</si>
  <si>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</si>
  <si>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</si>
  <si>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</si>
  <si>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</si>
  <si>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</si>
  <si>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</si>
  <si>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</si>
  <si>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</si>
  <si>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</si>
  <si>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</si>
  <si>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</si>
  <si>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</si>
  <si>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</si>
  <si>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</si>
  <si>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</si>
  <si>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</si>
  <si>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</si>
  <si>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</si>
  <si>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</si>
  <si>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</si>
  <si>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</si>
  <si>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</si>
  <si>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</si>
  <si>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</si>
  <si>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</si>
  <si>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</si>
  <si>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</si>
  <si>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</si>
  <si>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</si>
  <si>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</si>
  <si>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</si>
  <si>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</si>
  <si>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</si>
  <si>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</si>
  <si>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</si>
  <si>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</si>
  <si>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</si>
  <si>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</si>
  <si>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</si>
  <si>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</si>
  <si>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</si>
  <si>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</si>
  <si>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</si>
  <si>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</si>
  <si>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</si>
  <si>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</si>
  <si>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</si>
  <si>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</si>
  <si>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</si>
  <si>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</si>
  <si>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</si>
  <si>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</si>
  <si>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</si>
  <si>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</si>
  <si>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</si>
  <si>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</si>
  <si>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</si>
  <si>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</si>
  <si>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</si>
  <si>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</si>
  <si>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</si>
  <si>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</si>
  <si>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</si>
  <si>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</si>
  <si>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</si>
  <si>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</si>
  <si>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</si>
  <si>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</si>
  <si>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</si>
  <si>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</si>
  <si>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</si>
  <si>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</si>
  <si>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</si>
  <si>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</si>
  <si>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</si>
  <si>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</si>
  <si>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</si>
  <si>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</si>
  <si>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</si>
  <si>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</si>
  <si>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</si>
  <si>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</si>
  <si>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</si>
  <si>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</si>
  <si>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</si>
  <si>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</si>
  <si>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</si>
  <si>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</si>
  <si>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</si>
  <si>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</si>
  <si>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</si>
  <si>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</si>
  <si>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</si>
  <si>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</si>
  <si>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</si>
  <si>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</si>
  <si>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</si>
  <si>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</si>
  <si>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</si>
  <si>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</si>
  <si>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</si>
  <si>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</si>
  <si>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</si>
  <si>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</si>
  <si>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</si>
  <si>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</si>
  <si>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</si>
  <si>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</si>
  <si>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</si>
  <si>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</si>
  <si>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</si>
  <si>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</si>
  <si>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</si>
  <si>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</si>
  <si>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</si>
  <si>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</si>
  <si>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</si>
  <si>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</si>
  <si>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</si>
  <si>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</si>
  <si>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</si>
  <si>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</si>
  <si>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</si>
  <si>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</si>
  <si>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</si>
  <si>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</si>
  <si>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</si>
  <si>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</si>
  <si>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</si>
  <si>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</si>
  <si>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</si>
  <si>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</si>
  <si>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</si>
  <si>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</si>
  <si>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</si>
  <si>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</si>
  <si>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</si>
  <si>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</si>
  <si>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</si>
  <si>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</si>
  <si>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</si>
  <si>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</si>
  <si>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</si>
  <si>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</si>
  <si>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</si>
  <si>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</si>
  <si>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</si>
  <si>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</si>
  <si>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</si>
  <si>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</si>
  <si>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</si>
  <si>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</si>
  <si>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</si>
  <si>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</si>
  <si>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</si>
  <si>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</si>
  <si>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</si>
  <si>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</si>
  <si>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</si>
  <si>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</si>
  <si>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</si>
  <si>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</si>
  <si>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</si>
  <si>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</si>
  <si>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</si>
  <si>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</si>
  <si>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</si>
  <si>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</si>
  <si>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</si>
  <si>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</si>
  <si>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</si>
  <si>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</si>
  <si>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</si>
  <si>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</si>
  <si>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</si>
  <si>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</si>
  <si>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</si>
  <si>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</si>
  <si>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</si>
  <si>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</si>
  <si>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</si>
  <si>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</si>
  <si>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</si>
  <si>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</si>
  <si>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</si>
  <si>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</si>
  <si>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</si>
  <si>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</si>
  <si>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</si>
  <si>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</si>
  <si>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</si>
  <si>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</si>
  <si>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</si>
  <si>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</si>
  <si>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</si>
  <si>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</si>
  <si>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</si>
  <si>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</si>
  <si>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</si>
  <si>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</si>
  <si>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</si>
  <si>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</si>
  <si>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</si>
  <si>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</si>
  <si>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</si>
  <si>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</si>
  <si>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</si>
  <si>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</si>
  <si>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</si>
  <si>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</si>
  <si>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</si>
  <si>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</si>
  <si>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</si>
  <si>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</si>
  <si>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</si>
  <si>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</si>
  <si>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</si>
  <si>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</si>
  <si>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</si>
  <si>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</si>
  <si>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</si>
  <si>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</si>
  <si>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</si>
  <si>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</si>
  <si>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</si>
  <si>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</si>
  <si>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</si>
  <si>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</si>
  <si>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</si>
  <si>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</si>
  <si>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</si>
  <si>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</si>
  <si>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</si>
  <si>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</si>
  <si>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</si>
  <si>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</si>
  <si>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</si>
  <si>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</si>
  <si>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</si>
  <si>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</si>
  <si>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</si>
  <si>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</si>
  <si>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</si>
  <si>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</si>
  <si>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</si>
  <si>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</si>
  <si>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</si>
  <si>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</si>
  <si>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</si>
  <si>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</si>
  <si>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</si>
  <si>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</si>
  <si>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</si>
  <si>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</si>
  <si>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</si>
  <si>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</si>
  <si>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</si>
  <si>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</si>
  <si>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</si>
  <si>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</si>
  <si>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</si>
  <si>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</si>
  <si>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</si>
  <si>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</si>
  <si>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</si>
  <si>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</si>
  <si>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</si>
  <si>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</si>
  <si>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</si>
  <si>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</si>
  <si>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</si>
  <si>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</si>
  <si>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</si>
  <si>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</si>
  <si>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</si>
  <si>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</si>
  <si>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</si>
  <si>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</si>
  <si>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</si>
  <si>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</si>
  <si>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</si>
  <si>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</si>
  <si>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</si>
  <si>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</si>
  <si>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</si>
  <si>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</si>
  <si>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</si>
  <si>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</si>
  <si>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</si>
  <si>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</si>
  <si>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</si>
  <si>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</si>
  <si>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</si>
  <si>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</si>
  <si>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</si>
  <si>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</si>
  <si>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</si>
  <si>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</si>
  <si>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</si>
  <si>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</si>
  <si>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</si>
  <si>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</si>
  <si>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</si>
  <si>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</si>
  <si>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</si>
  <si>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</si>
  <si>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</si>
  <si>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</si>
  <si>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</si>
  <si>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</si>
  <si>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</si>
  <si>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</si>
  <si>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</si>
  <si>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</si>
  <si>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</si>
  <si>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</si>
  <si>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</si>
  <si>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</si>
  <si>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</si>
  <si>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</si>
  <si>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</si>
  <si>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</si>
  <si>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</si>
  <si>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</si>
  <si>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</si>
  <si>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</si>
  <si>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</si>
  <si>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</si>
  <si>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</si>
  <si>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</si>
  <si>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</si>
  <si>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</si>
  <si>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</si>
  <si>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</si>
  <si>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</si>
  <si>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</si>
  <si>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</si>
  <si>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</si>
  <si>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</si>
  <si>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</si>
  <si>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</si>
  <si>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</si>
  <si>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</si>
  <si>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</si>
  <si>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</si>
  <si>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</si>
  <si>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</si>
  <si>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</si>
  <si>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</si>
  <si>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</si>
  <si>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</si>
  <si>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</si>
  <si>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</si>
  <si>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</si>
  <si>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</si>
  <si>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</si>
  <si>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</si>
  <si>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</si>
  <si>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</si>
  <si>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</si>
  <si>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</si>
  <si>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</si>
  <si>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</si>
  <si>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</si>
  <si>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</si>
  <si>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</si>
  <si>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</si>
  <si>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</si>
  <si>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</si>
  <si>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</si>
  <si>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</si>
  <si>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</si>
  <si>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</si>
  <si>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</si>
  <si>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</si>
  <si>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</si>
  <si>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</si>
  <si>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</si>
  <si>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</si>
  <si>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</si>
  <si>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</si>
  <si>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</si>
  <si>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</si>
  <si>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</si>
  <si>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</si>
  <si>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</si>
  <si>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</si>
  <si>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</si>
  <si>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</si>
  <si>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</si>
  <si>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</si>
  <si>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</si>
  <si>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</si>
  <si>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</si>
  <si>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</si>
  <si>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</si>
  <si>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</si>
  <si>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</si>
  <si>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</si>
  <si>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</si>
  <si>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</si>
  <si>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</si>
  <si>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</si>
  <si>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</si>
  <si>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</si>
  <si>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</si>
  <si>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</si>
  <si>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</si>
  <si>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</si>
  <si>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</si>
  <si>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</si>
  <si>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</si>
  <si>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</si>
  <si>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</si>
  <si>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</si>
  <si>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</si>
  <si>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</si>
  <si>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</si>
  <si>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</si>
  <si>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</si>
  <si>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</si>
  <si>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</si>
  <si>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</si>
  <si>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</si>
  <si>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</si>
  <si>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</si>
  <si>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</si>
  <si>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</si>
  <si>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</si>
  <si>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</si>
  <si>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</si>
  <si>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</si>
  <si>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</si>
  <si>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</si>
  <si>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</si>
  <si>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</si>
  <si>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</si>
  <si>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</si>
  <si>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</si>
  <si>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</si>
  <si>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</si>
  <si>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</si>
  <si>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</si>
  <si>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</si>
  <si>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</si>
  <si>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</si>
  <si>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</si>
  <si>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</si>
  <si>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</si>
  <si>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</si>
  <si>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</si>
  <si>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</si>
  <si>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</si>
  <si>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</si>
  <si>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</si>
  <si>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</si>
  <si>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</si>
  <si>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</si>
  <si>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</si>
  <si>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</si>
  <si>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</si>
  <si>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</si>
  <si>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</si>
  <si>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</si>
  <si>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</si>
  <si>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</si>
  <si>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</si>
  <si>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</si>
  <si>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</si>
  <si>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</si>
  <si>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</si>
  <si>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</si>
  <si>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</si>
  <si>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</si>
  <si>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</si>
  <si>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</si>
  <si>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</si>
  <si>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</si>
  <si>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</si>
  <si>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</si>
  <si>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</si>
  <si>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</si>
  <si>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</si>
  <si>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</si>
  <si>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</si>
  <si>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</si>
  <si>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</si>
  <si>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</si>
  <si>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</si>
  <si>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</si>
  <si>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</si>
  <si>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</si>
  <si>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</si>
  <si>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</si>
  <si>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</si>
  <si>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</si>
  <si>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</si>
  <si>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</si>
  <si>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</si>
  <si>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</si>
  <si>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</si>
  <si>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</si>
  <si>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</si>
  <si>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</si>
  <si>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</si>
  <si>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</si>
  <si>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</si>
  <si>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</si>
  <si>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</si>
  <si>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</si>
  <si>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</si>
  <si>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</si>
  <si>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</si>
  <si>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</si>
  <si>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</si>
  <si>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</si>
  <si>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</si>
  <si>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</si>
  <si>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</si>
  <si>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</si>
  <si>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</si>
  <si>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</si>
  <si>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</si>
  <si>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</si>
  <si>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</si>
  <si>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</si>
  <si>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</si>
  <si>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</si>
  <si>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</si>
  <si>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</si>
  <si>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</si>
  <si>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</si>
  <si>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</si>
  <si>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</si>
  <si>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</si>
  <si>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</si>
  <si>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</si>
  <si>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</si>
  <si>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</si>
  <si>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</si>
  <si>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</si>
  <si>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</si>
  <si>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</si>
  <si>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</si>
  <si>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</si>
  <si>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</si>
  <si>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</si>
  <si>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</si>
  <si>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</si>
  <si>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</si>
  <si>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</si>
  <si>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</si>
  <si>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</si>
  <si>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</si>
  <si>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</si>
  <si>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</si>
  <si>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</si>
  <si>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</si>
  <si>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</si>
  <si>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</si>
  <si>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</si>
  <si>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</si>
  <si>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</si>
  <si>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</si>
  <si>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</si>
  <si>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</si>
  <si>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</si>
  <si>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</si>
  <si>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</si>
  <si>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</si>
  <si>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</si>
  <si>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</si>
  <si>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</si>
  <si>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</si>
  <si>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</si>
  <si>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</si>
  <si>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</si>
  <si>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</si>
  <si>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</si>
  <si>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</si>
  <si>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</si>
  <si>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</si>
  <si>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</si>
  <si>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</si>
  <si>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</si>
  <si>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</si>
  <si>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</si>
  <si>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</si>
  <si>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</si>
  <si>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</si>
  <si>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</si>
  <si>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</si>
  <si>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</si>
  <si>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</si>
  <si>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</si>
  <si>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</si>
  <si>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</si>
  <si>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</si>
  <si>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</si>
  <si>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</si>
  <si>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</si>
  <si>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</si>
  <si>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</si>
  <si>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</si>
  <si>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</si>
  <si>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</si>
  <si>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</si>
  <si>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</si>
  <si>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</si>
  <si>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</si>
  <si>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</si>
  <si>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</si>
  <si>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</si>
  <si>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</si>
  <si>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</si>
  <si>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</si>
  <si>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</si>
  <si>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</si>
  <si>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</si>
  <si>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</si>
  <si>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</si>
  <si>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</si>
  <si>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</si>
  <si>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</si>
  <si>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</si>
  <si>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</si>
  <si>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</si>
  <si>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</si>
  <si>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</si>
  <si>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</si>
  <si>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</si>
  <si>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</si>
  <si>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</si>
  <si>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</si>
  <si>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</si>
  <si>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</si>
  <si>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</si>
  <si>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</si>
  <si>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</si>
  <si>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</si>
  <si>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</si>
  <si>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</si>
  <si>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</si>
  <si>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</si>
  <si>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</si>
  <si>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</si>
  <si>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</si>
  <si>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</si>
  <si>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</si>
  <si>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</si>
  <si>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</si>
  <si>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</si>
  <si>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</si>
  <si>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</si>
  <si>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</si>
  <si>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</si>
  <si>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</si>
  <si>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</si>
  <si>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</si>
  <si>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</si>
  <si>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</si>
  <si>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</si>
  <si>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</si>
  <si>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</si>
  <si>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</si>
  <si>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</si>
  <si>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</si>
  <si>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</si>
  <si>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</si>
  <si>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</si>
  <si>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</si>
  <si>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</si>
  <si>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</si>
  <si>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</si>
  <si>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</si>
  <si>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</si>
  <si>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</si>
  <si>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</si>
  <si>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</si>
  <si>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</si>
  <si>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</si>
  <si>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</si>
  <si>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</si>
  <si>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</si>
  <si>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</si>
  <si>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</si>
  <si>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</si>
  <si>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</si>
  <si>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</si>
  <si>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</si>
  <si>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</si>
  <si>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</si>
  <si>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</si>
  <si>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</si>
  <si>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</si>
  <si>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</si>
  <si>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</si>
  <si>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</si>
  <si>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</si>
  <si>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</si>
  <si>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</si>
  <si>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</si>
  <si>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</si>
  <si>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</si>
  <si>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</si>
  <si>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</si>
  <si>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</si>
  <si>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</si>
  <si>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</si>
  <si>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</si>
  <si>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</si>
  <si>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</si>
  <si>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</si>
  <si>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</si>
  <si>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</si>
  <si>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</si>
  <si>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</si>
  <si>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</si>
  <si>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</si>
  <si>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</si>
  <si>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</si>
  <si>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</si>
  <si>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</si>
  <si>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</si>
  <si>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</si>
  <si>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</si>
  <si>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</si>
  <si>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</si>
  <si>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</si>
  <si>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</si>
  <si>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</si>
  <si>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</si>
  <si>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</si>
  <si>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</si>
  <si>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</si>
  <si>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</si>
  <si>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</si>
  <si>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</si>
  <si>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</si>
  <si>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</si>
  <si>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</si>
  <si>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</si>
  <si>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</si>
  <si>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</si>
  <si>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</si>
  <si>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</si>
  <si>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</si>
  <si>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</si>
  <si>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</si>
  <si>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</si>
  <si>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</si>
  <si>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</si>
  <si>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</si>
  <si>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</si>
  <si>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</si>
  <si>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</si>
  <si>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</si>
  <si>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</si>
  <si>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</si>
  <si>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</si>
  <si>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</si>
  <si>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</si>
  <si>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</si>
  <si>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</si>
  <si>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</si>
  <si>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</si>
  <si>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</si>
  <si>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</si>
  <si>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</si>
  <si>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</si>
  <si>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</si>
  <si>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</si>
  <si>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</si>
  <si>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</si>
  <si>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</si>
  <si>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</si>
  <si>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</si>
  <si>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</si>
  <si>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</si>
  <si>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</si>
  <si>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</si>
  <si>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</si>
  <si>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</si>
  <si>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</si>
  <si>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</si>
  <si>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</si>
  <si>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</si>
  <si>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</si>
  <si>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</si>
  <si>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</si>
  <si>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</si>
  <si>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</si>
  <si>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</si>
  <si>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</si>
  <si>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</si>
  <si>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</si>
  <si>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</si>
  <si>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</si>
  <si>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</si>
  <si>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</si>
  <si>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</si>
  <si>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</si>
  <si>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</si>
  <si>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</si>
  <si>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</si>
  <si>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</si>
  <si>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</si>
  <si>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</si>
  <si>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</si>
  <si>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</si>
  <si>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</si>
  <si>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</si>
  <si>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</si>
  <si>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</si>
  <si>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</si>
  <si>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</si>
  <si>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</si>
  <si>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</si>
  <si>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</si>
  <si>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</si>
  <si>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</si>
  <si>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</si>
  <si>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</si>
  <si>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</si>
  <si>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</si>
  <si>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</si>
  <si>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</si>
  <si>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</si>
  <si>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</si>
  <si>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</si>
  <si>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</si>
  <si>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</si>
  <si>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</si>
  <si>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</si>
  <si>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</si>
  <si>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</si>
  <si>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</si>
  <si>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</si>
  <si>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</si>
  <si>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</si>
  <si>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</si>
  <si>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</si>
  <si>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</si>
  <si>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</si>
  <si>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</si>
  <si>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</si>
  <si>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</si>
  <si>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</si>
  <si>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</si>
  <si>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</si>
  <si>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</si>
  <si>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</si>
  <si>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</si>
  <si>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General Government * (immediate)</t>
  </si>
  <si>
    <t>Principal (immediate)</t>
  </si>
  <si>
    <t>Interest (immediate)</t>
  </si>
  <si>
    <t>Central Bank * (immediate)</t>
  </si>
  <si>
    <t>Interest  (immediate)</t>
  </si>
  <si>
    <t>Deposit-Taking Corporations, except the Central Bank (immediate)</t>
  </si>
  <si>
    <t>Other Sectors (immediate)</t>
  </si>
  <si>
    <t>Direct Investment: Intercompany Lending 4/ (immediate)</t>
  </si>
  <si>
    <t>Principal  (immediate)</t>
  </si>
  <si>
    <t>Total Debt Service Payments (immediate)</t>
  </si>
  <si>
    <t>Interest receipts on SDR holdings (immediate)</t>
  </si>
  <si>
    <t>Interest payments on SDR allocations (immediate)</t>
  </si>
  <si>
    <t>General Government * (More than 0 to 3)</t>
  </si>
  <si>
    <t>Principal (More than 0 to 3)</t>
  </si>
  <si>
    <t>Interest (More than 0 to 3)</t>
  </si>
  <si>
    <t>Central Bank * (More than 0 to 3)</t>
  </si>
  <si>
    <t>Interest  (More than 0 to 3)</t>
  </si>
  <si>
    <t>Deposit-Taking Corporations, except the Central Bank (More than 0 to 3)</t>
  </si>
  <si>
    <t>Other Sectors (More than 0 to 3)</t>
  </si>
  <si>
    <t>Direct Investment: Intercompany Lending 4/ (More than 0 to 3)</t>
  </si>
  <si>
    <t>Principal  (More than 0 to 3)</t>
  </si>
  <si>
    <t>Total Debt Service Payments (More than 0 to 3)</t>
  </si>
  <si>
    <t>Interest receipts on SDR holdings (More than 0 to 3)</t>
  </si>
  <si>
    <t>Interest payments on SDR allocations (More than 0 to 3)</t>
  </si>
  <si>
    <t>General Government * (More than 3 to 6)</t>
  </si>
  <si>
    <t>Principal (More than 3 to 6)</t>
  </si>
  <si>
    <t>Interest (More than 3 to 6)</t>
  </si>
  <si>
    <t>Central Bank * (More than 3 to 6)</t>
  </si>
  <si>
    <t>Interest  (More than 3 to 6)</t>
  </si>
  <si>
    <t>Deposit-Taking Corporations, except the Central Bank (More than 3 to 6)</t>
  </si>
  <si>
    <t>Other Sectors (More than 3 to 6)</t>
  </si>
  <si>
    <t>Direct Investment: Intercompany Lending 4/ (More than 3 to 6)</t>
  </si>
  <si>
    <t>Principal  (More than 3 to 6)</t>
  </si>
  <si>
    <t>Total Debt Service Payments (More than 3 to 6)</t>
  </si>
  <si>
    <t>Interest receipts on SDR holdings (More than 3 to 6)</t>
  </si>
  <si>
    <t>Interest payments on SDR allocations (More than 3 to 6)</t>
  </si>
  <si>
    <t>General Government * (More than 6 to 9)</t>
  </si>
  <si>
    <t>Principal (More than 6 to 9)</t>
  </si>
  <si>
    <t>Interest (More than 6 to 9)</t>
  </si>
  <si>
    <t>Central Bank * (More than 6 to 9)</t>
  </si>
  <si>
    <t>Interest  (More than 6 to 9)</t>
  </si>
  <si>
    <t>Deposit-Taking Corporations, except the Central Bank (More than 6 to 9)</t>
  </si>
  <si>
    <t>Other Sectors (More than 6 to 9)</t>
  </si>
  <si>
    <t>Direct Investment: Intercompany Lending 4/ (More than 6 to 9)</t>
  </si>
  <si>
    <t>Principal  (More than 6 to 9)</t>
  </si>
  <si>
    <t>Total Debt Service Payments (More than 6 to 9)</t>
  </si>
  <si>
    <t>Interest receipts on SDR holdings (More than 6 to 9)</t>
  </si>
  <si>
    <t>Interest payments on SDR allocations (More than 6 to 9)</t>
  </si>
  <si>
    <t>General Government * (More than 9 to 12)</t>
  </si>
  <si>
    <t>Principal (More than 9 to 12)</t>
  </si>
  <si>
    <t>Interest (More than 9 to 12)</t>
  </si>
  <si>
    <t>Central Bank * (More than 9 to 12)</t>
  </si>
  <si>
    <t>Interest  (More than 9 to 12)</t>
  </si>
  <si>
    <t>Deposit-Taking Corporations, except the Central Bank (More than 9 to 12)</t>
  </si>
  <si>
    <t>Other Sectors (More than 9 to 12)</t>
  </si>
  <si>
    <t>Direct Investment: Intercompany Lending 4/ (More than 9 to 12)</t>
  </si>
  <si>
    <t>Principal  (More than 9 to 12)</t>
  </si>
  <si>
    <t>Total Debt Service Payments (More than 9 to 12)</t>
  </si>
  <si>
    <t>Interest receipts on SDR holdings (More than 9 to 12)</t>
  </si>
  <si>
    <t>Interest payments on SDR allocations (More than 9 to 12)</t>
  </si>
  <si>
    <t>General Government * (More than 12 to 18)</t>
  </si>
  <si>
    <t>Principal (More than 12 to 18)</t>
  </si>
  <si>
    <t>Interest (More than 12 to 18)</t>
  </si>
  <si>
    <t>Central Bank * (More than 12 to 18)</t>
  </si>
  <si>
    <t>Interest  (More than 12 to 18)</t>
  </si>
  <si>
    <t>Deposit-Taking Corporations, except the Central Bank (More than 12 to 18)</t>
  </si>
  <si>
    <t>Other Sectors (More than 12 to 18)</t>
  </si>
  <si>
    <t>Direct Investment: Intercompany Lending 4/ (More than 12 to 18)</t>
  </si>
  <si>
    <t>Principal  (More than 12 to 18)</t>
  </si>
  <si>
    <t>Total Debt Service Payments (More than 12 to 18)</t>
  </si>
  <si>
    <t>Interest receipts on SDR holdings (More than 12 to 18)</t>
  </si>
  <si>
    <t>Interest payments on SDR allocations (More than 12 to 18)</t>
  </si>
  <si>
    <t>General Government * (More than 18 to 24)</t>
  </si>
  <si>
    <t>Principal (More than 18 to 24)</t>
  </si>
  <si>
    <t>Interest (More than 18 to 24)</t>
  </si>
  <si>
    <t>Central Bank * (More than 18 to 24)</t>
  </si>
  <si>
    <t>Interest  (More than 18 to 24)</t>
  </si>
  <si>
    <t>Deposit-Taking Corporations, except the Central Bank (More than 18 to 24)</t>
  </si>
  <si>
    <t>Other Sectors (More than 18 to 24)</t>
  </si>
  <si>
    <t>Direct Investment: Intercompany Lending 4/ (More than 18 to 24)</t>
  </si>
  <si>
    <t>Principal  (More than 18 to 24)</t>
  </si>
  <si>
    <t>Total Debt Service Payments (More than 18 to 24)</t>
  </si>
  <si>
    <t>Interest receipts on SDR holdings (More than 18 to 24)</t>
  </si>
  <si>
    <t>Interest payments on SDR allocations (More than 18 to 24)</t>
  </si>
  <si>
    <t>General Government * (More than 2yrs)</t>
  </si>
  <si>
    <t>Principal (More than 2yrs)</t>
  </si>
  <si>
    <t>Interest (More than 2yrs)</t>
  </si>
  <si>
    <t>Central Bank * (More than 2yrs)</t>
  </si>
  <si>
    <t>Interest  (More than 2yrs)</t>
  </si>
  <si>
    <t>Deposit-Taking Corporations, except the Central Bank (More than 2yrs)</t>
  </si>
  <si>
    <t>Other Sectors (More than 2yrs)</t>
  </si>
  <si>
    <t>Direct Investment: Intercompany Lending 4/ (More than 2yrs)</t>
  </si>
  <si>
    <t>Principal  (More than 2yrs)</t>
  </si>
  <si>
    <t>Total Debt Service Payments (More than 2yrs)</t>
  </si>
  <si>
    <t>General Government (One year or less)</t>
  </si>
  <si>
    <t>Principal (One year or less)</t>
  </si>
  <si>
    <t>Interest (One year or less)</t>
  </si>
  <si>
    <t>Central Bank (One year or less)</t>
  </si>
  <si>
    <t>Deposit-Taking Corporations, except the Central Bank (One year or less)</t>
  </si>
  <si>
    <t>Other Sectors (One year or less)</t>
  </si>
  <si>
    <t>Direct Investment: Intercompany Lending (One year or less)</t>
  </si>
  <si>
    <t>Total (One year or less)</t>
  </si>
  <si>
    <t>General Government (Gross External Debt Position)</t>
  </si>
  <si>
    <t>Short-term (Gross External Debt Position)</t>
  </si>
  <si>
    <t>Currency and deposits 2/ (Gross External Debt Position)</t>
  </si>
  <si>
    <t>Debt securities (Gross External Debt Position)</t>
  </si>
  <si>
    <t>Loans (Gross External Debt Position)</t>
  </si>
  <si>
    <t>Trade credit and advances (Gross External Debt Position)</t>
  </si>
  <si>
    <t>Long-term (Gross External Debt Position)</t>
  </si>
  <si>
    <t>Special drawing rights (SDRs) (Gross External Debt Position)</t>
  </si>
  <si>
    <t>Central Bank (Gross External Debt Position)</t>
  </si>
  <si>
    <t>Deposit-Taking Corporations, except the Central Bank (Gross External Debt Position)</t>
  </si>
  <si>
    <t>Other Sectors (Gross External Debt Position)</t>
  </si>
  <si>
    <t>Direct Investment: Intercompany Lending (Gross External Debt Position)</t>
  </si>
  <si>
    <t>Debt of direct investment enterprises to direct investors  (Gross External Debt Position)</t>
  </si>
  <si>
    <t>Debt of direct investors to direct investment enterprises  (Gross External Debt Position)</t>
  </si>
  <si>
    <t>Debt between fellow enterprises (Gross External Debt Position)</t>
  </si>
  <si>
    <t>Total (Gross External Debt Position)</t>
  </si>
  <si>
    <t>General Government (External Assets in Debt Instruments )</t>
  </si>
  <si>
    <t>Short-term (External Assets in Debt Instruments )</t>
  </si>
  <si>
    <t>Currency and deposits 2/ (External Assets in Debt Instruments )</t>
  </si>
  <si>
    <t>Debt securities (External Assets in Debt Instruments )</t>
  </si>
  <si>
    <t>Loans (External Assets in Debt Instruments )</t>
  </si>
  <si>
    <t>Trade credit and advances (External Assets in Debt Instruments )</t>
  </si>
  <si>
    <t>Long-term (External Assets in Debt Instruments )</t>
  </si>
  <si>
    <t>Special drawing rights (SDRs) (External Assets in Debt Instruments )</t>
  </si>
  <si>
    <t>Central Bank (External Assets in Debt Instruments )</t>
  </si>
  <si>
    <t>Deposit-Taking Corporations, except the Central Bank (External Assets in Debt Instruments )</t>
  </si>
  <si>
    <t>Other Sectors (External Assets in Debt Instruments )</t>
  </si>
  <si>
    <t>Direct Investment: Intercompany Lending (External Assets in Debt Instruments )</t>
  </si>
  <si>
    <t>Debt of direct investment enterprises to direct investors  (External Assets in Debt Instruments )</t>
  </si>
  <si>
    <t>Debt of direct investors to direct investment enterprises  (External Assets in Debt Instruments )</t>
  </si>
  <si>
    <t>Debt between fellow enterprises (External Assets in Debt Instruments )</t>
  </si>
  <si>
    <t>Total (External Assets in Debt Instruments )</t>
  </si>
  <si>
    <t>General Government (Net External Debt )</t>
  </si>
  <si>
    <t>Short-term (Net External Debt )</t>
  </si>
  <si>
    <t>Currency and deposits 2/ (Net External Debt )</t>
  </si>
  <si>
    <t>Debt securities (Net External Debt )</t>
  </si>
  <si>
    <t>Loans (Net External Debt )</t>
  </si>
  <si>
    <t>Trade credit and advances (Net External Debt )</t>
  </si>
  <si>
    <t>Long-term (Net External Debt )</t>
  </si>
  <si>
    <t>Special drawing rights (SDRs) (Net External Debt )</t>
  </si>
  <si>
    <t>Central Bank (Net External Debt )</t>
  </si>
  <si>
    <t>Deposit-Taking Corporations, except the Central Bank (Net External Debt )</t>
  </si>
  <si>
    <t>Other Sectors (Net External Debt )</t>
  </si>
  <si>
    <t>Direct Investment: Intercompany Lending (Net External Debt )</t>
  </si>
  <si>
    <t>Debt of direct investment enterprises to direct investors  (Net External Debt )</t>
  </si>
  <si>
    <t>Debt of direct investors to direct investment enterprises  (Net External Debt )</t>
  </si>
  <si>
    <t>Debt between fellow enterprises (Net External Debt )</t>
  </si>
  <si>
    <t>Total (Net External Debt )</t>
  </si>
  <si>
    <t>General Government (Positon at beginning of period)</t>
  </si>
  <si>
    <t>Short-term (Positon at beginning of period)</t>
  </si>
  <si>
    <t>Currency and deposits 2/ (Positon at beginning of period)</t>
  </si>
  <si>
    <t>Debt securities (Positon at beginning of period)</t>
  </si>
  <si>
    <t>Loans (Positon at beginning of period)</t>
  </si>
  <si>
    <t>Trade credit and advances (Positon at beginning of period)</t>
  </si>
  <si>
    <t>Other debt liabilities 3/ 4/ (Positon at beginning of period)</t>
  </si>
  <si>
    <t>Long-term (Positon at beginning of period)</t>
  </si>
  <si>
    <t>Special drawing rights (allocations)  (Positon at beginning of period)</t>
  </si>
  <si>
    <t>Other debt liabilities 3/ (Positon at beginning of period)</t>
  </si>
  <si>
    <t>Central Bank (Positon at beginning of period)</t>
  </si>
  <si>
    <t>Deposit-taking Corporations, except the Central Bank (Positon at beginning of period)</t>
  </si>
  <si>
    <t>Other Sectors (Positon at beginning of period)</t>
  </si>
  <si>
    <t>Direct Investment: Intercompany Lending (Positon at beginning of period)</t>
  </si>
  <si>
    <t>Debt liabilities of direct investment enterprises to direct investors (Positon at beginning of period)</t>
  </si>
  <si>
    <t>Debt liabilities of direct investors to direct investment enterprises (Positon at beginning of period)</t>
  </si>
  <si>
    <t>Debt liabilities between fellow enterprises (Positon at beginning of period)</t>
  </si>
  <si>
    <t>Gross External Debt (Positon at beginning of period)</t>
  </si>
  <si>
    <t>General Government (Transactions)</t>
  </si>
  <si>
    <t>Short-term (Transactions)</t>
  </si>
  <si>
    <t>Currency and deposits 2/ (Transactions)</t>
  </si>
  <si>
    <t>Debt securities (Transactions)</t>
  </si>
  <si>
    <t>Loans (Transactions)</t>
  </si>
  <si>
    <t>Trade credit and advances (Transactions)</t>
  </si>
  <si>
    <t>Other debt liabilities 3/ 4/ (Transactions)</t>
  </si>
  <si>
    <t>Long-term (Transactions)</t>
  </si>
  <si>
    <t>Special drawing rights (allocations)  (Transactions)</t>
  </si>
  <si>
    <t>Other debt liabilities 3/ (Transactions)</t>
  </si>
  <si>
    <t>Central Bank (Transactions)</t>
  </si>
  <si>
    <t>Deposit-taking Corporations, except the Central Bank (Transactions)</t>
  </si>
  <si>
    <t>Other Sectors (Transactions)</t>
  </si>
  <si>
    <t>Direct Investment: Intercompany Lending (Transactions)</t>
  </si>
  <si>
    <t>Debt liabilities of direct investment enterprises to direct investors (Transactions)</t>
  </si>
  <si>
    <t>Debt liabilities of direct investors to direct investment enterprises (Transactions)</t>
  </si>
  <si>
    <t>Debt liabilities between fellow enterprises (Transactions)</t>
  </si>
  <si>
    <t>Gross External Debt (Transactions)</t>
  </si>
  <si>
    <t>General Government (Exchange rate changes)</t>
  </si>
  <si>
    <t>Short-term (Exchange rate changes)</t>
  </si>
  <si>
    <t>Currency and deposits 2/ (Exchange rate changes)</t>
  </si>
  <si>
    <t>Debt securities (Exchange rate changes)</t>
  </si>
  <si>
    <t>Loans (Exchange rate changes)</t>
  </si>
  <si>
    <t>Trade credit and advances (Exchange rate changes)</t>
  </si>
  <si>
    <t>Other debt liabilities 3/ 4/ (Exchange rate changes)</t>
  </si>
  <si>
    <t>Long-term (Exchange rate changes)</t>
  </si>
  <si>
    <t>Special drawing rights (allocations)  (Exchange rate changes)</t>
  </si>
  <si>
    <t>Other debt liabilities 3/ (Exchange rate changes)</t>
  </si>
  <si>
    <t>Central Bank (Exchange rate changes)</t>
  </si>
  <si>
    <t>Deposit-taking Corporations, except the Central Bank (Exchange rate changes)</t>
  </si>
  <si>
    <t>Other Sectors (Exchange rate changes)</t>
  </si>
  <si>
    <t>Direct Investment: Intercompany Lending (Exchange rate changes)</t>
  </si>
  <si>
    <t>Debt liabilities of direct investment enterprises to direct investors (Exchange rate changes)</t>
  </si>
  <si>
    <t>Debt liabilities of direct investors to direct investment enterprises (Exchange rate changes)</t>
  </si>
  <si>
    <t>Debt liabilities between fellow enterprises (Exchange rate changes)</t>
  </si>
  <si>
    <t>Gross External Debt (Exchange rate changes)</t>
  </si>
  <si>
    <t>General Government (Other price changes)</t>
  </si>
  <si>
    <t>Short-term (Other price changes)</t>
  </si>
  <si>
    <t>Currency and deposits 2/ (Other price changes)</t>
  </si>
  <si>
    <t>Debt securities (Other price changes)</t>
  </si>
  <si>
    <t>Loans (Other price changes)</t>
  </si>
  <si>
    <t>Trade credit and advances (Other price changes)</t>
  </si>
  <si>
    <t>Other debt liabilities 3/ 4/ (Other price changes)</t>
  </si>
  <si>
    <t>Long-term (Other price changes)</t>
  </si>
  <si>
    <t>Special drawing rights (allocations)  (Other price changes)</t>
  </si>
  <si>
    <t>Other debt liabilities 3/ (Other price changes)</t>
  </si>
  <si>
    <t>Central Bank (Other price changes)</t>
  </si>
  <si>
    <t>Deposit-taking Corporations, except the Central Bank (Other price changes)</t>
  </si>
  <si>
    <t>Other Sectors (Other price changes)</t>
  </si>
  <si>
    <t>Direct Investment: Intercompany Lending (Other price changes)</t>
  </si>
  <si>
    <t>Debt liabilities of direct investment enterprises to direct investors (Other price changes)</t>
  </si>
  <si>
    <t>Debt liabilities of direct investors to direct investment enterprises (Other price changes)</t>
  </si>
  <si>
    <t>Debt liabilities between fellow enterprises (Other price changes)</t>
  </si>
  <si>
    <t>Gross External Debt (Other price changes)</t>
  </si>
  <si>
    <t>General Government (Other changes in volume)</t>
  </si>
  <si>
    <t>Short-term (Other changes in volume)</t>
  </si>
  <si>
    <t>Currency and deposits 2/ (Other changes in volume)</t>
  </si>
  <si>
    <t>Debt securities (Other changes in volume)</t>
  </si>
  <si>
    <t>Loans (Other changes in volume)</t>
  </si>
  <si>
    <t>Trade credit and advances (Other changes in volume)</t>
  </si>
  <si>
    <t>Other debt liabilities 3/ 4/ (Other changes in volume)</t>
  </si>
  <si>
    <t>Long-term (Other changes in volume)</t>
  </si>
  <si>
    <t>Special drawing rights (allocations)  (Other changes in volume)</t>
  </si>
  <si>
    <t>Other debt liabilities 3/ (Other changes in volume)</t>
  </si>
  <si>
    <t>Central Bank (Other changes in volume)</t>
  </si>
  <si>
    <t>Deposit-taking Corporations, except the Central Bank (Other changes in volume)</t>
  </si>
  <si>
    <t>Other Sectors (Other changes in volume)</t>
  </si>
  <si>
    <t>Direct Investment: Intercompany Lending (Other changes in volume)</t>
  </si>
  <si>
    <t>Debt liabilities of direct investment enterprises to direct investors (Other changes in volume)</t>
  </si>
  <si>
    <t>Debt liabilities of direct investors to direct investment enterprises (Other changes in volume)</t>
  </si>
  <si>
    <t>Debt liabilities between fellow enterprises (Other changes in volume)</t>
  </si>
  <si>
    <t>Gross External Debt (Other changes in volume)</t>
  </si>
  <si>
    <t>General Government (Positon at end of period)</t>
  </si>
  <si>
    <t>Short-term (Positon at end of period)</t>
  </si>
  <si>
    <t>Currency and deposits 2/ (Positon at end of period)</t>
  </si>
  <si>
    <t>Debt securities (Positon at end of period)</t>
  </si>
  <si>
    <t>Loans (Positon at end of period)</t>
  </si>
  <si>
    <t>Trade credit and advances (Positon at end of period)</t>
  </si>
  <si>
    <t>Other debt liabilities 3/ 4/ (Positon at end of period)</t>
  </si>
  <si>
    <t>Long-term (Positon at end of period)</t>
  </si>
  <si>
    <t>Special drawing rights (allocations)  (Positon at end of period)</t>
  </si>
  <si>
    <t>Other debt liabilities 3/ (Positon at end of period)</t>
  </si>
  <si>
    <t>Central Bank (Positon at end of period)</t>
  </si>
  <si>
    <t>Deposit-taking Corporations, except the Central Bank (Positon at end of period)</t>
  </si>
  <si>
    <t>Other Sectors (Positon at end of period)</t>
  </si>
  <si>
    <t>Direct Investment: Intercompany Lending (Positon at end of period)</t>
  </si>
  <si>
    <t>Debt liabilities of direct investment enterprises to direct investors (Positon at end of period)</t>
  </si>
  <si>
    <t>Debt liabilities of direct investors to direct investment enterprises (Positon at end of period)</t>
  </si>
  <si>
    <t>Debt liabilities between fellow enterprises (Positon at end of period)</t>
  </si>
  <si>
    <t>Gross External Debt (Positon at end of period)</t>
  </si>
  <si>
    <t>General Government (immediate)</t>
  </si>
  <si>
    <t>Currency and deposits (immediate)</t>
  </si>
  <si>
    <t>Debt securities (immediate)</t>
  </si>
  <si>
    <t>Loans (immediate)</t>
  </si>
  <si>
    <t>Trade credit and advances (immediate)</t>
  </si>
  <si>
    <t>Other debt liabilities 3/ 4/ (immediate)</t>
  </si>
  <si>
    <t>Central Bank (immediate)</t>
  </si>
  <si>
    <t>Direct Investment: Intercompany Lending 5/ (immediate)</t>
  </si>
  <si>
    <t>Debt liabilities of direct investment enterprises to direct investors (immediate)</t>
  </si>
  <si>
    <t>Debt liabilities of direct investors to direct investment enterprises (immediate)</t>
  </si>
  <si>
    <t>Debt liabilities between fellow enterprises (immediate)</t>
  </si>
  <si>
    <t>Gross External Debt Payments (immediate)</t>
  </si>
  <si>
    <t>General Government (More than 0 to 3)</t>
  </si>
  <si>
    <t>Currency and deposits (More than 0 to 3)</t>
  </si>
  <si>
    <t>Debt securities (More than 0 to 3)</t>
  </si>
  <si>
    <t>Loans (More than 0 to 3)</t>
  </si>
  <si>
    <t>Trade credit and advances (More than 0 to 3)</t>
  </si>
  <si>
    <t>Other debt liabilities 3/ 4/ (More than 0 to 3)</t>
  </si>
  <si>
    <t>Central Bank (More than 0 to 3)</t>
  </si>
  <si>
    <t>Direct Investment: Intercompany Lending 5/ (More than 0 to 3)</t>
  </si>
  <si>
    <t>Debt liabilities of direct investment enterprises to direct investors (More than 0 to 3)</t>
  </si>
  <si>
    <t>Debt liabilities of direct investors to direct investment enterprises (More than 0 to 3)</t>
  </si>
  <si>
    <t>Debt liabilities between fellow enterprises (More than 0 to 3)</t>
  </si>
  <si>
    <t>Gross External Debt Payments (More than 0 to 3)</t>
  </si>
  <si>
    <t>General Government (More than 3 to 6)</t>
  </si>
  <si>
    <t>Currency and deposits (More than 3 to 6)</t>
  </si>
  <si>
    <t>Debt securities (More than 3 to 6)</t>
  </si>
  <si>
    <t>Loans (More than 3 to 6)</t>
  </si>
  <si>
    <t>Trade credit and advances (More than 3 to 6)</t>
  </si>
  <si>
    <t>Other debt liabilities 3/ 4/ (More than 3 to 6)</t>
  </si>
  <si>
    <t>Central Bank (More than 3 to 6)</t>
  </si>
  <si>
    <t>Direct Investment: Intercompany Lending 5/ (More than 3 to 6)</t>
  </si>
  <si>
    <t>Debt liabilities of direct investment enterprises to direct investors (More than 3 to 6)</t>
  </si>
  <si>
    <t>Debt liabilities of direct investors to direct investment enterprises (More than 3 to 6)</t>
  </si>
  <si>
    <t>Debt liabilities between fellow enterprises (More than 3 to 6)</t>
  </si>
  <si>
    <t>Gross External Debt Payments (More than 3 to 6)</t>
  </si>
  <si>
    <t>General Government (More than 6 to 9)</t>
  </si>
  <si>
    <t>Currency and deposits (More than 6 to 9)</t>
  </si>
  <si>
    <t>Debt securities (More than 6 to 9)</t>
  </si>
  <si>
    <t>Loans (More than 6 to 9)</t>
  </si>
  <si>
    <t>Trade credit and advances (More than 6 to 9)</t>
  </si>
  <si>
    <t>Other debt liabilities 3/ 4/ (More than 6 to 9)</t>
  </si>
  <si>
    <t>Central Bank (More than 6 to 9)</t>
  </si>
  <si>
    <t>Direct Investment: Intercompany Lending 5/ (More than 6 to 9)</t>
  </si>
  <si>
    <t>Debt liabilities of direct investment enterprises to direct investors (More than 6 to 9)</t>
  </si>
  <si>
    <t>Debt liabilities of direct investors to direct investment enterprises (More than 6 to 9)</t>
  </si>
  <si>
    <t>Debt liabilities between fellow enterprises (More than 6 to 9)</t>
  </si>
  <si>
    <t>Gross External Debt Payments (More than 6 to 9)</t>
  </si>
  <si>
    <t>General Government (More than 9 to 12)</t>
  </si>
  <si>
    <t>Currency and deposits (More than 9 to 12)</t>
  </si>
  <si>
    <t>Debt securities (More than 9 to 12)</t>
  </si>
  <si>
    <t>Loans (More than 9 to 12)</t>
  </si>
  <si>
    <t>Trade credit and advances (More than 9 to 12)</t>
  </si>
  <si>
    <t>Other debt liabilities 3/ 4/ (More than 9 to 12)</t>
  </si>
  <si>
    <t>Central Bank (More than 9 to 12)</t>
  </si>
  <si>
    <t>Direct Investment: Intercompany Lending 5/ (More than 9 to 12)</t>
  </si>
  <si>
    <t>Debt liabilities of direct investment enterprises to direct investors (More than 9 to 12)</t>
  </si>
  <si>
    <t>Debt liabilities of direct investors to direct investment enterprises (More than 9 to 12)</t>
  </si>
  <si>
    <t>Debt liabilities between fellow enterprises (More than 9 to 12)</t>
  </si>
  <si>
    <t>Gross External Debt Payments (More than 9 to 12)</t>
  </si>
  <si>
    <t>General Government (More than 12 to 18)</t>
  </si>
  <si>
    <t>Currency and deposits (More than 12 to 18)</t>
  </si>
  <si>
    <t>Debt securities (More than 12 to 18)</t>
  </si>
  <si>
    <t>Loans (More than 12 to 18)</t>
  </si>
  <si>
    <t>Trade credit and advances (More than 12 to 18)</t>
  </si>
  <si>
    <t>Other debt liabilities 3/ 4/ (More than 12 to 18)</t>
  </si>
  <si>
    <t>Central Bank (More than 12 to 18)</t>
  </si>
  <si>
    <t>Direct Investment: Intercompany Lending 5/ (More than 12 to 18)</t>
  </si>
  <si>
    <t>Debt liabilities of direct investment enterprises to direct investors (More than 12 to 18)</t>
  </si>
  <si>
    <t>Debt liabilities of direct investors to direct investment enterprises (More than 12 to 18)</t>
  </si>
  <si>
    <t>Debt liabilities between fellow enterprises (More than 12 to 18)</t>
  </si>
  <si>
    <t>Gross External Debt Payments (More than 12 to 18)</t>
  </si>
  <si>
    <t>General Government (More than 18 to 24)</t>
  </si>
  <si>
    <t>Currency and deposits (More than 18 to 24)</t>
  </si>
  <si>
    <t>Debt securities (More than 18 to 24)</t>
  </si>
  <si>
    <t>Loans (More than 18 to 24)</t>
  </si>
  <si>
    <t>Trade credit and advances (More than 18 to 24)</t>
  </si>
  <si>
    <t>Other debt liabilities 3/ 4/ (More than 18 to 24)</t>
  </si>
  <si>
    <t>Central Bank (More than 18 to 24)</t>
  </si>
  <si>
    <t>Direct Investment: Intercompany Lending 5/ (More than 18 to 24)</t>
  </si>
  <si>
    <t>Debt liabilities of direct investment enterprises to direct investors (More than 18 to 24)</t>
  </si>
  <si>
    <t>Debt liabilities of direct investors to direct investment enterprises (More than 18 to 24)</t>
  </si>
  <si>
    <t>Debt liabilities between fellow enterprises (More than 18 to 24)</t>
  </si>
  <si>
    <t>Gross External Debt Payments (More than 18 to 24)</t>
  </si>
  <si>
    <t>General Government (More than 2yrs)</t>
  </si>
  <si>
    <t>Currency and deposits (More than 2yrs)</t>
  </si>
  <si>
    <t>Debt securities (More than 2yrs)</t>
  </si>
  <si>
    <t>Loans (More than 2yrs)</t>
  </si>
  <si>
    <t>Trade credit and advances (More than 2yrs)</t>
  </si>
  <si>
    <t>Other debt liabilities 3/ 4/ (More than 2yrs)</t>
  </si>
  <si>
    <t>Central Bank (More than 2yrs)</t>
  </si>
  <si>
    <t>Direct Investment: Intercompany Lending 5/ (More than 2yrs)</t>
  </si>
  <si>
    <t>Debt liabilities of direct investment enterprises to direct investors (More than 2yrs)</t>
  </si>
  <si>
    <t>Debt liabilities of direct investors to direct investment enterprises (More than 2yrs)</t>
  </si>
  <si>
    <t>Debt liabilities between fellow enterprises (More than 2yrs)</t>
  </si>
  <si>
    <t>Gross External Debt Payments (More than 2yrs)</t>
  </si>
  <si>
    <t>Special drawing rights (allocations) 6/</t>
  </si>
  <si>
    <t xml:space="preserve">Debt Securities: By Sector 2/ </t>
  </si>
  <si>
    <t>Debt securities 2/</t>
  </si>
  <si>
    <t>Debt securities by Sector: Short-term on a remaining maturity basis 3/</t>
  </si>
  <si>
    <t>Reserve related liabilities 8/</t>
  </si>
  <si>
    <t>DT.TDS.DECT.CD.SA.24P</t>
  </si>
  <si>
    <t>Unallocated gold accounts included in monetary gold 3/ (Gross External Debt Position)</t>
  </si>
  <si>
    <t>Other debt instruments 4/ 5/ (Gross External Debt Position)</t>
  </si>
  <si>
    <t>Other debt instruments 4/ (Gross External Debt Position)</t>
  </si>
  <si>
    <t>Unallocated gold accounts included in monetary gold 3/ (External Assets in Debt Instruments )</t>
  </si>
  <si>
    <t>Other debt instruments 4/ 5/ (External Assets in Debt Instruments )</t>
  </si>
  <si>
    <t>Other debt instruments 4/ (External Assets in Debt Instruments )</t>
  </si>
  <si>
    <t>Unallocated gold accounts included in monetary gold 3/ (Net External Debt )</t>
  </si>
  <si>
    <t>Other debt instruments 4/ 5/ (Net External Debt )</t>
  </si>
  <si>
    <t>Other debt instruments 4/ (Net External Debt )</t>
  </si>
  <si>
    <t>General Government (Total)</t>
  </si>
  <si>
    <t>Short-term 4/ (Total)</t>
  </si>
  <si>
    <t>Long-term 5/ (Total)</t>
  </si>
  <si>
    <t>Central Bank (Total)</t>
  </si>
  <si>
    <t>Short-term (Total)</t>
  </si>
  <si>
    <t>Deposit-Taking Corporations, except the Central Bank (Total)</t>
  </si>
  <si>
    <t>Long-term (Total)</t>
  </si>
  <si>
    <t>Other Sectors (Total)</t>
  </si>
  <si>
    <t>Direct Investment: Intercompany Lending  (Total)</t>
  </si>
  <si>
    <t>Debt liabilities of direct investment enterprises to direct investors (Total)</t>
  </si>
  <si>
    <t>Debt liabilities of direct investors to direct investment enterprises  (Total)</t>
  </si>
  <si>
    <t>Debt liabilities between fellow enterprises (Total)</t>
  </si>
  <si>
    <t>Gross External Foreign Currency and Foreign-Currency-Linked Debt Position  (Total)</t>
  </si>
  <si>
    <t>General Government (U.S. dollar)</t>
  </si>
  <si>
    <t>Short-term 4/ (U.S. dollar)</t>
  </si>
  <si>
    <t>Long-term 5/ (U.S. dollar)</t>
  </si>
  <si>
    <t>Central Bank (U.S. dollar)</t>
  </si>
  <si>
    <t>Short-term (U.S. dollar)</t>
  </si>
  <si>
    <t>Deposit-Taking Corporations, except the Central Bank (U.S. dollar)</t>
  </si>
  <si>
    <t>Long-term (U.S. dollar)</t>
  </si>
  <si>
    <t>Other Sectors (U.S. dollar)</t>
  </si>
  <si>
    <t>Direct Investment: Intercompany Lending  (U.S. dollar)</t>
  </si>
  <si>
    <t>Debt liabilities of direct investment enterprises to direct investors (U.S. dollar)</t>
  </si>
  <si>
    <t>Debt liabilities of direct investors to direct investment enterprises  (U.S. dollar)</t>
  </si>
  <si>
    <t>Debt liabilities between fellow enterprises (U.S. dollar)</t>
  </si>
  <si>
    <t>Gross External Foreign Currency and Foreign-Currency-Linked Debt Position  (U.S. dollar)</t>
  </si>
  <si>
    <t>General Government (Euro)</t>
  </si>
  <si>
    <t>Short-term 4/ (Euro)</t>
  </si>
  <si>
    <t>Long-term 5/ (Euro)</t>
  </si>
  <si>
    <t>Short-term (Euro)</t>
  </si>
  <si>
    <t>Long-term (Euro)</t>
  </si>
  <si>
    <t>Other Sectors (Euro)</t>
  </si>
  <si>
    <t>Direct Investment: Intercompany Lending  (Euro)</t>
  </si>
  <si>
    <t>Debt liabilities of direct investment enterprises to direct investors (Euro)</t>
  </si>
  <si>
    <t>Debt liabilities of direct investors to direct investment enterprises  (Euro)</t>
  </si>
  <si>
    <t>Gross External Foreign Currency and Foreign-Currency-Linked Debt Position  (Euro)</t>
  </si>
  <si>
    <t>General Government (Yen)</t>
  </si>
  <si>
    <t>Short-term 4/ (Yen)</t>
  </si>
  <si>
    <t>Long-term 5/ (Yen)</t>
  </si>
  <si>
    <t>Short-term (Yen)</t>
  </si>
  <si>
    <t>Long-term (Yen)</t>
  </si>
  <si>
    <t>Other Sectors (Yen)</t>
  </si>
  <si>
    <t>Direct Investment: Intercompany Lending  (Yen)</t>
  </si>
  <si>
    <t>Debt liabilities of direct investment enterprises to direct investors (Yen)</t>
  </si>
  <si>
    <t>Debt liabilities of direct investors to direct investment enterprises  (Yen)</t>
  </si>
  <si>
    <t>Gross External Foreign Currency and Foreign-Currency-Linked Debt Position  (Yen)</t>
  </si>
  <si>
    <t>General Government (Other)</t>
  </si>
  <si>
    <t>Short-term 4/ (Other)</t>
  </si>
  <si>
    <t>Long-term 5/ (Other)</t>
  </si>
  <si>
    <t>Short-term (Other)</t>
  </si>
  <si>
    <t>Long-term (Other)</t>
  </si>
  <si>
    <t>Other Sectors (Other)</t>
  </si>
  <si>
    <t>Direct Investment: Intercompany Lending  (Other)</t>
  </si>
  <si>
    <t>Debt liabilities of direct investment enterprises to direct investors (Other)</t>
  </si>
  <si>
    <t>Debt liabilities of direct investors to direct investment enterprises  (Other)</t>
  </si>
  <si>
    <t>Gross External Foreign Currency and Foreign-Currency-Linked Debt Position  (Other)</t>
  </si>
  <si>
    <t>Special drawing rights (allocations) * (immediate)</t>
  </si>
  <si>
    <t>Special drawing rights (allocations) * (More than 0 to 3)</t>
  </si>
  <si>
    <t>Special drawing rights (allocations) * (More than 3 to 6)</t>
  </si>
  <si>
    <t>Special drawing rights (allocations) * (More than 6 to 9)</t>
  </si>
  <si>
    <t>Special drawing rights (allocations) * (More than 9 to 12)</t>
  </si>
  <si>
    <t>Special drawing rights (allocations) * (More than 12 to 18)</t>
  </si>
  <si>
    <t>Special drawing rights (allocations) * (More than 18 to 24)</t>
  </si>
  <si>
    <t>Special drawing rights (allocations) * (More than 2yrs)</t>
  </si>
  <si>
    <t>More than 2yrs</t>
  </si>
  <si>
    <t>Country</t>
  </si>
  <si>
    <t>Name</t>
  </si>
  <si>
    <t>Sector</t>
  </si>
  <si>
    <t>Maturity</t>
  </si>
  <si>
    <t>Sub-sector</t>
  </si>
  <si>
    <t>Other debt liabilities</t>
  </si>
  <si>
    <t>Special drawing rights (allocations)</t>
  </si>
  <si>
    <t>Debt Securities</t>
  </si>
  <si>
    <t xml:space="preserve">Domestic currency </t>
  </si>
  <si>
    <t>All currencies</t>
  </si>
  <si>
    <t>Foreign currency</t>
  </si>
  <si>
    <t>immediate</t>
  </si>
  <si>
    <t>SDR allocations</t>
  </si>
  <si>
    <t>More than 12 to 18</t>
  </si>
  <si>
    <t>General Government (Nominal Value)</t>
  </si>
  <si>
    <t>Other Sectors (Nominal Value)</t>
  </si>
  <si>
    <t>General Government (Market Price Change)</t>
  </si>
  <si>
    <t>Other Sectors (Market Price Change)</t>
  </si>
  <si>
    <t>General Government (Market Value)</t>
  </si>
  <si>
    <t>Other Sectors (Market Value)</t>
  </si>
  <si>
    <t>Nominal Value</t>
  </si>
  <si>
    <t>Debt Securities, Total</t>
  </si>
  <si>
    <t>Market Price Change</t>
  </si>
  <si>
    <t>Publicly Guaranteed Private Sector External Debt</t>
  </si>
  <si>
    <t xml:space="preserve">Gross External Debt Position, Public Sector Debt and Publicly-Guaranteed Private Sector Debt </t>
  </si>
  <si>
    <t>Gross External Debt Position, Arrears</t>
  </si>
  <si>
    <t>Gross External Debt Position, Total</t>
  </si>
  <si>
    <t>Currency and deposits (Gross External Debt Position)</t>
  </si>
  <si>
    <t>Unallocated gold accounts included in monetary gold (Gross External Debt Position)</t>
  </si>
  <si>
    <t>Other debt instruments (Gross External Debt Position)</t>
  </si>
  <si>
    <t>Debt of direct investment enterprises to direct investors (Gross External Debt Position)</t>
  </si>
  <si>
    <t>Debt of direct investors to direct investment enterprises (Gross External Debt Position)</t>
  </si>
  <si>
    <t>Currency and deposits (External Assets in Debt Instruments )</t>
  </si>
  <si>
    <t>Unallocated gold accounts included in monetary gold (External Assets in Debt Instruments )</t>
  </si>
  <si>
    <t>Other debt instruments (External Assets in Debt Instruments )</t>
  </si>
  <si>
    <t>External Assets in Debt Instruments, Total</t>
  </si>
  <si>
    <t>Net External Debt, Total</t>
  </si>
  <si>
    <t>Currency and deposits (Net External Debt )</t>
  </si>
  <si>
    <t>Unallocated gold accounts included in monetary gold (Net External Debt )</t>
  </si>
  <si>
    <t>Other debt instruments (Net External Debt )</t>
  </si>
  <si>
    <t>Currency and deposits (Positon at beginning of period)</t>
  </si>
  <si>
    <t>Other debt liabilities (Positon at beginning of period)</t>
  </si>
  <si>
    <t>Other debt liabilities(Positon at beginning of period)</t>
  </si>
  <si>
    <t xml:space="preserve">Long-term </t>
  </si>
  <si>
    <t>Currency and deposits (Transactions)</t>
  </si>
  <si>
    <t>Other debt liabilities (Transactions)</t>
  </si>
  <si>
    <t>Currency and deposits (Exchange rate changes)</t>
  </si>
  <si>
    <t>Other debt liabilities (Exchange rate changes)</t>
  </si>
  <si>
    <t>Currency and deposits (Other price changes)</t>
  </si>
  <si>
    <t>Other debt liabilities (Other price changes)</t>
  </si>
  <si>
    <t>Currency and deposits (Other changes in volume)</t>
  </si>
  <si>
    <t>Other debt liabilities (Other changes in volume)</t>
  </si>
  <si>
    <t>Currency and deposits (Positon at end of period)</t>
  </si>
  <si>
    <t>Other debt liabilities (Positon at end of period)</t>
  </si>
  <si>
    <t>Gross External Foreign Currency and Foreign-Currency-Linked Debt Position</t>
  </si>
  <si>
    <t>Reserve related liabilities</t>
  </si>
  <si>
    <t>Debt securities, Short-term on a remaining maturity basis</t>
  </si>
  <si>
    <t>Short-Term External Debt (remaining maturity basis), Total</t>
  </si>
  <si>
    <t>Indicator_Fname</t>
  </si>
  <si>
    <t>Series</t>
  </si>
  <si>
    <t>Time</t>
  </si>
  <si>
    <t>Gobierno general</t>
  </si>
  <si>
    <t>Corto plazo</t>
  </si>
  <si>
    <t>Largo plazo</t>
  </si>
  <si>
    <t>Moneda y depósitos</t>
  </si>
  <si>
    <t>Títulos de deuda</t>
  </si>
  <si>
    <t>Préstamos</t>
  </si>
  <si>
    <t>Créditos y anticipos comerciales</t>
  </si>
  <si>
    <t>Otros pasivos</t>
  </si>
  <si>
    <t>Derechos Especiales de Giro (DEG)</t>
  </si>
  <si>
    <t>Banco Central</t>
  </si>
  <si>
    <t>Sociedades captadoras de depósitos, excepto el banco central</t>
  </si>
  <si>
    <t>Otras monedas</t>
  </si>
  <si>
    <t>Desembolsos</t>
  </si>
  <si>
    <t>Amortizaciones</t>
  </si>
  <si>
    <t>Sector público</t>
  </si>
  <si>
    <t>Sector privado</t>
  </si>
  <si>
    <t>Moneda</t>
  </si>
  <si>
    <t>Departamentos y entidades descentralizadas departamentales</t>
  </si>
  <si>
    <t>Prestamistas</t>
  </si>
  <si>
    <t>Organismos Internacionales</t>
  </si>
  <si>
    <t>Banco Mundial</t>
  </si>
  <si>
    <t>Banco Interamericano de Desarrollo</t>
  </si>
  <si>
    <t>Fondo Monetario internacional</t>
  </si>
  <si>
    <t>Bancos comerciales y otras instituciones financieras</t>
  </si>
  <si>
    <t>Proveedores</t>
  </si>
  <si>
    <t>Total deuda externa bruta</t>
  </si>
  <si>
    <t>Servicio de la deuda externa de largo plazo (amortizaciones e intereses)</t>
  </si>
  <si>
    <t>Anual, mensual y trimesytral desde 2001</t>
  </si>
  <si>
    <t>Anuial desde 1990. Mensual y trimestral desde enero de 2001</t>
  </si>
  <si>
    <t>Anual desde 1991. Trimestral desde 1994</t>
  </si>
  <si>
    <t>Anual desde 1970, trimestral desde 1994</t>
  </si>
  <si>
    <t>Ene</t>
  </si>
  <si>
    <t>Feb</t>
  </si>
  <si>
    <t>Mar</t>
  </si>
  <si>
    <t>Abr</t>
  </si>
  <si>
    <t>May</t>
  </si>
  <si>
    <t>Jun</t>
  </si>
  <si>
    <t>Jul</t>
  </si>
  <si>
    <t>Ago</t>
  </si>
  <si>
    <t>Sep</t>
  </si>
  <si>
    <t>Oct</t>
  </si>
  <si>
    <t>Nov</t>
  </si>
  <si>
    <t>Dic</t>
  </si>
  <si>
    <t>(Pr) Preliminar , (P) Provisional.</t>
  </si>
  <si>
    <t>Fuente:  Banco de la República, Subgerencia de Política Monetaria e Información Económica.</t>
  </si>
  <si>
    <t>Otros pasivos 3/</t>
  </si>
  <si>
    <t>Moneda y depósitos 2/</t>
  </si>
  <si>
    <t>2/: Depósitos de no residentes en entidades financieras locales.</t>
  </si>
  <si>
    <t xml:space="preserve">Deuda externa bruta - Desembolsos y amortizaciones por sectores plazo e instrumentos </t>
  </si>
  <si>
    <t>Derechos Especiales de Giro</t>
  </si>
  <si>
    <t>Millones de dólares</t>
  </si>
  <si>
    <t xml:space="preserve">Deuda externa bruta de largo plazo - Sector Público </t>
  </si>
  <si>
    <t>Preparado por:</t>
  </si>
  <si>
    <t>Subgerencia de política monetaria e información económica</t>
  </si>
  <si>
    <t>Sección Sector Externo</t>
  </si>
  <si>
    <t xml:space="preserve"> Fecha:</t>
  </si>
  <si>
    <t>2/ Las cifras como porcentaje del PIB están sujetas a revisión. Corresponden al acumulado de los últimos 4 trimestres del PIB en dólares corrientes elaborado por el Banco de la República con base en la información del DANE sobre el PIB en pesos sin desestacionalizar.</t>
  </si>
  <si>
    <t>https://uba.banrep.gov.co/htmlcommons/SeriesHistoricas/tasas-cambio-sector-externo.html</t>
  </si>
  <si>
    <r>
      <t xml:space="preserve">Información disponible en </t>
    </r>
    <r>
      <rPr>
        <u/>
        <sz val="10"/>
        <color indexed="56"/>
        <rFont val="Arial"/>
        <family val="2"/>
      </rPr>
      <t>Información disponible en los siguientes vínculos electrónicos:</t>
    </r>
  </si>
  <si>
    <t>http://www.banrep.org/informes-economicos/ine_bol_deuex.htm</t>
  </si>
  <si>
    <t>Créditos y anticipos comerciales (proveedor)</t>
  </si>
  <si>
    <t>Créditos y anticipos comerciales  (proveedor)</t>
  </si>
  <si>
    <t>CONCEPTOS Y DEFINICIONES</t>
  </si>
  <si>
    <t>La información reportada en este boletín puede consultarse en la página de Internet del Banco de la República: http://www.banrep.org/informes-economicos/ine_bol_deuex.htm</t>
  </si>
  <si>
    <t>https://uba.banrep.gov.co/htmlcommons/SeriesHistoricas/tasas-cambio-sector-externo.html pestaña deuda externa</t>
  </si>
  <si>
    <t>Los depósitos de no residentes en bancos locales se estiman a partir de informes reportados por las entidades financieras al Banco de la República.</t>
  </si>
  <si>
    <t>Información más detallada de las fuentes de información utilizadas para el cálculo de la deuda externa y otros asuntos metodológicos, se encuentran en la ficha y guía metodológica que pueden consultarse en los siguientes vínculos:</t>
  </si>
  <si>
    <t>https://www.banrep.gov.co/sites/default/files/Ficha_metodologica_deuda_externa_0.pdf</t>
  </si>
  <si>
    <t>https://www.banrep.gov.co/sites/default/files/Guia_metodologica_de_la_deuda_externa_de_Colombia_0.pdf</t>
  </si>
  <si>
    <t>https://www.banrep.gov.co/sites/default/files/Manual_usuario_de_la_estadistica_deuda_externa.pdf</t>
  </si>
  <si>
    <t>[1] Manual de Balanza de Pagos VI.  FMI. Guía de Estadísticas de Deuda Externa 2013. con participación, entre otros de:  FMI, BM, BPI, OECD.</t>
  </si>
  <si>
    <t>DEUDA EXTERNA DE COLOMBIA</t>
  </si>
  <si>
    <t>INDICE GENERAL DE TABLAS</t>
  </si>
  <si>
    <t>Deuda externa bruta - Saldo vigente por sectores y plazo</t>
  </si>
  <si>
    <t>Deuda externa bruta - Saldo vigente por sectores plazo e instrumentos</t>
  </si>
  <si>
    <t>Deuda externa bruta de largo plazo del sector público - Saldo vigente por monedas de denomimación</t>
  </si>
  <si>
    <t>Deuda externa bruta de largo plazo del sector público - Saldo vigente por según prestatarios</t>
  </si>
  <si>
    <t>Deuda externa bruta de largo plazo del sector público - Saldo vigente por según prestamistas</t>
  </si>
  <si>
    <t>1/: El saldo está valorado en términos nominales.</t>
  </si>
  <si>
    <t>Títulos de deuda 1/</t>
  </si>
  <si>
    <t>Otros sectores</t>
  </si>
  <si>
    <t>Cuadro 1</t>
  </si>
  <si>
    <t>Cuadro 2</t>
  </si>
  <si>
    <t>Cuadro 3</t>
  </si>
  <si>
    <t>Cuadro 4</t>
  </si>
  <si>
    <t>Cuadro 5</t>
  </si>
  <si>
    <t>Cuadro 6</t>
  </si>
  <si>
    <t>Cuadro 7</t>
  </si>
  <si>
    <t>Deuda externa bruta - Saldo vigente por sectores y plazo 1/</t>
  </si>
  <si>
    <t>Emitidos en el exterior /2</t>
  </si>
  <si>
    <t>1. INTRODUCCION</t>
  </si>
  <si>
    <r>
      <rPr>
        <i/>
        <sz val="10"/>
        <rFont val="Times New Roman"/>
        <family val="1"/>
      </rPr>
      <t>Gobierno general</t>
    </r>
    <r>
      <rPr>
        <sz val="10"/>
        <rFont val="Times New Roman"/>
        <family val="1"/>
      </rPr>
      <t xml:space="preserve">: Las unidades del gobierno son las autoridades y sus correspondientes instituciones establecidas mediante un proceso político y que ejercen autoridad legislativa, judicial y ejecutiva sobre otras unidades institucionales dentro de una zona territorial determinada. El sector del gobierno general se compone de las unidades del gobierno que existen en cada nivel del gobierno (central, departamental o municipal) dentro de la economía nacional. Se excluyen explícitamente de la definición de gobierno general las sociedades públicas y las empresas públicas. Estas sociedades y empresas se incluyen en los </t>
    </r>
    <r>
      <rPr>
        <i/>
        <sz val="10"/>
        <rFont val="Times New Roman"/>
        <family val="1"/>
      </rPr>
      <t>otros sectores</t>
    </r>
    <r>
      <rPr>
        <sz val="10"/>
        <rFont val="Times New Roman"/>
        <family val="1"/>
      </rPr>
      <t xml:space="preserve"> o </t>
    </r>
    <r>
      <rPr>
        <i/>
        <sz val="10"/>
        <rFont val="Times New Roman"/>
        <family val="1"/>
      </rPr>
      <t>sociedades captadoras de depósitos</t>
    </r>
    <r>
      <rPr>
        <sz val="10"/>
        <rFont val="Times New Roman"/>
        <family val="1"/>
      </rPr>
      <t>, según sea el caso.</t>
    </r>
  </si>
  <si>
    <t>2. CONCEPTOS</t>
  </si>
  <si>
    <t>3. FUENTES DE INFORMACION</t>
  </si>
  <si>
    <t>2.2. DEFINICION</t>
  </si>
  <si>
    <t>2.3. RESIDENCIA</t>
  </si>
  <si>
    <t xml:space="preserve">2.4. SECTORES </t>
  </si>
  <si>
    <t>2.4.1. SECTORES PUBLICO Y PRIVADO</t>
  </si>
  <si>
    <t>2.4.2. SECTORES INSTITUCIONALES</t>
  </si>
  <si>
    <t>2.5. INSTRUMENTOS FINANCIEROS</t>
  </si>
  <si>
    <t>2.6. PLAZOS</t>
  </si>
  <si>
    <t>Es el territorio económico con el que un individuo o unidad económica tiene la conexión más estrecha, expresada como su centro de interés económico predominante.</t>
  </si>
  <si>
    <t>Este boletín de deuda externa de Colombia presenta datos mensuales sobre el saldo a valor facial (no incluye valoraciones por precio de mercado ni intereses causados) y flujos de la deuda externa (por sectores, plazos de contratación y por instrumentos financieros).</t>
  </si>
  <si>
    <t>Información histórica con periodicidad anual y mensual puede consultarse en:</t>
  </si>
  <si>
    <r>
      <rPr>
        <i/>
        <sz val="10"/>
        <rFont val="Times New Roman"/>
        <family val="1"/>
      </rPr>
      <t>Deuda Privada</t>
    </r>
    <r>
      <rPr>
        <sz val="10"/>
        <rFont val="Times New Roman"/>
        <family val="1"/>
      </rPr>
      <t>: La deuda privada externa está constituida por las obligaciones que las entidades del sector privado adquieren con no residentes sin garantía del sector público. Estas obligaciones se originan en la colocación de bonos en el exterior, la financiación de operaciones de comercio exterior, los préstamos externos (dentro de los cuales se incluye el arrendamiento financiero), los pasivos de las compañías de seguros con sus contrapartes en el exterior y los depósitos de no residentes en bancos locales. Los recursos obtenidos tienen por objeto financiar: capital de trabajo, procesos de privatización, inversiones en el exterior, importaciones y procesos productivos dirigidos a exportaciones, entre otros.</t>
    </r>
  </si>
  <si>
    <t>Emitidos en el mercado local /3</t>
  </si>
  <si>
    <t>Moneda y depósitos 4/</t>
  </si>
  <si>
    <t>4/: Depósitos de no residentes en entidades financieras locales.</t>
  </si>
  <si>
    <t xml:space="preserve">5/: Incluye deuda externa de compañías de seguros originada en sus operaciones corrientes con sus contrapartes en el exterior. </t>
  </si>
  <si>
    <t>(Pr) Preliminar, (P) Provisional.</t>
  </si>
  <si>
    <t>Otros pasivos 5/</t>
  </si>
  <si>
    <t xml:space="preserve">1/:  El saldo está valorado en términos nominales. La variación del saldo no necesariamente corresponde  al flujo neto de la deuda  debido al efecto por tasa de cambio. </t>
  </si>
  <si>
    <t>Inversionistas internacionales 2/</t>
  </si>
  <si>
    <t>Otros 3/</t>
  </si>
  <si>
    <t>Agencias y gobiernos extranjeros 4/</t>
  </si>
  <si>
    <t>De los cuales préstamos entre empresas con relación de ID</t>
  </si>
  <si>
    <t>De los cuales préstamos entre empresas con relación de ID (Neto)</t>
  </si>
  <si>
    <t>La estadística de deuda externa de Colombia sigue las pautas del sexto manual de balanza de pagos y posición de inversión internacional (MBP6) y de la guía de la deuda externa 2013 del Fondo Monetario Internacional (FMI). De acuerdo con esas pautas, esta presentación estadística, a diferencia de la anterior, contiene dos cambios importantes: en primer lugar, desde enero de 2001 incluye la tenencia de títulos de tesorería (TES) en poder de no residentes (inversión extranjera de portafolio) y desde enero de 2015 no incluye títulos emitidos en el exterior en poder de residentes. En segundo lugar, siguiendo las pautas metodológicas internacionales, organiza la información en sectores económicos e instrumentos financieros que se definen más adelante.</t>
  </si>
  <si>
    <t>De acuerdo con la definición del Banco Mundial y el Fondo Monetario Internacional, la deuda externa bruta es el monto pendiente de reembolso en un determinado momento de los pasivos corrientes reales y no contingentes asumidos por residentes de una economía frente a no residentes, con el compromiso de realizar en el futuro pagos de principal, intereses o ambos[1].</t>
  </si>
  <si>
    <t>La estadística de deuda externa incluye el financiamiento obtenido de no residentes principalmente bajo las modalidades de préstamos, bonos (títulos de deuda), créditos y anticipos comerciales (proveedores) y otros pasivos con el exterior.  Incluye pasivos por inversiones de portafolio en Colombia y no incluye los bonos emitidos en el exterior en poder de residentes.</t>
  </si>
  <si>
    <r>
      <rPr>
        <i/>
        <sz val="10"/>
        <rFont val="Times New Roman"/>
        <family val="1"/>
      </rPr>
      <t>Deuda Pública:</t>
    </r>
    <r>
      <rPr>
        <sz val="10"/>
        <rFont val="Times New Roman"/>
        <family val="1"/>
      </rPr>
      <t xml:space="preserve"> La deuda pública externa comprende todas las deudas reembolsables a acreedores del exterior, que hayan sido contratadas directamente por el Gobierno Nacional, las entidades descentralizadas, las entidades de seguridad social, las empresas públicas del orden nacional, departamental o municipal, el Banco de la República y las demás entidades financieras en las que el gobierno tenga una participación mayoritaria. También cubre las deudas de las entidades públicas o privadas que tengan garantía del Gobierno.</t>
    </r>
  </si>
  <si>
    <r>
      <rPr>
        <i/>
        <sz val="10"/>
        <rFont val="Times New Roman"/>
        <family val="1"/>
      </rPr>
      <t>Banco Central</t>
    </r>
    <r>
      <rPr>
        <sz val="10"/>
        <rFont val="Times New Roman"/>
        <family val="1"/>
      </rPr>
      <t>: es la institución financiera nacional que ejerce control sobre aspectos claves del sistema financiero. Desempeña actividades tales como emisión de moneda, gestión de reservas internacionales, banquero del gobierno y de bancos comerciales, transacciones con el FMI y concesión de crédito a sociedades captadoras de depósitos. En Colombia estas funciones son exclusivas del Banco de la República.</t>
    </r>
  </si>
  <si>
    <r>
      <rPr>
        <i/>
        <sz val="10"/>
        <rFont val="Times New Roman"/>
        <family val="1"/>
      </rPr>
      <t>Sociedades captadoras de depósitos</t>
    </r>
    <r>
      <rPr>
        <sz val="10"/>
        <rFont val="Times New Roman"/>
        <family val="1"/>
      </rPr>
      <t>: comprende todas las unidades residentes que tienen por actividad principal la intermediación financiera, y que tienen pasivos en forma de depósitos pagaderos a la vista, transferibles por cheque, o utilizados por otros medios para efectuar pagos, o pasivos en forma de depósitos que pueden no ser inmediatamente transferibles tales como certificados de depósito a corto plazo. Además de los bancos comerciales, el sector de sociedades captadoras de depósitos comprende instituciones tales como corporaciones financieras, compañías de financiamiento comercial, bancos cooperativos y entidades financieras oficiales especiales. No incluye el banco central.</t>
    </r>
  </si>
  <si>
    <r>
      <rPr>
        <i/>
        <sz val="10"/>
        <rFont val="Times New Roman"/>
        <family val="1"/>
      </rPr>
      <t>Otros sectores</t>
    </r>
    <r>
      <rPr>
        <sz val="10"/>
        <rFont val="Times New Roman"/>
        <family val="1"/>
      </rPr>
      <t>: comprende los subsectores de otras sociedades financieras (distintos de sociedades captadoras de depósitos), sociedades no financieras y hogares e instituciones sin fines de lucro que sirven a los hogares. En el marco de la deuda externa, en el subsector de otras sociedades financieras se destacan las fiduciarias, las compañías de seguros y los holdings financieros.</t>
    </r>
  </si>
  <si>
    <r>
      <rPr>
        <i/>
        <sz val="10"/>
        <rFont val="Times New Roman"/>
        <family val="1"/>
      </rPr>
      <t>Préstamos</t>
    </r>
    <r>
      <rPr>
        <sz val="10"/>
        <rFont val="Times New Roman"/>
        <family val="1"/>
      </rPr>
      <t>: incluye los pasivos financieros creados cuando un prestamista (acreedor) presta fondos directamente a un prestatario (deudor) mediante un acuerdo en virtud del cual el prestamista recibe un documento no negociable. Dentro de esta modalidad se incluye el arrendamiento financiero. Los otorgantes de estos fondos son entidades financieras o empresas. Si los otorgantes son empresas, estas operaciones suelen darse en el marco de relaciones de inversión directa (este boletín estadístico discrimina este tipo de operaciones).</t>
    </r>
  </si>
  <si>
    <r>
      <rPr>
        <i/>
        <sz val="10"/>
        <rFont val="Times New Roman"/>
        <family val="1"/>
      </rPr>
      <t>Créditos y anticipos comerciales (proveedor)</t>
    </r>
    <r>
      <rPr>
        <sz val="10"/>
        <rFont val="Times New Roman"/>
        <family val="1"/>
      </rPr>
      <t>: comprende los pasivos relacionados con la concesión directa de créditos por parte de proveedores en transacciones de bienes y servicios y pagos anticipados por productos en elaboración.</t>
    </r>
  </si>
  <si>
    <r>
      <rPr>
        <i/>
        <sz val="10"/>
        <rFont val="Times New Roman"/>
        <family val="1"/>
      </rPr>
      <t>Títulos de deuda</t>
    </r>
    <r>
      <rPr>
        <sz val="10"/>
        <rFont val="Times New Roman"/>
        <family val="1"/>
      </rPr>
      <t>: corresponde a la financiación obtenida en los mercados internacionales de capital, a través de la colocación de bonos y pagarés. Estos instrumentos son negociables en el mercado internacional.</t>
    </r>
  </si>
  <si>
    <r>
      <rPr>
        <i/>
        <sz val="10"/>
        <rFont val="Times New Roman"/>
        <family val="1"/>
      </rPr>
      <t>Derechos Especiales de Giro (DEG</t>
    </r>
    <r>
      <rPr>
        <sz val="10"/>
        <rFont val="Times New Roman"/>
        <family val="1"/>
      </rPr>
      <t>): las tenencias de DEG representan derechos incondicionales de obtener divisas u otros activos de reserva de países miembros del FMI. Los DEG asignados por el FMI a un país miembro constituyen un pasivo a largo plazo del país miembro porque cuando concluye o se liquida la participación en el FMI, el país miembro deberá reembolsar estas asignaciones.</t>
    </r>
  </si>
  <si>
    <r>
      <rPr>
        <i/>
        <sz val="10"/>
        <rFont val="Times New Roman"/>
        <family val="1"/>
      </rPr>
      <t>Otros Pasivos</t>
    </r>
    <r>
      <rPr>
        <sz val="10"/>
        <rFont val="Times New Roman"/>
        <family val="1"/>
      </rPr>
      <t>: corresponden a obligaciones financieras con el exterior no incluidas en los anteriores instrumentos. Para efectos de la estadística de deuda externa de Colombia, aquí se incluyen operaciones corrientes de las compañías de seguros con sus contrapartes en el exterior, y otras cuentas por pagar.</t>
    </r>
  </si>
  <si>
    <r>
      <rPr>
        <i/>
        <sz val="10"/>
        <rFont val="Times New Roman"/>
        <family val="1"/>
      </rPr>
      <t>Largo plazo</t>
    </r>
    <r>
      <rPr>
        <sz val="10"/>
        <rFont val="Times New Roman"/>
        <family val="1"/>
      </rPr>
      <t>: obligaciones con no residentes cuyo vencimiento original o contractual (el período transcurrido desde que se crea el pasivo hasta la fecha de vencimiento final) haya sido pactado a un plazo superior a un año a partir del desembolso de los recursos.</t>
    </r>
  </si>
  <si>
    <r>
      <rPr>
        <i/>
        <sz val="10"/>
        <rFont val="Times New Roman"/>
        <family val="1"/>
      </rPr>
      <t>Corto plazo</t>
    </r>
    <r>
      <rPr>
        <sz val="10"/>
        <rFont val="Times New Roman"/>
        <family val="1"/>
      </rPr>
      <t>: obligaciones contratadas a un plazo original o contractual igual o inferior a un año, o no tiene vencimiento declarado.</t>
    </r>
  </si>
  <si>
    <r>
      <rPr>
        <i/>
        <sz val="10"/>
        <rFont val="Times New Roman"/>
        <family val="1"/>
      </rPr>
      <t>Desembolsos</t>
    </r>
    <r>
      <rPr>
        <sz val="10"/>
        <rFont val="Times New Roman"/>
        <family val="1"/>
      </rPr>
      <t>: son los flujos de capital girados al prestatario por parte del prestamista como parte del crédito pactado.</t>
    </r>
  </si>
  <si>
    <r>
      <rPr>
        <i/>
        <sz val="10"/>
        <rFont val="Times New Roman"/>
        <family val="1"/>
      </rPr>
      <t>Servicio de la Deuda</t>
    </r>
    <r>
      <rPr>
        <sz val="10"/>
        <rFont val="Times New Roman"/>
        <family val="1"/>
      </rPr>
      <t>: corresponde al pago de capital e intereses por parte del prestatario.</t>
    </r>
  </si>
  <si>
    <r>
      <rPr>
        <i/>
        <sz val="10"/>
        <rFont val="Times New Roman"/>
        <family val="1"/>
      </rPr>
      <t>Amortizaciones</t>
    </r>
    <r>
      <rPr>
        <sz val="10"/>
        <rFont val="Times New Roman"/>
        <family val="1"/>
      </rPr>
      <t>. son los pagos efectuados por concepto de reembolsos de capital.</t>
    </r>
  </si>
  <si>
    <t>2.7. FLUJOS Y SALDO</t>
  </si>
  <si>
    <r>
      <rPr>
        <i/>
        <sz val="10"/>
        <rFont val="Times New Roman"/>
        <family val="1"/>
      </rPr>
      <t>Intereses</t>
    </r>
    <r>
      <rPr>
        <sz val="10"/>
        <rFont val="Times New Roman"/>
        <family val="1"/>
      </rPr>
      <t>:corresponde al costo o precio que se paga por el uso de un capital prestado y que debe ser reembolsado periódicamente o al término del contrato.</t>
    </r>
  </si>
  <si>
    <r>
      <rPr>
        <i/>
        <sz val="10"/>
        <rFont val="Times New Roman"/>
        <family val="1"/>
      </rPr>
      <t>Saldo Vigent</t>
    </r>
    <r>
      <rPr>
        <sz val="10"/>
        <rFont val="Times New Roman"/>
        <family val="1"/>
      </rPr>
      <t>e: corresponde al saldo adeudado por pagar. Las estadísticas de saldo aquí presentadas corresponden a su valor facial (no son valoradas a precios de mercado ni incluyen intereses causados).</t>
    </r>
  </si>
  <si>
    <r>
      <rPr>
        <i/>
        <sz val="10"/>
        <rFont val="Times New Roman"/>
        <family val="1"/>
      </rPr>
      <t>Endeudamiento Neto</t>
    </r>
    <r>
      <rPr>
        <sz val="10"/>
        <rFont val="Times New Roman"/>
        <family val="1"/>
      </rPr>
      <t>: equivale a la diferencia entre desembolsos y amortizaciones. Si es un valor positivo constituye el monto en el cual los residentes se están financiando del exterior, si es negativo muestra el pago neto que los residentes están haciendo sobre la deuda externa.</t>
    </r>
  </si>
  <si>
    <t>La información de corto plazo del sector público se obtiene de reportes directos de empresas, contabilidad del banco de la República y registros de deuda del Departamento de Cambios Internacionales y pagos (DCIP).</t>
  </si>
  <si>
    <t>La anterior información es procesada en la moneda de contratación del crédito, y para su conversión al dólar americano se utiliza el tipo de cambio de la fecha de transacción para los desembolsos, amortizaciones e intereses, y la tasa de cambio de fin de período para el cálculo de los saldos.</t>
  </si>
  <si>
    <t xml:space="preserve">Sector Privado no financiero: los préstamos bancarios destinados a financiar inversión o gastos en el país, producción de bienes exportables, financiación de comercio exterior y gastos en el exterior, se obtiene del Departamento de Cambios Internacionales y pagos (DCIP) del Banco de la República. El crédito comercial, financiación de comercio exterior y arrendamiento financiero se calculan con base en los registros aduaneros de la DIAN y la base estadística del DCIP. </t>
  </si>
  <si>
    <t>La información de deuda externa de compañías de seguros originada en sus operaciones corrientes con sus contrapartes en el exterior proviene de la información contable que reportan estas entidades. reportan las compañías de seguros.</t>
  </si>
  <si>
    <t>Sector financiero: el cálculo de la deuda externa de las entidades financieras se efectúa con base en la información semanal que reportan directamente los bancos comerciales, las corporaciones financieras y compañías de financiamiento comercial al Banco de la República. bancos comerciales, las corporaciones financieras y compañías de financiamiento comercial al Banco de la República. En el caso del sector financiero público se cuenta, adicionalmente, con la información que envían las instituciones a través de reportes mensuales.</t>
  </si>
  <si>
    <t>4. PRINCIPALES CAMBIOS RESPECTO AL ANTERIOR BOLETIN DE DEUDA EXTERNA</t>
  </si>
  <si>
    <t>Hasta el mes de mmmm de 2025 se publicó la estadística de deuda externa con una presentación diferente a la actual. Los cuadros 1 a 10 de ese boletín están contenidos en los cuadros 1 al 4 de la nueva estadística. Para saldos y flujos (desembolsos y amortizaciones), estos cuatro cuadros discriminan con mayor claridad la desagregación entre sector institucional, plazo (corto y largo) e instrumentos financieros. Para los sectores institucionales bancos (sociedades captadoras de depósitos) otros sectores se mantiene la desagregación entre público y privado.</t>
  </si>
  <si>
    <t>Por asuntos metodológicos, en la estadística del nuevo boletín:</t>
  </si>
  <si>
    <t>a.	Se incluyeron los títulos de tesorería (TES) adquiridos en el mercado local por no residentes en el marco de la inversión extranjera de portafolio en Colombia. Este cambio aplica para saldos y flujos de desembolsos y amortizaciones.</t>
  </si>
  <si>
    <t>Por último, en el cuadro 4, el servicio de la deuda externa se incluye los intereses causados de los TES en poder de no residentes.</t>
  </si>
  <si>
    <t>De los anexos 1 al 20 del anterior boletín estadístico, solo se mantuvo aquellos más útiles para los analistas, y en general, para los usuarios de la estadística de deuda externa. Particularmente se mantuvo el saldo de la deuda externa del sector público en cuanto a desagregación por monedas (se discriminó el peso que antes estaba agregado en otras monedas), tipo de prestatarios y tipo de prestamistas.</t>
  </si>
  <si>
    <t>5. DISPONIBILIDAD ANTERIOR BOLETÍN</t>
  </si>
  <si>
    <t>6. PERIODOS DISPONIBLES</t>
  </si>
  <si>
    <t>El anterior boletín estadístico, con corte al mes de mmm de 2025, va a estar disponible en la página web.</t>
  </si>
  <si>
    <t>Anualmente desde el año 1970 y mensualmente desde enero del año 2001. Estos periodos son los mismos que había en el anterior boletín.</t>
  </si>
  <si>
    <t>c.	Las operaciones de arrendamiento financiero se incluyeron dentro de préstamos. El prestamista en estas operaciones es una entidad financiera, generalmente especializada en arrendamiento financiero.</t>
  </si>
  <si>
    <t>d. El nuevo boletín discrimina los préstamos entre empresas con relación de inversión extranjera directa.</t>
  </si>
  <si>
    <t>b.	Se excluyeron los títulos de deuda emitidos en el exterior por el gobierno y empresas nacionales en poder de entidades residentes del sector financiero. Este cambio aplica para saldos y se discrimina en un memo ítem. Los intereses de estos títulos no se descuentan de los intereses de la deuda externa.</t>
  </si>
  <si>
    <t>Deuda externa pasiva - Saldo vigente por sectores plazo e instrumentos  1/</t>
  </si>
  <si>
    <t>Deuda externa pasiva - Desembolsos y amortizaciones por sectores plazo e instrumentos.</t>
  </si>
  <si>
    <t>Deuda externa pasiva de largo plazo del sector público - Saldo vigente por monedas de denomimación 1/</t>
  </si>
  <si>
    <t>Deuda externa pasiva de largo plazo del sector público - Saldo vigente por según prestatarios /1</t>
  </si>
  <si>
    <t>NOTA:
Este boletín de deuda externa incluye cambios importantes en cuanto a la presentación y en algunos aspectos metodológicos. En primer lugar, la presentación se ajusta al estándar de la Posición de Inversión internacional en cuanto a la discriminación de sectores institucionales e instrumentos financieros. En segundo, a partir de la publicación de este boletín, de acuerdo con pautas estadísticas de organismos internacionales, en la estadística de la deuda externa se incluyen los títulos de deuda colocados en el mercado local (TES) adquiridos por no residentes en el marco de la inversión extranjera de portafolio. Adicionalmente se excluye los títulos de deuda emitidos en el exterior por el gobierno y empresas nacionales adquiridos por entidades residentes del sector financiero. Por último, se desagrega la deuda externa cuyos acreedores sean empresas de inversión directa.</t>
  </si>
  <si>
    <r>
      <rPr>
        <i/>
        <sz val="10"/>
        <rFont val="Times New Roman"/>
        <family val="1"/>
      </rPr>
      <t>Depósitos</t>
    </r>
    <r>
      <rPr>
        <sz val="10"/>
        <rFont val="Times New Roman"/>
        <family val="1"/>
      </rPr>
      <t>: generalmente son derechos frente a las sociedades captadoras de depósitos o al banco central, que son transferibles o canjeables a la vista.</t>
    </r>
  </si>
  <si>
    <t>Sector Público: el cálculo de la estadística de largo plazo del sector público se obtiene a partir de los datos que suministran el Ministerio de Hacienda y Crédito Público, el Banco Mundial (BM), el Banco Interamericano de Desarrollo (BID) y reportes directos de empresas. La información referente al arrendamiento financiero se obtiene de las estadísticas de importación de la Dirección de Impuestos y Aduanas Nacionales (DIAN) y de los registros de deuda del Departamento de Cambios Internacionales y pagos (DCIP) del Banco de la República. La información de TES en poder de no residentes proviene del MHCP, formularios cambiarios (IPEX) y declaraciones de cambio. La información de títulos de deuda emitidos en el exterior en poder de residentes se obtiene del formato 351 reportado por las entidades vigiladas por la Superintendencia Financiera de Colombia. Esta información solo fue posible construirla desde 2015. Antes de esa fecha la información contenida en el formato 351 es insuficiente para el cálculo de los títulos de deuda emitidos en el exterior en poder de residentes.</t>
  </si>
  <si>
    <t>Intereses de la deuda externa de largo plazo  2/</t>
  </si>
  <si>
    <t>Deuda externa pública</t>
  </si>
  <si>
    <t>Deuda externa privada</t>
  </si>
  <si>
    <t>Deuda externa total % del PIB (eje derecho)</t>
  </si>
  <si>
    <t>2026-feb</t>
  </si>
  <si>
    <t>2023 P</t>
  </si>
  <si>
    <t>2024 P</t>
  </si>
  <si>
    <t>2025 Pr</t>
  </si>
  <si>
    <t>2026 Pr</t>
  </si>
  <si>
    <t>2022 P</t>
  </si>
  <si>
    <t>2023 Pr</t>
  </si>
  <si>
    <t>2024 Pr</t>
  </si>
  <si>
    <t>2/: Desde enero de 2001 no incluye títulos emitidos en el exterior en poder de residentes.</t>
  </si>
  <si>
    <t>Peso colombiano 2/</t>
  </si>
  <si>
    <t>Dólar Estadounidense</t>
  </si>
  <si>
    <t>Gobierno Nacional 2/</t>
  </si>
  <si>
    <t>Entidades descentralizadas nacionales</t>
  </si>
  <si>
    <t>Municipios y entidades descentralizadas municipales</t>
  </si>
  <si>
    <t>Banco de la República 3/</t>
  </si>
  <si>
    <t>3/: Incluye asignación de DEG por parte del FMI.</t>
  </si>
  <si>
    <t>Deuda externa pasiva - Sector Público - largo plazo - Saldo vigente según prestamistas  /1</t>
  </si>
  <si>
    <t>Largo plazo /2,3</t>
  </si>
  <si>
    <t>Saldo vigente como porcentaje del PIB 4/</t>
  </si>
  <si>
    <t>4/:  Las cifras como porcentaje del PIB están sujetas a revisión. Corresponden al acumulado de los últimos 4 trimestres del PIB en dólares corrientes elaborado por el Banco de la República con base en la información del DANE sobre el PIB en pesos sin desestacionalizar.</t>
  </si>
  <si>
    <t>3/: Desde enero de 2001 no incluye títulos emitidos en el exterior en poder de residentes.</t>
  </si>
  <si>
    <t>3/: Desde enero de 2001 incluye Títulos de títulos de deuda emitidos en mercado local (TES) en poder de no residentes.</t>
  </si>
  <si>
    <t>2/: Desde enero de 2001 incluye Títulos de títulos de deuda emitidos en mercado local (TES) en poder de no residentes.</t>
  </si>
  <si>
    <t>1/: Incluye títulos de deuda emitidos en mercado local  (TES) en poder de no residentes.</t>
  </si>
  <si>
    <t xml:space="preserve">3/: Incluye deuda externa de compañias de seguros originada en sus operaciones corrientes con sus contrapartes en el exterior. </t>
  </si>
  <si>
    <t>2/: Incluye títulos de deuda emitidos en mercado local  (TES) en poder de no residentes.</t>
  </si>
  <si>
    <t>3/: Incluye  Asociación Internacional de Fomento  (AIF), Corporación Andina de Fomento  (CAF) y Fondo Internacional de Desarrollo Agrícola  (FIDA), entre otros.</t>
  </si>
  <si>
    <t>4/: Comprende principalmente los bancos KFW de Alemania, Eximbank de estados unidos, Eximbank de Japón, la Agencia Francesa de Desarrollo, Gobierno Frances, Export Development Corporation del Canadá y bancos de desarrollo de países europeos y latinoamericanos.</t>
  </si>
  <si>
    <t>AÑO</t>
  </si>
  <si>
    <t>MES</t>
  </si>
  <si>
    <t>1/ Se presentan cifras a abril de 2026</t>
  </si>
  <si>
    <t>Julio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</si>
</sst>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0.0"/>
    <numFmt numFmtId="166" formatCode="0.0%"/>
    <numFmt numFmtId="167" formatCode="_-* #,##0_-;\-* #,##0_-;_-* &quot;-&quot;??_-;_-@_-"/>
  </numFmts>
  <fonts count="39" x14ac:knownFonts="1">
    <font>
      <sz val="10"/>
      <name val="Times New Roman"/>
    </font>
    <font>
      <sz val="11"/>
      <color theme="1"/>
      <name val="Calibri"/>
      <family val="2"/>
      <scheme val="minor"/>
    </font>
    <font>
      <sz val="10"/>
      <name val="Times New Roman"/>
      <family val="1"/>
    </font>
    <font>
      <b/>
      <sz val="11"/>
      <name val="Times New Roman"/>
      <family val="1"/>
    </font>
    <font>
      <sz val="10"/>
      <name val="Times New Roman"/>
      <family val="1"/>
    </font>
    <font>
      <b/>
      <sz val="10"/>
      <name val="Times New Roman"/>
      <family val="1"/>
    </font>
    <font>
      <b/>
      <sz val="10"/>
      <color indexed="10"/>
      <name val="Times New Roman"/>
      <family val="1"/>
    </font>
    <font>
      <u/>
      <sz val="10"/>
      <name val="Times New Roman"/>
      <family val="1"/>
    </font>
    <font>
      <sz val="10"/>
      <color indexed="10"/>
      <name val="Times New Roman"/>
      <family val="1"/>
    </font>
    <font>
      <b/>
      <sz val="10"/>
      <color indexed="48"/>
      <name val="Times New Roman"/>
      <family val="1"/>
    </font>
    <font>
      <b/>
      <sz val="13"/>
      <color indexed="9"/>
      <name val="Verdana"/>
      <family val="2"/>
    </font>
    <font>
      <sz val="10"/>
      <color rgb="FFFF0000"/>
      <name val="Times New Roman"/>
      <family val="1"/>
    </font>
    <font>
      <sz val="10"/>
      <color theme="1"/>
      <name val="Times New Roman"/>
      <family val="1"/>
    </font>
    <font>
      <sz val="11"/>
      <name val="Times New Roman"/>
      <family val="1"/>
    </font>
    <font>
      <b/>
      <sz val="10"/>
      <color rgb="FF000000"/>
      <name val="Times New Roman"/>
      <family val="1"/>
    </font>
    <font>
      <b/>
      <sz val="10"/>
      <color rgb="FFFF0000"/>
      <name val="Times New Roman"/>
      <family val="1"/>
    </font>
    <font>
      <sz val="10"/>
      <color rgb="FF000000"/>
      <name val="Times New Roman"/>
      <family val="1"/>
    </font>
    <font>
      <sz val="8"/>
      <color rgb="FF444444"/>
      <name val="Arial"/>
      <family val="2"/>
    </font>
    <font>
      <b/>
      <sz val="11"/>
      <color rgb="FF006600"/>
      <name val="Times New Roman"/>
      <family val="1"/>
    </font>
    <font>
      <b/>
      <u/>
      <sz val="10"/>
      <name val="Times New Roman"/>
      <family val="1"/>
    </font>
    <font>
      <u/>
      <sz val="10"/>
      <color rgb="FFFF0000"/>
      <name val="Times New Roman"/>
      <family val="1"/>
    </font>
    <font>
      <sz val="10"/>
      <name val="Arial"/>
      <family val="2"/>
    </font>
    <font>
      <sz val="12"/>
      <name val="Helv"/>
    </font>
    <font>
      <u/>
      <sz val="10"/>
      <color theme="10"/>
      <name val="Times New Roman"/>
      <family val="1"/>
    </font>
    <font>
      <b/>
      <i/>
      <sz val="10"/>
      <color theme="0"/>
      <name val="Times New Roman"/>
      <family val="1"/>
    </font>
    <font>
      <sz val="10"/>
      <color theme="0"/>
      <name val="Times New Roman"/>
      <family val="1"/>
    </font>
    <font>
      <sz val="10"/>
      <name val="Times New Roman"/>
      <family val="1"/>
    </font>
    <font>
      <b/>
      <sz val="10"/>
      <color theme="1"/>
      <name val="Times New Roman"/>
      <family val="1"/>
    </font>
    <font>
      <sz val="8"/>
      <name val="Times New Roman"/>
      <family val="1"/>
    </font>
    <font>
      <b/>
      <i/>
      <sz val="10"/>
      <color theme="1"/>
      <name val="Times New Roman"/>
      <family val="1"/>
    </font>
    <font>
      <sz val="11"/>
      <color rgb="FF000000"/>
      <name val="Calibri"/>
      <family val="2"/>
    </font>
    <font>
      <sz val="10"/>
      <color rgb="FF000000"/>
      <name val="Calibri"/>
      <family val="2"/>
    </font>
    <font>
      <sz val="12"/>
      <name val="Times New Roman"/>
      <family val="1"/>
    </font>
    <font>
      <u/>
      <sz val="10"/>
      <color indexed="56"/>
      <name val="Arial"/>
      <family val="2"/>
    </font>
    <font>
      <b/>
      <i/>
      <sz val="10"/>
      <name val="Times New Roman"/>
      <family val="1"/>
    </font>
    <font>
      <b/>
      <sz val="14"/>
      <name val="Times New Roman"/>
      <family val="1"/>
    </font>
    <font>
      <i/>
      <sz val="10"/>
      <name val="Times New Roman"/>
      <family val="1"/>
    </font>
    <font>
      <sz val="10"/>
      <name val="Times New Roman"/>
      <family val="1"/>
    </font>
    <font>
      <b/>
      <sz val="10"/>
      <name val="Times New Roman"/>
      <family val="1"/>
    </font>
  </fonts>
  <fills count="34">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13"/>
        <bgColor indexed="64"/>
      </patternFill>
    </fill>
    <fill>
      <patternFill patternType="solid">
        <fgColor indexed="24"/>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DBEEF3"/>
        <bgColor indexed="64"/>
      </patternFill>
    </fill>
    <fill>
      <patternFill patternType="solid">
        <fgColor theme="2"/>
        <bgColor indexed="64"/>
      </patternFill>
    </fill>
    <fill>
      <patternFill patternType="solid">
        <fgColor rgb="FFFFFF99"/>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C99"/>
        <bgColor indexed="64"/>
      </patternFill>
    </fill>
    <fill>
      <patternFill patternType="solid">
        <fgColor rgb="FFCCFFCC"/>
        <bgColor indexed="64"/>
      </patternFill>
    </fill>
    <fill>
      <patternFill patternType="solid">
        <fgColor rgb="FFCCFFFF"/>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rgb="FFCCECFF"/>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79998168889431442"/>
        <bgColor indexed="64"/>
      </patternFill>
    </fill>
  </fills>
  <borders count="2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indexed="64"/>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2">
    <xf numFmtId="0" fontId="0" fillId="0" borderId="0"/>
    <xf numFmtId="0" fontId="10" fillId="6" borderId="10">
      <alignment horizontal="left" vertical="center" indent="1"/>
    </xf>
    <xf numFmtId="0" fontId="2" fillId="0" borderId="0"/>
    <xf numFmtId="0" fontId="2" fillId="0" borderId="0"/>
    <xf numFmtId="9" fontId="2" fillId="0" borderId="0" applyFont="0" applyFill="0" applyBorder="0" applyAlignment="0" applyProtection="0"/>
    <xf numFmtId="0" fontId="1" fillId="0" borderId="0"/>
    <xf numFmtId="9" fontId="21" fillId="0" borderId="0" applyFont="0" applyFill="0" applyBorder="0" applyAlignment="0" applyProtection="0"/>
    <xf numFmtId="164" fontId="1" fillId="0" borderId="0" applyFont="0" applyFill="0" applyBorder="0" applyAlignment="0" applyProtection="0"/>
    <xf numFmtId="0" fontId="22" fillId="0" borderId="0"/>
    <xf numFmtId="0" fontId="23" fillId="0" borderId="0" applyNumberFormat="0" applyFill="0" applyBorder="0" applyAlignment="0" applyProtection="0"/>
    <xf numFmtId="9" fontId="26" fillId="0" borderId="0" applyFont="0" applyFill="0" applyBorder="0" applyAlignment="0" applyProtection="0"/>
    <xf numFmtId="164" fontId="37" fillId="0" borderId="0" applyFont="0" applyFill="0" applyBorder="0" applyAlignment="0" applyProtection="0"/>
  </cellStyleXfs>
  <cellXfs count="393">
    <xf numFmtId="0" fontId="0" fillId="0" borderId="0" xfId="0"/>
    <xf numFmtId="0" fontId="2" fillId="0" borderId="0" xfId="0" applyFont="1"/>
    <xf numFmtId="0" fontId="0" fillId="0" borderId="0" xfId="0" applyAlignment="1">
      <alignment horizontal="left"/>
    </xf>
    <xf numFmtId="0" fontId="5" fillId="4" borderId="0" xfId="0" applyFont="1" applyFill="1"/>
    <xf numFmtId="0" fontId="4" fillId="4" borderId="0" xfId="0" applyFont="1" applyFill="1" applyAlignment="1">
      <alignment horizontal="left" indent="3"/>
    </xf>
    <xf numFmtId="0" fontId="4" fillId="4" borderId="1" xfId="0" applyFont="1" applyFill="1" applyBorder="1" applyAlignment="1">
      <alignment horizontal="left" indent="3"/>
    </xf>
    <xf numFmtId="0" fontId="0" fillId="4" borderId="0" xfId="0" applyFill="1"/>
    <xf numFmtId="0" fontId="0" fillId="4" borderId="0" xfId="0" applyFill="1" applyAlignment="1">
      <alignment horizontal="left"/>
    </xf>
    <xf numFmtId="0" fontId="0" fillId="3" borderId="0" xfId="0" applyFill="1"/>
    <xf numFmtId="0" fontId="6" fillId="0" borderId="0" xfId="0" applyFont="1" applyAlignment="1">
      <alignment horizontal="right"/>
    </xf>
    <xf numFmtId="165" fontId="0" fillId="0" borderId="0" xfId="0" applyNumberFormat="1"/>
    <xf numFmtId="0" fontId="2" fillId="13" borderId="0" xfId="2" applyFill="1"/>
    <xf numFmtId="0" fontId="8" fillId="13" borderId="0" xfId="2" applyFont="1" applyFill="1"/>
    <xf numFmtId="0" fontId="0" fillId="11" borderId="0" xfId="0" applyFill="1"/>
    <xf numFmtId="0" fontId="2" fillId="2" borderId="0" xfId="0" applyFont="1" applyFill="1"/>
    <xf numFmtId="0" fontId="2" fillId="19" borderId="0" xfId="0" applyFont="1" applyFill="1"/>
    <xf numFmtId="0" fontId="5" fillId="19" borderId="0" xfId="2" applyFont="1" applyFill="1"/>
    <xf numFmtId="0" fontId="2" fillId="9" borderId="0" xfId="0" applyFont="1" applyFill="1"/>
    <xf numFmtId="0" fontId="5" fillId="19" borderId="1" xfId="2" applyFont="1" applyFill="1" applyBorder="1" applyAlignment="1">
      <alignment horizontal="left"/>
    </xf>
    <xf numFmtId="0" fontId="2" fillId="12" borderId="0" xfId="0" applyFont="1" applyFill="1" applyAlignment="1">
      <alignment horizontal="left"/>
    </xf>
    <xf numFmtId="0" fontId="5" fillId="12" borderId="0" xfId="2" applyFont="1" applyFill="1"/>
    <xf numFmtId="0" fontId="2" fillId="11" borderId="0" xfId="0" applyFont="1" applyFill="1"/>
    <xf numFmtId="0" fontId="2" fillId="15" borderId="0" xfId="0" applyFont="1" applyFill="1"/>
    <xf numFmtId="0" fontId="2" fillId="16" borderId="0" xfId="0" applyFont="1" applyFill="1"/>
    <xf numFmtId="0" fontId="5" fillId="16" borderId="0" xfId="2" applyFont="1" applyFill="1" applyAlignment="1">
      <alignment horizontal="left" wrapText="1"/>
    </xf>
    <xf numFmtId="0" fontId="2" fillId="4" borderId="0" xfId="0" applyFont="1" applyFill="1"/>
    <xf numFmtId="0" fontId="2" fillId="16" borderId="1" xfId="0" applyFont="1" applyFill="1" applyBorder="1"/>
    <xf numFmtId="0" fontId="2" fillId="17" borderId="1" xfId="0" applyFont="1" applyFill="1" applyBorder="1"/>
    <xf numFmtId="0" fontId="3" fillId="13" borderId="0" xfId="2" applyFont="1" applyFill="1"/>
    <xf numFmtId="0" fontId="5" fillId="0" borderId="0" xfId="2" applyFont="1"/>
    <xf numFmtId="0" fontId="2" fillId="0" borderId="0" xfId="2" applyAlignment="1">
      <alignment horizontal="left" indent="2"/>
    </xf>
    <xf numFmtId="0" fontId="5" fillId="18" borderId="0" xfId="2" applyFont="1" applyFill="1"/>
    <xf numFmtId="0" fontId="5" fillId="18" borderId="0" xfId="2" applyFont="1" applyFill="1" applyAlignment="1">
      <alignment horizontal="left" indent="2"/>
    </xf>
    <xf numFmtId="0" fontId="2" fillId="18" borderId="0" xfId="2" applyFill="1" applyAlignment="1">
      <alignment horizontal="left" indent="4"/>
    </xf>
    <xf numFmtId="0" fontId="5" fillId="18" borderId="0" xfId="2" applyFont="1" applyFill="1" applyAlignment="1">
      <alignment horizontal="left"/>
    </xf>
    <xf numFmtId="0" fontId="2" fillId="18" borderId="0" xfId="2" applyFill="1" applyAlignment="1">
      <alignment horizontal="left" indent="2"/>
    </xf>
    <xf numFmtId="0" fontId="2" fillId="18" borderId="0" xfId="0" applyFont="1" applyFill="1"/>
    <xf numFmtId="0" fontId="15" fillId="18" borderId="0" xfId="0" applyFont="1" applyFill="1"/>
    <xf numFmtId="0" fontId="2" fillId="18" borderId="1" xfId="2" applyFill="1" applyBorder="1" applyAlignment="1">
      <alignment horizontal="left" indent="2"/>
    </xf>
    <xf numFmtId="0" fontId="2" fillId="18" borderId="1" xfId="0" applyFont="1" applyFill="1" applyBorder="1"/>
    <xf numFmtId="0" fontId="15" fillId="9" borderId="0" xfId="0" applyFont="1" applyFill="1"/>
    <xf numFmtId="0" fontId="5" fillId="19" borderId="0" xfId="2" applyFont="1" applyFill="1" applyAlignment="1">
      <alignment horizontal="left"/>
    </xf>
    <xf numFmtId="0" fontId="2" fillId="19" borderId="0" xfId="2" applyFill="1" applyAlignment="1">
      <alignment horizontal="left" indent="2"/>
    </xf>
    <xf numFmtId="0" fontId="2" fillId="12" borderId="0" xfId="2" applyFill="1"/>
    <xf numFmtId="0" fontId="2" fillId="12" borderId="0" xfId="2" applyFill="1" applyAlignment="1">
      <alignment horizontal="left" indent="2"/>
    </xf>
    <xf numFmtId="0" fontId="2" fillId="0" borderId="0" xfId="2"/>
    <xf numFmtId="165" fontId="2" fillId="0" borderId="0" xfId="0" applyNumberFormat="1" applyFont="1"/>
    <xf numFmtId="0" fontId="15" fillId="11" borderId="0" xfId="0" applyFont="1" applyFill="1"/>
    <xf numFmtId="0" fontId="2" fillId="17" borderId="0" xfId="0" applyFont="1" applyFill="1"/>
    <xf numFmtId="0" fontId="5" fillId="16" borderId="0" xfId="2" applyFont="1" applyFill="1"/>
    <xf numFmtId="0" fontId="2" fillId="16" borderId="0" xfId="2" applyFill="1" applyAlignment="1">
      <alignment horizontal="left" indent="2"/>
    </xf>
    <xf numFmtId="0" fontId="15" fillId="17" borderId="0" xfId="0" applyFont="1" applyFill="1"/>
    <xf numFmtId="0" fontId="11" fillId="15" borderId="0" xfId="0" applyFont="1" applyFill="1"/>
    <xf numFmtId="0" fontId="5" fillId="12" borderId="0" xfId="0" applyFont="1" applyFill="1" applyAlignment="1">
      <alignment horizontal="left"/>
    </xf>
    <xf numFmtId="0" fontId="15" fillId="9" borderId="1" xfId="0" applyFont="1" applyFill="1" applyBorder="1"/>
    <xf numFmtId="0" fontId="2" fillId="16" borderId="1" xfId="2" applyFill="1" applyBorder="1" applyAlignment="1">
      <alignment horizontal="left" indent="2"/>
    </xf>
    <xf numFmtId="0" fontId="2" fillId="15" borderId="1" xfId="0" applyFont="1" applyFill="1" applyBorder="1"/>
    <xf numFmtId="0" fontId="5" fillId="12" borderId="0" xfId="0" applyFont="1" applyFill="1"/>
    <xf numFmtId="0" fontId="5" fillId="12" borderId="0" xfId="2" applyFont="1" applyFill="1" applyAlignment="1">
      <alignment horizontal="left" indent="2"/>
    </xf>
    <xf numFmtId="0" fontId="2" fillId="12" borderId="0" xfId="2" applyFill="1" applyAlignment="1">
      <alignment horizontal="left" indent="4"/>
    </xf>
    <xf numFmtId="0" fontId="5" fillId="16" borderId="0" xfId="2" applyFont="1" applyFill="1" applyAlignment="1">
      <alignment horizontal="left" indent="2"/>
    </xf>
    <xf numFmtId="0" fontId="2" fillId="16" borderId="0" xfId="2" applyFill="1" applyAlignment="1">
      <alignment horizontal="left" indent="4"/>
    </xf>
    <xf numFmtId="0" fontId="2" fillId="16" borderId="0" xfId="2" applyFill="1" applyAlignment="1">
      <alignment horizontal="left" indent="3"/>
    </xf>
    <xf numFmtId="0" fontId="12" fillId="15" borderId="0" xfId="0" applyFont="1" applyFill="1"/>
    <xf numFmtId="0" fontId="15" fillId="15" borderId="0" xfId="0" applyFont="1" applyFill="1"/>
    <xf numFmtId="0" fontId="0" fillId="19" borderId="0" xfId="0" applyFill="1"/>
    <xf numFmtId="0" fontId="2" fillId="16" borderId="1" xfId="2" applyFill="1" applyBorder="1" applyAlignment="1">
      <alignment horizontal="left" indent="3"/>
    </xf>
    <xf numFmtId="0" fontId="12" fillId="15" borderId="1" xfId="0" applyFont="1" applyFill="1" applyBorder="1"/>
    <xf numFmtId="0" fontId="5" fillId="19" borderId="0" xfId="0" applyFont="1" applyFill="1"/>
    <xf numFmtId="0" fontId="5" fillId="19" borderId="0" xfId="0" applyFont="1" applyFill="1" applyAlignment="1">
      <alignment horizontal="left" indent="2"/>
    </xf>
    <xf numFmtId="0" fontId="2" fillId="19" borderId="0" xfId="0" applyFont="1" applyFill="1" applyAlignment="1">
      <alignment horizontal="left" indent="4"/>
    </xf>
    <xf numFmtId="0" fontId="5" fillId="19" borderId="0" xfId="0" applyFont="1" applyFill="1" applyAlignment="1">
      <alignment horizontal="left"/>
    </xf>
    <xf numFmtId="0" fontId="2" fillId="19" borderId="0" xfId="0" applyFont="1" applyFill="1" applyAlignment="1">
      <alignment horizontal="left" indent="2"/>
    </xf>
    <xf numFmtId="0" fontId="5" fillId="4" borderId="1" xfId="0" applyFont="1" applyFill="1" applyBorder="1"/>
    <xf numFmtId="0" fontId="16" fillId="23" borderId="0" xfId="0" applyFont="1" applyFill="1" applyAlignment="1">
      <alignment horizontal="left" vertical="top" wrapText="1" indent="3"/>
    </xf>
    <xf numFmtId="0" fontId="14" fillId="23" borderId="0" xfId="0" applyFont="1" applyFill="1" applyAlignment="1">
      <alignment horizontal="left" vertical="top" wrapText="1" indent="2"/>
    </xf>
    <xf numFmtId="0" fontId="14" fillId="23" borderId="0" xfId="0" applyFont="1" applyFill="1" applyAlignment="1">
      <alignment vertical="top" wrapText="1"/>
    </xf>
    <xf numFmtId="0" fontId="5" fillId="23" borderId="0" xfId="0" applyFont="1" applyFill="1" applyAlignment="1">
      <alignment horizontal="left"/>
    </xf>
    <xf numFmtId="0" fontId="5" fillId="23" borderId="0" xfId="0" applyFont="1" applyFill="1"/>
    <xf numFmtId="0" fontId="14" fillId="23" borderId="0" xfId="0" applyFont="1" applyFill="1"/>
    <xf numFmtId="0" fontId="16" fillId="23" borderId="0" xfId="0" applyFont="1" applyFill="1" applyAlignment="1">
      <alignment horizontal="left" indent="2"/>
    </xf>
    <xf numFmtId="0" fontId="0" fillId="19" borderId="1" xfId="0" applyFill="1" applyBorder="1"/>
    <xf numFmtId="0" fontId="5" fillId="19" borderId="1" xfId="0" applyFont="1" applyFill="1" applyBorder="1"/>
    <xf numFmtId="0" fontId="11" fillId="15" borderId="1" xfId="0" applyFont="1" applyFill="1" applyBorder="1"/>
    <xf numFmtId="0" fontId="5" fillId="22" borderId="0" xfId="3" applyFont="1" applyFill="1"/>
    <xf numFmtId="0" fontId="2" fillId="22" borderId="0" xfId="3" applyFill="1" applyAlignment="1">
      <alignment horizontal="left" indent="2"/>
    </xf>
    <xf numFmtId="0" fontId="5" fillId="22" borderId="0" xfId="3" applyFont="1" applyFill="1" applyAlignment="1">
      <alignment horizontal="left"/>
    </xf>
    <xf numFmtId="0" fontId="5" fillId="22" borderId="0" xfId="3" applyFont="1" applyFill="1" applyAlignment="1">
      <alignment horizontal="justify"/>
    </xf>
    <xf numFmtId="0" fontId="2" fillId="22" borderId="0" xfId="0" applyFont="1" applyFill="1" applyAlignment="1">
      <alignment horizontal="left" indent="2"/>
    </xf>
    <xf numFmtId="0" fontId="5" fillId="14" borderId="0" xfId="2" applyFont="1" applyFill="1"/>
    <xf numFmtId="0" fontId="5" fillId="14" borderId="0" xfId="2" applyFont="1" applyFill="1" applyAlignment="1">
      <alignment horizontal="left" indent="2"/>
    </xf>
    <xf numFmtId="0" fontId="2" fillId="14" borderId="0" xfId="2" applyFill="1" applyAlignment="1">
      <alignment horizontal="left" indent="4"/>
    </xf>
    <xf numFmtId="0" fontId="2" fillId="14" borderId="0" xfId="2" applyFill="1" applyAlignment="1">
      <alignment horizontal="left" indent="2"/>
    </xf>
    <xf numFmtId="0" fontId="5" fillId="12" borderId="3" xfId="0" applyFont="1" applyFill="1" applyBorder="1"/>
    <xf numFmtId="0" fontId="14" fillId="12" borderId="0" xfId="0" applyFont="1" applyFill="1" applyAlignment="1">
      <alignment horizontal="left" vertical="top" indent="2"/>
    </xf>
    <xf numFmtId="0" fontId="16" fillId="12" borderId="0" xfId="0" applyFont="1" applyFill="1" applyAlignment="1">
      <alignment horizontal="left" vertical="top" indent="3"/>
    </xf>
    <xf numFmtId="0" fontId="5" fillId="12" borderId="0" xfId="3" applyFont="1" applyFill="1"/>
    <xf numFmtId="0" fontId="5" fillId="12" borderId="0" xfId="3" applyFont="1" applyFill="1" applyAlignment="1">
      <alignment horizontal="justify"/>
    </xf>
    <xf numFmtId="0" fontId="12" fillId="12" borderId="0" xfId="0" applyFont="1" applyFill="1" applyAlignment="1">
      <alignment horizontal="left" indent="2"/>
    </xf>
    <xf numFmtId="0" fontId="12" fillId="12" borderId="0" xfId="0" applyFont="1" applyFill="1" applyAlignment="1">
      <alignment horizontal="left" vertical="top" indent="4"/>
    </xf>
    <xf numFmtId="0" fontId="5" fillId="12" borderId="0" xfId="0" applyFont="1" applyFill="1" applyAlignment="1">
      <alignment horizontal="justify"/>
    </xf>
    <xf numFmtId="0" fontId="12" fillId="12" borderId="0" xfId="0" applyFont="1" applyFill="1" applyAlignment="1">
      <alignment horizontal="left" vertical="top" indent="2"/>
    </xf>
    <xf numFmtId="0" fontId="12" fillId="12" borderId="0" xfId="0" applyFont="1" applyFill="1" applyAlignment="1">
      <alignment horizontal="left" vertical="top"/>
    </xf>
    <xf numFmtId="0" fontId="2" fillId="2" borderId="0" xfId="0" quotePrefix="1" applyFont="1" applyFill="1"/>
    <xf numFmtId="0" fontId="17" fillId="0" borderId="0" xfId="0" applyFont="1"/>
    <xf numFmtId="0" fontId="2" fillId="16" borderId="0" xfId="0" applyFont="1" applyFill="1" applyAlignment="1">
      <alignment horizontal="left"/>
    </xf>
    <xf numFmtId="0" fontId="2" fillId="12" borderId="0" xfId="0" applyFont="1" applyFill="1"/>
    <xf numFmtId="0" fontId="2" fillId="22" borderId="0" xfId="0" applyFont="1" applyFill="1"/>
    <xf numFmtId="0" fontId="0" fillId="23" borderId="0" xfId="0" applyFill="1"/>
    <xf numFmtId="0" fontId="0" fillId="14" borderId="0" xfId="0" applyFill="1"/>
    <xf numFmtId="0" fontId="0" fillId="12" borderId="0" xfId="0" applyFill="1"/>
    <xf numFmtId="0" fontId="2" fillId="26" borderId="0" xfId="0" quotePrefix="1" applyFont="1" applyFill="1"/>
    <xf numFmtId="0" fontId="2" fillId="27" borderId="0" xfId="0" quotePrefix="1" applyFont="1" applyFill="1"/>
    <xf numFmtId="0" fontId="2" fillId="27" borderId="0" xfId="0" applyFont="1" applyFill="1"/>
    <xf numFmtId="0" fontId="2" fillId="26" borderId="0" xfId="0" applyFont="1" applyFill="1"/>
    <xf numFmtId="0" fontId="2" fillId="24" borderId="0" xfId="0" quotePrefix="1" applyFont="1" applyFill="1"/>
    <xf numFmtId="0" fontId="2" fillId="28" borderId="0" xfId="0" quotePrefix="1" applyFont="1" applyFill="1"/>
    <xf numFmtId="0" fontId="2" fillId="14" borderId="0" xfId="0" applyFont="1" applyFill="1"/>
    <xf numFmtId="0" fontId="2" fillId="29" borderId="0" xfId="0" applyFont="1" applyFill="1"/>
    <xf numFmtId="0" fontId="2" fillId="24" borderId="0" xfId="0" applyFont="1" applyFill="1"/>
    <xf numFmtId="0" fontId="2" fillId="25" borderId="0" xfId="0" quotePrefix="1" applyFont="1" applyFill="1"/>
    <xf numFmtId="0" fontId="2" fillId="25" borderId="0" xfId="0" applyFont="1" applyFill="1"/>
    <xf numFmtId="0" fontId="2" fillId="18" borderId="0" xfId="0" quotePrefix="1" applyFont="1" applyFill="1"/>
    <xf numFmtId="0" fontId="2" fillId="28" borderId="0" xfId="0" applyFont="1" applyFill="1"/>
    <xf numFmtId="0" fontId="0" fillId="14" borderId="1" xfId="0" applyFill="1" applyBorder="1"/>
    <xf numFmtId="0" fontId="2" fillId="28" borderId="1" xfId="0" quotePrefix="1" applyFont="1" applyFill="1" applyBorder="1"/>
    <xf numFmtId="0" fontId="2" fillId="28" borderId="1" xfId="0" applyFont="1" applyFill="1" applyBorder="1"/>
    <xf numFmtId="0" fontId="5" fillId="14" borderId="1" xfId="2" applyFont="1" applyFill="1" applyBorder="1" applyAlignment="1">
      <alignment horizontal="left"/>
    </xf>
    <xf numFmtId="0" fontId="2" fillId="22" borderId="1" xfId="0" applyFont="1" applyFill="1" applyBorder="1"/>
    <xf numFmtId="0" fontId="2" fillId="27" borderId="1" xfId="0" quotePrefix="1" applyFont="1" applyFill="1" applyBorder="1"/>
    <xf numFmtId="0" fontId="2" fillId="27" borderId="1" xfId="0" applyFont="1" applyFill="1" applyBorder="1"/>
    <xf numFmtId="0" fontId="5" fillId="22" borderId="1" xfId="3" applyFont="1" applyFill="1" applyBorder="1"/>
    <xf numFmtId="0" fontId="0" fillId="23" borderId="1" xfId="0" applyFill="1" applyBorder="1"/>
    <xf numFmtId="0" fontId="2" fillId="18" borderId="1" xfId="0" quotePrefix="1" applyFont="1" applyFill="1" applyBorder="1"/>
    <xf numFmtId="0" fontId="5" fillId="23" borderId="1" xfId="0" applyFont="1" applyFill="1" applyBorder="1"/>
    <xf numFmtId="0" fontId="2" fillId="25" borderId="1" xfId="0" quotePrefix="1" applyFont="1" applyFill="1" applyBorder="1"/>
    <xf numFmtId="0" fontId="2" fillId="25" borderId="1" xfId="0" applyFont="1" applyFill="1" applyBorder="1"/>
    <xf numFmtId="0" fontId="2" fillId="4" borderId="1" xfId="0" applyFont="1" applyFill="1" applyBorder="1"/>
    <xf numFmtId="0" fontId="2" fillId="24" borderId="1" xfId="0" quotePrefix="1" applyFont="1" applyFill="1" applyBorder="1"/>
    <xf numFmtId="0" fontId="2" fillId="24" borderId="1" xfId="0" applyFont="1" applyFill="1" applyBorder="1"/>
    <xf numFmtId="0" fontId="2" fillId="26" borderId="1" xfId="0" quotePrefix="1" applyFont="1" applyFill="1" applyBorder="1"/>
    <xf numFmtId="0" fontId="2" fillId="26" borderId="1" xfId="0" applyFont="1" applyFill="1" applyBorder="1"/>
    <xf numFmtId="0" fontId="2" fillId="12" borderId="1" xfId="0" applyFont="1" applyFill="1" applyBorder="1"/>
    <xf numFmtId="0" fontId="2" fillId="29" borderId="1" xfId="0" applyFont="1" applyFill="1" applyBorder="1"/>
    <xf numFmtId="0" fontId="5" fillId="12" borderId="1" xfId="2" applyFont="1" applyFill="1" applyBorder="1"/>
    <xf numFmtId="0" fontId="2" fillId="16" borderId="1" xfId="0" applyFont="1" applyFill="1" applyBorder="1" applyAlignment="1">
      <alignment horizontal="left"/>
    </xf>
    <xf numFmtId="0" fontId="2" fillId="14" borderId="1" xfId="0" applyFont="1" applyFill="1" applyBorder="1"/>
    <xf numFmtId="0" fontId="2" fillId="19" borderId="1" xfId="0" applyFont="1" applyFill="1" applyBorder="1"/>
    <xf numFmtId="0" fontId="2" fillId="2" borderId="1" xfId="0" applyFont="1" applyFill="1" applyBorder="1"/>
    <xf numFmtId="0" fontId="15" fillId="15" borderId="1" xfId="0" applyFont="1" applyFill="1" applyBorder="1"/>
    <xf numFmtId="0" fontId="2" fillId="16" borderId="3" xfId="0" applyFont="1" applyFill="1" applyBorder="1" applyAlignment="1">
      <alignment horizontal="left"/>
    </xf>
    <xf numFmtId="0" fontId="2" fillId="14" borderId="3" xfId="0" applyFont="1" applyFill="1" applyBorder="1"/>
    <xf numFmtId="0" fontId="5" fillId="16" borderId="3" xfId="2" applyFont="1" applyFill="1" applyBorder="1"/>
    <xf numFmtId="0" fontId="15" fillId="17" borderId="3" xfId="0" applyFont="1" applyFill="1" applyBorder="1"/>
    <xf numFmtId="165" fontId="0" fillId="0" borderId="3" xfId="0" applyNumberFormat="1" applyBorder="1"/>
    <xf numFmtId="0" fontId="11" fillId="21" borderId="0" xfId="0" applyFont="1" applyFill="1"/>
    <xf numFmtId="0" fontId="11" fillId="5" borderId="0" xfId="0" applyFont="1" applyFill="1"/>
    <xf numFmtId="0" fontId="18" fillId="13" borderId="0" xfId="2" applyFont="1" applyFill="1" applyAlignment="1">
      <alignment horizontal="left" indent="6"/>
    </xf>
    <xf numFmtId="0" fontId="5" fillId="26" borderId="0" xfId="0" applyFont="1" applyFill="1"/>
    <xf numFmtId="0" fontId="6" fillId="26" borderId="0" xfId="0" applyFont="1" applyFill="1"/>
    <xf numFmtId="0" fontId="5" fillId="21" borderId="0" xfId="0" applyFont="1" applyFill="1"/>
    <xf numFmtId="0" fontId="2" fillId="8" borderId="0" xfId="0" applyFont="1" applyFill="1"/>
    <xf numFmtId="0" fontId="5" fillId="26" borderId="6" xfId="0" applyFont="1" applyFill="1" applyBorder="1"/>
    <xf numFmtId="0" fontId="2" fillId="18" borderId="0" xfId="2" applyFill="1" applyAlignment="1">
      <alignment horizontal="left"/>
    </xf>
    <xf numFmtId="0" fontId="2" fillId="15" borderId="6" xfId="0" applyFont="1" applyFill="1" applyBorder="1" applyAlignment="1">
      <alignment horizontal="left"/>
    </xf>
    <xf numFmtId="0" fontId="2" fillId="18" borderId="0" xfId="2" applyFill="1"/>
    <xf numFmtId="0" fontId="2" fillId="12" borderId="0" xfId="2" applyFill="1" applyAlignment="1">
      <alignment horizontal="left"/>
    </xf>
    <xf numFmtId="0" fontId="2" fillId="16" borderId="0" xfId="2" applyFill="1" applyAlignment="1">
      <alignment horizontal="left"/>
    </xf>
    <xf numFmtId="0" fontId="2" fillId="16" borderId="0" xfId="2" applyFill="1"/>
    <xf numFmtId="0" fontId="2" fillId="4" borderId="0" xfId="0" applyFont="1" applyFill="1" applyAlignment="1">
      <alignment horizontal="left" indent="3"/>
    </xf>
    <xf numFmtId="0" fontId="2" fillId="19" borderId="0" xfId="0" applyFont="1" applyFill="1" applyAlignment="1">
      <alignment horizontal="left"/>
    </xf>
    <xf numFmtId="0" fontId="14" fillId="23" borderId="0" xfId="0" applyFont="1" applyFill="1" applyAlignment="1">
      <alignment vertical="top"/>
    </xf>
    <xf numFmtId="0" fontId="16" fillId="23" borderId="0" xfId="0" applyFont="1" applyFill="1" applyAlignment="1">
      <alignment vertical="top"/>
    </xf>
    <xf numFmtId="0" fontId="14" fillId="23" borderId="0" xfId="0" applyFont="1" applyFill="1" applyAlignment="1">
      <alignment horizontal="left" vertical="top"/>
    </xf>
    <xf numFmtId="0" fontId="16" fillId="23" borderId="0" xfId="0" applyFont="1" applyFill="1" applyAlignment="1">
      <alignment horizontal="left" vertical="top"/>
    </xf>
    <xf numFmtId="0" fontId="2" fillId="23" borderId="0" xfId="0" applyFont="1" applyFill="1" applyAlignment="1">
      <alignment horizontal="left"/>
    </xf>
    <xf numFmtId="0" fontId="16" fillId="23" borderId="0" xfId="0" applyFont="1" applyFill="1" applyAlignment="1">
      <alignment horizontal="left"/>
    </xf>
    <xf numFmtId="0" fontId="2" fillId="22" borderId="0" xfId="3" applyFill="1" applyAlignment="1">
      <alignment horizontal="left"/>
    </xf>
    <xf numFmtId="0" fontId="2" fillId="22" borderId="0" xfId="0" applyFont="1" applyFill="1" applyAlignment="1">
      <alignment horizontal="left"/>
    </xf>
    <xf numFmtId="0" fontId="2" fillId="22" borderId="0" xfId="3" applyFill="1"/>
    <xf numFmtId="0" fontId="5" fillId="14" borderId="0" xfId="2" applyFont="1" applyFill="1" applyAlignment="1">
      <alignment horizontal="left" indent="1"/>
    </xf>
    <xf numFmtId="0" fontId="5" fillId="14" borderId="0" xfId="2" applyFont="1" applyFill="1" applyAlignment="1">
      <alignment horizontal="left"/>
    </xf>
    <xf numFmtId="0" fontId="2" fillId="14" borderId="0" xfId="2" applyFill="1" applyAlignment="1">
      <alignment horizontal="left"/>
    </xf>
    <xf numFmtId="0" fontId="14" fillId="12" borderId="0" xfId="0" applyFont="1" applyFill="1" applyAlignment="1">
      <alignment horizontal="left" vertical="top"/>
    </xf>
    <xf numFmtId="0" fontId="16" fillId="12" borderId="0" xfId="0" applyFont="1" applyFill="1" applyAlignment="1">
      <alignment horizontal="left" vertical="top"/>
    </xf>
    <xf numFmtId="0" fontId="2" fillId="20" borderId="6" xfId="0" applyFont="1" applyFill="1" applyBorder="1" applyAlignment="1">
      <alignment horizontal="left"/>
    </xf>
    <xf numFmtId="0" fontId="12" fillId="12" borderId="0" xfId="0" applyFont="1" applyFill="1" applyAlignment="1">
      <alignment horizontal="left"/>
    </xf>
    <xf numFmtId="0" fontId="6" fillId="0" borderId="0" xfId="0" applyFont="1"/>
    <xf numFmtId="0" fontId="0" fillId="0" borderId="1" xfId="0" applyBorder="1"/>
    <xf numFmtId="0" fontId="2" fillId="15" borderId="8" xfId="0" applyFont="1" applyFill="1" applyBorder="1" applyAlignment="1">
      <alignment horizontal="left"/>
    </xf>
    <xf numFmtId="0" fontId="5" fillId="18" borderId="1" xfId="2" applyFont="1" applyFill="1" applyBorder="1"/>
    <xf numFmtId="0" fontId="2" fillId="18" borderId="1" xfId="2" applyFill="1" applyBorder="1" applyAlignment="1">
      <alignment horizontal="left"/>
    </xf>
    <xf numFmtId="0" fontId="2" fillId="8" borderId="1" xfId="0" applyFont="1" applyFill="1" applyBorder="1"/>
    <xf numFmtId="0" fontId="5" fillId="19" borderId="1" xfId="2" applyFont="1" applyFill="1" applyBorder="1"/>
    <xf numFmtId="0" fontId="2" fillId="12" borderId="1" xfId="0" applyFont="1" applyFill="1" applyBorder="1" applyAlignment="1">
      <alignment horizontal="left"/>
    </xf>
    <xf numFmtId="0" fontId="2" fillId="2" borderId="1" xfId="0" quotePrefix="1" applyFont="1" applyFill="1" applyBorder="1"/>
    <xf numFmtId="0" fontId="2" fillId="12" borderId="1" xfId="2" applyFill="1" applyBorder="1"/>
    <xf numFmtId="0" fontId="2" fillId="11" borderId="1" xfId="0" applyFont="1" applyFill="1" applyBorder="1"/>
    <xf numFmtId="0" fontId="5" fillId="16" borderId="1" xfId="2" applyFont="1" applyFill="1" applyBorder="1"/>
    <xf numFmtId="0" fontId="2" fillId="16" borderId="1" xfId="2" applyFill="1" applyBorder="1" applyAlignment="1">
      <alignment horizontal="left"/>
    </xf>
    <xf numFmtId="0" fontId="2" fillId="16" borderId="1" xfId="2" applyFill="1" applyBorder="1"/>
    <xf numFmtId="0" fontId="2" fillId="18" borderId="1" xfId="2" applyFill="1" applyBorder="1"/>
    <xf numFmtId="0" fontId="7" fillId="19" borderId="1" xfId="0" applyFont="1" applyFill="1" applyBorder="1"/>
    <xf numFmtId="0" fontId="7" fillId="25" borderId="1" xfId="0" quotePrefix="1" applyFont="1" applyFill="1" applyBorder="1"/>
    <xf numFmtId="0" fontId="7" fillId="25" borderId="1" xfId="0" applyFont="1" applyFill="1" applyBorder="1"/>
    <xf numFmtId="0" fontId="19" fillId="19" borderId="1" xfId="0" applyFont="1" applyFill="1" applyBorder="1"/>
    <xf numFmtId="0" fontId="20" fillId="15" borderId="1" xfId="0" applyFont="1" applyFill="1" applyBorder="1"/>
    <xf numFmtId="0" fontId="2" fillId="18" borderId="6" xfId="0" applyFont="1" applyFill="1" applyBorder="1" applyAlignment="1">
      <alignment horizontal="left"/>
    </xf>
    <xf numFmtId="0" fontId="2" fillId="18" borderId="8" xfId="0" applyFont="1" applyFill="1" applyBorder="1" applyAlignment="1">
      <alignment horizontal="left"/>
    </xf>
    <xf numFmtId="0" fontId="2" fillId="31" borderId="6" xfId="0" applyFont="1" applyFill="1" applyBorder="1" applyAlignment="1">
      <alignment horizontal="left"/>
    </xf>
    <xf numFmtId="0" fontId="2" fillId="31" borderId="8" xfId="0" applyFont="1" applyFill="1" applyBorder="1" applyAlignment="1">
      <alignment horizontal="left"/>
    </xf>
    <xf numFmtId="0" fontId="2" fillId="7" borderId="6" xfId="0" applyFont="1" applyFill="1" applyBorder="1" applyAlignment="1">
      <alignment horizontal="left"/>
    </xf>
    <xf numFmtId="0" fontId="2" fillId="7" borderId="8" xfId="0" applyFont="1" applyFill="1" applyBorder="1" applyAlignment="1">
      <alignment horizontal="left"/>
    </xf>
    <xf numFmtId="0" fontId="2" fillId="32" borderId="6" xfId="0" applyFont="1" applyFill="1" applyBorder="1" applyAlignment="1">
      <alignment horizontal="left"/>
    </xf>
    <xf numFmtId="0" fontId="2" fillId="32" borderId="8" xfId="0" applyFont="1" applyFill="1" applyBorder="1" applyAlignment="1">
      <alignment horizontal="left"/>
    </xf>
    <xf numFmtId="0" fontId="2" fillId="10" borderId="6" xfId="0" applyFont="1" applyFill="1" applyBorder="1" applyAlignment="1">
      <alignment horizontal="left"/>
    </xf>
    <xf numFmtId="0" fontId="2" fillId="10" borderId="8" xfId="0" applyFont="1" applyFill="1" applyBorder="1" applyAlignment="1">
      <alignment horizontal="left"/>
    </xf>
    <xf numFmtId="0" fontId="2" fillId="9" borderId="6" xfId="0" applyFont="1" applyFill="1" applyBorder="1" applyAlignment="1">
      <alignment horizontal="left"/>
    </xf>
    <xf numFmtId="0" fontId="2" fillId="30" borderId="6" xfId="0" applyFont="1" applyFill="1" applyBorder="1" applyAlignment="1">
      <alignment horizontal="left"/>
    </xf>
    <xf numFmtId="0" fontId="2" fillId="30" borderId="8" xfId="0" applyFont="1" applyFill="1" applyBorder="1" applyAlignment="1">
      <alignment horizontal="left"/>
    </xf>
    <xf numFmtId="0" fontId="7" fillId="9" borderId="8" xfId="0" applyFont="1" applyFill="1" applyBorder="1" applyAlignment="1">
      <alignment horizontal="left"/>
    </xf>
    <xf numFmtId="0" fontId="7" fillId="8" borderId="1" xfId="0" applyFont="1" applyFill="1" applyBorder="1"/>
    <xf numFmtId="1" fontId="11" fillId="0" borderId="0" xfId="0" applyNumberFormat="1" applyFont="1"/>
    <xf numFmtId="1" fontId="0" fillId="0" borderId="0" xfId="0" applyNumberFormat="1"/>
    <xf numFmtId="0" fontId="6" fillId="13" borderId="0" xfId="2" applyFont="1" applyFill="1" applyAlignment="1">
      <alignment horizontal="right" vertical="center"/>
    </xf>
    <xf numFmtId="0" fontId="6" fillId="13" borderId="3" xfId="2" applyFont="1" applyFill="1" applyBorder="1" applyAlignment="1">
      <alignment horizontal="right" vertical="center"/>
    </xf>
    <xf numFmtId="0" fontId="23" fillId="13" borderId="0" xfId="9" applyFill="1"/>
    <xf numFmtId="0" fontId="5" fillId="13" borderId="11" xfId="2" applyFont="1" applyFill="1" applyBorder="1"/>
    <xf numFmtId="0" fontId="5" fillId="13" borderId="6" xfId="2" applyFont="1" applyFill="1" applyBorder="1" applyAlignment="1">
      <alignment horizontal="left" indent="1"/>
    </xf>
    <xf numFmtId="0" fontId="5" fillId="13" borderId="6" xfId="2" applyFont="1" applyFill="1" applyBorder="1" applyAlignment="1">
      <alignment horizontal="left" indent="2"/>
    </xf>
    <xf numFmtId="0" fontId="2" fillId="13" borderId="6" xfId="2" applyFill="1" applyBorder="1"/>
    <xf numFmtId="0" fontId="5" fillId="13" borderId="6" xfId="2" applyFont="1" applyFill="1" applyBorder="1"/>
    <xf numFmtId="0" fontId="5" fillId="13" borderId="4" xfId="2" applyFont="1" applyFill="1" applyBorder="1"/>
    <xf numFmtId="0" fontId="5" fillId="13" borderId="6" xfId="2" applyFont="1" applyFill="1" applyBorder="1" applyAlignment="1">
      <alignment horizontal="left"/>
    </xf>
    <xf numFmtId="0" fontId="2" fillId="13" borderId="6" xfId="2" applyFill="1" applyBorder="1" applyAlignment="1">
      <alignment horizontal="left" indent="2"/>
    </xf>
    <xf numFmtId="0" fontId="2" fillId="13" borderId="6" xfId="2" applyFill="1" applyBorder="1" applyAlignment="1">
      <alignment horizontal="left" indent="4"/>
    </xf>
    <xf numFmtId="0" fontId="2" fillId="13" borderId="7" xfId="2" applyFill="1" applyBorder="1"/>
    <xf numFmtId="0" fontId="2" fillId="13" borderId="0" xfId="2" applyFill="1" applyAlignment="1">
      <alignment horizontal="left" indent="1"/>
    </xf>
    <xf numFmtId="0" fontId="24" fillId="0" borderId="1" xfId="2" applyFont="1" applyBorder="1"/>
    <xf numFmtId="0" fontId="24" fillId="13" borderId="1" xfId="2" applyFont="1" applyFill="1" applyBorder="1"/>
    <xf numFmtId="0" fontId="2" fillId="13" borderId="3" xfId="2" applyFill="1" applyBorder="1"/>
    <xf numFmtId="0" fontId="2" fillId="13" borderId="5" xfId="2" applyFill="1" applyBorder="1"/>
    <xf numFmtId="0" fontId="5" fillId="13" borderId="13" xfId="2" applyFont="1" applyFill="1" applyBorder="1" applyAlignment="1">
      <alignment horizontal="left" indent="1"/>
    </xf>
    <xf numFmtId="0" fontId="5" fillId="13" borderId="13" xfId="2" applyFont="1" applyFill="1" applyBorder="1" applyAlignment="1">
      <alignment horizontal="left" indent="2"/>
    </xf>
    <xf numFmtId="0" fontId="5" fillId="13" borderId="14" xfId="2" applyFont="1" applyFill="1" applyBorder="1" applyAlignment="1">
      <alignment horizontal="left" indent="2"/>
    </xf>
    <xf numFmtId="0" fontId="5" fillId="13" borderId="13" xfId="2" applyFont="1" applyFill="1" applyBorder="1"/>
    <xf numFmtId="0" fontId="2" fillId="13" borderId="13" xfId="2" applyFill="1" applyBorder="1"/>
    <xf numFmtId="0" fontId="5" fillId="33" borderId="15" xfId="2" applyFont="1" applyFill="1" applyBorder="1" applyAlignment="1">
      <alignment horizontal="left"/>
    </xf>
    <xf numFmtId="0" fontId="5" fillId="33" borderId="13" xfId="2" applyFont="1" applyFill="1" applyBorder="1" applyAlignment="1">
      <alignment horizontal="left" indent="3"/>
    </xf>
    <xf numFmtId="0" fontId="5" fillId="33" borderId="14" xfId="2" applyFont="1" applyFill="1" applyBorder="1" applyAlignment="1">
      <alignment horizontal="left" indent="3"/>
    </xf>
    <xf numFmtId="0" fontId="12" fillId="13" borderId="11" xfId="2" applyFont="1" applyFill="1" applyBorder="1" applyAlignment="1">
      <alignment horizontal="centerContinuous"/>
    </xf>
    <xf numFmtId="0" fontId="12" fillId="13" borderId="2" xfId="2" applyFont="1" applyFill="1" applyBorder="1" applyAlignment="1">
      <alignment horizontal="centerContinuous"/>
    </xf>
    <xf numFmtId="0" fontId="2" fillId="13" borderId="2" xfId="2" applyFill="1" applyBorder="1" applyAlignment="1">
      <alignment horizontal="centerContinuous"/>
    </xf>
    <xf numFmtId="0" fontId="2" fillId="13" borderId="12" xfId="2" applyFill="1" applyBorder="1" applyAlignment="1">
      <alignment horizontal="centerContinuous"/>
    </xf>
    <xf numFmtId="0" fontId="13" fillId="13" borderId="0" xfId="2" applyFont="1" applyFill="1"/>
    <xf numFmtId="0" fontId="5" fillId="13" borderId="14" xfId="2" applyFont="1" applyFill="1" applyBorder="1"/>
    <xf numFmtId="0" fontId="27" fillId="13" borderId="11" xfId="2" applyFont="1" applyFill="1" applyBorder="1" applyAlignment="1">
      <alignment horizontal="right" vertical="center"/>
    </xf>
    <xf numFmtId="0" fontId="27" fillId="13" borderId="2" xfId="2" applyFont="1" applyFill="1" applyBorder="1" applyAlignment="1">
      <alignment horizontal="right" vertical="center"/>
    </xf>
    <xf numFmtId="0" fontId="27" fillId="13" borderId="12" xfId="2" applyFont="1" applyFill="1" applyBorder="1" applyAlignment="1">
      <alignment horizontal="right" vertical="center"/>
    </xf>
    <xf numFmtId="3" fontId="2" fillId="13" borderId="0" xfId="2" applyNumberFormat="1" applyFill="1"/>
    <xf numFmtId="0" fontId="12" fillId="13" borderId="3" xfId="2" applyFont="1" applyFill="1" applyBorder="1"/>
    <xf numFmtId="166" fontId="12" fillId="13" borderId="0" xfId="10" applyNumberFormat="1" applyFont="1" applyFill="1" applyBorder="1" applyAlignment="1">
      <alignment horizontal="right"/>
    </xf>
    <xf numFmtId="166" fontId="12" fillId="13" borderId="8" xfId="10" applyNumberFormat="1" applyFont="1" applyFill="1" applyBorder="1" applyAlignment="1">
      <alignment horizontal="right"/>
    </xf>
    <xf numFmtId="166" fontId="12" fillId="13" borderId="1" xfId="10" applyNumberFormat="1" applyFont="1" applyFill="1" applyBorder="1" applyAlignment="1">
      <alignment horizontal="right"/>
    </xf>
    <xf numFmtId="3" fontId="27" fillId="33" borderId="4" xfId="0" quotePrefix="1" applyNumberFormat="1" applyFont="1" applyFill="1" applyBorder="1" applyAlignment="1">
      <alignment horizontal="right"/>
    </xf>
    <xf numFmtId="3" fontId="12" fillId="33" borderId="6" xfId="2" applyNumberFormat="1" applyFont="1" applyFill="1" applyBorder="1" applyAlignment="1">
      <alignment horizontal="right"/>
    </xf>
    <xf numFmtId="3" fontId="12" fillId="33" borderId="8" xfId="2" applyNumberFormat="1" applyFont="1" applyFill="1" applyBorder="1" applyAlignment="1">
      <alignment horizontal="right"/>
    </xf>
    <xf numFmtId="3" fontId="27" fillId="13" borderId="6" xfId="2" quotePrefix="1" applyNumberFormat="1" applyFont="1" applyFill="1" applyBorder="1" applyAlignment="1">
      <alignment horizontal="right"/>
    </xf>
    <xf numFmtId="3" fontId="12" fillId="13" borderId="6" xfId="2" applyNumberFormat="1" applyFont="1" applyFill="1" applyBorder="1" applyAlignment="1">
      <alignment horizontal="right"/>
    </xf>
    <xf numFmtId="3" fontId="12" fillId="13" borderId="8" xfId="2" applyNumberFormat="1" applyFont="1" applyFill="1" applyBorder="1" applyAlignment="1">
      <alignment horizontal="right"/>
    </xf>
    <xf numFmtId="0" fontId="12" fillId="13" borderId="4" xfId="2" applyFont="1" applyFill="1" applyBorder="1"/>
    <xf numFmtId="0" fontId="12" fillId="13" borderId="0" xfId="2" applyFont="1" applyFill="1"/>
    <xf numFmtId="0" fontId="12" fillId="13" borderId="7" xfId="2" applyFont="1" applyFill="1" applyBorder="1"/>
    <xf numFmtId="166" fontId="12" fillId="13" borderId="6" xfId="10" applyNumberFormat="1" applyFont="1" applyFill="1" applyBorder="1" applyAlignment="1">
      <alignment horizontal="right"/>
    </xf>
    <xf numFmtId="166" fontId="12" fillId="13" borderId="7" xfId="10" applyNumberFormat="1" applyFont="1" applyFill="1" applyBorder="1" applyAlignment="1">
      <alignment horizontal="right"/>
    </xf>
    <xf numFmtId="166" fontId="12" fillId="13" borderId="9" xfId="10" applyNumberFormat="1" applyFont="1" applyFill="1" applyBorder="1" applyAlignment="1">
      <alignment horizontal="right"/>
    </xf>
    <xf numFmtId="0" fontId="2" fillId="13" borderId="13" xfId="2" applyFill="1" applyBorder="1" applyAlignment="1">
      <alignment horizontal="left" indent="1"/>
    </xf>
    <xf numFmtId="0" fontId="2" fillId="13" borderId="14" xfId="2" applyFill="1" applyBorder="1" applyAlignment="1">
      <alignment horizontal="left" indent="1"/>
    </xf>
    <xf numFmtId="0" fontId="5" fillId="13" borderId="15" xfId="2" applyFont="1" applyFill="1" applyBorder="1"/>
    <xf numFmtId="0" fontId="29" fillId="0" borderId="0" xfId="0" applyFont="1"/>
    <xf numFmtId="0" fontId="30" fillId="0" borderId="0" xfId="0" applyFont="1"/>
    <xf numFmtId="0" fontId="5" fillId="33" borderId="11" xfId="2" applyFont="1" applyFill="1" applyBorder="1" applyAlignment="1">
      <alignment horizontal="left"/>
    </xf>
    <xf numFmtId="3" fontId="5" fillId="13" borderId="6" xfId="2" applyNumberFormat="1" applyFont="1" applyFill="1" applyBorder="1"/>
    <xf numFmtId="3" fontId="5" fillId="13" borderId="0" xfId="2" applyNumberFormat="1" applyFont="1" applyFill="1"/>
    <xf numFmtId="3" fontId="5" fillId="13" borderId="7" xfId="2" applyNumberFormat="1" applyFont="1" applyFill="1" applyBorder="1"/>
    <xf numFmtId="3" fontId="2" fillId="13" borderId="6" xfId="2" applyNumberFormat="1" applyFill="1" applyBorder="1"/>
    <xf numFmtId="3" fontId="2" fillId="13" borderId="7" xfId="2" applyNumberFormat="1" applyFill="1" applyBorder="1"/>
    <xf numFmtId="3" fontId="5" fillId="33" borderId="11" xfId="2" applyNumberFormat="1" applyFont="1" applyFill="1" applyBorder="1"/>
    <xf numFmtId="3" fontId="5" fillId="33" borderId="2" xfId="2" applyNumberFormat="1" applyFont="1" applyFill="1" applyBorder="1"/>
    <xf numFmtId="3" fontId="5" fillId="33" borderId="12" xfId="2" applyNumberFormat="1" applyFont="1" applyFill="1" applyBorder="1"/>
    <xf numFmtId="3" fontId="5" fillId="13" borderId="3" xfId="2" applyNumberFormat="1" applyFont="1" applyFill="1" applyBorder="1"/>
    <xf numFmtId="3" fontId="5" fillId="13" borderId="4" xfId="2" applyNumberFormat="1" applyFont="1" applyFill="1" applyBorder="1"/>
    <xf numFmtId="3" fontId="5" fillId="13" borderId="5" xfId="2" applyNumberFormat="1" applyFont="1" applyFill="1" applyBorder="1"/>
    <xf numFmtId="3" fontId="5" fillId="0" borderId="0" xfId="2" applyNumberFormat="1" applyFont="1"/>
    <xf numFmtId="0" fontId="2" fillId="13" borderId="0" xfId="2" applyFill="1" applyAlignment="1">
      <alignment horizontal="centerContinuous"/>
    </xf>
    <xf numFmtId="165" fontId="9" fillId="0" borderId="0" xfId="0" quotePrefix="1" applyNumberFormat="1" applyFont="1" applyAlignment="1">
      <alignment horizontal="right"/>
    </xf>
    <xf numFmtId="0" fontId="6" fillId="13" borderId="4" xfId="2" applyFont="1" applyFill="1" applyBorder="1" applyAlignment="1">
      <alignment horizontal="right" vertical="center"/>
    </xf>
    <xf numFmtId="3" fontId="2" fillId="13" borderId="1" xfId="2" applyNumberFormat="1" applyFill="1" applyBorder="1"/>
    <xf numFmtId="3" fontId="2" fillId="13" borderId="9" xfId="2" applyNumberFormat="1" applyFill="1" applyBorder="1"/>
    <xf numFmtId="0" fontId="5" fillId="33" borderId="10" xfId="2" applyFont="1" applyFill="1" applyBorder="1" applyAlignment="1">
      <alignment horizontal="left"/>
    </xf>
    <xf numFmtId="0" fontId="2" fillId="0" borderId="6" xfId="2" applyBorder="1"/>
    <xf numFmtId="3" fontId="5" fillId="0" borderId="7" xfId="2" applyNumberFormat="1" applyFont="1" applyBorder="1"/>
    <xf numFmtId="0" fontId="31" fillId="0" borderId="0" xfId="0" applyFont="1"/>
    <xf numFmtId="3" fontId="2" fillId="21" borderId="7" xfId="2" applyNumberFormat="1" applyFill="1" applyBorder="1"/>
    <xf numFmtId="3" fontId="2" fillId="0" borderId="0" xfId="2" applyNumberFormat="1"/>
    <xf numFmtId="3" fontId="25" fillId="13" borderId="0" xfId="2" applyNumberFormat="1" applyFont="1" applyFill="1" applyAlignment="1">
      <alignment horizontal="right"/>
    </xf>
    <xf numFmtId="166" fontId="2" fillId="13" borderId="0" xfId="10" applyNumberFormat="1" applyFont="1" applyFill="1"/>
    <xf numFmtId="0" fontId="32" fillId="0" borderId="0" xfId="0" applyFont="1" applyAlignment="1">
      <alignment vertical="center"/>
    </xf>
    <xf numFmtId="0" fontId="0" fillId="0" borderId="0" xfId="0" applyAlignment="1">
      <alignment horizontal="centerContinuous"/>
    </xf>
    <xf numFmtId="0" fontId="21" fillId="0" borderId="0" xfId="0" applyFont="1"/>
    <xf numFmtId="0" fontId="34" fillId="13" borderId="6" xfId="2" applyFont="1" applyFill="1" applyBorder="1" applyAlignment="1">
      <alignment horizontal="left" indent="2"/>
    </xf>
    <xf numFmtId="3" fontId="2" fillId="0" borderId="6" xfId="2" applyNumberFormat="1" applyBorder="1"/>
    <xf numFmtId="3" fontId="2" fillId="0" borderId="7" xfId="2" applyNumberFormat="1" applyBorder="1"/>
    <xf numFmtId="3" fontId="5" fillId="0" borderId="6" xfId="2" applyNumberFormat="1" applyFont="1" applyBorder="1"/>
    <xf numFmtId="166" fontId="2" fillId="13" borderId="0" xfId="2" applyNumberFormat="1" applyFill="1"/>
    <xf numFmtId="0" fontId="23" fillId="0" borderId="0" xfId="9"/>
    <xf numFmtId="0" fontId="5" fillId="8" borderId="0" xfId="2" applyFont="1" applyFill="1" applyAlignment="1">
      <alignment horizontal="center"/>
    </xf>
    <xf numFmtId="0" fontId="2" fillId="8" borderId="0" xfId="2" applyFill="1"/>
    <xf numFmtId="0" fontId="2" fillId="8" borderId="0" xfId="2" applyFill="1" applyAlignment="1">
      <alignment wrapText="1"/>
    </xf>
    <xf numFmtId="0" fontId="23" fillId="8" borderId="0" xfId="9" applyFill="1" applyAlignment="1">
      <alignment wrapText="1"/>
    </xf>
    <xf numFmtId="0" fontId="5" fillId="8" borderId="0" xfId="2" applyFont="1" applyFill="1" applyAlignment="1">
      <alignment wrapText="1"/>
    </xf>
    <xf numFmtId="0" fontId="2" fillId="8" borderId="0" xfId="2" applyFill="1" applyAlignment="1">
      <alignment horizontal="left" wrapText="1" indent="2"/>
    </xf>
    <xf numFmtId="0" fontId="2" fillId="8" borderId="0" xfId="2" applyFill="1" applyAlignment="1">
      <alignment horizontal="left" wrapText="1" indent="1"/>
    </xf>
    <xf numFmtId="0" fontId="2" fillId="0" borderId="19" xfId="2" applyBorder="1"/>
    <xf numFmtId="0" fontId="2" fillId="0" borderId="20" xfId="2" applyBorder="1"/>
    <xf numFmtId="0" fontId="5" fillId="0" borderId="20" xfId="2" applyFont="1" applyBorder="1"/>
    <xf numFmtId="0" fontId="23" fillId="0" borderId="19" xfId="9" applyBorder="1"/>
    <xf numFmtId="0" fontId="2" fillId="0" borderId="20" xfId="2" applyBorder="1" applyAlignment="1">
      <alignment horizontal="left"/>
    </xf>
    <xf numFmtId="0" fontId="2" fillId="0" borderId="21" xfId="2" applyBorder="1"/>
    <xf numFmtId="0" fontId="2" fillId="0" borderId="22" xfId="2" applyBorder="1"/>
    <xf numFmtId="0" fontId="2" fillId="0" borderId="23" xfId="2" applyBorder="1"/>
    <xf numFmtId="0" fontId="5" fillId="13" borderId="0" xfId="2" applyFont="1" applyFill="1"/>
    <xf numFmtId="0" fontId="5" fillId="13" borderId="8" xfId="2" applyFont="1" applyFill="1" applyBorder="1"/>
    <xf numFmtId="0" fontId="27" fillId="13" borderId="10" xfId="2" applyFont="1" applyFill="1" applyBorder="1" applyAlignment="1">
      <alignment horizontal="center" vertical="center"/>
    </xf>
    <xf numFmtId="0" fontId="27" fillId="13" borderId="12" xfId="2" applyFont="1" applyFill="1" applyBorder="1" applyAlignment="1">
      <alignment horizontal="center" vertical="center"/>
    </xf>
    <xf numFmtId="3" fontId="12" fillId="33" borderId="13" xfId="2" applyNumberFormat="1" applyFont="1" applyFill="1" applyBorder="1" applyAlignment="1">
      <alignment horizontal="right"/>
    </xf>
    <xf numFmtId="3" fontId="12" fillId="33" borderId="14" xfId="2" applyNumberFormat="1" applyFont="1" applyFill="1" applyBorder="1" applyAlignment="1">
      <alignment horizontal="right"/>
    </xf>
    <xf numFmtId="3" fontId="27" fillId="13" borderId="13" xfId="2" quotePrefix="1" applyNumberFormat="1" applyFont="1" applyFill="1" applyBorder="1" applyAlignment="1">
      <alignment horizontal="right"/>
    </xf>
    <xf numFmtId="3" fontId="12" fillId="13" borderId="13" xfId="2" applyNumberFormat="1" applyFont="1" applyFill="1" applyBorder="1" applyAlignment="1">
      <alignment horizontal="right"/>
    </xf>
    <xf numFmtId="3" fontId="12" fillId="13" borderId="14" xfId="2" applyNumberFormat="1" applyFont="1" applyFill="1" applyBorder="1" applyAlignment="1">
      <alignment horizontal="right"/>
    </xf>
    <xf numFmtId="165" fontId="5" fillId="13" borderId="4" xfId="2" applyNumberFormat="1" applyFont="1" applyFill="1" applyBorder="1"/>
    <xf numFmtId="0" fontId="5" fillId="13" borderId="15" xfId="2" applyFont="1" applyFill="1" applyBorder="1" applyAlignment="1">
      <alignment horizontal="center"/>
    </xf>
    <xf numFmtId="3" fontId="2" fillId="13" borderId="8" xfId="2" applyNumberFormat="1" applyFill="1" applyBorder="1"/>
    <xf numFmtId="0" fontId="3" fillId="13" borderId="0" xfId="2" applyFont="1" applyFill="1" applyAlignment="1">
      <alignment horizontal="left"/>
    </xf>
    <xf numFmtId="0" fontId="3" fillId="13" borderId="0" xfId="2" applyFont="1" applyFill="1" applyAlignment="1">
      <alignment wrapText="1"/>
    </xf>
    <xf numFmtId="0" fontId="2" fillId="13" borderId="6" xfId="2" applyFill="1" applyBorder="1" applyAlignment="1">
      <alignment horizontal="left" indent="5"/>
    </xf>
    <xf numFmtId="0" fontId="5" fillId="0" borderId="6" xfId="2" applyFont="1" applyBorder="1" applyAlignment="1">
      <alignment horizontal="left" indent="1"/>
    </xf>
    <xf numFmtId="0" fontId="5" fillId="13" borderId="6" xfId="2" applyFont="1" applyFill="1" applyBorder="1" applyAlignment="1">
      <alignment horizontal="left" indent="5"/>
    </xf>
    <xf numFmtId="0" fontId="5" fillId="13" borderId="10" xfId="2" applyFont="1" applyFill="1" applyBorder="1"/>
    <xf numFmtId="0" fontId="24" fillId="13" borderId="8" xfId="2" applyFont="1" applyFill="1" applyBorder="1"/>
    <xf numFmtId="0" fontId="0" fillId="0" borderId="6" xfId="0" applyBorder="1" applyAlignment="1">
      <alignment horizontal="left" indent="2"/>
    </xf>
    <xf numFmtId="0" fontId="13" fillId="13" borderId="0" xfId="2" applyFont="1" applyFill="1" applyAlignment="1">
      <alignment wrapText="1"/>
    </xf>
    <xf numFmtId="0" fontId="25" fillId="13" borderId="6" xfId="2" applyFont="1" applyFill="1" applyBorder="1"/>
    <xf numFmtId="3" fontId="25" fillId="13" borderId="6" xfId="2" applyNumberFormat="1" applyFont="1" applyFill="1" applyBorder="1" applyAlignment="1">
      <alignment horizontal="right"/>
    </xf>
    <xf numFmtId="3" fontId="25" fillId="13" borderId="7" xfId="2" applyNumberFormat="1" applyFont="1" applyFill="1" applyBorder="1" applyAlignment="1">
      <alignment horizontal="right"/>
    </xf>
    <xf numFmtId="0" fontId="2" fillId="13" borderId="6" xfId="2" applyFill="1" applyBorder="1" applyAlignment="1">
      <alignment horizontal="left" indent="6"/>
    </xf>
    <xf numFmtId="0" fontId="2" fillId="8" borderId="0" xfId="2" applyFill="1" applyAlignment="1">
      <alignment horizontal="left" vertical="top" wrapText="1" indent="2"/>
    </xf>
    <xf numFmtId="0" fontId="5" fillId="8" borderId="0" xfId="2" applyFont="1" applyFill="1" applyAlignment="1">
      <alignment horizontal="left" wrapText="1" indent="2"/>
    </xf>
    <xf numFmtId="0" fontId="5" fillId="8" borderId="0" xfId="2" applyFont="1" applyFill="1" applyAlignment="1">
      <alignment horizontal="left" wrapText="1" indent="1"/>
    </xf>
    <xf numFmtId="0" fontId="2" fillId="8" borderId="0" xfId="2" applyFill="1" applyAlignment="1">
      <alignment horizontal="left" vertical="top" wrapText="1"/>
    </xf>
    <xf numFmtId="0" fontId="2" fillId="8" borderId="0" xfId="2" applyFill="1" applyAlignment="1">
      <alignment vertical="top" wrapText="1"/>
    </xf>
    <xf numFmtId="0" fontId="2" fillId="13" borderId="2" xfId="2" applyFill="1" applyBorder="1"/>
    <xf numFmtId="3" fontId="2" fillId="13" borderId="3" xfId="2" applyNumberFormat="1" applyFill="1" applyBorder="1"/>
    <xf numFmtId="0" fontId="5" fillId="0" borderId="19" xfId="2" applyFont="1" applyBorder="1" applyAlignment="1">
      <alignment horizontal="center"/>
    </xf>
    <xf numFmtId="0" fontId="11" fillId="13" borderId="0" xfId="2" applyFont="1" applyFill="1"/>
    <xf numFmtId="0" fontId="2" fillId="13" borderId="0" xfId="2" applyFill="1" applyAlignment="1">
      <alignment horizontal="left" indent="2"/>
    </xf>
    <xf numFmtId="0" fontId="2" fillId="0" borderId="0" xfId="2" applyAlignment="1">
      <alignment horizontal="left"/>
    </xf>
    <xf numFmtId="0" fontId="35" fillId="0" borderId="0" xfId="2" applyFont="1"/>
    <xf numFmtId="0" fontId="2" fillId="8" borderId="0" xfId="2" applyFill="1" applyAlignment="1">
      <alignment horizontal="left" wrapText="1"/>
    </xf>
    <xf numFmtId="0" fontId="25" fillId="0" borderId="0" xfId="0" applyFont="1"/>
    <xf numFmtId="167" fontId="25" fillId="0" borderId="0" xfId="11" applyNumberFormat="1" applyFont="1"/>
    <xf numFmtId="9" fontId="25" fillId="0" borderId="0" xfId="10" applyFont="1"/>
    <xf numFmtId="3" fontId="12" fillId="13" borderId="0" xfId="2" applyNumberFormat="1" applyFont="1" applyFill="1" applyAlignment="1">
      <alignment horizontal="right"/>
    </xf>
    <xf numFmtId="2" fontId="2" fillId="13" borderId="0" xfId="2" applyNumberFormat="1" applyFill="1"/>
    <xf numFmtId="3" fontId="27" fillId="33" borderId="15" xfId="0" quotePrefix="1" applyNumberFormat="1" applyFont="1" applyFill="1" applyBorder="1" applyAlignment="1">
      <alignment horizontal="right"/>
    </xf>
    <xf numFmtId="3" fontId="2" fillId="13" borderId="5" xfId="2" applyNumberFormat="1" applyFill="1" applyBorder="1"/>
    <xf numFmtId="0" fontId="27" fillId="13" borderId="4" xfId="2" applyFont="1" applyFill="1" applyBorder="1" applyAlignment="1">
      <alignment horizontal="right" vertical="center"/>
    </xf>
    <xf numFmtId="0" fontId="27" fillId="13" borderId="3" xfId="2" applyFont="1" applyFill="1" applyBorder="1" applyAlignment="1">
      <alignment horizontal="right" vertical="center"/>
    </xf>
    <xf numFmtId="0" fontId="0" fillId="0" borderId="0" xfId="0" applyAlignment="1">
      <alignment vertical="center" wrapText="1"/>
    </xf>
    <xf numFmtId="0" fontId="38" fillId="0" borderId="0" xfId="0" applyFont="1" applyAlignment="1">
      <alignment vertical="center" wrapText="1"/>
    </xf>
    <xf numFmtId="0" fontId="12" fillId="13" borderId="12" xfId="2" applyFont="1" applyFill="1" applyBorder="1" applyAlignment="1">
      <alignment horizontal="centerContinuous"/>
    </xf>
    <xf numFmtId="0" fontId="2" fillId="13" borderId="9" xfId="2" applyFill="1" applyBorder="1"/>
    <xf numFmtId="0" fontId="6" fillId="13" borderId="7" xfId="2" applyFont="1" applyFill="1" applyBorder="1" applyAlignment="1">
      <alignment horizontal="right" vertical="center"/>
    </xf>
    <xf numFmtId="166" fontId="2" fillId="0" borderId="0" xfId="10" applyNumberFormat="1" applyFont="1"/>
    <xf numFmtId="10" fontId="2" fillId="13" borderId="0" xfId="10" applyNumberFormat="1" applyFont="1" applyFill="1"/>
    <xf numFmtId="167" fontId="2" fillId="13" borderId="0" xfId="11" applyNumberFormat="1" applyFont="1" applyFill="1"/>
    <xf numFmtId="0" fontId="21" fillId="0" borderId="0" xfId="0" applyFont="1" applyAlignment="1">
      <alignment horizontal="left" vertical="top" wrapText="1"/>
    </xf>
    <xf numFmtId="0" fontId="35" fillId="0" borderId="16" xfId="2" quotePrefix="1" applyFont="1" applyBorder="1" applyAlignment="1">
      <alignment horizontal="center"/>
    </xf>
    <xf numFmtId="0" fontId="35" fillId="0" borderId="17" xfId="2" quotePrefix="1" applyFont="1" applyBorder="1" applyAlignment="1">
      <alignment horizontal="center"/>
    </xf>
    <xf numFmtId="0" fontId="35" fillId="0" borderId="18" xfId="2" quotePrefix="1" applyFont="1" applyBorder="1" applyAlignment="1">
      <alignment horizontal="center"/>
    </xf>
    <xf numFmtId="0" fontId="5" fillId="0" borderId="19" xfId="2" applyFont="1" applyBorder="1" applyAlignment="1">
      <alignment horizontal="center"/>
    </xf>
    <xf numFmtId="0" fontId="5" fillId="0" borderId="0" xfId="2" applyFont="1" applyAlignment="1">
      <alignment horizontal="center"/>
    </xf>
    <xf numFmtId="0" fontId="5" fillId="0" borderId="20" xfId="2" applyFont="1" applyBorder="1" applyAlignment="1">
      <alignment horizontal="center"/>
    </xf>
  </cellXfs>
  <cellStyles count="12">
    <cellStyle name="clsReportHeader" xfId="1" xr:uid="{00000000-0005-0000-0000-000000000000}"/>
    <cellStyle name="Hipervínculo" xfId="9" builtinId="8"/>
    <cellStyle name="Millares" xfId="11" builtinId="3"/>
    <cellStyle name="Millares 2" xfId="7" xr:uid="{90A9E8AF-84BD-406F-B683-AEB9EA17A250}"/>
    <cellStyle name="Normal" xfId="0" builtinId="0"/>
    <cellStyle name="Normal 2" xfId="2" xr:uid="{00000000-0005-0000-0000-000004000000}"/>
    <cellStyle name="Normal 2 2" xfId="3" xr:uid="{00000000-0005-0000-0000-000005000000}"/>
    <cellStyle name="Normal 2 2 2" xfId="8" xr:uid="{690EB5A3-F5AB-488D-BB6A-5142DA8DECAC}"/>
    <cellStyle name="Normal 3" xfId="5" xr:uid="{F8736A72-40F5-4623-BED1-4C68F60CC7E3}"/>
    <cellStyle name="Percent 2" xfId="4" xr:uid="{00000000-0005-0000-0000-000006000000}"/>
    <cellStyle name="Porcentaje" xfId="10" builtinId="5"/>
    <cellStyle name="Porcentaje 2" xfId="6" xr:uid="{EF91DCE1-006E-443C-ADA0-DD0EC7FD5FB7}"/>
  </cellStyles>
  <dxfs count="4">
    <dxf>
      <fill>
        <patternFill>
          <bgColor rgb="FF00B050"/>
        </patternFill>
      </fill>
    </dxf>
    <dxf>
      <fill>
        <patternFill>
          <bgColor rgb="FF00B050"/>
        </patternFill>
      </fill>
    </dxf>
    <dxf>
      <fill>
        <patternFill>
          <bgColor rgb="FF00B050"/>
        </patternFill>
      </fill>
    </dxf>
    <dxf>
      <fill>
        <patternFill>
          <bgColor rgb="FF00B050"/>
        </patternFill>
      </fill>
    </dxf>
  </dxfs>
  <tableStyles count="1" defaultTableStyle="TableStyleMedium9" defaultPivotStyle="PivotStyleLight16">
    <tableStyle name="Invisible" pivot="0" table="0" count="0" xr9:uid="{C3B2FFDE-ED1D-4D73-83AE-D7FF6F2D3AB7}"/>
  </tableStyles>
  <colors>
    <mruColors>
      <color rgb="FF006600"/>
      <color rgb="FF860000"/>
      <color rgb="FFFFFFCC"/>
      <color rgb="FFCCFFCC"/>
      <color rgb="FFDBEEF3"/>
      <color rgb="FFCCECFF"/>
      <color rgb="FFFFCC99"/>
      <color rgb="FFCC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209550</xdr:colOff>
      <xdr:row>0</xdr:row>
      <xdr:rowOff>200025</xdr:rowOff>
    </xdr:from>
    <xdr:to>
      <xdr:col>3</xdr:col>
      <xdr:colOff>838200</xdr:colOff>
      <xdr:row>9</xdr:row>
      <xdr:rowOff>57150</xdr:rowOff>
    </xdr:to>
    <xdr:sp macro="" textlink="">
      <xdr:nvSpPr>
        <xdr:cNvPr id="2" name="Object 1" hidden="1">
          <a:extLst>
            <a:ext uri="{FF2B5EF4-FFF2-40B4-BE49-F238E27FC236}">
              <a16:creationId xmlns:a16="http://schemas.microsoft.com/office/drawing/2014/main" id="{88EF1262-B55F-470B-9AC9-55C38FA07D36}"/>
            </a:ext>
          </a:extLst>
        </xdr:cNvPr>
        <xdr:cNvSpPr>
          <a:spLocks noChangeArrowheads="1"/>
        </xdr:cNvSpPr>
      </xdr:nvSpPr>
      <xdr:spPr bwMode="auto">
        <a:xfrm>
          <a:off x="2038350" y="193675"/>
          <a:ext cx="1625600" cy="163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209550</xdr:colOff>
      <xdr:row>0</xdr:row>
      <xdr:rowOff>95250</xdr:rowOff>
    </xdr:from>
    <xdr:to>
      <xdr:col>3</xdr:col>
      <xdr:colOff>838200</xdr:colOff>
      <xdr:row>10</xdr:row>
      <xdr:rowOff>120650</xdr:rowOff>
    </xdr:to>
    <xdr:pic>
      <xdr:nvPicPr>
        <xdr:cNvPr id="3" name="Picture 1">
          <a:extLst>
            <a:ext uri="{FF2B5EF4-FFF2-40B4-BE49-F238E27FC236}">
              <a16:creationId xmlns:a16="http://schemas.microsoft.com/office/drawing/2014/main" id="{FD078C9A-4A8F-4301-80AC-6211B8F895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95250"/>
          <a:ext cx="17081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10</xdr:row>
      <xdr:rowOff>19050</xdr:rowOff>
    </xdr:from>
    <xdr:ext cx="6300492" cy="753582"/>
    <xdr:sp macro="" textlink="">
      <xdr:nvSpPr>
        <xdr:cNvPr id="4" name="Rectángulo 3">
          <a:extLst>
            <a:ext uri="{FF2B5EF4-FFF2-40B4-BE49-F238E27FC236}">
              <a16:creationId xmlns:a16="http://schemas.microsoft.com/office/drawing/2014/main" id="{66611D91-33DE-4C47-8D5C-242EBDC2D597}"/>
            </a:ext>
          </a:extLst>
        </xdr:cNvPr>
        <xdr:cNvSpPr/>
      </xdr:nvSpPr>
      <xdr:spPr>
        <a:xfrm>
          <a:off x="0" y="1638300"/>
          <a:ext cx="6300492" cy="753582"/>
        </a:xfrm>
        <a:prstGeom prst="rect">
          <a:avLst/>
        </a:prstGeom>
        <a:noFill/>
      </xdr:spPr>
      <xdr:txBody>
        <a:bodyPr wrap="square" lIns="91440" tIns="45720" rIns="91440" bIns="45720">
          <a:noAutofit/>
        </a:bodyPr>
        <a:lstStyle/>
        <a:p>
          <a:pPr algn="ctr"/>
          <a:r>
            <a:rPr lang="es-ES" sz="3600" b="0" cap="none" spc="0">
              <a:ln w="0"/>
              <a:solidFill>
                <a:schemeClr val="accent1"/>
              </a:solidFill>
              <a:effectLst>
                <a:outerShdw blurRad="38100" dist="25400" dir="5400000" algn="ctr" rotWithShape="0">
                  <a:srgbClr val="6E747A">
                    <a:alpha val="43000"/>
                  </a:srgbClr>
                </a:outerShdw>
              </a:effectLst>
            </a:rPr>
            <a:t>DEUDA EXTERNA DE COLOMBIA</a:t>
          </a:r>
          <a:r>
            <a:rPr lang="es-ES" sz="2800" b="0" cap="none" spc="0" baseline="30000">
              <a:ln w="0"/>
              <a:solidFill>
                <a:schemeClr val="accent1"/>
              </a:solidFill>
              <a:effectLst>
                <a:outerShdw blurRad="38100" dist="25400" dir="5400000" algn="ctr" rotWithShape="0">
                  <a:srgbClr val="6E747A">
                    <a:alpha val="43000"/>
                  </a:srgbClr>
                </a:outerShdw>
              </a:effectLst>
            </a:rPr>
            <a:t>¹</a:t>
          </a:r>
        </a:p>
      </xdr:txBody>
    </xdr:sp>
    <xdr:clientData/>
  </xdr:oneCellAnchor>
  <xdr:twoCellAnchor editAs="oneCell">
    <xdr:from>
      <xdr:col>0</xdr:col>
      <xdr:colOff>0</xdr:colOff>
      <xdr:row>13</xdr:row>
      <xdr:rowOff>129540</xdr:rowOff>
    </xdr:from>
    <xdr:to>
      <xdr:col>7</xdr:col>
      <xdr:colOff>9525</xdr:colOff>
      <xdr:row>34</xdr:row>
      <xdr:rowOff>129540</xdr:rowOff>
    </xdr:to>
    <xdr:pic>
      <xdr:nvPicPr>
        <xdr:cNvPr id="7" name="Imagen 6">
          <a:extLst>
            <a:ext uri="{FF2B5EF4-FFF2-40B4-BE49-F238E27FC236}">
              <a16:creationId xmlns:a16="http://schemas.microsoft.com/office/drawing/2014/main" id="{4C26CEF2-EF09-4127-8237-EC02D19BB9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08860"/>
          <a:ext cx="7080885" cy="3520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uba.banrep.gov.co/htmlcommons/SeriesHistoricas/tasas-cambio-sector-externo.html" TargetMode="External"/><Relationship Id="rId1" Type="http://schemas.openxmlformats.org/officeDocument/2006/relationships/hyperlink" Target="http://www.banrep.org/informes-economicos/ine_bol_deuex.htm" TargetMode="Externa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banrep.gov.co/sites/default/files/Guia_metodologica_de_la_deuda_externa_de_Colombia_0.pdf" TargetMode="External"/><Relationship Id="rId2" Type="http://schemas.openxmlformats.org/officeDocument/2006/relationships/hyperlink" Target="https://www.banrep.gov.co/sites/default/files/Ficha_metodologica_deuda_externa_0.pdf" TargetMode="External"/><Relationship Id="rId1" Type="http://schemas.openxmlformats.org/officeDocument/2006/relationships/hyperlink" Target="https://uba.banrep.gov.co/htmlcommons/SeriesHistoricas/tasas-cambio-sector-externo.html%20pesta&#241;a%20deuda%20externa" TargetMode="External"/><Relationship Id="rId4" Type="http://schemas.openxmlformats.org/officeDocument/2006/relationships/hyperlink" Target="https://www.banrep.gov.co/sites/default/files/Manual_usuario_de_la_estadistica_deuda_externa.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4:G9"/>
  <sheetViews>
    <sheetView workbookViewId="0">
      <selection activeCell="F16" sqref="F16"/>
    </sheetView>
  </sheetViews>
  <sheetFormatPr baseColWidth="10" defaultColWidth="9.33203125" defaultRowHeight="13.2" x14ac:dyDescent="0.25"/>
  <cols>
    <col min="1" max="1" width="30.109375" customWidth="1"/>
    <col min="2" max="2" width="9.6640625" customWidth="1"/>
    <col min="3" max="3" width="9.33203125" style="2"/>
    <col min="4" max="4" width="3.77734375" customWidth="1"/>
    <col min="7" max="7" width="9.33203125" style="2"/>
  </cols>
  <sheetData>
    <row r="4" spans="1:6" x14ac:dyDescent="0.25">
      <c r="A4" t="s">
        <v>18</v>
      </c>
      <c r="B4" s="7" t="e">
        <f>LEFT(#REF!,4)</f>
        <v>#REF!</v>
      </c>
      <c r="C4" s="7" t="e">
        <f>VALUE(RIGHT(#REF!,1))</f>
        <v>#REF!</v>
      </c>
      <c r="D4" s="6"/>
      <c r="F4" s="8" t="e">
        <f>B4&amp;"Q"&amp;C4</f>
        <v>#REF!</v>
      </c>
    </row>
    <row r="5" spans="1:6" x14ac:dyDescent="0.25">
      <c r="A5" t="s">
        <v>9</v>
      </c>
      <c r="B5" s="7" t="e">
        <f>IF(C5&gt;C4,B9,B4)</f>
        <v>#REF!</v>
      </c>
      <c r="C5" s="7" t="e">
        <f>IF(C4=1,4,IF(C4=2,1,IF(C4=3,2,IF(C4=4,3,"xx"))))</f>
        <v>#REF!</v>
      </c>
      <c r="D5" s="6"/>
      <c r="F5" s="8" t="e">
        <f>B5&amp;"Q"&amp;C5</f>
        <v>#REF!</v>
      </c>
    </row>
    <row r="6" spans="1:6" x14ac:dyDescent="0.25">
      <c r="A6" t="s">
        <v>9</v>
      </c>
      <c r="B6" s="7" t="e">
        <f>IF(C6&gt;C5,B9,B5)</f>
        <v>#REF!</v>
      </c>
      <c r="C6" s="7" t="e">
        <f>IF(C5=1,4,IF(C5=2,1,IF(C5=3,2,IF(C5=4,3,"xx"))))</f>
        <v>#REF!</v>
      </c>
      <c r="D6" s="6"/>
      <c r="F6" s="8" t="e">
        <f>B6&amp;"Q"&amp;C6</f>
        <v>#REF!</v>
      </c>
    </row>
    <row r="7" spans="1:6" x14ac:dyDescent="0.25">
      <c r="A7" t="s">
        <v>9</v>
      </c>
      <c r="B7" s="7" t="e">
        <f>IF(C7&gt;C6,B9,B6)</f>
        <v>#REF!</v>
      </c>
      <c r="C7" s="7" t="e">
        <f>IF(C6=1,4,IF(C6=2,1,IF(C6=3,2,IF(C6=4,3,"xx"))))</f>
        <v>#REF!</v>
      </c>
      <c r="D7" s="6"/>
      <c r="F7" s="8" t="e">
        <f>B7&amp;"Q"&amp;C7</f>
        <v>#REF!</v>
      </c>
    </row>
    <row r="8" spans="1:6" x14ac:dyDescent="0.25">
      <c r="A8" t="s">
        <v>17</v>
      </c>
    </row>
    <row r="9" spans="1:6" x14ac:dyDescent="0.25">
      <c r="A9" t="s">
        <v>10</v>
      </c>
      <c r="B9" s="7" t="e">
        <f>IF(D4=4,B4,B4-1)</f>
        <v>#REF!</v>
      </c>
      <c r="D9" s="2"/>
    </row>
  </sheetData>
  <sheetProtection password="CC6A" sheet="1" objects="1" scenarios="1"/>
  <phoneticPr fontId="0"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indexed="10"/>
  </sheetPr>
  <dimension ref="A1:Y1799"/>
  <sheetViews>
    <sheetView workbookViewId="0">
      <selection activeCell="A44" sqref="A44"/>
    </sheetView>
  </sheetViews>
  <sheetFormatPr baseColWidth="10" defaultColWidth="9.33203125" defaultRowHeight="13.2" x14ac:dyDescent="0.25"/>
  <cols>
    <col min="1" max="1" width="61" customWidth="1"/>
    <col min="2" max="2" width="13" hidden="1" customWidth="1"/>
    <col min="3" max="3" width="8.33203125" hidden="1" customWidth="1"/>
    <col min="4" max="4" width="72.77734375" hidden="1" customWidth="1"/>
    <col min="5" max="5" width="118.33203125" customWidth="1"/>
    <col min="6" max="6" width="20.77734375" hidden="1" customWidth="1"/>
    <col min="7" max="7" width="13.33203125" hidden="1" customWidth="1"/>
    <col min="8" max="8" width="17.6640625" hidden="1" customWidth="1"/>
    <col min="9" max="9" width="12.33203125" hidden="1" customWidth="1"/>
    <col min="10" max="10" width="9.44140625" customWidth="1"/>
    <col min="11" max="11" width="29.109375" customWidth="1"/>
    <col min="12" max="12" width="5.77734375" customWidth="1"/>
    <col min="13" max="16" width="10.77734375" customWidth="1"/>
    <col min="17" max="17" width="13" customWidth="1"/>
    <col min="18" max="18" width="15" customWidth="1"/>
  </cols>
  <sheetData>
    <row r="1" spans="1:16" x14ac:dyDescent="0.25">
      <c r="A1" s="158" t="s">
        <v>1910</v>
      </c>
      <c r="B1" s="158" t="s">
        <v>1908</v>
      </c>
      <c r="C1" s="158" t="s">
        <v>1911</v>
      </c>
      <c r="D1" s="158" t="s">
        <v>4152</v>
      </c>
      <c r="E1" s="162" t="s">
        <v>4209</v>
      </c>
      <c r="F1" s="158" t="s">
        <v>4153</v>
      </c>
      <c r="G1" s="158" t="s">
        <v>4154</v>
      </c>
      <c r="H1" s="158" t="s">
        <v>4155</v>
      </c>
      <c r="I1" s="158"/>
      <c r="J1" s="158" t="s">
        <v>4151</v>
      </c>
      <c r="K1" s="159" t="s">
        <v>1909</v>
      </c>
      <c r="L1" t="s">
        <v>19</v>
      </c>
      <c r="M1" s="9" t="e">
        <f>#REF!</f>
        <v>#REF!</v>
      </c>
      <c r="N1" s="9" t="e">
        <f>#REF!</f>
        <v>#REF!</v>
      </c>
      <c r="O1" s="9" t="e">
        <f>#REF!</f>
        <v>#REF!</v>
      </c>
      <c r="P1" s="9" t="e">
        <f>#REF!</f>
        <v>#REF!</v>
      </c>
    </row>
    <row r="2" spans="1:16" x14ac:dyDescent="0.25">
      <c r="A2" s="14" t="str">
        <f>B2&amp;"_"&amp;C2&amp;"_"&amp;D2</f>
        <v>0001_T1_General Government</v>
      </c>
      <c r="B2" s="111" t="s">
        <v>2718</v>
      </c>
      <c r="C2" s="114" t="s">
        <v>2711</v>
      </c>
      <c r="D2" s="31" t="s">
        <v>20</v>
      </c>
      <c r="E2" s="213" t="str">
        <f>B2&amp;"_"&amp;C2&amp;"_"&amp;F2</f>
        <v>0001_T1_General Government</v>
      </c>
      <c r="F2" s="31" t="s">
        <v>20</v>
      </c>
      <c r="G2" s="31"/>
      <c r="H2" s="31"/>
      <c r="I2" s="31"/>
      <c r="J2" s="160" t="e">
        <f>#REF!</f>
        <v>#REF!</v>
      </c>
      <c r="K2" s="37" t="s">
        <v>97</v>
      </c>
      <c r="L2" s="156">
        <v>6</v>
      </c>
      <c r="M2" s="10" t="e">
        <f>#REF!</f>
        <v>#REF!</v>
      </c>
      <c r="N2" s="10" t="e">
        <f>#REF!</f>
        <v>#REF!</v>
      </c>
      <c r="O2" s="10" t="e">
        <f>#REF!</f>
        <v>#REF!</v>
      </c>
      <c r="P2" s="10" t="e">
        <f>#REF!</f>
        <v>#REF!</v>
      </c>
    </row>
    <row r="3" spans="1:16" x14ac:dyDescent="0.25">
      <c r="A3" s="14" t="str">
        <f>B3&amp;"_"&amp;C3&amp;"_"&amp;".. "&amp;D3</f>
        <v>0002_T1_.. Short-term</v>
      </c>
      <c r="B3" s="111" t="s">
        <v>2719</v>
      </c>
      <c r="C3" s="114" t="s">
        <v>2711</v>
      </c>
      <c r="D3" s="32" t="s">
        <v>1</v>
      </c>
      <c r="E3" s="213" t="str">
        <f>B3&amp;"_"&amp;C3&amp;"_"&amp;F3&amp;", "&amp;G3</f>
        <v>0002_T1_General Government, Short-term</v>
      </c>
      <c r="F3" s="31" t="s">
        <v>20</v>
      </c>
      <c r="G3" s="165" t="s">
        <v>1</v>
      </c>
      <c r="H3" s="31"/>
      <c r="I3" s="31"/>
      <c r="J3" s="161" t="e">
        <f>J2</f>
        <v>#REF!</v>
      </c>
      <c r="K3" s="36" t="s">
        <v>98</v>
      </c>
      <c r="L3">
        <f>L2</f>
        <v>6</v>
      </c>
      <c r="M3" s="10" t="e">
        <f>#REF!</f>
        <v>#REF!</v>
      </c>
      <c r="N3" s="10" t="e">
        <f>#REF!</f>
        <v>#REF!</v>
      </c>
      <c r="O3" s="10" t="e">
        <f>#REF!</f>
        <v>#REF!</v>
      </c>
      <c r="P3" s="10" t="e">
        <f>#REF!</f>
        <v>#REF!</v>
      </c>
    </row>
    <row r="4" spans="1:16" x14ac:dyDescent="0.25">
      <c r="A4" s="14" t="str">
        <f>B4&amp;"_"&amp;C4&amp;"_"&amp;"…. "&amp;D4</f>
        <v>0003_T1_…. Currency and deposits 3/</v>
      </c>
      <c r="B4" s="111" t="s">
        <v>2720</v>
      </c>
      <c r="C4" s="114" t="s">
        <v>2711</v>
      </c>
      <c r="D4" s="33" t="s">
        <v>66</v>
      </c>
      <c r="E4" s="213" t="str">
        <f>B4&amp;"_"&amp;C4&amp;"_"&amp;F4&amp;", "&amp;G4&amp;", "&amp;H4</f>
        <v>0003_T1_General Government, Short-term, Currency and deposits</v>
      </c>
      <c r="F4" s="31" t="s">
        <v>20</v>
      </c>
      <c r="G4" s="165" t="s">
        <v>1</v>
      </c>
      <c r="H4" s="163" t="s">
        <v>95</v>
      </c>
      <c r="I4" s="163"/>
      <c r="J4" s="161" t="e">
        <f t="shared" ref="J4:J67" si="0">J3</f>
        <v>#REF!</v>
      </c>
      <c r="K4" s="36" t="s">
        <v>99</v>
      </c>
      <c r="L4">
        <f t="shared" ref="L4:L67" si="1">L3</f>
        <v>6</v>
      </c>
      <c r="M4" s="10" t="e">
        <f>#REF!</f>
        <v>#REF!</v>
      </c>
      <c r="N4" s="10" t="e">
        <f>#REF!</f>
        <v>#REF!</v>
      </c>
      <c r="O4" s="10" t="e">
        <f>#REF!</f>
        <v>#REF!</v>
      </c>
      <c r="P4" s="10" t="e">
        <f>#REF!</f>
        <v>#REF!</v>
      </c>
    </row>
    <row r="5" spans="1:16" x14ac:dyDescent="0.25">
      <c r="A5" s="14" t="str">
        <f t="shared" ref="A5:A8" si="2">B5&amp;"_"&amp;C5&amp;"_"&amp;"…. "&amp;D5</f>
        <v>0004_T1_…. Debt securities</v>
      </c>
      <c r="B5" s="111" t="s">
        <v>2721</v>
      </c>
      <c r="C5" s="114" t="s">
        <v>2711</v>
      </c>
      <c r="D5" s="33" t="s">
        <v>29</v>
      </c>
      <c r="E5" s="213" t="str">
        <f t="shared" ref="E5:E8" si="3">B5&amp;"_"&amp;C5&amp;"_"&amp;F5&amp;", "&amp;G5&amp;", "&amp;H5</f>
        <v>0004_T1_General Government, Short-term, Debt securities</v>
      </c>
      <c r="F5" s="31" t="s">
        <v>20</v>
      </c>
      <c r="G5" s="165" t="s">
        <v>1</v>
      </c>
      <c r="H5" s="163" t="s">
        <v>29</v>
      </c>
      <c r="I5" s="163"/>
      <c r="J5" s="161" t="e">
        <f t="shared" si="0"/>
        <v>#REF!</v>
      </c>
      <c r="K5" s="36" t="s">
        <v>100</v>
      </c>
      <c r="L5">
        <f t="shared" si="1"/>
        <v>6</v>
      </c>
      <c r="M5" s="10" t="e">
        <f>#REF!</f>
        <v>#REF!</v>
      </c>
      <c r="N5" s="10" t="e">
        <f>#REF!</f>
        <v>#REF!</v>
      </c>
      <c r="O5" s="10" t="e">
        <f>#REF!</f>
        <v>#REF!</v>
      </c>
      <c r="P5" s="10" t="e">
        <f>#REF!</f>
        <v>#REF!</v>
      </c>
    </row>
    <row r="6" spans="1:16" x14ac:dyDescent="0.25">
      <c r="A6" s="14" t="str">
        <f t="shared" si="2"/>
        <v>0005_T1_…. Loans</v>
      </c>
      <c r="B6" s="111" t="s">
        <v>2722</v>
      </c>
      <c r="C6" s="114" t="s">
        <v>2711</v>
      </c>
      <c r="D6" s="33" t="s">
        <v>2</v>
      </c>
      <c r="E6" s="213" t="str">
        <f t="shared" si="3"/>
        <v>0005_T1_General Government, Short-term, Loans</v>
      </c>
      <c r="F6" s="31" t="s">
        <v>20</v>
      </c>
      <c r="G6" s="165" t="s">
        <v>1</v>
      </c>
      <c r="H6" s="163" t="s">
        <v>2</v>
      </c>
      <c r="I6" s="163"/>
      <c r="J6" s="161" t="e">
        <f t="shared" si="0"/>
        <v>#REF!</v>
      </c>
      <c r="K6" s="36" t="s">
        <v>101</v>
      </c>
      <c r="L6">
        <f t="shared" si="1"/>
        <v>6</v>
      </c>
      <c r="M6" s="10" t="e">
        <f>#REF!</f>
        <v>#REF!</v>
      </c>
      <c r="N6" s="10" t="e">
        <f>#REF!</f>
        <v>#REF!</v>
      </c>
      <c r="O6" s="10" t="e">
        <f>#REF!</f>
        <v>#REF!</v>
      </c>
      <c r="P6" s="10" t="e">
        <f>#REF!</f>
        <v>#REF!</v>
      </c>
    </row>
    <row r="7" spans="1:16" x14ac:dyDescent="0.25">
      <c r="A7" s="14" t="str">
        <f t="shared" si="2"/>
        <v>0006_T1_…. Trade credit and advances</v>
      </c>
      <c r="B7" s="111" t="s">
        <v>2723</v>
      </c>
      <c r="C7" s="114" t="s">
        <v>2711</v>
      </c>
      <c r="D7" s="33" t="s">
        <v>30</v>
      </c>
      <c r="E7" s="213" t="str">
        <f t="shared" si="3"/>
        <v>0006_T1_General Government, Short-term, Trade credit and advances</v>
      </c>
      <c r="F7" s="31" t="s">
        <v>20</v>
      </c>
      <c r="G7" s="165" t="s">
        <v>1</v>
      </c>
      <c r="H7" s="163" t="s">
        <v>30</v>
      </c>
      <c r="I7" s="163"/>
      <c r="J7" s="161" t="e">
        <f t="shared" si="0"/>
        <v>#REF!</v>
      </c>
      <c r="K7" s="36" t="s">
        <v>102</v>
      </c>
      <c r="L7">
        <f t="shared" si="1"/>
        <v>6</v>
      </c>
      <c r="M7" s="10" t="e">
        <f>#REF!</f>
        <v>#REF!</v>
      </c>
      <c r="N7" s="10" t="e">
        <f>#REF!</f>
        <v>#REF!</v>
      </c>
      <c r="O7" s="10" t="e">
        <f>#REF!</f>
        <v>#REF!</v>
      </c>
      <c r="P7" s="10" t="e">
        <f>#REF!</f>
        <v>#REF!</v>
      </c>
    </row>
    <row r="8" spans="1:16" x14ac:dyDescent="0.25">
      <c r="A8" s="14" t="str">
        <f t="shared" si="2"/>
        <v>0007_T1_…. Other debt liabilities 4/ 5/</v>
      </c>
      <c r="B8" s="111" t="s">
        <v>2724</v>
      </c>
      <c r="C8" s="114" t="s">
        <v>2711</v>
      </c>
      <c r="D8" s="33" t="s">
        <v>67</v>
      </c>
      <c r="E8" s="213" t="str">
        <f t="shared" si="3"/>
        <v>0007_T1_General Government, Short-term, Other debt liabilities</v>
      </c>
      <c r="F8" s="31" t="s">
        <v>20</v>
      </c>
      <c r="G8" s="165" t="s">
        <v>1</v>
      </c>
      <c r="H8" s="163" t="s">
        <v>4156</v>
      </c>
      <c r="I8" s="163"/>
      <c r="J8" s="161" t="e">
        <f t="shared" si="0"/>
        <v>#REF!</v>
      </c>
      <c r="K8" s="36" t="s">
        <v>103</v>
      </c>
      <c r="L8">
        <f t="shared" si="1"/>
        <v>6</v>
      </c>
      <c r="M8" s="10" t="e">
        <f>#REF!</f>
        <v>#REF!</v>
      </c>
      <c r="N8" s="10" t="e">
        <f>#REF!</f>
        <v>#REF!</v>
      </c>
      <c r="O8" s="10" t="e">
        <f>#REF!</f>
        <v>#REF!</v>
      </c>
      <c r="P8" s="10" t="e">
        <f>#REF!</f>
        <v>#REF!</v>
      </c>
    </row>
    <row r="9" spans="1:16" x14ac:dyDescent="0.25">
      <c r="A9" s="14" t="str">
        <f>B9&amp;"_"&amp;C9&amp;"_"&amp;".. "&amp;D9</f>
        <v>0008_T1_.. Long-term</v>
      </c>
      <c r="B9" s="111" t="s">
        <v>2725</v>
      </c>
      <c r="C9" s="114" t="s">
        <v>2711</v>
      </c>
      <c r="D9" s="32" t="s">
        <v>3</v>
      </c>
      <c r="E9" s="213" t="str">
        <f>B9&amp;"_"&amp;C9&amp;"_"&amp;F9&amp;", "&amp;G9</f>
        <v>0008_T1_General Government, Long-term</v>
      </c>
      <c r="F9" s="31" t="s">
        <v>20</v>
      </c>
      <c r="G9" s="165" t="s">
        <v>3</v>
      </c>
      <c r="H9" s="32"/>
      <c r="I9" s="32"/>
      <c r="J9" s="161" t="e">
        <f t="shared" si="0"/>
        <v>#REF!</v>
      </c>
      <c r="K9" s="36" t="s">
        <v>104</v>
      </c>
      <c r="L9">
        <f t="shared" si="1"/>
        <v>6</v>
      </c>
      <c r="M9" s="10" t="e">
        <f>#REF!</f>
        <v>#REF!</v>
      </c>
      <c r="N9" s="10" t="e">
        <f>#REF!</f>
        <v>#REF!</v>
      </c>
      <c r="O9" s="10" t="e">
        <f>#REF!</f>
        <v>#REF!</v>
      </c>
      <c r="P9" s="10" t="e">
        <f>#REF!</f>
        <v>#REF!</v>
      </c>
    </row>
    <row r="10" spans="1:16" x14ac:dyDescent="0.25">
      <c r="A10" s="14" t="str">
        <f>B10&amp;"_"&amp;C10&amp;"_"&amp;"…. "&amp;D10</f>
        <v>0009_T1_…. Special drawing rights (allocations) 6/</v>
      </c>
      <c r="B10" s="111" t="s">
        <v>2726</v>
      </c>
      <c r="C10" s="114" t="s">
        <v>2711</v>
      </c>
      <c r="D10" s="33" t="s">
        <v>4071</v>
      </c>
      <c r="E10" s="213" t="str">
        <f>B10&amp;"_"&amp;C10&amp;"_"&amp;F10&amp;", "&amp;G10&amp;", "&amp;H10</f>
        <v>0009_T1_General Government, Long-term, Special drawing rights (allocations)</v>
      </c>
      <c r="F10" s="31" t="s">
        <v>20</v>
      </c>
      <c r="G10" s="165" t="s">
        <v>3</v>
      </c>
      <c r="H10" s="163" t="s">
        <v>4157</v>
      </c>
      <c r="I10" s="163"/>
      <c r="J10" s="161" t="e">
        <f t="shared" si="0"/>
        <v>#REF!</v>
      </c>
      <c r="K10" s="36" t="s">
        <v>105</v>
      </c>
      <c r="L10">
        <f t="shared" si="1"/>
        <v>6</v>
      </c>
      <c r="M10" s="10" t="e">
        <f>#REF!</f>
        <v>#REF!</v>
      </c>
      <c r="N10" s="10" t="e">
        <f>#REF!</f>
        <v>#REF!</v>
      </c>
      <c r="O10" s="10" t="e">
        <f>#REF!</f>
        <v>#REF!</v>
      </c>
      <c r="P10" s="10" t="e">
        <f>#REF!</f>
        <v>#REF!</v>
      </c>
    </row>
    <row r="11" spans="1:16" x14ac:dyDescent="0.25">
      <c r="A11" s="14" t="str">
        <f t="shared" ref="A11:A15" si="4">B11&amp;"_"&amp;C11&amp;"_"&amp;"…. "&amp;D11</f>
        <v>0010_T1_…. Currency and deposits 3/</v>
      </c>
      <c r="B11" s="111" t="s">
        <v>2727</v>
      </c>
      <c r="C11" s="114" t="s">
        <v>2711</v>
      </c>
      <c r="D11" s="33" t="s">
        <v>66</v>
      </c>
      <c r="E11" s="213" t="str">
        <f t="shared" ref="E11:E15" si="5">B11&amp;"_"&amp;C11&amp;"_"&amp;F11&amp;", "&amp;G11&amp;", "&amp;H11</f>
        <v>0010_T1_General Government, Long-term, Currency and deposits</v>
      </c>
      <c r="F11" s="31" t="s">
        <v>20</v>
      </c>
      <c r="G11" s="165" t="s">
        <v>3</v>
      </c>
      <c r="H11" s="163" t="s">
        <v>95</v>
      </c>
      <c r="I11" s="163"/>
      <c r="J11" s="161" t="e">
        <f t="shared" si="0"/>
        <v>#REF!</v>
      </c>
      <c r="K11" s="36" t="s">
        <v>106</v>
      </c>
      <c r="L11">
        <f t="shared" si="1"/>
        <v>6</v>
      </c>
      <c r="M11" s="10" t="e">
        <f>#REF!</f>
        <v>#REF!</v>
      </c>
      <c r="N11" s="10" t="e">
        <f>#REF!</f>
        <v>#REF!</v>
      </c>
      <c r="O11" s="10" t="e">
        <f>#REF!</f>
        <v>#REF!</v>
      </c>
      <c r="P11" s="10" t="e">
        <f>#REF!</f>
        <v>#REF!</v>
      </c>
    </row>
    <row r="12" spans="1:16" x14ac:dyDescent="0.25">
      <c r="A12" s="14" t="str">
        <f t="shared" si="4"/>
        <v>0011_T1_…. Debt securities</v>
      </c>
      <c r="B12" s="111" t="s">
        <v>2728</v>
      </c>
      <c r="C12" s="114" t="s">
        <v>2711</v>
      </c>
      <c r="D12" s="33" t="s">
        <v>29</v>
      </c>
      <c r="E12" s="213" t="str">
        <f t="shared" si="5"/>
        <v>0011_T1_General Government, Long-term, Debt securities</v>
      </c>
      <c r="F12" s="31" t="s">
        <v>20</v>
      </c>
      <c r="G12" s="165" t="s">
        <v>3</v>
      </c>
      <c r="H12" s="163" t="s">
        <v>29</v>
      </c>
      <c r="I12" s="163"/>
      <c r="J12" s="161" t="e">
        <f t="shared" si="0"/>
        <v>#REF!</v>
      </c>
      <c r="K12" s="36" t="s">
        <v>107</v>
      </c>
      <c r="L12">
        <f t="shared" si="1"/>
        <v>6</v>
      </c>
      <c r="M12" s="10" t="e">
        <f>#REF!</f>
        <v>#REF!</v>
      </c>
      <c r="N12" s="10" t="e">
        <f>#REF!</f>
        <v>#REF!</v>
      </c>
      <c r="O12" s="10" t="e">
        <f>#REF!</f>
        <v>#REF!</v>
      </c>
      <c r="P12" s="10" t="e">
        <f>#REF!</f>
        <v>#REF!</v>
      </c>
    </row>
    <row r="13" spans="1:16" x14ac:dyDescent="0.25">
      <c r="A13" s="14" t="str">
        <f t="shared" si="4"/>
        <v>0012_T1_…. Loans</v>
      </c>
      <c r="B13" s="111" t="s">
        <v>2729</v>
      </c>
      <c r="C13" s="114" t="s">
        <v>2711</v>
      </c>
      <c r="D13" s="33" t="s">
        <v>2</v>
      </c>
      <c r="E13" s="213" t="str">
        <f t="shared" si="5"/>
        <v>0012_T1_General Government, Long-term, Loans</v>
      </c>
      <c r="F13" s="31" t="s">
        <v>20</v>
      </c>
      <c r="G13" s="165" t="s">
        <v>3</v>
      </c>
      <c r="H13" s="163" t="s">
        <v>2</v>
      </c>
      <c r="I13" s="163"/>
      <c r="J13" s="161" t="e">
        <f t="shared" si="0"/>
        <v>#REF!</v>
      </c>
      <c r="K13" s="36" t="s">
        <v>108</v>
      </c>
      <c r="L13">
        <f t="shared" si="1"/>
        <v>6</v>
      </c>
      <c r="M13" s="10" t="e">
        <f>#REF!</f>
        <v>#REF!</v>
      </c>
      <c r="N13" s="10" t="e">
        <f>#REF!</f>
        <v>#REF!</v>
      </c>
      <c r="O13" s="10" t="e">
        <f>#REF!</f>
        <v>#REF!</v>
      </c>
      <c r="P13" s="10" t="e">
        <f>#REF!</f>
        <v>#REF!</v>
      </c>
    </row>
    <row r="14" spans="1:16" x14ac:dyDescent="0.25">
      <c r="A14" s="14" t="str">
        <f t="shared" si="4"/>
        <v>0013_T1_…. Trade credit and advances</v>
      </c>
      <c r="B14" s="111" t="s">
        <v>2730</v>
      </c>
      <c r="C14" s="114" t="s">
        <v>2711</v>
      </c>
      <c r="D14" s="33" t="s">
        <v>30</v>
      </c>
      <c r="E14" s="213" t="str">
        <f t="shared" si="5"/>
        <v>0013_T1_General Government, Long-term, Trade credit and advances</v>
      </c>
      <c r="F14" s="31" t="s">
        <v>20</v>
      </c>
      <c r="G14" s="165" t="s">
        <v>3</v>
      </c>
      <c r="H14" s="163" t="s">
        <v>30</v>
      </c>
      <c r="I14" s="163"/>
      <c r="J14" s="161" t="e">
        <f t="shared" si="0"/>
        <v>#REF!</v>
      </c>
      <c r="K14" s="36" t="s">
        <v>109</v>
      </c>
      <c r="L14">
        <f t="shared" si="1"/>
        <v>6</v>
      </c>
      <c r="M14" s="10" t="e">
        <f>#REF!</f>
        <v>#REF!</v>
      </c>
      <c r="N14" s="10" t="e">
        <f>#REF!</f>
        <v>#REF!</v>
      </c>
      <c r="O14" s="10" t="e">
        <f>#REF!</f>
        <v>#REF!</v>
      </c>
      <c r="P14" s="10" t="e">
        <f>#REF!</f>
        <v>#REF!</v>
      </c>
    </row>
    <row r="15" spans="1:16" x14ac:dyDescent="0.25">
      <c r="A15" s="14" t="str">
        <f t="shared" si="4"/>
        <v>0014_T1_…. Other debt liabilities 4/</v>
      </c>
      <c r="B15" s="111" t="s">
        <v>2731</v>
      </c>
      <c r="C15" s="114" t="s">
        <v>2711</v>
      </c>
      <c r="D15" s="33" t="s">
        <v>68</v>
      </c>
      <c r="E15" s="213" t="str">
        <f t="shared" si="5"/>
        <v>0014_T1_General Government, Long-term, Other debt liabilities</v>
      </c>
      <c r="F15" s="31" t="s">
        <v>20</v>
      </c>
      <c r="G15" s="165" t="s">
        <v>3</v>
      </c>
      <c r="H15" s="163" t="s">
        <v>4156</v>
      </c>
      <c r="I15" s="163"/>
      <c r="J15" s="161" t="e">
        <f t="shared" si="0"/>
        <v>#REF!</v>
      </c>
      <c r="K15" s="36" t="s">
        <v>110</v>
      </c>
      <c r="L15">
        <f t="shared" si="1"/>
        <v>6</v>
      </c>
      <c r="M15" s="10" t="e">
        <f>#REF!</f>
        <v>#REF!</v>
      </c>
      <c r="N15" s="10" t="e">
        <f>#REF!</f>
        <v>#REF!</v>
      </c>
      <c r="O15" s="10" t="e">
        <f>#REF!</f>
        <v>#REF!</v>
      </c>
      <c r="P15" s="10" t="e">
        <f>#REF!</f>
        <v>#REF!</v>
      </c>
    </row>
    <row r="16" spans="1:16" x14ac:dyDescent="0.25">
      <c r="A16" s="14" t="str">
        <f>B16&amp;"_"&amp;C16&amp;"_"&amp;D16</f>
        <v>0015_T1_Central Bank</v>
      </c>
      <c r="B16" s="111" t="s">
        <v>2732</v>
      </c>
      <c r="C16" s="114" t="s">
        <v>2711</v>
      </c>
      <c r="D16" s="31" t="s">
        <v>43</v>
      </c>
      <c r="E16" s="213" t="str">
        <f>B16&amp;"_"&amp;C16&amp;"_"&amp;F16</f>
        <v>0015_T1_Central Bank</v>
      </c>
      <c r="F16" s="31" t="s">
        <v>43</v>
      </c>
      <c r="G16" s="31"/>
      <c r="H16" s="31"/>
      <c r="I16" s="31"/>
      <c r="J16" s="161" t="e">
        <f t="shared" si="0"/>
        <v>#REF!</v>
      </c>
      <c r="K16" s="37" t="s">
        <v>111</v>
      </c>
      <c r="L16">
        <f t="shared" si="1"/>
        <v>6</v>
      </c>
      <c r="M16" s="10" t="e">
        <f>#REF!</f>
        <v>#REF!</v>
      </c>
      <c r="N16" s="10" t="e">
        <f>#REF!</f>
        <v>#REF!</v>
      </c>
      <c r="O16" s="10" t="e">
        <f>#REF!</f>
        <v>#REF!</v>
      </c>
      <c r="P16" s="10" t="e">
        <f>#REF!</f>
        <v>#REF!</v>
      </c>
    </row>
    <row r="17" spans="1:16" x14ac:dyDescent="0.25">
      <c r="A17" s="14" t="str">
        <f>B17&amp;"_"&amp;C17&amp;"_"&amp;".. "&amp;D17</f>
        <v>0016_T1_.. Short-term</v>
      </c>
      <c r="B17" s="111" t="s">
        <v>2733</v>
      </c>
      <c r="C17" s="114" t="s">
        <v>2711</v>
      </c>
      <c r="D17" s="32" t="s">
        <v>1</v>
      </c>
      <c r="E17" s="213" t="str">
        <f>B17&amp;"_"&amp;C17&amp;"_"&amp;F17&amp;", "&amp;G17</f>
        <v>0016_T1_Central Bank, Short-term</v>
      </c>
      <c r="F17" s="31" t="s">
        <v>43</v>
      </c>
      <c r="G17" s="165" t="s">
        <v>1</v>
      </c>
      <c r="H17" s="32"/>
      <c r="I17" s="32"/>
      <c r="J17" s="161" t="e">
        <f t="shared" si="0"/>
        <v>#REF!</v>
      </c>
      <c r="K17" s="36" t="s">
        <v>112</v>
      </c>
      <c r="L17">
        <f t="shared" si="1"/>
        <v>6</v>
      </c>
      <c r="M17" s="10" t="e">
        <f>#REF!</f>
        <v>#REF!</v>
      </c>
      <c r="N17" s="10" t="e">
        <f>#REF!</f>
        <v>#REF!</v>
      </c>
      <c r="O17" s="10" t="e">
        <f>#REF!</f>
        <v>#REF!</v>
      </c>
      <c r="P17" s="10" t="e">
        <f>#REF!</f>
        <v>#REF!</v>
      </c>
    </row>
    <row r="18" spans="1:16" x14ac:dyDescent="0.25">
      <c r="A18" s="14" t="str">
        <f>B18&amp;"_"&amp;C18&amp;"_"&amp;"…. "&amp;D18</f>
        <v>0017_T1_…. Currency and deposits 3/</v>
      </c>
      <c r="B18" s="111" t="s">
        <v>2734</v>
      </c>
      <c r="C18" s="114" t="s">
        <v>2711</v>
      </c>
      <c r="D18" s="33" t="s">
        <v>66</v>
      </c>
      <c r="E18" s="213" t="str">
        <f>B18&amp;"_"&amp;C18&amp;"_"&amp;F18&amp;", "&amp;G18&amp;", "&amp;H18</f>
        <v>0017_T1_Central Bank, Short-term, Currency and deposits</v>
      </c>
      <c r="F18" s="31" t="s">
        <v>43</v>
      </c>
      <c r="G18" s="165" t="s">
        <v>1</v>
      </c>
      <c r="H18" s="163" t="s">
        <v>95</v>
      </c>
      <c r="I18" s="163"/>
      <c r="J18" s="161" t="e">
        <f t="shared" si="0"/>
        <v>#REF!</v>
      </c>
      <c r="K18" s="36" t="s">
        <v>113</v>
      </c>
      <c r="L18">
        <f t="shared" si="1"/>
        <v>6</v>
      </c>
      <c r="M18" s="10" t="e">
        <f>#REF!</f>
        <v>#REF!</v>
      </c>
      <c r="N18" s="10" t="e">
        <f>#REF!</f>
        <v>#REF!</v>
      </c>
      <c r="O18" s="10" t="e">
        <f>#REF!</f>
        <v>#REF!</v>
      </c>
      <c r="P18" s="10" t="e">
        <f>#REF!</f>
        <v>#REF!</v>
      </c>
    </row>
    <row r="19" spans="1:16" x14ac:dyDescent="0.25">
      <c r="A19" s="14" t="str">
        <f t="shared" ref="A19:A22" si="6">B19&amp;"_"&amp;C19&amp;"_"&amp;"…. "&amp;D19</f>
        <v>0018_T1_…. Debt securities</v>
      </c>
      <c r="B19" s="111" t="s">
        <v>2735</v>
      </c>
      <c r="C19" s="114" t="s">
        <v>2711</v>
      </c>
      <c r="D19" s="33" t="s">
        <v>29</v>
      </c>
      <c r="E19" s="213" t="str">
        <f t="shared" ref="E19:E22" si="7">B19&amp;"_"&amp;C19&amp;"_"&amp;F19&amp;", "&amp;G19&amp;", "&amp;H19</f>
        <v>0018_T1_Central Bank, Short-term, Debt securities</v>
      </c>
      <c r="F19" s="31" t="s">
        <v>43</v>
      </c>
      <c r="G19" s="165" t="s">
        <v>1</v>
      </c>
      <c r="H19" s="163" t="s">
        <v>29</v>
      </c>
      <c r="I19" s="163"/>
      <c r="J19" s="161" t="e">
        <f t="shared" si="0"/>
        <v>#REF!</v>
      </c>
      <c r="K19" s="36" t="s">
        <v>114</v>
      </c>
      <c r="L19">
        <f t="shared" si="1"/>
        <v>6</v>
      </c>
      <c r="M19" s="10" t="e">
        <f>#REF!</f>
        <v>#REF!</v>
      </c>
      <c r="N19" s="10" t="e">
        <f>#REF!</f>
        <v>#REF!</v>
      </c>
      <c r="O19" s="10" t="e">
        <f>#REF!</f>
        <v>#REF!</v>
      </c>
      <c r="P19" s="10" t="e">
        <f>#REF!</f>
        <v>#REF!</v>
      </c>
    </row>
    <row r="20" spans="1:16" x14ac:dyDescent="0.25">
      <c r="A20" s="14" t="str">
        <f t="shared" si="6"/>
        <v>0019_T1_…. Loans</v>
      </c>
      <c r="B20" s="111" t="s">
        <v>2736</v>
      </c>
      <c r="C20" s="114" t="s">
        <v>2711</v>
      </c>
      <c r="D20" s="33" t="s">
        <v>2</v>
      </c>
      <c r="E20" s="213" t="str">
        <f t="shared" si="7"/>
        <v>0019_T1_Central Bank, Short-term, Loans</v>
      </c>
      <c r="F20" s="31" t="s">
        <v>43</v>
      </c>
      <c r="G20" s="165" t="s">
        <v>1</v>
      </c>
      <c r="H20" s="163" t="s">
        <v>2</v>
      </c>
      <c r="I20" s="163"/>
      <c r="J20" s="161" t="e">
        <f t="shared" si="0"/>
        <v>#REF!</v>
      </c>
      <c r="K20" s="36" t="s">
        <v>115</v>
      </c>
      <c r="L20">
        <f t="shared" si="1"/>
        <v>6</v>
      </c>
      <c r="M20" s="10" t="e">
        <f>#REF!</f>
        <v>#REF!</v>
      </c>
      <c r="N20" s="10" t="e">
        <f>#REF!</f>
        <v>#REF!</v>
      </c>
      <c r="O20" s="10" t="e">
        <f>#REF!</f>
        <v>#REF!</v>
      </c>
      <c r="P20" s="10" t="e">
        <f>#REF!</f>
        <v>#REF!</v>
      </c>
    </row>
    <row r="21" spans="1:16" x14ac:dyDescent="0.25">
      <c r="A21" s="14" t="str">
        <f t="shared" si="6"/>
        <v>0020_T1_…. Trade credit and advances</v>
      </c>
      <c r="B21" s="111" t="s">
        <v>2737</v>
      </c>
      <c r="C21" s="114" t="s">
        <v>2711</v>
      </c>
      <c r="D21" s="33" t="s">
        <v>30</v>
      </c>
      <c r="E21" s="213" t="str">
        <f t="shared" si="7"/>
        <v>0020_T1_Central Bank, Short-term, Trade credit and advances</v>
      </c>
      <c r="F21" s="31" t="s">
        <v>43</v>
      </c>
      <c r="G21" s="165" t="s">
        <v>1</v>
      </c>
      <c r="H21" s="163" t="s">
        <v>30</v>
      </c>
      <c r="I21" s="163"/>
      <c r="J21" s="161" t="e">
        <f t="shared" si="0"/>
        <v>#REF!</v>
      </c>
      <c r="K21" s="36" t="s">
        <v>116</v>
      </c>
      <c r="L21">
        <f t="shared" si="1"/>
        <v>6</v>
      </c>
      <c r="M21" s="10" t="e">
        <f>#REF!</f>
        <v>#REF!</v>
      </c>
      <c r="N21" s="10" t="e">
        <f>#REF!</f>
        <v>#REF!</v>
      </c>
      <c r="O21" s="10" t="e">
        <f>#REF!</f>
        <v>#REF!</v>
      </c>
      <c r="P21" s="10" t="e">
        <f>#REF!</f>
        <v>#REF!</v>
      </c>
    </row>
    <row r="22" spans="1:16" x14ac:dyDescent="0.25">
      <c r="A22" s="14" t="str">
        <f t="shared" si="6"/>
        <v>0021_T1_…. Other debt liabilities 4/ 5/</v>
      </c>
      <c r="B22" s="111" t="s">
        <v>2738</v>
      </c>
      <c r="C22" s="114" t="s">
        <v>2711</v>
      </c>
      <c r="D22" s="33" t="s">
        <v>67</v>
      </c>
      <c r="E22" s="213" t="str">
        <f t="shared" si="7"/>
        <v>0021_T1_Central Bank, Short-term, Other debt liabilities</v>
      </c>
      <c r="F22" s="31" t="s">
        <v>43</v>
      </c>
      <c r="G22" s="165" t="s">
        <v>1</v>
      </c>
      <c r="H22" s="163" t="s">
        <v>4156</v>
      </c>
      <c r="I22" s="163"/>
      <c r="J22" s="161" t="e">
        <f t="shared" si="0"/>
        <v>#REF!</v>
      </c>
      <c r="K22" s="36" t="s">
        <v>117</v>
      </c>
      <c r="L22">
        <f t="shared" si="1"/>
        <v>6</v>
      </c>
      <c r="M22" s="10" t="e">
        <f>#REF!</f>
        <v>#REF!</v>
      </c>
      <c r="N22" s="10" t="e">
        <f>#REF!</f>
        <v>#REF!</v>
      </c>
      <c r="O22" s="10" t="e">
        <f>#REF!</f>
        <v>#REF!</v>
      </c>
      <c r="P22" s="10" t="e">
        <f>#REF!</f>
        <v>#REF!</v>
      </c>
    </row>
    <row r="23" spans="1:16" x14ac:dyDescent="0.25">
      <c r="A23" s="14" t="str">
        <f>B23&amp;"_"&amp;C23&amp;"_"&amp;".. "&amp;D23</f>
        <v>0022_T1_.. Long-term</v>
      </c>
      <c r="B23" s="111" t="s">
        <v>2739</v>
      </c>
      <c r="C23" s="114" t="s">
        <v>2711</v>
      </c>
      <c r="D23" s="32" t="s">
        <v>3</v>
      </c>
      <c r="E23" s="213" t="str">
        <f>B23&amp;"_"&amp;C23&amp;"_"&amp;F23&amp;", "&amp;G23</f>
        <v>0022_T1_Central Bank, Long-term</v>
      </c>
      <c r="F23" s="31" t="s">
        <v>43</v>
      </c>
      <c r="G23" s="165" t="s">
        <v>3</v>
      </c>
      <c r="H23" s="32"/>
      <c r="I23" s="32"/>
      <c r="J23" s="161" t="e">
        <f t="shared" si="0"/>
        <v>#REF!</v>
      </c>
      <c r="K23" s="36" t="s">
        <v>118</v>
      </c>
      <c r="L23">
        <f t="shared" si="1"/>
        <v>6</v>
      </c>
      <c r="M23" s="10" t="e">
        <f>#REF!</f>
        <v>#REF!</v>
      </c>
      <c r="N23" s="10" t="e">
        <f>#REF!</f>
        <v>#REF!</v>
      </c>
      <c r="O23" s="10" t="e">
        <f>#REF!</f>
        <v>#REF!</v>
      </c>
      <c r="P23" s="10" t="e">
        <f>#REF!</f>
        <v>#REF!</v>
      </c>
    </row>
    <row r="24" spans="1:16" x14ac:dyDescent="0.25">
      <c r="A24" s="14" t="str">
        <f>B24&amp;"_"&amp;C24&amp;"_"&amp;"…. "&amp;D24</f>
        <v>0023_T1_…. Special drawing rights (allocations) 6/</v>
      </c>
      <c r="B24" s="111" t="s">
        <v>2740</v>
      </c>
      <c r="C24" s="114" t="s">
        <v>2711</v>
      </c>
      <c r="D24" s="33" t="s">
        <v>4071</v>
      </c>
      <c r="E24" s="213" t="str">
        <f>B24&amp;"_"&amp;C24&amp;"_"&amp;F24&amp;", "&amp;G24&amp;", "&amp;H24</f>
        <v>0023_T1_Central Bank, Long-term, Special drawing rights (allocations)</v>
      </c>
      <c r="F24" s="31" t="s">
        <v>43</v>
      </c>
      <c r="G24" s="165" t="s">
        <v>3</v>
      </c>
      <c r="H24" s="163" t="s">
        <v>4157</v>
      </c>
      <c r="I24" s="163"/>
      <c r="J24" s="161" t="e">
        <f t="shared" si="0"/>
        <v>#REF!</v>
      </c>
      <c r="K24" s="36" t="s">
        <v>119</v>
      </c>
      <c r="L24">
        <f t="shared" si="1"/>
        <v>6</v>
      </c>
      <c r="M24" s="10" t="e">
        <f>#REF!</f>
        <v>#REF!</v>
      </c>
      <c r="N24" s="10" t="e">
        <f>#REF!</f>
        <v>#REF!</v>
      </c>
      <c r="O24" s="10" t="e">
        <f>#REF!</f>
        <v>#REF!</v>
      </c>
      <c r="P24" s="10" t="e">
        <f>#REF!</f>
        <v>#REF!</v>
      </c>
    </row>
    <row r="25" spans="1:16" x14ac:dyDescent="0.25">
      <c r="A25" s="14" t="str">
        <f t="shared" ref="A25:A29" si="8">B25&amp;"_"&amp;C25&amp;"_"&amp;"…. "&amp;D25</f>
        <v>0024_T1_…. Currency and deposits 3/</v>
      </c>
      <c r="B25" s="111" t="s">
        <v>2741</v>
      </c>
      <c r="C25" s="114" t="s">
        <v>2711</v>
      </c>
      <c r="D25" s="33" t="s">
        <v>66</v>
      </c>
      <c r="E25" s="213" t="str">
        <f t="shared" ref="E25:E29" si="9">B25&amp;"_"&amp;C25&amp;"_"&amp;F25&amp;", "&amp;G25&amp;", "&amp;H25</f>
        <v>0024_T1_Central Bank, Long-term, Currency and deposits</v>
      </c>
      <c r="F25" s="31" t="s">
        <v>43</v>
      </c>
      <c r="G25" s="165" t="s">
        <v>3</v>
      </c>
      <c r="H25" s="163" t="s">
        <v>95</v>
      </c>
      <c r="I25" s="163"/>
      <c r="J25" s="161" t="e">
        <f t="shared" si="0"/>
        <v>#REF!</v>
      </c>
      <c r="K25" s="36" t="s">
        <v>120</v>
      </c>
      <c r="L25">
        <f t="shared" si="1"/>
        <v>6</v>
      </c>
      <c r="M25" s="10" t="e">
        <f>#REF!</f>
        <v>#REF!</v>
      </c>
      <c r="N25" s="10" t="e">
        <f>#REF!</f>
        <v>#REF!</v>
      </c>
      <c r="O25" s="10" t="e">
        <f>#REF!</f>
        <v>#REF!</v>
      </c>
      <c r="P25" s="10" t="e">
        <f>#REF!</f>
        <v>#REF!</v>
      </c>
    </row>
    <row r="26" spans="1:16" x14ac:dyDescent="0.25">
      <c r="A26" s="14" t="str">
        <f t="shared" si="8"/>
        <v>0025_T1_…. Debt securities</v>
      </c>
      <c r="B26" s="111" t="s">
        <v>2742</v>
      </c>
      <c r="C26" s="114" t="s">
        <v>2711</v>
      </c>
      <c r="D26" s="33" t="s">
        <v>29</v>
      </c>
      <c r="E26" s="213" t="str">
        <f t="shared" si="9"/>
        <v>0025_T1_Central Bank, Long-term, Debt securities</v>
      </c>
      <c r="F26" s="31" t="s">
        <v>43</v>
      </c>
      <c r="G26" s="165" t="s">
        <v>3</v>
      </c>
      <c r="H26" s="163" t="s">
        <v>29</v>
      </c>
      <c r="I26" s="163"/>
      <c r="J26" s="161" t="e">
        <f t="shared" si="0"/>
        <v>#REF!</v>
      </c>
      <c r="K26" s="36" t="s">
        <v>121</v>
      </c>
      <c r="L26">
        <f t="shared" si="1"/>
        <v>6</v>
      </c>
      <c r="M26" s="10" t="e">
        <f>#REF!</f>
        <v>#REF!</v>
      </c>
      <c r="N26" s="10" t="e">
        <f>#REF!</f>
        <v>#REF!</v>
      </c>
      <c r="O26" s="10" t="e">
        <f>#REF!</f>
        <v>#REF!</v>
      </c>
      <c r="P26" s="10" t="e">
        <f>#REF!</f>
        <v>#REF!</v>
      </c>
    </row>
    <row r="27" spans="1:16" x14ac:dyDescent="0.25">
      <c r="A27" s="14" t="str">
        <f t="shared" si="8"/>
        <v>0026_T1_…. Loans</v>
      </c>
      <c r="B27" s="111" t="s">
        <v>2743</v>
      </c>
      <c r="C27" s="114" t="s">
        <v>2711</v>
      </c>
      <c r="D27" s="33" t="s">
        <v>2</v>
      </c>
      <c r="E27" s="213" t="str">
        <f t="shared" si="9"/>
        <v>0026_T1_Central Bank, Long-term, Loans</v>
      </c>
      <c r="F27" s="31" t="s">
        <v>43</v>
      </c>
      <c r="G27" s="165" t="s">
        <v>3</v>
      </c>
      <c r="H27" s="163" t="s">
        <v>2</v>
      </c>
      <c r="I27" s="163"/>
      <c r="J27" s="161" t="e">
        <f t="shared" si="0"/>
        <v>#REF!</v>
      </c>
      <c r="K27" s="36" t="s">
        <v>122</v>
      </c>
      <c r="L27">
        <f t="shared" si="1"/>
        <v>6</v>
      </c>
      <c r="M27" s="10" t="e">
        <f>#REF!</f>
        <v>#REF!</v>
      </c>
      <c r="N27" s="10" t="e">
        <f>#REF!</f>
        <v>#REF!</v>
      </c>
      <c r="O27" s="10" t="e">
        <f>#REF!</f>
        <v>#REF!</v>
      </c>
      <c r="P27" s="10" t="e">
        <f>#REF!</f>
        <v>#REF!</v>
      </c>
    </row>
    <row r="28" spans="1:16" x14ac:dyDescent="0.25">
      <c r="A28" s="14" t="str">
        <f t="shared" si="8"/>
        <v>0027_T1_…. Trade credit and advances</v>
      </c>
      <c r="B28" s="111" t="s">
        <v>2744</v>
      </c>
      <c r="C28" s="114" t="s">
        <v>2711</v>
      </c>
      <c r="D28" s="33" t="s">
        <v>30</v>
      </c>
      <c r="E28" s="213" t="str">
        <f t="shared" si="9"/>
        <v>0027_T1_Central Bank, Long-term, Trade credit and advances</v>
      </c>
      <c r="F28" s="31" t="s">
        <v>43</v>
      </c>
      <c r="G28" s="165" t="s">
        <v>3</v>
      </c>
      <c r="H28" s="163" t="s">
        <v>30</v>
      </c>
      <c r="I28" s="163"/>
      <c r="J28" s="161" t="e">
        <f t="shared" si="0"/>
        <v>#REF!</v>
      </c>
      <c r="K28" s="36" t="s">
        <v>123</v>
      </c>
      <c r="L28">
        <f t="shared" si="1"/>
        <v>6</v>
      </c>
      <c r="M28" s="10" t="e">
        <f>#REF!</f>
        <v>#REF!</v>
      </c>
      <c r="N28" s="10" t="e">
        <f>#REF!</f>
        <v>#REF!</v>
      </c>
      <c r="O28" s="10" t="e">
        <f>#REF!</f>
        <v>#REF!</v>
      </c>
      <c r="P28" s="10" t="e">
        <f>#REF!</f>
        <v>#REF!</v>
      </c>
    </row>
    <row r="29" spans="1:16" x14ac:dyDescent="0.25">
      <c r="A29" s="14" t="str">
        <f t="shared" si="8"/>
        <v>0028_T1_…. Other debt liabilities 4/</v>
      </c>
      <c r="B29" s="111" t="s">
        <v>2745</v>
      </c>
      <c r="C29" s="114" t="s">
        <v>2711</v>
      </c>
      <c r="D29" s="33" t="s">
        <v>68</v>
      </c>
      <c r="E29" s="213" t="str">
        <f t="shared" si="9"/>
        <v>0028_T1_Central Bank, Long-term, Other debt liabilities</v>
      </c>
      <c r="F29" s="31" t="s">
        <v>43</v>
      </c>
      <c r="G29" s="165" t="s">
        <v>3</v>
      </c>
      <c r="H29" s="163" t="s">
        <v>4156</v>
      </c>
      <c r="I29" s="163"/>
      <c r="J29" s="161" t="e">
        <f t="shared" si="0"/>
        <v>#REF!</v>
      </c>
      <c r="K29" s="36" t="s">
        <v>124</v>
      </c>
      <c r="L29">
        <f t="shared" si="1"/>
        <v>6</v>
      </c>
      <c r="M29" s="10" t="e">
        <f>#REF!</f>
        <v>#REF!</v>
      </c>
      <c r="N29" s="10" t="e">
        <f>#REF!</f>
        <v>#REF!</v>
      </c>
      <c r="O29" s="10" t="e">
        <f>#REF!</f>
        <v>#REF!</v>
      </c>
      <c r="P29" s="10" t="e">
        <f>#REF!</f>
        <v>#REF!</v>
      </c>
    </row>
    <row r="30" spans="1:16" x14ac:dyDescent="0.25">
      <c r="A30" s="14" t="str">
        <f>B30&amp;"_"&amp;C30&amp;"_"&amp;D30</f>
        <v>0029_T1_Deposit-Taking Corporations, except the Central Bank</v>
      </c>
      <c r="B30" s="111" t="s">
        <v>2746</v>
      </c>
      <c r="C30" s="114" t="s">
        <v>2711</v>
      </c>
      <c r="D30" s="31" t="s">
        <v>44</v>
      </c>
      <c r="E30" s="213" t="str">
        <f>B30&amp;"_"&amp;C30&amp;"_"&amp;F30</f>
        <v>0029_T1_Deposit-Taking Corporations, except the Central Bank</v>
      </c>
      <c r="F30" s="31" t="s">
        <v>44</v>
      </c>
      <c r="G30" s="31"/>
      <c r="H30" s="31"/>
      <c r="I30" s="31"/>
      <c r="J30" s="161" t="e">
        <f t="shared" si="0"/>
        <v>#REF!</v>
      </c>
      <c r="K30" s="37" t="s">
        <v>125</v>
      </c>
      <c r="L30">
        <f t="shared" si="1"/>
        <v>6</v>
      </c>
      <c r="M30" s="10" t="e">
        <f>#REF!</f>
        <v>#REF!</v>
      </c>
      <c r="N30" s="10" t="e">
        <f>#REF!</f>
        <v>#REF!</v>
      </c>
      <c r="O30" s="10" t="e">
        <f>#REF!</f>
        <v>#REF!</v>
      </c>
      <c r="P30" s="10" t="e">
        <f>#REF!</f>
        <v>#REF!</v>
      </c>
    </row>
    <row r="31" spans="1:16" x14ac:dyDescent="0.25">
      <c r="A31" s="14" t="str">
        <f>B31&amp;"_"&amp;C31&amp;"_"&amp;".. "&amp;D31</f>
        <v>0030_T1_.. Short-term</v>
      </c>
      <c r="B31" s="111" t="s">
        <v>2747</v>
      </c>
      <c r="C31" s="114" t="s">
        <v>2711</v>
      </c>
      <c r="D31" s="32" t="s">
        <v>1</v>
      </c>
      <c r="E31" s="213" t="str">
        <f>B31&amp;"_"&amp;C31&amp;"_"&amp;F31&amp;", "&amp;G31</f>
        <v>0030_T1_Deposit-Taking Corporations, except the Central Bank, Short-term</v>
      </c>
      <c r="F31" s="31" t="s">
        <v>44</v>
      </c>
      <c r="G31" s="165" t="s">
        <v>1</v>
      </c>
      <c r="H31" s="32"/>
      <c r="I31" s="32"/>
      <c r="J31" s="161" t="e">
        <f t="shared" si="0"/>
        <v>#REF!</v>
      </c>
      <c r="K31" s="36" t="s">
        <v>126</v>
      </c>
      <c r="L31">
        <f t="shared" si="1"/>
        <v>6</v>
      </c>
      <c r="M31" s="10" t="e">
        <f>#REF!</f>
        <v>#REF!</v>
      </c>
      <c r="N31" s="10" t="e">
        <f>#REF!</f>
        <v>#REF!</v>
      </c>
      <c r="O31" s="10" t="e">
        <f>#REF!</f>
        <v>#REF!</v>
      </c>
      <c r="P31" s="10" t="e">
        <f>#REF!</f>
        <v>#REF!</v>
      </c>
    </row>
    <row r="32" spans="1:16" x14ac:dyDescent="0.25">
      <c r="A32" s="14" t="str">
        <f>B32&amp;"_"&amp;C32&amp;"_"&amp;"…. "&amp;D32</f>
        <v>0031_T1_…. Currency and deposits 3/</v>
      </c>
      <c r="B32" s="111" t="s">
        <v>2748</v>
      </c>
      <c r="C32" s="114" t="s">
        <v>2711</v>
      </c>
      <c r="D32" s="33" t="s">
        <v>66</v>
      </c>
      <c r="E32" s="213" t="str">
        <f>B32&amp;"_"&amp;C32&amp;"_"&amp;F32&amp;", "&amp;G32&amp;", "&amp;H32</f>
        <v>0031_T1_Deposit-Taking Corporations, except the Central Bank, Short-term, Currency and deposits</v>
      </c>
      <c r="F32" s="31" t="s">
        <v>44</v>
      </c>
      <c r="G32" s="165" t="s">
        <v>1</v>
      </c>
      <c r="H32" s="163" t="s">
        <v>95</v>
      </c>
      <c r="I32" s="163"/>
      <c r="J32" s="161" t="e">
        <f t="shared" si="0"/>
        <v>#REF!</v>
      </c>
      <c r="K32" s="36" t="s">
        <v>127</v>
      </c>
      <c r="L32">
        <f t="shared" si="1"/>
        <v>6</v>
      </c>
      <c r="M32" s="10" t="e">
        <f>#REF!</f>
        <v>#REF!</v>
      </c>
      <c r="N32" s="10" t="e">
        <f>#REF!</f>
        <v>#REF!</v>
      </c>
      <c r="O32" s="10" t="e">
        <f>#REF!</f>
        <v>#REF!</v>
      </c>
      <c r="P32" s="10" t="e">
        <f>#REF!</f>
        <v>#REF!</v>
      </c>
    </row>
    <row r="33" spans="1:16" x14ac:dyDescent="0.25">
      <c r="A33" s="14" t="str">
        <f t="shared" ref="A33:A36" si="10">B33&amp;"_"&amp;C33&amp;"_"&amp;"…. "&amp;D33</f>
        <v>0032_T1_…. Debt securities</v>
      </c>
      <c r="B33" s="111" t="s">
        <v>2749</v>
      </c>
      <c r="C33" s="114" t="s">
        <v>2711</v>
      </c>
      <c r="D33" s="33" t="s">
        <v>29</v>
      </c>
      <c r="E33" s="213" t="str">
        <f t="shared" ref="E33:E36" si="11">B33&amp;"_"&amp;C33&amp;"_"&amp;F33&amp;", "&amp;G33&amp;", "&amp;H33</f>
        <v>0032_T1_Deposit-Taking Corporations, except the Central Bank, Short-term, Debt securities</v>
      </c>
      <c r="F33" s="31" t="s">
        <v>44</v>
      </c>
      <c r="G33" s="165" t="s">
        <v>1</v>
      </c>
      <c r="H33" s="163" t="s">
        <v>29</v>
      </c>
      <c r="I33" s="163"/>
      <c r="J33" s="161" t="e">
        <f t="shared" si="0"/>
        <v>#REF!</v>
      </c>
      <c r="K33" s="36" t="s">
        <v>128</v>
      </c>
      <c r="L33">
        <f t="shared" si="1"/>
        <v>6</v>
      </c>
      <c r="M33" s="10" t="e">
        <f>#REF!</f>
        <v>#REF!</v>
      </c>
      <c r="N33" s="10" t="e">
        <f>#REF!</f>
        <v>#REF!</v>
      </c>
      <c r="O33" s="10" t="e">
        <f>#REF!</f>
        <v>#REF!</v>
      </c>
      <c r="P33" s="10" t="e">
        <f>#REF!</f>
        <v>#REF!</v>
      </c>
    </row>
    <row r="34" spans="1:16" x14ac:dyDescent="0.25">
      <c r="A34" s="14" t="str">
        <f t="shared" si="10"/>
        <v>0033_T1_…. Loans</v>
      </c>
      <c r="B34" s="111" t="s">
        <v>2750</v>
      </c>
      <c r="C34" s="114" t="s">
        <v>2711</v>
      </c>
      <c r="D34" s="33" t="s">
        <v>2</v>
      </c>
      <c r="E34" s="213" t="str">
        <f t="shared" si="11"/>
        <v>0033_T1_Deposit-Taking Corporations, except the Central Bank, Short-term, Loans</v>
      </c>
      <c r="F34" s="31" t="s">
        <v>44</v>
      </c>
      <c r="G34" s="165" t="s">
        <v>1</v>
      </c>
      <c r="H34" s="163" t="s">
        <v>2</v>
      </c>
      <c r="I34" s="163"/>
      <c r="J34" s="161" t="e">
        <f t="shared" si="0"/>
        <v>#REF!</v>
      </c>
      <c r="K34" s="36" t="s">
        <v>129</v>
      </c>
      <c r="L34">
        <f t="shared" si="1"/>
        <v>6</v>
      </c>
      <c r="M34" s="10" t="e">
        <f>#REF!</f>
        <v>#REF!</v>
      </c>
      <c r="N34" s="10" t="e">
        <f>#REF!</f>
        <v>#REF!</v>
      </c>
      <c r="O34" s="10" t="e">
        <f>#REF!</f>
        <v>#REF!</v>
      </c>
      <c r="P34" s="10" t="e">
        <f>#REF!</f>
        <v>#REF!</v>
      </c>
    </row>
    <row r="35" spans="1:16" x14ac:dyDescent="0.25">
      <c r="A35" s="14" t="str">
        <f t="shared" si="10"/>
        <v>0034_T1_…. Trade credit and advances</v>
      </c>
      <c r="B35" s="111" t="s">
        <v>2751</v>
      </c>
      <c r="C35" s="114" t="s">
        <v>2711</v>
      </c>
      <c r="D35" s="33" t="s">
        <v>30</v>
      </c>
      <c r="E35" s="213" t="str">
        <f t="shared" si="11"/>
        <v>0034_T1_Deposit-Taking Corporations, except the Central Bank, Short-term, Trade credit and advances</v>
      </c>
      <c r="F35" s="31" t="s">
        <v>44</v>
      </c>
      <c r="G35" s="165" t="s">
        <v>1</v>
      </c>
      <c r="H35" s="163" t="s">
        <v>30</v>
      </c>
      <c r="I35" s="163"/>
      <c r="J35" s="161" t="e">
        <f t="shared" si="0"/>
        <v>#REF!</v>
      </c>
      <c r="K35" s="36" t="s">
        <v>130</v>
      </c>
      <c r="L35">
        <f t="shared" si="1"/>
        <v>6</v>
      </c>
      <c r="M35" s="10" t="e">
        <f>#REF!</f>
        <v>#REF!</v>
      </c>
      <c r="N35" s="10" t="e">
        <f>#REF!</f>
        <v>#REF!</v>
      </c>
      <c r="O35" s="10" t="e">
        <f>#REF!</f>
        <v>#REF!</v>
      </c>
      <c r="P35" s="10" t="e">
        <f>#REF!</f>
        <v>#REF!</v>
      </c>
    </row>
    <row r="36" spans="1:16" x14ac:dyDescent="0.25">
      <c r="A36" s="14" t="str">
        <f t="shared" si="10"/>
        <v>0035_T1_…. Other debt liabilities 4/ 5/</v>
      </c>
      <c r="B36" s="111" t="s">
        <v>2752</v>
      </c>
      <c r="C36" s="114" t="s">
        <v>2711</v>
      </c>
      <c r="D36" s="33" t="s">
        <v>67</v>
      </c>
      <c r="E36" s="213" t="str">
        <f t="shared" si="11"/>
        <v>0035_T1_Deposit-Taking Corporations, except the Central Bank, Short-term, Other debt liabilities</v>
      </c>
      <c r="F36" s="31" t="s">
        <v>44</v>
      </c>
      <c r="G36" s="165" t="s">
        <v>1</v>
      </c>
      <c r="H36" s="163" t="s">
        <v>4156</v>
      </c>
      <c r="I36" s="163"/>
      <c r="J36" s="161" t="e">
        <f t="shared" si="0"/>
        <v>#REF!</v>
      </c>
      <c r="K36" s="36" t="s">
        <v>131</v>
      </c>
      <c r="L36">
        <f t="shared" si="1"/>
        <v>6</v>
      </c>
      <c r="M36" s="10" t="e">
        <f>#REF!</f>
        <v>#REF!</v>
      </c>
      <c r="N36" s="10" t="e">
        <f>#REF!</f>
        <v>#REF!</v>
      </c>
      <c r="O36" s="10" t="e">
        <f>#REF!</f>
        <v>#REF!</v>
      </c>
      <c r="P36" s="10" t="e">
        <f>#REF!</f>
        <v>#REF!</v>
      </c>
    </row>
    <row r="37" spans="1:16" x14ac:dyDescent="0.25">
      <c r="A37" s="14" t="str">
        <f>B37&amp;"_"&amp;C37&amp;"_"&amp;".. "&amp;D37</f>
        <v>0036_T1_.. Long-term</v>
      </c>
      <c r="B37" s="111" t="s">
        <v>2753</v>
      </c>
      <c r="C37" s="114" t="s">
        <v>2711</v>
      </c>
      <c r="D37" s="32" t="s">
        <v>3</v>
      </c>
      <c r="E37" s="213" t="str">
        <f>B37&amp;"_"&amp;C37&amp;"_"&amp;F37&amp;", "&amp;G37</f>
        <v>0036_T1_Deposit-Taking Corporations, except the Central Bank, Long-term</v>
      </c>
      <c r="F37" s="31" t="s">
        <v>44</v>
      </c>
      <c r="G37" s="165" t="s">
        <v>3</v>
      </c>
      <c r="H37" s="32"/>
      <c r="I37" s="32"/>
      <c r="J37" s="161" t="e">
        <f t="shared" si="0"/>
        <v>#REF!</v>
      </c>
      <c r="K37" s="36" t="s">
        <v>132</v>
      </c>
      <c r="L37">
        <f t="shared" si="1"/>
        <v>6</v>
      </c>
      <c r="M37" s="10" t="e">
        <f>#REF!</f>
        <v>#REF!</v>
      </c>
      <c r="N37" s="10" t="e">
        <f>#REF!</f>
        <v>#REF!</v>
      </c>
      <c r="O37" s="10" t="e">
        <f>#REF!</f>
        <v>#REF!</v>
      </c>
      <c r="P37" s="10" t="e">
        <f>#REF!</f>
        <v>#REF!</v>
      </c>
    </row>
    <row r="38" spans="1:16" x14ac:dyDescent="0.25">
      <c r="A38" s="14" t="str">
        <f>B38&amp;"_"&amp;C38&amp;"_"&amp;"…. "&amp;D38</f>
        <v>0037_T1_…. Currency and deposits 3/</v>
      </c>
      <c r="B38" s="111" t="s">
        <v>2754</v>
      </c>
      <c r="C38" s="114" t="s">
        <v>2711</v>
      </c>
      <c r="D38" s="33" t="s">
        <v>66</v>
      </c>
      <c r="E38" s="213" t="str">
        <f>B38&amp;"_"&amp;C38&amp;"_"&amp;F38&amp;", "&amp;G38&amp;", "&amp;H38</f>
        <v>0037_T1_Deposit-Taking Corporations, except the Central Bank, Long-term, Currency and deposits</v>
      </c>
      <c r="F38" s="31" t="s">
        <v>44</v>
      </c>
      <c r="G38" s="165" t="s">
        <v>3</v>
      </c>
      <c r="H38" s="163" t="s">
        <v>95</v>
      </c>
      <c r="I38" s="163"/>
      <c r="J38" s="161" t="e">
        <f t="shared" si="0"/>
        <v>#REF!</v>
      </c>
      <c r="K38" s="36" t="s">
        <v>133</v>
      </c>
      <c r="L38">
        <f t="shared" si="1"/>
        <v>6</v>
      </c>
      <c r="M38" s="10" t="e">
        <f>#REF!</f>
        <v>#REF!</v>
      </c>
      <c r="N38" s="10" t="e">
        <f>#REF!</f>
        <v>#REF!</v>
      </c>
      <c r="O38" s="10" t="e">
        <f>#REF!</f>
        <v>#REF!</v>
      </c>
      <c r="P38" s="10" t="e">
        <f>#REF!</f>
        <v>#REF!</v>
      </c>
    </row>
    <row r="39" spans="1:16" x14ac:dyDescent="0.25">
      <c r="A39" s="14" t="str">
        <f t="shared" ref="A39:A42" si="12">B39&amp;"_"&amp;C39&amp;"_"&amp;"…. "&amp;D39</f>
        <v>0038_T1_…. Debt securities</v>
      </c>
      <c r="B39" s="111" t="s">
        <v>2755</v>
      </c>
      <c r="C39" s="114" t="s">
        <v>2711</v>
      </c>
      <c r="D39" s="33" t="s">
        <v>29</v>
      </c>
      <c r="E39" s="213" t="str">
        <f t="shared" ref="E39:E42" si="13">B39&amp;"_"&amp;C39&amp;"_"&amp;F39&amp;", "&amp;G39&amp;", "&amp;H39</f>
        <v>0038_T1_Deposit-Taking Corporations, except the Central Bank, Long-term, Debt securities</v>
      </c>
      <c r="F39" s="31" t="s">
        <v>44</v>
      </c>
      <c r="G39" s="165" t="s">
        <v>3</v>
      </c>
      <c r="H39" s="163" t="s">
        <v>29</v>
      </c>
      <c r="I39" s="163"/>
      <c r="J39" s="161" t="e">
        <f t="shared" si="0"/>
        <v>#REF!</v>
      </c>
      <c r="K39" s="36" t="s">
        <v>134</v>
      </c>
      <c r="L39">
        <f t="shared" si="1"/>
        <v>6</v>
      </c>
      <c r="M39" s="10" t="e">
        <f>#REF!</f>
        <v>#REF!</v>
      </c>
      <c r="N39" s="10" t="e">
        <f>#REF!</f>
        <v>#REF!</v>
      </c>
      <c r="O39" s="10" t="e">
        <f>#REF!</f>
        <v>#REF!</v>
      </c>
      <c r="P39" s="10" t="e">
        <f>#REF!</f>
        <v>#REF!</v>
      </c>
    </row>
    <row r="40" spans="1:16" x14ac:dyDescent="0.25">
      <c r="A40" s="14" t="str">
        <f t="shared" si="12"/>
        <v>0039_T1_…. Loans</v>
      </c>
      <c r="B40" s="111" t="s">
        <v>2756</v>
      </c>
      <c r="C40" s="114" t="s">
        <v>2711</v>
      </c>
      <c r="D40" s="33" t="s">
        <v>2</v>
      </c>
      <c r="E40" s="213" t="str">
        <f t="shared" si="13"/>
        <v>0039_T1_Deposit-Taking Corporations, except the Central Bank, Long-term, Loans</v>
      </c>
      <c r="F40" s="31" t="s">
        <v>44</v>
      </c>
      <c r="G40" s="165" t="s">
        <v>3</v>
      </c>
      <c r="H40" s="163" t="s">
        <v>2</v>
      </c>
      <c r="I40" s="163"/>
      <c r="J40" s="161" t="e">
        <f t="shared" si="0"/>
        <v>#REF!</v>
      </c>
      <c r="K40" s="36" t="s">
        <v>135</v>
      </c>
      <c r="L40">
        <f t="shared" si="1"/>
        <v>6</v>
      </c>
      <c r="M40" s="10" t="e">
        <f>#REF!</f>
        <v>#REF!</v>
      </c>
      <c r="N40" s="10" t="e">
        <f>#REF!</f>
        <v>#REF!</v>
      </c>
      <c r="O40" s="10" t="e">
        <f>#REF!</f>
        <v>#REF!</v>
      </c>
      <c r="P40" s="10" t="e">
        <f>#REF!</f>
        <v>#REF!</v>
      </c>
    </row>
    <row r="41" spans="1:16" x14ac:dyDescent="0.25">
      <c r="A41" s="14" t="str">
        <f t="shared" si="12"/>
        <v>0040_T1_…. Trade credit and advances</v>
      </c>
      <c r="B41" s="111" t="s">
        <v>2757</v>
      </c>
      <c r="C41" s="114" t="s">
        <v>2711</v>
      </c>
      <c r="D41" s="33" t="s">
        <v>30</v>
      </c>
      <c r="E41" s="213" t="str">
        <f t="shared" si="13"/>
        <v>0040_T1_Deposit-Taking Corporations, except the Central Bank, Long-term, Trade credit and advances</v>
      </c>
      <c r="F41" s="31" t="s">
        <v>44</v>
      </c>
      <c r="G41" s="165" t="s">
        <v>3</v>
      </c>
      <c r="H41" s="163" t="s">
        <v>30</v>
      </c>
      <c r="I41" s="163"/>
      <c r="J41" s="161" t="e">
        <f t="shared" si="0"/>
        <v>#REF!</v>
      </c>
      <c r="K41" s="36" t="s">
        <v>136</v>
      </c>
      <c r="L41">
        <f t="shared" si="1"/>
        <v>6</v>
      </c>
      <c r="M41" s="10" t="e">
        <f>#REF!</f>
        <v>#REF!</v>
      </c>
      <c r="N41" s="10" t="e">
        <f>#REF!</f>
        <v>#REF!</v>
      </c>
      <c r="O41" s="10" t="e">
        <f>#REF!</f>
        <v>#REF!</v>
      </c>
      <c r="P41" s="10" t="e">
        <f>#REF!</f>
        <v>#REF!</v>
      </c>
    </row>
    <row r="42" spans="1:16" x14ac:dyDescent="0.25">
      <c r="A42" s="14" t="str">
        <f t="shared" si="12"/>
        <v>0041_T1_…. Other debt liabilities 4/</v>
      </c>
      <c r="B42" s="111" t="s">
        <v>2758</v>
      </c>
      <c r="C42" s="114" t="s">
        <v>2711</v>
      </c>
      <c r="D42" s="33" t="s">
        <v>68</v>
      </c>
      <c r="E42" s="213" t="str">
        <f t="shared" si="13"/>
        <v>0041_T1_Deposit-Taking Corporations, except the Central Bank, Long-term, Other debt liabilities</v>
      </c>
      <c r="F42" s="31" t="s">
        <v>44</v>
      </c>
      <c r="G42" s="165" t="s">
        <v>3</v>
      </c>
      <c r="H42" s="163" t="s">
        <v>4156</v>
      </c>
      <c r="I42" s="163"/>
      <c r="J42" s="161" t="e">
        <f t="shared" si="0"/>
        <v>#REF!</v>
      </c>
      <c r="K42" s="36" t="s">
        <v>137</v>
      </c>
      <c r="L42">
        <f t="shared" si="1"/>
        <v>6</v>
      </c>
      <c r="M42" s="10" t="e">
        <f>#REF!</f>
        <v>#REF!</v>
      </c>
      <c r="N42" s="10" t="e">
        <f>#REF!</f>
        <v>#REF!</v>
      </c>
      <c r="O42" s="10" t="e">
        <f>#REF!</f>
        <v>#REF!</v>
      </c>
      <c r="P42" s="10" t="e">
        <f>#REF!</f>
        <v>#REF!</v>
      </c>
    </row>
    <row r="43" spans="1:16" x14ac:dyDescent="0.25">
      <c r="A43" s="14" t="str">
        <f>B43&amp;"_"&amp;C43&amp;"_"&amp;D43</f>
        <v>0042_T1_Other Sectors</v>
      </c>
      <c r="B43" s="111" t="s">
        <v>2759</v>
      </c>
      <c r="C43" s="114" t="s">
        <v>2711</v>
      </c>
      <c r="D43" s="31" t="s">
        <v>45</v>
      </c>
      <c r="E43" s="213" t="str">
        <f>B43&amp;"_"&amp;C43&amp;"_"&amp;F43</f>
        <v>0042_T1_Other Sectors</v>
      </c>
      <c r="F43" s="31" t="s">
        <v>45</v>
      </c>
      <c r="G43" s="165"/>
      <c r="H43" s="31"/>
      <c r="I43" s="31"/>
      <c r="J43" s="161" t="e">
        <f t="shared" si="0"/>
        <v>#REF!</v>
      </c>
      <c r="K43" s="37" t="s">
        <v>138</v>
      </c>
      <c r="L43">
        <f t="shared" si="1"/>
        <v>6</v>
      </c>
      <c r="M43" s="10" t="e">
        <f>#REF!</f>
        <v>#REF!</v>
      </c>
      <c r="N43" s="10" t="e">
        <f>#REF!</f>
        <v>#REF!</v>
      </c>
      <c r="O43" s="10" t="e">
        <f>#REF!</f>
        <v>#REF!</v>
      </c>
      <c r="P43" s="10" t="e">
        <f>#REF!</f>
        <v>#REF!</v>
      </c>
    </row>
    <row r="44" spans="1:16" x14ac:dyDescent="0.25">
      <c r="A44" s="14" t="str">
        <f>B44&amp;"_"&amp;C44&amp;"_"&amp;".. "&amp;D44</f>
        <v>0043_T1_.. Short-term</v>
      </c>
      <c r="B44" s="111" t="s">
        <v>2760</v>
      </c>
      <c r="C44" s="114" t="s">
        <v>2711</v>
      </c>
      <c r="D44" s="32" t="s">
        <v>1</v>
      </c>
      <c r="E44" s="213" t="str">
        <f>B44&amp;"_"&amp;C44&amp;"_"&amp;F44&amp;", "&amp;G44</f>
        <v>0043_T1_Other Sectors, Short-term</v>
      </c>
      <c r="F44" s="31" t="s">
        <v>45</v>
      </c>
      <c r="G44" s="165" t="s">
        <v>1</v>
      </c>
      <c r="H44" s="32"/>
      <c r="I44" s="32"/>
      <c r="J44" s="161" t="e">
        <f t="shared" si="0"/>
        <v>#REF!</v>
      </c>
      <c r="K44" s="36" t="s">
        <v>139</v>
      </c>
      <c r="L44">
        <f t="shared" si="1"/>
        <v>6</v>
      </c>
      <c r="M44" s="10" t="e">
        <f>#REF!</f>
        <v>#REF!</v>
      </c>
      <c r="N44" s="10" t="e">
        <f>#REF!</f>
        <v>#REF!</v>
      </c>
      <c r="O44" s="10" t="e">
        <f>#REF!</f>
        <v>#REF!</v>
      </c>
      <c r="P44" s="10" t="e">
        <f>#REF!</f>
        <v>#REF!</v>
      </c>
    </row>
    <row r="45" spans="1:16" x14ac:dyDescent="0.25">
      <c r="A45" s="14" t="str">
        <f>B45&amp;"_"&amp;C45&amp;"_"&amp;"…. "&amp;D45</f>
        <v>0044_T1_…. Currency and deposits 3/</v>
      </c>
      <c r="B45" s="111" t="s">
        <v>2761</v>
      </c>
      <c r="C45" s="114" t="s">
        <v>2711</v>
      </c>
      <c r="D45" s="33" t="s">
        <v>66</v>
      </c>
      <c r="E45" s="213" t="str">
        <f>B45&amp;"_"&amp;C45&amp;"_"&amp;F45&amp;", "&amp;G45&amp;", "&amp;H45</f>
        <v>0044_T1_Other Sectors, Short-term, Currency and deposits</v>
      </c>
      <c r="F45" s="31" t="s">
        <v>45</v>
      </c>
      <c r="G45" s="165" t="s">
        <v>1</v>
      </c>
      <c r="H45" s="163" t="s">
        <v>95</v>
      </c>
      <c r="I45" s="163"/>
      <c r="J45" s="161" t="e">
        <f t="shared" si="0"/>
        <v>#REF!</v>
      </c>
      <c r="K45" s="36" t="s">
        <v>140</v>
      </c>
      <c r="L45">
        <f t="shared" si="1"/>
        <v>6</v>
      </c>
      <c r="M45" s="10" t="e">
        <f>#REF!</f>
        <v>#REF!</v>
      </c>
      <c r="N45" s="10" t="e">
        <f>#REF!</f>
        <v>#REF!</v>
      </c>
      <c r="O45" s="10" t="e">
        <f>#REF!</f>
        <v>#REF!</v>
      </c>
      <c r="P45" s="10" t="e">
        <f>#REF!</f>
        <v>#REF!</v>
      </c>
    </row>
    <row r="46" spans="1:16" x14ac:dyDescent="0.25">
      <c r="A46" s="14" t="str">
        <f t="shared" ref="A46:A49" si="14">B46&amp;"_"&amp;C46&amp;"_"&amp;"…. "&amp;D46</f>
        <v>0045_T1_…. Debt securities</v>
      </c>
      <c r="B46" s="111" t="s">
        <v>2762</v>
      </c>
      <c r="C46" s="114" t="s">
        <v>2711</v>
      </c>
      <c r="D46" s="33" t="s">
        <v>29</v>
      </c>
      <c r="E46" s="213" t="str">
        <f t="shared" ref="E46:E49" si="15">B46&amp;"_"&amp;C46&amp;"_"&amp;F46&amp;", "&amp;G46&amp;", "&amp;H46</f>
        <v>0045_T1_Other Sectors, Short-term, Debt securities</v>
      </c>
      <c r="F46" s="31" t="s">
        <v>45</v>
      </c>
      <c r="G46" s="165" t="s">
        <v>1</v>
      </c>
      <c r="H46" s="163" t="s">
        <v>29</v>
      </c>
      <c r="I46" s="163"/>
      <c r="J46" s="161" t="e">
        <f t="shared" si="0"/>
        <v>#REF!</v>
      </c>
      <c r="K46" s="36" t="s">
        <v>141</v>
      </c>
      <c r="L46">
        <f t="shared" si="1"/>
        <v>6</v>
      </c>
      <c r="M46" s="10" t="e">
        <f>#REF!</f>
        <v>#REF!</v>
      </c>
      <c r="N46" s="10" t="e">
        <f>#REF!</f>
        <v>#REF!</v>
      </c>
      <c r="O46" s="10" t="e">
        <f>#REF!</f>
        <v>#REF!</v>
      </c>
      <c r="P46" s="10" t="e">
        <f>#REF!</f>
        <v>#REF!</v>
      </c>
    </row>
    <row r="47" spans="1:16" x14ac:dyDescent="0.25">
      <c r="A47" s="14" t="str">
        <f t="shared" si="14"/>
        <v>0046_T1_…. Loans</v>
      </c>
      <c r="B47" s="111" t="s">
        <v>2763</v>
      </c>
      <c r="C47" s="114" t="s">
        <v>2711</v>
      </c>
      <c r="D47" s="33" t="s">
        <v>2</v>
      </c>
      <c r="E47" s="213" t="str">
        <f t="shared" si="15"/>
        <v>0046_T1_Other Sectors, Short-term, Loans</v>
      </c>
      <c r="F47" s="31" t="s">
        <v>45</v>
      </c>
      <c r="G47" s="165" t="s">
        <v>1</v>
      </c>
      <c r="H47" s="163" t="s">
        <v>2</v>
      </c>
      <c r="I47" s="163"/>
      <c r="J47" s="161" t="e">
        <f t="shared" si="0"/>
        <v>#REF!</v>
      </c>
      <c r="K47" s="36" t="s">
        <v>142</v>
      </c>
      <c r="L47">
        <f t="shared" si="1"/>
        <v>6</v>
      </c>
      <c r="M47" s="10" t="e">
        <f>#REF!</f>
        <v>#REF!</v>
      </c>
      <c r="N47" s="10" t="e">
        <f>#REF!</f>
        <v>#REF!</v>
      </c>
      <c r="O47" s="10" t="e">
        <f>#REF!</f>
        <v>#REF!</v>
      </c>
      <c r="P47" s="10" t="e">
        <f>#REF!</f>
        <v>#REF!</v>
      </c>
    </row>
    <row r="48" spans="1:16" x14ac:dyDescent="0.25">
      <c r="A48" s="14" t="str">
        <f t="shared" si="14"/>
        <v>0047_T1_…. Trade credit and advances</v>
      </c>
      <c r="B48" s="111" t="s">
        <v>2764</v>
      </c>
      <c r="C48" s="114" t="s">
        <v>2711</v>
      </c>
      <c r="D48" s="33" t="s">
        <v>30</v>
      </c>
      <c r="E48" s="213" t="str">
        <f t="shared" si="15"/>
        <v>0047_T1_Other Sectors, Short-term, Trade credit and advances</v>
      </c>
      <c r="F48" s="31" t="s">
        <v>45</v>
      </c>
      <c r="G48" s="165" t="s">
        <v>1</v>
      </c>
      <c r="H48" s="163" t="s">
        <v>30</v>
      </c>
      <c r="I48" s="163"/>
      <c r="J48" s="161" t="e">
        <f t="shared" si="0"/>
        <v>#REF!</v>
      </c>
      <c r="K48" s="36" t="s">
        <v>143</v>
      </c>
      <c r="L48">
        <f t="shared" si="1"/>
        <v>6</v>
      </c>
      <c r="M48" s="10" t="e">
        <f>#REF!</f>
        <v>#REF!</v>
      </c>
      <c r="N48" s="10" t="e">
        <f>#REF!</f>
        <v>#REF!</v>
      </c>
      <c r="O48" s="10" t="e">
        <f>#REF!</f>
        <v>#REF!</v>
      </c>
      <c r="P48" s="10" t="e">
        <f>#REF!</f>
        <v>#REF!</v>
      </c>
    </row>
    <row r="49" spans="1:16" x14ac:dyDescent="0.25">
      <c r="A49" s="14" t="str">
        <f t="shared" si="14"/>
        <v>0048_T1_…. Other debt liabilities 4/ 5/</v>
      </c>
      <c r="B49" s="111" t="s">
        <v>2765</v>
      </c>
      <c r="C49" s="114" t="s">
        <v>2711</v>
      </c>
      <c r="D49" s="33" t="s">
        <v>67</v>
      </c>
      <c r="E49" s="213" t="str">
        <f t="shared" si="15"/>
        <v>0048_T1_Other Sectors, Short-term, Other debt liabilities</v>
      </c>
      <c r="F49" s="31" t="s">
        <v>45</v>
      </c>
      <c r="G49" s="165" t="s">
        <v>1</v>
      </c>
      <c r="H49" s="163" t="s">
        <v>4156</v>
      </c>
      <c r="I49" s="163"/>
      <c r="J49" s="161" t="e">
        <f t="shared" si="0"/>
        <v>#REF!</v>
      </c>
      <c r="K49" s="36" t="s">
        <v>144</v>
      </c>
      <c r="L49">
        <f t="shared" si="1"/>
        <v>6</v>
      </c>
      <c r="M49" s="10" t="e">
        <f>#REF!</f>
        <v>#REF!</v>
      </c>
      <c r="N49" s="10" t="e">
        <f>#REF!</f>
        <v>#REF!</v>
      </c>
      <c r="O49" s="10" t="e">
        <f>#REF!</f>
        <v>#REF!</v>
      </c>
      <c r="P49" s="10" t="e">
        <f>#REF!</f>
        <v>#REF!</v>
      </c>
    </row>
    <row r="50" spans="1:16" x14ac:dyDescent="0.25">
      <c r="A50" s="14" t="str">
        <f>B50&amp;"_"&amp;C50&amp;"_"&amp;".. "&amp;D50</f>
        <v>0049_T1_.. Long-term</v>
      </c>
      <c r="B50" s="111" t="s">
        <v>2766</v>
      </c>
      <c r="C50" s="114" t="s">
        <v>2711</v>
      </c>
      <c r="D50" s="32" t="s">
        <v>3</v>
      </c>
      <c r="E50" s="213" t="str">
        <f>B50&amp;"_"&amp;C50&amp;"_"&amp;F50&amp;", "&amp;G50</f>
        <v>0049_T1_Other Sectors, Long-term</v>
      </c>
      <c r="F50" s="31" t="s">
        <v>45</v>
      </c>
      <c r="G50" s="165" t="s">
        <v>3</v>
      </c>
      <c r="H50" s="32"/>
      <c r="I50" s="32"/>
      <c r="J50" s="161" t="e">
        <f t="shared" si="0"/>
        <v>#REF!</v>
      </c>
      <c r="K50" s="36" t="s">
        <v>145</v>
      </c>
      <c r="L50">
        <f t="shared" si="1"/>
        <v>6</v>
      </c>
      <c r="M50" s="10" t="e">
        <f>#REF!</f>
        <v>#REF!</v>
      </c>
      <c r="N50" s="10" t="e">
        <f>#REF!</f>
        <v>#REF!</v>
      </c>
      <c r="O50" s="10" t="e">
        <f>#REF!</f>
        <v>#REF!</v>
      </c>
      <c r="P50" s="10" t="e">
        <f>#REF!</f>
        <v>#REF!</v>
      </c>
    </row>
    <row r="51" spans="1:16" x14ac:dyDescent="0.25">
      <c r="A51" s="14" t="str">
        <f>B51&amp;"_"&amp;C51&amp;"_"&amp;"…. "&amp;D51</f>
        <v>0050_T1_…. Currency and deposits 3/</v>
      </c>
      <c r="B51" s="111" t="s">
        <v>2767</v>
      </c>
      <c r="C51" s="114" t="s">
        <v>2711</v>
      </c>
      <c r="D51" s="33" t="s">
        <v>66</v>
      </c>
      <c r="E51" s="213" t="str">
        <f>B51&amp;"_"&amp;C51&amp;"_"&amp;F51&amp;", "&amp;G51&amp;", "&amp;H51</f>
        <v>0050_T1_Other Sectors, Long-term, Currency and deposits</v>
      </c>
      <c r="F51" s="31" t="s">
        <v>45</v>
      </c>
      <c r="G51" s="165" t="s">
        <v>3</v>
      </c>
      <c r="H51" s="163" t="s">
        <v>95</v>
      </c>
      <c r="I51" s="163"/>
      <c r="J51" s="161" t="e">
        <f t="shared" si="0"/>
        <v>#REF!</v>
      </c>
      <c r="K51" s="36" t="s">
        <v>146</v>
      </c>
      <c r="L51">
        <f t="shared" si="1"/>
        <v>6</v>
      </c>
      <c r="M51" s="10" t="e">
        <f>#REF!</f>
        <v>#REF!</v>
      </c>
      <c r="N51" s="10" t="e">
        <f>#REF!</f>
        <v>#REF!</v>
      </c>
      <c r="O51" s="10" t="e">
        <f>#REF!</f>
        <v>#REF!</v>
      </c>
      <c r="P51" s="10" t="e">
        <f>#REF!</f>
        <v>#REF!</v>
      </c>
    </row>
    <row r="52" spans="1:16" x14ac:dyDescent="0.25">
      <c r="A52" s="14" t="str">
        <f t="shared" ref="A52:A55" si="16">B52&amp;"_"&amp;C52&amp;"_"&amp;"…. "&amp;D52</f>
        <v>0051_T1_…. Debt securities</v>
      </c>
      <c r="B52" s="111" t="s">
        <v>2768</v>
      </c>
      <c r="C52" s="114" t="s">
        <v>2711</v>
      </c>
      <c r="D52" s="33" t="s">
        <v>29</v>
      </c>
      <c r="E52" s="213" t="str">
        <f t="shared" ref="E52:E55" si="17">B52&amp;"_"&amp;C52&amp;"_"&amp;F52&amp;", "&amp;G52&amp;", "&amp;H52</f>
        <v>0051_T1_Other Sectors, Long-term, Debt securities</v>
      </c>
      <c r="F52" s="31" t="s">
        <v>45</v>
      </c>
      <c r="G52" s="165" t="s">
        <v>3</v>
      </c>
      <c r="H52" s="163" t="s">
        <v>29</v>
      </c>
      <c r="I52" s="163"/>
      <c r="J52" s="161" t="e">
        <f t="shared" si="0"/>
        <v>#REF!</v>
      </c>
      <c r="K52" s="36" t="s">
        <v>147</v>
      </c>
      <c r="L52">
        <f t="shared" si="1"/>
        <v>6</v>
      </c>
      <c r="M52" s="10" t="e">
        <f>#REF!</f>
        <v>#REF!</v>
      </c>
      <c r="N52" s="10" t="e">
        <f>#REF!</f>
        <v>#REF!</v>
      </c>
      <c r="O52" s="10" t="e">
        <f>#REF!</f>
        <v>#REF!</v>
      </c>
      <c r="P52" s="10" t="e">
        <f>#REF!</f>
        <v>#REF!</v>
      </c>
    </row>
    <row r="53" spans="1:16" x14ac:dyDescent="0.25">
      <c r="A53" s="14" t="str">
        <f t="shared" si="16"/>
        <v>0052_T1_…. Loans</v>
      </c>
      <c r="B53" s="111" t="s">
        <v>2769</v>
      </c>
      <c r="C53" s="114" t="s">
        <v>2711</v>
      </c>
      <c r="D53" s="33" t="s">
        <v>2</v>
      </c>
      <c r="E53" s="213" t="str">
        <f t="shared" si="17"/>
        <v>0052_T1_Other Sectors, Long-term, Loans</v>
      </c>
      <c r="F53" s="31" t="s">
        <v>45</v>
      </c>
      <c r="G53" s="165" t="s">
        <v>3</v>
      </c>
      <c r="H53" s="163" t="s">
        <v>2</v>
      </c>
      <c r="I53" s="163"/>
      <c r="J53" s="161" t="e">
        <f t="shared" si="0"/>
        <v>#REF!</v>
      </c>
      <c r="K53" s="36" t="s">
        <v>148</v>
      </c>
      <c r="L53">
        <f t="shared" si="1"/>
        <v>6</v>
      </c>
      <c r="M53" s="10" t="e">
        <f>#REF!</f>
        <v>#REF!</v>
      </c>
      <c r="N53" s="10" t="e">
        <f>#REF!</f>
        <v>#REF!</v>
      </c>
      <c r="O53" s="10" t="e">
        <f>#REF!</f>
        <v>#REF!</v>
      </c>
      <c r="P53" s="10" t="e">
        <f>#REF!</f>
        <v>#REF!</v>
      </c>
    </row>
    <row r="54" spans="1:16" x14ac:dyDescent="0.25">
      <c r="A54" s="14" t="str">
        <f t="shared" si="16"/>
        <v>0053_T1_…. Trade credit and advances</v>
      </c>
      <c r="B54" s="111" t="s">
        <v>2770</v>
      </c>
      <c r="C54" s="114" t="s">
        <v>2711</v>
      </c>
      <c r="D54" s="33" t="s">
        <v>30</v>
      </c>
      <c r="E54" s="213" t="str">
        <f t="shared" si="17"/>
        <v>0053_T1_Other Sectors, Long-term, Trade credit and advances</v>
      </c>
      <c r="F54" s="31" t="s">
        <v>45</v>
      </c>
      <c r="G54" s="165" t="s">
        <v>3</v>
      </c>
      <c r="H54" s="163" t="s">
        <v>30</v>
      </c>
      <c r="I54" s="163"/>
      <c r="J54" s="161" t="e">
        <f t="shared" si="0"/>
        <v>#REF!</v>
      </c>
      <c r="K54" s="36" t="s">
        <v>149</v>
      </c>
      <c r="L54">
        <f t="shared" si="1"/>
        <v>6</v>
      </c>
      <c r="M54" s="10" t="e">
        <f>#REF!</f>
        <v>#REF!</v>
      </c>
      <c r="N54" s="10" t="e">
        <f>#REF!</f>
        <v>#REF!</v>
      </c>
      <c r="O54" s="10" t="e">
        <f>#REF!</f>
        <v>#REF!</v>
      </c>
      <c r="P54" s="10" t="e">
        <f>#REF!</f>
        <v>#REF!</v>
      </c>
    </row>
    <row r="55" spans="1:16" x14ac:dyDescent="0.25">
      <c r="A55" s="14" t="str">
        <f t="shared" si="16"/>
        <v>0054_T1_…. Other debt liabilities 4/</v>
      </c>
      <c r="B55" s="111" t="s">
        <v>2771</v>
      </c>
      <c r="C55" s="114" t="s">
        <v>2711</v>
      </c>
      <c r="D55" s="33" t="s">
        <v>68</v>
      </c>
      <c r="E55" s="213" t="str">
        <f t="shared" si="17"/>
        <v>0054_T1_Other Sectors, Long-term, Other debt liabilities</v>
      </c>
      <c r="F55" s="31" t="s">
        <v>45</v>
      </c>
      <c r="G55" s="165" t="s">
        <v>3</v>
      </c>
      <c r="H55" s="163" t="s">
        <v>4156</v>
      </c>
      <c r="I55" s="163"/>
      <c r="J55" s="161" t="e">
        <f t="shared" si="0"/>
        <v>#REF!</v>
      </c>
      <c r="K55" s="36" t="s">
        <v>150</v>
      </c>
      <c r="L55">
        <f t="shared" si="1"/>
        <v>6</v>
      </c>
      <c r="M55" s="10" t="e">
        <f>#REF!</f>
        <v>#REF!</v>
      </c>
      <c r="N55" s="10" t="e">
        <f>#REF!</f>
        <v>#REF!</v>
      </c>
      <c r="O55" s="10" t="e">
        <f>#REF!</f>
        <v>#REF!</v>
      </c>
      <c r="P55" s="10" t="e">
        <f>#REF!</f>
        <v>#REF!</v>
      </c>
    </row>
    <row r="56" spans="1:16" x14ac:dyDescent="0.25">
      <c r="A56" s="14" t="str">
        <f>B56&amp;"_"&amp;C56&amp;"_"&amp;D56</f>
        <v>0055_T1_Direct Investment: Intercompany Lending</v>
      </c>
      <c r="B56" s="111" t="s">
        <v>2772</v>
      </c>
      <c r="C56" s="114" t="s">
        <v>2711</v>
      </c>
      <c r="D56" s="34" t="s">
        <v>46</v>
      </c>
      <c r="E56" s="213" t="str">
        <f>B56&amp;"_"&amp;C56&amp;"_"&amp;F56</f>
        <v>0055_T1_Direct Investment: Intercompany Lending</v>
      </c>
      <c r="F56" s="34" t="s">
        <v>46</v>
      </c>
      <c r="G56" s="163"/>
      <c r="H56" s="34"/>
      <c r="I56" s="34"/>
      <c r="J56" s="161" t="e">
        <f t="shared" si="0"/>
        <v>#REF!</v>
      </c>
      <c r="K56" s="37" t="s">
        <v>151</v>
      </c>
      <c r="L56">
        <f t="shared" si="1"/>
        <v>6</v>
      </c>
      <c r="M56" s="10" t="e">
        <f>#REF!</f>
        <v>#REF!</v>
      </c>
      <c r="N56" s="10" t="e">
        <f>#REF!</f>
        <v>#REF!</v>
      </c>
      <c r="O56" s="10" t="e">
        <f>#REF!</f>
        <v>#REF!</v>
      </c>
      <c r="P56" s="10" t="e">
        <f>#REF!</f>
        <v>#REF!</v>
      </c>
    </row>
    <row r="57" spans="1:16" x14ac:dyDescent="0.25">
      <c r="A57" s="14" t="str">
        <f>B57&amp;"_"&amp;C57&amp;"_"&amp;".. "&amp;D57</f>
        <v xml:space="preserve">0056_T1_.. Debt liabilities of direct investment enterprises to direct investors              </v>
      </c>
      <c r="B57" s="111" t="s">
        <v>2773</v>
      </c>
      <c r="C57" s="114" t="s">
        <v>2711</v>
      </c>
      <c r="D57" s="35" t="s">
        <v>31</v>
      </c>
      <c r="E57" s="213" t="str">
        <f t="shared" ref="E57:E59" si="18">B57&amp;"_"&amp;C57&amp;"_"&amp;F57&amp;", "&amp;H57</f>
        <v xml:space="preserve">0056_T1_Direct Investment: Intercompany Lending, Debt liabilities of direct investment enterprises to direct investors              </v>
      </c>
      <c r="F57" s="34" t="s">
        <v>46</v>
      </c>
      <c r="G57" s="163"/>
      <c r="H57" s="35" t="s">
        <v>31</v>
      </c>
      <c r="I57" s="35"/>
      <c r="J57" s="161" t="e">
        <f t="shared" si="0"/>
        <v>#REF!</v>
      </c>
      <c r="K57" s="36" t="s">
        <v>152</v>
      </c>
      <c r="L57">
        <f t="shared" si="1"/>
        <v>6</v>
      </c>
      <c r="M57" s="10" t="e">
        <f>#REF!</f>
        <v>#REF!</v>
      </c>
      <c r="N57" s="10" t="e">
        <f>#REF!</f>
        <v>#REF!</v>
      </c>
      <c r="O57" s="10" t="e">
        <f>#REF!</f>
        <v>#REF!</v>
      </c>
      <c r="P57" s="10" t="e">
        <f>#REF!</f>
        <v>#REF!</v>
      </c>
    </row>
    <row r="58" spans="1:16" x14ac:dyDescent="0.25">
      <c r="A58" s="14" t="str">
        <f>B58&amp;"_"&amp;C58&amp;"_"&amp;".. "&amp;D58</f>
        <v xml:space="preserve">0057_T1_.. Debt liabilities of direct investors to direct investment enterprises </v>
      </c>
      <c r="B58" s="111" t="s">
        <v>2774</v>
      </c>
      <c r="C58" s="114" t="s">
        <v>2711</v>
      </c>
      <c r="D58" s="35" t="s">
        <v>32</v>
      </c>
      <c r="E58" s="213" t="str">
        <f t="shared" si="18"/>
        <v xml:space="preserve">0057_T1_Direct Investment: Intercompany Lending, Debt liabilities of direct investors to direct investment enterprises </v>
      </c>
      <c r="F58" s="34" t="s">
        <v>46</v>
      </c>
      <c r="G58" s="163"/>
      <c r="H58" s="35" t="s">
        <v>32</v>
      </c>
      <c r="I58" s="35"/>
      <c r="J58" s="161" t="e">
        <f t="shared" si="0"/>
        <v>#REF!</v>
      </c>
      <c r="K58" s="36" t="s">
        <v>153</v>
      </c>
      <c r="L58">
        <f t="shared" si="1"/>
        <v>6</v>
      </c>
      <c r="M58" s="10" t="e">
        <f>#REF!</f>
        <v>#REF!</v>
      </c>
      <c r="N58" s="10" t="e">
        <f>#REF!</f>
        <v>#REF!</v>
      </c>
      <c r="O58" s="10" t="e">
        <f>#REF!</f>
        <v>#REF!</v>
      </c>
      <c r="P58" s="10" t="e">
        <f>#REF!</f>
        <v>#REF!</v>
      </c>
    </row>
    <row r="59" spans="1:16" x14ac:dyDescent="0.25">
      <c r="A59" s="14" t="str">
        <f>B59&amp;"_"&amp;C59&amp;"_"&amp;".. "&amp;D59</f>
        <v>0058_T1_.. Debt liabilities to fellow enterprises</v>
      </c>
      <c r="B59" s="111" t="s">
        <v>2775</v>
      </c>
      <c r="C59" s="114" t="s">
        <v>2711</v>
      </c>
      <c r="D59" s="35" t="s">
        <v>47</v>
      </c>
      <c r="E59" s="213" t="str">
        <f t="shared" si="18"/>
        <v>0058_T1_Direct Investment: Intercompany Lending, Debt liabilities to fellow enterprises</v>
      </c>
      <c r="F59" s="34" t="s">
        <v>46</v>
      </c>
      <c r="G59" s="35"/>
      <c r="H59" s="35" t="s">
        <v>47</v>
      </c>
      <c r="I59" s="35"/>
      <c r="J59" s="161" t="e">
        <f t="shared" si="0"/>
        <v>#REF!</v>
      </c>
      <c r="K59" s="36" t="s">
        <v>154</v>
      </c>
      <c r="L59">
        <f t="shared" si="1"/>
        <v>6</v>
      </c>
      <c r="M59" s="10" t="e">
        <f>#REF!</f>
        <v>#REF!</v>
      </c>
      <c r="N59" s="10" t="e">
        <f>#REF!</f>
        <v>#REF!</v>
      </c>
      <c r="O59" s="10" t="e">
        <f>#REF!</f>
        <v>#REF!</v>
      </c>
      <c r="P59" s="10" t="e">
        <f>#REF!</f>
        <v>#REF!</v>
      </c>
    </row>
    <row r="60" spans="1:16" x14ac:dyDescent="0.25">
      <c r="A60" s="14" t="str">
        <f>B60&amp;"_"&amp;C60&amp;"_"&amp;D60</f>
        <v>0059_T1_Gross External Debt Position</v>
      </c>
      <c r="B60" s="111" t="s">
        <v>2776</v>
      </c>
      <c r="C60" s="114" t="s">
        <v>2711</v>
      </c>
      <c r="D60" s="34" t="s">
        <v>22</v>
      </c>
      <c r="E60" s="213" t="str">
        <f>B60&amp;"_"&amp;C60&amp;"_"&amp;F60</f>
        <v>0059_T1_Gross External Debt Position</v>
      </c>
      <c r="F60" s="34" t="s">
        <v>22</v>
      </c>
      <c r="G60" s="34"/>
      <c r="H60" s="34"/>
      <c r="I60" s="34"/>
      <c r="J60" s="161" t="e">
        <f t="shared" si="0"/>
        <v>#REF!</v>
      </c>
      <c r="K60" s="37" t="s">
        <v>48</v>
      </c>
      <c r="L60">
        <f t="shared" si="1"/>
        <v>6</v>
      </c>
      <c r="M60" s="10" t="e">
        <f>#REF!</f>
        <v>#REF!</v>
      </c>
      <c r="N60" s="10" t="e">
        <f>#REF!</f>
        <v>#REF!</v>
      </c>
      <c r="O60" s="10" t="e">
        <f>#REF!</f>
        <v>#REF!</v>
      </c>
      <c r="P60" s="10" t="e">
        <f>#REF!</f>
        <v>#REF!</v>
      </c>
    </row>
    <row r="61" spans="1:16" x14ac:dyDescent="0.25">
      <c r="A61" s="14" t="str">
        <f>B61&amp;"_"&amp;C61&amp;"_"&amp;D61</f>
        <v>0060_T1_Arrears: By Sector</v>
      </c>
      <c r="B61" s="111" t="s">
        <v>2777</v>
      </c>
      <c r="C61" s="114" t="s">
        <v>2711</v>
      </c>
      <c r="D61" s="31" t="s">
        <v>49</v>
      </c>
      <c r="E61" s="213" t="str">
        <f>B61&amp;"_"&amp;C61&amp;"_"&amp;F61</f>
        <v>0060_T1_Arrears</v>
      </c>
      <c r="F61" s="31" t="s">
        <v>56</v>
      </c>
      <c r="G61" s="31"/>
      <c r="H61" s="31"/>
      <c r="I61" s="31"/>
      <c r="J61" s="161" t="e">
        <f t="shared" si="0"/>
        <v>#REF!</v>
      </c>
      <c r="K61" s="36" t="s">
        <v>155</v>
      </c>
      <c r="L61">
        <f t="shared" si="1"/>
        <v>6</v>
      </c>
      <c r="M61" s="10" t="e">
        <f>#REF!</f>
        <v>#REF!</v>
      </c>
      <c r="N61" s="10" t="e">
        <f>#REF!</f>
        <v>#REF!</v>
      </c>
      <c r="O61" s="10" t="e">
        <f>#REF!</f>
        <v>#REF!</v>
      </c>
      <c r="P61" s="10" t="e">
        <f>#REF!</f>
        <v>#REF!</v>
      </c>
    </row>
    <row r="62" spans="1:16" x14ac:dyDescent="0.25">
      <c r="A62" s="14" t="str">
        <f t="shared" ref="A62:A71" si="19">B62&amp;"_"&amp;C62&amp;"_"&amp;".. "&amp;D62</f>
        <v>0061_T1_.. General Government</v>
      </c>
      <c r="B62" s="111" t="s">
        <v>2778</v>
      </c>
      <c r="C62" s="114" t="s">
        <v>2711</v>
      </c>
      <c r="D62" s="35" t="s">
        <v>20</v>
      </c>
      <c r="E62" s="213" t="str">
        <f>B62&amp;"_"&amp;C62&amp;"_"&amp;F62&amp;", "&amp;H62</f>
        <v>0061_T1_Arrears, General Government</v>
      </c>
      <c r="F62" s="31" t="s">
        <v>56</v>
      </c>
      <c r="G62" s="35"/>
      <c r="H62" s="163" t="s">
        <v>20</v>
      </c>
      <c r="I62" s="163"/>
      <c r="J62" s="161" t="e">
        <f t="shared" si="0"/>
        <v>#REF!</v>
      </c>
      <c r="K62" s="36" t="s">
        <v>156</v>
      </c>
      <c r="L62">
        <f t="shared" si="1"/>
        <v>6</v>
      </c>
      <c r="M62" s="10" t="e">
        <f>#REF!</f>
        <v>#REF!</v>
      </c>
      <c r="N62" s="10" t="e">
        <f>#REF!</f>
        <v>#REF!</v>
      </c>
      <c r="O62" s="10" t="e">
        <f>#REF!</f>
        <v>#REF!</v>
      </c>
      <c r="P62" s="10" t="e">
        <f>#REF!</f>
        <v>#REF!</v>
      </c>
    </row>
    <row r="63" spans="1:16" x14ac:dyDescent="0.25">
      <c r="A63" s="14" t="str">
        <f t="shared" si="19"/>
        <v>0062_T1_.. Central Bank</v>
      </c>
      <c r="B63" s="111" t="s">
        <v>2779</v>
      </c>
      <c r="C63" s="114" t="s">
        <v>2711</v>
      </c>
      <c r="D63" s="35" t="s">
        <v>43</v>
      </c>
      <c r="E63" s="213" t="str">
        <f t="shared" ref="E63:E66" si="20">B63&amp;"_"&amp;C63&amp;"_"&amp;F63&amp;", "&amp;H63</f>
        <v>0062_T1_Arrears, Central Bank</v>
      </c>
      <c r="F63" s="31" t="s">
        <v>56</v>
      </c>
      <c r="G63" s="35"/>
      <c r="H63" s="163" t="s">
        <v>43</v>
      </c>
      <c r="I63" s="163"/>
      <c r="J63" s="161" t="e">
        <f t="shared" si="0"/>
        <v>#REF!</v>
      </c>
      <c r="K63" s="36" t="s">
        <v>157</v>
      </c>
      <c r="L63">
        <f t="shared" si="1"/>
        <v>6</v>
      </c>
      <c r="M63" s="10" t="e">
        <f>#REF!</f>
        <v>#REF!</v>
      </c>
      <c r="N63" s="10" t="e">
        <f>#REF!</f>
        <v>#REF!</v>
      </c>
      <c r="O63" s="10" t="e">
        <f>#REF!</f>
        <v>#REF!</v>
      </c>
      <c r="P63" s="10" t="e">
        <f>#REF!</f>
        <v>#REF!</v>
      </c>
    </row>
    <row r="64" spans="1:16" x14ac:dyDescent="0.25">
      <c r="A64" s="14" t="str">
        <f t="shared" si="19"/>
        <v>0063_T1_.. Deposit-Taking Corporations, except the Central Bank</v>
      </c>
      <c r="B64" s="111" t="s">
        <v>2780</v>
      </c>
      <c r="C64" s="114" t="s">
        <v>2711</v>
      </c>
      <c r="D64" s="35" t="s">
        <v>44</v>
      </c>
      <c r="E64" s="213" t="str">
        <f t="shared" si="20"/>
        <v>0063_T1_Arrears, Deposit-Taking Corporations, except the Central Bank</v>
      </c>
      <c r="F64" s="31" t="s">
        <v>56</v>
      </c>
      <c r="G64" s="35"/>
      <c r="H64" s="163" t="s">
        <v>44</v>
      </c>
      <c r="I64" s="163"/>
      <c r="J64" s="161" t="e">
        <f t="shared" si="0"/>
        <v>#REF!</v>
      </c>
      <c r="K64" s="36" t="s">
        <v>158</v>
      </c>
      <c r="L64">
        <f t="shared" si="1"/>
        <v>6</v>
      </c>
      <c r="M64" s="10" t="e">
        <f>#REF!</f>
        <v>#REF!</v>
      </c>
      <c r="N64" s="10" t="e">
        <f>#REF!</f>
        <v>#REF!</v>
      </c>
      <c r="O64" s="10" t="e">
        <f>#REF!</f>
        <v>#REF!</v>
      </c>
      <c r="P64" s="10" t="e">
        <f>#REF!</f>
        <v>#REF!</v>
      </c>
    </row>
    <row r="65" spans="1:18" x14ac:dyDescent="0.25">
      <c r="A65" s="14" t="str">
        <f t="shared" si="19"/>
        <v>0064_T1_.. Other Sectors</v>
      </c>
      <c r="B65" s="111" t="s">
        <v>2781</v>
      </c>
      <c r="C65" s="114" t="s">
        <v>2711</v>
      </c>
      <c r="D65" s="35" t="s">
        <v>45</v>
      </c>
      <c r="E65" s="213" t="str">
        <f t="shared" si="20"/>
        <v>0064_T1_Arrears, Other Sectors</v>
      </c>
      <c r="F65" s="31" t="s">
        <v>56</v>
      </c>
      <c r="G65" s="35"/>
      <c r="H65" s="163" t="s">
        <v>45</v>
      </c>
      <c r="I65" s="163"/>
      <c r="J65" s="161" t="e">
        <f t="shared" si="0"/>
        <v>#REF!</v>
      </c>
      <c r="K65" s="36" t="s">
        <v>159</v>
      </c>
      <c r="L65">
        <f t="shared" si="1"/>
        <v>6</v>
      </c>
      <c r="M65" s="10" t="e">
        <f>#REF!</f>
        <v>#REF!</v>
      </c>
      <c r="N65" s="10" t="e">
        <f>#REF!</f>
        <v>#REF!</v>
      </c>
      <c r="O65" s="10" t="e">
        <f>#REF!</f>
        <v>#REF!</v>
      </c>
      <c r="P65" s="10" t="e">
        <f>#REF!</f>
        <v>#REF!</v>
      </c>
    </row>
    <row r="66" spans="1:18" x14ac:dyDescent="0.25">
      <c r="A66" s="14" t="str">
        <f t="shared" si="19"/>
        <v>0065_T1_.. Direct investment: Intercompany Lending</v>
      </c>
      <c r="B66" s="111" t="s">
        <v>2782</v>
      </c>
      <c r="C66" s="114" t="s">
        <v>2711</v>
      </c>
      <c r="D66" s="35" t="s">
        <v>50</v>
      </c>
      <c r="E66" s="213" t="str">
        <f t="shared" si="20"/>
        <v>0065_T1_Arrears, Direct investment: Intercompany Lending</v>
      </c>
      <c r="F66" s="31" t="s">
        <v>56</v>
      </c>
      <c r="G66" s="35"/>
      <c r="H66" s="163" t="s">
        <v>50</v>
      </c>
      <c r="I66" s="163"/>
      <c r="J66" s="161" t="e">
        <f t="shared" si="0"/>
        <v>#REF!</v>
      </c>
      <c r="K66" s="36" t="s">
        <v>160</v>
      </c>
      <c r="L66">
        <f t="shared" si="1"/>
        <v>6</v>
      </c>
      <c r="M66" s="10" t="e">
        <f>#REF!</f>
        <v>#REF!</v>
      </c>
      <c r="N66" s="10" t="e">
        <f>#REF!</f>
        <v>#REF!</v>
      </c>
      <c r="O66" s="10" t="e">
        <f>#REF!</f>
        <v>#REF!</v>
      </c>
      <c r="P66" s="10" t="e">
        <f>#REF!</f>
        <v>#REF!</v>
      </c>
    </row>
    <row r="67" spans="1:18" x14ac:dyDescent="0.25">
      <c r="A67" s="14" t="str">
        <f>B67&amp;"_"&amp;C67&amp;"_"&amp;D67</f>
        <v xml:space="preserve">0066_T1_Debt Securities: By Sector 2/ </v>
      </c>
      <c r="B67" s="111" t="s">
        <v>2783</v>
      </c>
      <c r="C67" s="114" t="s">
        <v>2711</v>
      </c>
      <c r="D67" s="31" t="s">
        <v>4072</v>
      </c>
      <c r="E67" s="213" t="str">
        <f>B67&amp;"_"&amp;C67&amp;"_"&amp;F67</f>
        <v>0066_T1_Debt Securities</v>
      </c>
      <c r="F67" s="31" t="s">
        <v>4158</v>
      </c>
      <c r="G67" s="31"/>
      <c r="H67" s="31"/>
      <c r="I67" s="31"/>
      <c r="J67" s="161" t="e">
        <f t="shared" si="0"/>
        <v>#REF!</v>
      </c>
      <c r="K67" s="36" t="s">
        <v>161</v>
      </c>
      <c r="L67">
        <f t="shared" si="1"/>
        <v>6</v>
      </c>
      <c r="M67" s="10" t="e">
        <f>#REF!</f>
        <v>#REF!</v>
      </c>
      <c r="N67" s="10" t="e">
        <f>#REF!</f>
        <v>#REF!</v>
      </c>
      <c r="O67" s="10" t="e">
        <f>#REF!</f>
        <v>#REF!</v>
      </c>
      <c r="P67" s="10" t="e">
        <f>#REF!</f>
        <v>#REF!</v>
      </c>
    </row>
    <row r="68" spans="1:18" x14ac:dyDescent="0.25">
      <c r="A68" s="14" t="str">
        <f t="shared" si="19"/>
        <v>0067_T1_.. General Government</v>
      </c>
      <c r="B68" s="111" t="s">
        <v>2784</v>
      </c>
      <c r="C68" s="114" t="s">
        <v>2711</v>
      </c>
      <c r="D68" s="35" t="s">
        <v>20</v>
      </c>
      <c r="E68" s="213" t="str">
        <f>B68&amp;"_"&amp;C68&amp;"_"&amp;F68&amp;", "&amp;H68</f>
        <v>0067_T1_Debt Securities, General Government</v>
      </c>
      <c r="F68" s="31" t="s">
        <v>4158</v>
      </c>
      <c r="G68" s="35"/>
      <c r="H68" s="163" t="s">
        <v>20</v>
      </c>
      <c r="I68" s="163"/>
      <c r="J68" s="161" t="e">
        <f t="shared" ref="J68:J131" si="21">J67</f>
        <v>#REF!</v>
      </c>
      <c r="K68" s="36" t="s">
        <v>162</v>
      </c>
      <c r="L68">
        <f t="shared" ref="L68:L131" si="22">L67</f>
        <v>6</v>
      </c>
      <c r="M68" s="10" t="e">
        <f>#REF!</f>
        <v>#REF!</v>
      </c>
      <c r="N68" s="10" t="e">
        <f>#REF!</f>
        <v>#REF!</v>
      </c>
      <c r="O68" s="10" t="e">
        <f>#REF!</f>
        <v>#REF!</v>
      </c>
      <c r="P68" s="10" t="e">
        <f>#REF!</f>
        <v>#REF!</v>
      </c>
    </row>
    <row r="69" spans="1:18" x14ac:dyDescent="0.25">
      <c r="A69" s="14" t="str">
        <f t="shared" si="19"/>
        <v>0068_T1_.. Central Bank</v>
      </c>
      <c r="B69" s="111" t="s">
        <v>2785</v>
      </c>
      <c r="C69" s="114" t="s">
        <v>2711</v>
      </c>
      <c r="D69" s="35" t="s">
        <v>43</v>
      </c>
      <c r="E69" s="213" t="str">
        <f t="shared" ref="E69:E71" si="23">B69&amp;"_"&amp;C69&amp;"_"&amp;F69&amp;", "&amp;H69</f>
        <v>0068_T1_Debt Securities, Central Bank</v>
      </c>
      <c r="F69" s="31" t="s">
        <v>4158</v>
      </c>
      <c r="G69" s="35"/>
      <c r="H69" s="163" t="s">
        <v>43</v>
      </c>
      <c r="I69" s="163"/>
      <c r="J69" s="161" t="e">
        <f t="shared" si="21"/>
        <v>#REF!</v>
      </c>
      <c r="K69" s="36" t="s">
        <v>163</v>
      </c>
      <c r="L69">
        <f t="shared" si="22"/>
        <v>6</v>
      </c>
      <c r="M69" s="10" t="e">
        <f>#REF!</f>
        <v>#REF!</v>
      </c>
      <c r="N69" s="10" t="e">
        <f>#REF!</f>
        <v>#REF!</v>
      </c>
      <c r="O69" s="10" t="e">
        <f>#REF!</f>
        <v>#REF!</v>
      </c>
      <c r="P69" s="10" t="e">
        <f>#REF!</f>
        <v>#REF!</v>
      </c>
    </row>
    <row r="70" spans="1:18" x14ac:dyDescent="0.25">
      <c r="A70" s="14" t="str">
        <f t="shared" si="19"/>
        <v>0069_T1_.. Deposit-Taking Corporations, except the Central Bank</v>
      </c>
      <c r="B70" s="111" t="s">
        <v>2786</v>
      </c>
      <c r="C70" s="114" t="s">
        <v>2711</v>
      </c>
      <c r="D70" s="35" t="s">
        <v>44</v>
      </c>
      <c r="E70" s="213" t="str">
        <f t="shared" si="23"/>
        <v>0069_T1_Debt Securities, Deposit-Taking Corporations, except the Central Bank</v>
      </c>
      <c r="F70" s="31" t="s">
        <v>4158</v>
      </c>
      <c r="G70" s="35"/>
      <c r="H70" s="163" t="s">
        <v>44</v>
      </c>
      <c r="I70" s="163"/>
      <c r="J70" s="161" t="e">
        <f t="shared" si="21"/>
        <v>#REF!</v>
      </c>
      <c r="K70" s="36" t="s">
        <v>164</v>
      </c>
      <c r="L70">
        <f t="shared" si="22"/>
        <v>6</v>
      </c>
      <c r="M70" s="10" t="e">
        <f>#REF!</f>
        <v>#REF!</v>
      </c>
      <c r="N70" s="10" t="e">
        <f>#REF!</f>
        <v>#REF!</v>
      </c>
      <c r="O70" s="10" t="e">
        <f>#REF!</f>
        <v>#REF!</v>
      </c>
      <c r="P70" s="10" t="e">
        <f>#REF!</f>
        <v>#REF!</v>
      </c>
    </row>
    <row r="71" spans="1:18" x14ac:dyDescent="0.25">
      <c r="A71" s="148" t="str">
        <f t="shared" si="19"/>
        <v>0070_T1_.. Other Sectors</v>
      </c>
      <c r="B71" s="140" t="s">
        <v>2787</v>
      </c>
      <c r="C71" s="141" t="s">
        <v>2711</v>
      </c>
      <c r="D71" s="38" t="s">
        <v>45</v>
      </c>
      <c r="E71" s="214" t="str">
        <f t="shared" si="23"/>
        <v>0070_T1_Debt Securities, Other Sectors</v>
      </c>
      <c r="F71" s="190" t="s">
        <v>4158</v>
      </c>
      <c r="G71" s="38"/>
      <c r="H71" s="191" t="s">
        <v>45</v>
      </c>
      <c r="I71" s="191"/>
      <c r="J71" s="192" t="e">
        <f t="shared" si="21"/>
        <v>#REF!</v>
      </c>
      <c r="K71" s="39" t="s">
        <v>165</v>
      </c>
      <c r="L71">
        <f t="shared" si="22"/>
        <v>6</v>
      </c>
      <c r="M71" s="10" t="e">
        <f>#REF!</f>
        <v>#REF!</v>
      </c>
      <c r="N71" s="10" t="e">
        <f>#REF!</f>
        <v>#REF!</v>
      </c>
      <c r="O71" s="10" t="e">
        <f>#REF!</f>
        <v>#REF!</v>
      </c>
      <c r="P71" s="10" t="e">
        <f>#REF!</f>
        <v>#REF!</v>
      </c>
    </row>
    <row r="72" spans="1:18" x14ac:dyDescent="0.25">
      <c r="A72" s="15" t="str">
        <f>B72&amp;"_"&amp;C72&amp;"_"&amp;D72</f>
        <v>0071_T2_Foreign currency 5/</v>
      </c>
      <c r="B72" s="112" t="s">
        <v>2788</v>
      </c>
      <c r="C72" s="113" t="s">
        <v>2712</v>
      </c>
      <c r="D72" s="16" t="s">
        <v>57</v>
      </c>
      <c r="E72" s="164" t="str">
        <f>B72&amp;"_"&amp;C72&amp;"_"&amp;F72&amp;", "&amp;H72</f>
        <v>0071_T2_Gross External Debt Position, Foreign currency</v>
      </c>
      <c r="F72" s="16" t="s">
        <v>22</v>
      </c>
      <c r="G72" s="16"/>
      <c r="H72" s="16" t="s">
        <v>4161</v>
      </c>
      <c r="I72" s="16"/>
      <c r="J72" s="161" t="e">
        <f t="shared" si="21"/>
        <v>#REF!</v>
      </c>
      <c r="K72" s="40" t="s">
        <v>34</v>
      </c>
      <c r="L72">
        <f t="shared" si="22"/>
        <v>6</v>
      </c>
      <c r="M72" s="10" t="e">
        <f>#REF!</f>
        <v>#REF!</v>
      </c>
      <c r="N72" s="10" t="e">
        <f>#REF!</f>
        <v>#REF!</v>
      </c>
      <c r="O72" s="10" t="e">
        <f>#REF!</f>
        <v>#REF!</v>
      </c>
      <c r="P72" s="10" t="e">
        <f>#REF!</f>
        <v>#REF!</v>
      </c>
    </row>
    <row r="73" spans="1:18" x14ac:dyDescent="0.25">
      <c r="A73" s="15" t="str">
        <f>B73&amp;"_"&amp;C73&amp;"_"&amp;".. "&amp;D73</f>
        <v>0072_T2_.. Short-term</v>
      </c>
      <c r="B73" s="112" t="s">
        <v>2789</v>
      </c>
      <c r="C73" s="113" t="s">
        <v>2712</v>
      </c>
      <c r="D73" s="42" t="s">
        <v>1</v>
      </c>
      <c r="E73" s="164" t="str">
        <f>B73&amp;"_"&amp;C73&amp;"_"&amp;F73&amp;", "&amp;H73&amp;", "&amp;G73</f>
        <v>0072_T2_Gross External Debt Position, Foreign currency, Short-term</v>
      </c>
      <c r="F73" s="16" t="s">
        <v>22</v>
      </c>
      <c r="G73" s="165" t="s">
        <v>1</v>
      </c>
      <c r="H73" s="16" t="s">
        <v>4161</v>
      </c>
      <c r="I73" s="16"/>
      <c r="J73" s="161" t="e">
        <f t="shared" si="21"/>
        <v>#REF!</v>
      </c>
      <c r="K73" s="17" t="s">
        <v>35</v>
      </c>
      <c r="L73">
        <f t="shared" si="22"/>
        <v>6</v>
      </c>
      <c r="M73" s="10" t="e">
        <f>#REF!</f>
        <v>#REF!</v>
      </c>
      <c r="N73" s="10" t="e">
        <f>#REF!</f>
        <v>#REF!</v>
      </c>
      <c r="O73" s="10" t="e">
        <f>#REF!</f>
        <v>#REF!</v>
      </c>
      <c r="P73" s="10" t="e">
        <f>#REF!</f>
        <v>#REF!</v>
      </c>
    </row>
    <row r="74" spans="1:18" x14ac:dyDescent="0.25">
      <c r="A74" s="15" t="str">
        <f>B74&amp;"_"&amp;C74&amp;"_"&amp;".. "&amp;D74</f>
        <v>0073_T2_.. Long-term 6/</v>
      </c>
      <c r="B74" s="112" t="s">
        <v>2790</v>
      </c>
      <c r="C74" s="113" t="s">
        <v>2712</v>
      </c>
      <c r="D74" s="42" t="s">
        <v>58</v>
      </c>
      <c r="E74" s="164" t="str">
        <f>B74&amp;"_"&amp;C74&amp;"_"&amp;F74&amp;", "&amp;H74&amp;", "&amp;G74</f>
        <v>0073_T2_Gross External Debt Position, Foreign currency, Long-term</v>
      </c>
      <c r="F74" s="16" t="s">
        <v>22</v>
      </c>
      <c r="G74" s="165" t="s">
        <v>3</v>
      </c>
      <c r="H74" s="16" t="s">
        <v>4161</v>
      </c>
      <c r="I74" s="16"/>
      <c r="J74" s="161" t="e">
        <f t="shared" si="21"/>
        <v>#REF!</v>
      </c>
      <c r="K74" s="17" t="s">
        <v>36</v>
      </c>
      <c r="L74">
        <f t="shared" si="22"/>
        <v>6</v>
      </c>
      <c r="M74" s="10" t="e">
        <f>#REF!</f>
        <v>#REF!</v>
      </c>
      <c r="N74" s="10" t="e">
        <f>#REF!</f>
        <v>#REF!</v>
      </c>
      <c r="O74" s="10" t="e">
        <f>#REF!</f>
        <v>#REF!</v>
      </c>
      <c r="P74" s="10" t="e">
        <f>#REF!</f>
        <v>#REF!</v>
      </c>
    </row>
    <row r="75" spans="1:18" x14ac:dyDescent="0.25">
      <c r="A75" s="15" t="str">
        <f>B75&amp;"_"&amp;C75&amp;"_"&amp;D75</f>
        <v>0074_T2_Domestic currency 7/</v>
      </c>
      <c r="B75" s="112" t="s">
        <v>2791</v>
      </c>
      <c r="C75" s="113" t="s">
        <v>2712</v>
      </c>
      <c r="D75" s="41" t="s">
        <v>59</v>
      </c>
      <c r="E75" s="164" t="str">
        <f>B75&amp;"_"&amp;C75&amp;"_"&amp;F75&amp;", "&amp;H75</f>
        <v xml:space="preserve">0074_T2_Gross External Debt Position, Domestic currency </v>
      </c>
      <c r="F75" s="16" t="s">
        <v>22</v>
      </c>
      <c r="G75" s="41"/>
      <c r="H75" s="16" t="s">
        <v>4159</v>
      </c>
      <c r="I75" s="16"/>
      <c r="J75" s="161" t="e">
        <f t="shared" si="21"/>
        <v>#REF!</v>
      </c>
      <c r="K75" s="40" t="s">
        <v>166</v>
      </c>
      <c r="L75">
        <f t="shared" si="22"/>
        <v>6</v>
      </c>
      <c r="M75" s="10" t="e">
        <f>#REF!</f>
        <v>#REF!</v>
      </c>
      <c r="N75" s="10" t="e">
        <f>#REF!</f>
        <v>#REF!</v>
      </c>
      <c r="O75" s="10" t="e">
        <f>#REF!</f>
        <v>#REF!</v>
      </c>
      <c r="P75" s="10" t="e">
        <f>#REF!</f>
        <v>#REF!</v>
      </c>
    </row>
    <row r="76" spans="1:18" x14ac:dyDescent="0.25">
      <c r="A76" s="15" t="str">
        <f>B76&amp;"_"&amp;C76&amp;"_"&amp;".. "&amp;D76</f>
        <v>0075_T2_.. Short-term</v>
      </c>
      <c r="B76" s="112" t="s">
        <v>2792</v>
      </c>
      <c r="C76" s="113" t="s">
        <v>2712</v>
      </c>
      <c r="D76" s="42" t="s">
        <v>1</v>
      </c>
      <c r="E76" s="164" t="str">
        <f>B76&amp;"_"&amp;C76&amp;"_"&amp;F76&amp;", "&amp;H76&amp;", "&amp;G76</f>
        <v>0075_T2_Gross External Debt Position, Domestic currency , Short-term</v>
      </c>
      <c r="F76" s="16" t="s">
        <v>22</v>
      </c>
      <c r="G76" s="165" t="s">
        <v>1</v>
      </c>
      <c r="H76" s="16" t="s">
        <v>4159</v>
      </c>
      <c r="I76" s="16"/>
      <c r="J76" s="161" t="e">
        <f t="shared" si="21"/>
        <v>#REF!</v>
      </c>
      <c r="K76" s="17" t="s">
        <v>37</v>
      </c>
      <c r="L76">
        <f t="shared" si="22"/>
        <v>6</v>
      </c>
      <c r="M76" s="10" t="e">
        <f>#REF!</f>
        <v>#REF!</v>
      </c>
      <c r="N76" s="10" t="e">
        <f>#REF!</f>
        <v>#REF!</v>
      </c>
      <c r="O76" s="10" t="e">
        <f>#REF!</f>
        <v>#REF!</v>
      </c>
      <c r="P76" s="10" t="e">
        <f>#REF!</f>
        <v>#REF!</v>
      </c>
    </row>
    <row r="77" spans="1:18" x14ac:dyDescent="0.25">
      <c r="A77" s="15" t="str">
        <f>B77&amp;"_"&amp;C77&amp;"_"&amp;".. "&amp;D77</f>
        <v>0076_T2_.. Long-term</v>
      </c>
      <c r="B77" s="112" t="s">
        <v>2793</v>
      </c>
      <c r="C77" s="113" t="s">
        <v>2712</v>
      </c>
      <c r="D77" s="42" t="s">
        <v>3</v>
      </c>
      <c r="E77" s="164" t="str">
        <f>B77&amp;"_"&amp;C77&amp;"_"&amp;F77&amp;", "&amp;H77&amp;", "&amp;G77</f>
        <v>0076_T2_Gross External Debt Position, Domestic currency , Long-term</v>
      </c>
      <c r="F77" s="16" t="s">
        <v>22</v>
      </c>
      <c r="G77" s="165" t="s">
        <v>3</v>
      </c>
      <c r="H77" s="16" t="s">
        <v>4159</v>
      </c>
      <c r="I77" s="16"/>
      <c r="J77" s="161" t="e">
        <f t="shared" si="21"/>
        <v>#REF!</v>
      </c>
      <c r="K77" s="17" t="s">
        <v>38</v>
      </c>
      <c r="L77">
        <f t="shared" si="22"/>
        <v>6</v>
      </c>
      <c r="M77" s="10" t="e">
        <f>#REF!</f>
        <v>#REF!</v>
      </c>
      <c r="N77" s="10" t="e">
        <f>#REF!</f>
        <v>#REF!</v>
      </c>
      <c r="O77" s="10" t="e">
        <f>#REF!</f>
        <v>#REF!</v>
      </c>
      <c r="P77" s="10" t="e">
        <f>#REF!</f>
        <v>#REF!</v>
      </c>
    </row>
    <row r="78" spans="1:18" x14ac:dyDescent="0.25">
      <c r="A78" s="15" t="str">
        <f t="shared" ref="A78:A79" si="24">B78&amp;"_"&amp;C78&amp;"_"&amp;D78</f>
        <v>0077_T2_Unallocated</v>
      </c>
      <c r="B78" s="112" t="s">
        <v>2794</v>
      </c>
      <c r="C78" s="113" t="s">
        <v>2712</v>
      </c>
      <c r="D78" s="41" t="s">
        <v>39</v>
      </c>
      <c r="E78" s="164" t="str">
        <f>B78&amp;"_"&amp;C78&amp;"_"&amp;F78&amp;", "&amp;H78</f>
        <v>0077_T2_Gross External Debt Position, Unallocated</v>
      </c>
      <c r="F78" s="16" t="s">
        <v>22</v>
      </c>
      <c r="G78" s="41"/>
      <c r="H78" s="41" t="s">
        <v>39</v>
      </c>
      <c r="I78" s="41"/>
      <c r="J78" s="161" t="e">
        <f t="shared" si="21"/>
        <v>#REF!</v>
      </c>
      <c r="K78" s="40" t="s">
        <v>40</v>
      </c>
      <c r="L78">
        <f t="shared" si="22"/>
        <v>6</v>
      </c>
      <c r="M78" s="10" t="e">
        <f>#REF!</f>
        <v>#REF!</v>
      </c>
      <c r="N78" s="10" t="e">
        <f>#REF!</f>
        <v>#REF!</v>
      </c>
      <c r="O78" s="10" t="e">
        <f>#REF!</f>
        <v>#REF!</v>
      </c>
      <c r="P78" s="10" t="e">
        <f>#REF!</f>
        <v>#REF!</v>
      </c>
    </row>
    <row r="79" spans="1:18" x14ac:dyDescent="0.25">
      <c r="A79" s="147" t="str">
        <f t="shared" si="24"/>
        <v xml:space="preserve">0078_T2_Gross External Debt Position </v>
      </c>
      <c r="B79" s="129" t="s">
        <v>2795</v>
      </c>
      <c r="C79" s="130" t="s">
        <v>2712</v>
      </c>
      <c r="D79" s="18" t="s">
        <v>60</v>
      </c>
      <c r="E79" s="189" t="str">
        <f>B79&amp;"_"&amp;C79&amp;"_"&amp;F79&amp;", "&amp;H79</f>
        <v>0078_T2_Gross External Debt Position, All currencies</v>
      </c>
      <c r="F79" s="193" t="s">
        <v>22</v>
      </c>
      <c r="G79" s="18"/>
      <c r="H79" s="18" t="s">
        <v>4160</v>
      </c>
      <c r="I79" s="18"/>
      <c r="J79" s="192" t="e">
        <f t="shared" si="21"/>
        <v>#REF!</v>
      </c>
      <c r="K79" s="54" t="s">
        <v>167</v>
      </c>
      <c r="L79">
        <f t="shared" si="22"/>
        <v>6</v>
      </c>
      <c r="M79" s="10" t="e">
        <f>#REF!</f>
        <v>#REF!</v>
      </c>
      <c r="N79" s="10" t="e">
        <f>#REF!</f>
        <v>#REF!</v>
      </c>
      <c r="O79" s="10" t="e">
        <f>#REF!</f>
        <v>#REF!</v>
      </c>
      <c r="P79" s="10" t="e">
        <f>#REF!</f>
        <v>#REF!</v>
      </c>
    </row>
    <row r="80" spans="1:18" x14ac:dyDescent="0.25">
      <c r="A80" s="19" t="str">
        <f>B80&amp;"_"&amp;C80&amp;"_"&amp;D80</f>
        <v>0079_T3_General Government * (immediate)</v>
      </c>
      <c r="B80" s="103" t="s">
        <v>2796</v>
      </c>
      <c r="C80" s="36" t="s">
        <v>2713</v>
      </c>
      <c r="D80" s="20" t="s">
        <v>3717</v>
      </c>
      <c r="E80" s="215" t="str">
        <f>B80&amp;"_"&amp;C80&amp;"_"&amp;F80&amp;", "&amp;H80</f>
        <v>0079_T3_General Government, immediate</v>
      </c>
      <c r="F80" s="20" t="s">
        <v>20</v>
      </c>
      <c r="G80" s="20"/>
      <c r="H80" s="166" t="s">
        <v>4162</v>
      </c>
      <c r="I80" s="166"/>
      <c r="J80" s="161" t="e">
        <f t="shared" si="21"/>
        <v>#REF!</v>
      </c>
      <c r="K80" s="47" t="s">
        <v>168</v>
      </c>
      <c r="L80">
        <f t="shared" si="22"/>
        <v>6</v>
      </c>
      <c r="N80" s="10"/>
      <c r="O80" s="10"/>
      <c r="P80" s="10" t="e">
        <f>#REF!</f>
        <v>#REF!</v>
      </c>
      <c r="R80" s="104"/>
    </row>
    <row r="81" spans="1:18" x14ac:dyDescent="0.25">
      <c r="A81" s="19" t="str">
        <f>B81&amp;"_"&amp;C81&amp;"_"&amp;".. "&amp;D81</f>
        <v>0080_T3_.. Principal (immediate)</v>
      </c>
      <c r="B81" s="103" t="s">
        <v>2797</v>
      </c>
      <c r="C81" s="36" t="s">
        <v>2713</v>
      </c>
      <c r="D81" s="44" t="s">
        <v>3718</v>
      </c>
      <c r="E81" s="215" t="str">
        <f>B81&amp;"_"&amp;C81&amp;"_"&amp;F81&amp;", "&amp;G81&amp;", "&amp;H81</f>
        <v>0080_T3_General Government, Principal, immediate</v>
      </c>
      <c r="F81" s="166" t="s">
        <v>20</v>
      </c>
      <c r="G81" s="166" t="s">
        <v>6</v>
      </c>
      <c r="H81" s="166" t="s">
        <v>4162</v>
      </c>
      <c r="I81" s="166"/>
      <c r="J81" s="161" t="e">
        <f t="shared" si="21"/>
        <v>#REF!</v>
      </c>
      <c r="K81" s="13" t="s">
        <v>169</v>
      </c>
      <c r="L81">
        <f t="shared" si="22"/>
        <v>6</v>
      </c>
      <c r="M81" s="10"/>
      <c r="N81" s="10"/>
      <c r="O81" s="10"/>
      <c r="P81" s="10" t="e">
        <f>#REF!</f>
        <v>#REF!</v>
      </c>
      <c r="R81" s="104"/>
    </row>
    <row r="82" spans="1:18" x14ac:dyDescent="0.25">
      <c r="A82" s="19" t="str">
        <f>B82&amp;"_"&amp;C82&amp;"_"&amp;".. "&amp;D82</f>
        <v>0081_T3_.. Interest (immediate)</v>
      </c>
      <c r="B82" s="103" t="s">
        <v>2798</v>
      </c>
      <c r="C82" s="36" t="s">
        <v>2713</v>
      </c>
      <c r="D82" s="44" t="s">
        <v>3719</v>
      </c>
      <c r="E82" s="215" t="str">
        <f>B82&amp;"_"&amp;C82&amp;"_"&amp;F82&amp;", "&amp;G82&amp;", "&amp;H82</f>
        <v>0081_T3_General Government, Interest, immediate</v>
      </c>
      <c r="F82" s="166" t="s">
        <v>20</v>
      </c>
      <c r="G82" s="166" t="s">
        <v>7</v>
      </c>
      <c r="H82" s="166" t="s">
        <v>4162</v>
      </c>
      <c r="I82" s="166"/>
      <c r="J82" s="161" t="e">
        <f t="shared" si="21"/>
        <v>#REF!</v>
      </c>
      <c r="K82" s="13" t="s">
        <v>170</v>
      </c>
      <c r="L82">
        <f t="shared" si="22"/>
        <v>6</v>
      </c>
      <c r="M82" s="10"/>
      <c r="N82" s="10"/>
      <c r="O82" s="10"/>
      <c r="P82" s="10" t="e">
        <f>#REF!</f>
        <v>#REF!</v>
      </c>
      <c r="R82" s="104"/>
    </row>
    <row r="83" spans="1:18" x14ac:dyDescent="0.25">
      <c r="A83" s="19" t="str">
        <f>B83&amp;"_"&amp;C83&amp;"_"&amp;D83</f>
        <v>0082_T3_Central Bank * (immediate)</v>
      </c>
      <c r="B83" s="103" t="s">
        <v>2799</v>
      </c>
      <c r="C83" s="36" t="s">
        <v>2713</v>
      </c>
      <c r="D83" s="20" t="s">
        <v>3720</v>
      </c>
      <c r="E83" s="215" t="str">
        <f>B83&amp;"_"&amp;C83&amp;"_"&amp;F83&amp;", "&amp;H83</f>
        <v>0082_T3_Central Bank, immediate</v>
      </c>
      <c r="F83" s="20" t="s">
        <v>43</v>
      </c>
      <c r="G83" s="20"/>
      <c r="H83" s="166" t="s">
        <v>4162</v>
      </c>
      <c r="I83" s="166"/>
      <c r="J83" s="161" t="e">
        <f t="shared" si="21"/>
        <v>#REF!</v>
      </c>
      <c r="K83" s="13" t="s">
        <v>171</v>
      </c>
      <c r="L83">
        <f t="shared" si="22"/>
        <v>6</v>
      </c>
      <c r="M83" s="10"/>
      <c r="N83" s="10"/>
      <c r="O83" s="10"/>
      <c r="P83" s="10" t="e">
        <f>#REF!</f>
        <v>#REF!</v>
      </c>
      <c r="R83" s="104"/>
    </row>
    <row r="84" spans="1:18" x14ac:dyDescent="0.25">
      <c r="A84" s="19" t="str">
        <f>B84&amp;"_"&amp;C84&amp;"_"&amp;".. "&amp;D84</f>
        <v>0083_T3_.. Principal (immediate)</v>
      </c>
      <c r="B84" s="103" t="s">
        <v>2800</v>
      </c>
      <c r="C84" s="36" t="s">
        <v>2713</v>
      </c>
      <c r="D84" s="44" t="s">
        <v>3718</v>
      </c>
      <c r="E84" s="215" t="str">
        <f t="shared" ref="E84:E97" si="25">B84&amp;"_"&amp;C84&amp;"_"&amp;F84&amp;", "&amp;G84&amp;", "&amp;H84</f>
        <v>0083_T3_Central Bank, Principal, immediate</v>
      </c>
      <c r="F84" s="20" t="s">
        <v>43</v>
      </c>
      <c r="G84" s="166" t="s">
        <v>6</v>
      </c>
      <c r="H84" s="166" t="s">
        <v>4162</v>
      </c>
      <c r="I84" s="166"/>
      <c r="J84" s="161" t="e">
        <f t="shared" si="21"/>
        <v>#REF!</v>
      </c>
      <c r="K84" s="13" t="s">
        <v>172</v>
      </c>
      <c r="L84">
        <f t="shared" si="22"/>
        <v>6</v>
      </c>
      <c r="M84" s="10"/>
      <c r="N84" s="10"/>
      <c r="O84" s="10"/>
      <c r="P84" s="10" t="e">
        <f>#REF!</f>
        <v>#REF!</v>
      </c>
      <c r="R84" s="104"/>
    </row>
    <row r="85" spans="1:18" x14ac:dyDescent="0.25">
      <c r="A85" s="19" t="str">
        <f>B85&amp;"_"&amp;C85&amp;"_"&amp;".. "&amp;D85</f>
        <v>0084_T3_.. Interest  (immediate)</v>
      </c>
      <c r="B85" s="103" t="s">
        <v>2801</v>
      </c>
      <c r="C85" s="36" t="s">
        <v>2713</v>
      </c>
      <c r="D85" s="44" t="s">
        <v>3721</v>
      </c>
      <c r="E85" s="215" t="str">
        <f t="shared" si="25"/>
        <v>0084_T3_Central Bank, Interest, immediate</v>
      </c>
      <c r="F85" s="20" t="s">
        <v>43</v>
      </c>
      <c r="G85" s="166" t="s">
        <v>7</v>
      </c>
      <c r="H85" s="166" t="s">
        <v>4162</v>
      </c>
      <c r="I85" s="166"/>
      <c r="J85" s="161" t="e">
        <f t="shared" si="21"/>
        <v>#REF!</v>
      </c>
      <c r="K85" s="13" t="s">
        <v>173</v>
      </c>
      <c r="L85">
        <f t="shared" si="22"/>
        <v>6</v>
      </c>
      <c r="M85" s="10"/>
      <c r="N85" s="10"/>
      <c r="O85" s="10"/>
      <c r="P85" s="10" t="e">
        <f>#REF!</f>
        <v>#REF!</v>
      </c>
      <c r="R85" s="104"/>
    </row>
    <row r="86" spans="1:18" x14ac:dyDescent="0.25">
      <c r="A86" s="19" t="str">
        <f>B86&amp;"_"&amp;C86&amp;"_"&amp;D86</f>
        <v>0085_T3_Deposit-Taking Corporations, except the Central Bank (immediate)</v>
      </c>
      <c r="B86" s="103" t="s">
        <v>2802</v>
      </c>
      <c r="C86" s="36" t="s">
        <v>2713</v>
      </c>
      <c r="D86" s="20" t="s">
        <v>3722</v>
      </c>
      <c r="E86" s="215" t="str">
        <f>B86&amp;"_"&amp;C86&amp;"_"&amp;F86&amp;", "&amp;H86</f>
        <v>0085_T3_Deposit-Taking Corporations, except the Central Bank, immediate</v>
      </c>
      <c r="F86" s="20" t="s">
        <v>44</v>
      </c>
      <c r="G86" s="20"/>
      <c r="H86" s="166" t="s">
        <v>4162</v>
      </c>
      <c r="I86" s="166"/>
      <c r="J86" s="161" t="e">
        <f t="shared" si="21"/>
        <v>#REF!</v>
      </c>
      <c r="K86" s="13" t="s">
        <v>174</v>
      </c>
      <c r="L86">
        <f t="shared" si="22"/>
        <v>6</v>
      </c>
      <c r="M86" s="10"/>
      <c r="N86" s="10"/>
      <c r="O86" s="10"/>
      <c r="P86" s="10" t="e">
        <f>#REF!</f>
        <v>#REF!</v>
      </c>
      <c r="R86" s="104"/>
    </row>
    <row r="87" spans="1:18" x14ac:dyDescent="0.25">
      <c r="A87" s="19" t="str">
        <f>B87&amp;"_"&amp;C87&amp;"_"&amp;".. "&amp;D87</f>
        <v>0086_T3_.. Principal (immediate)</v>
      </c>
      <c r="B87" s="103" t="s">
        <v>2803</v>
      </c>
      <c r="C87" s="36" t="s">
        <v>2713</v>
      </c>
      <c r="D87" s="44" t="s">
        <v>3718</v>
      </c>
      <c r="E87" s="215" t="str">
        <f t="shared" si="25"/>
        <v>0086_T3_Deposit-Taking Corporations, except the Central Bank, Principal, immediate</v>
      </c>
      <c r="F87" s="20" t="s">
        <v>44</v>
      </c>
      <c r="G87" s="166" t="s">
        <v>6</v>
      </c>
      <c r="H87" s="166" t="s">
        <v>4162</v>
      </c>
      <c r="I87" s="166"/>
      <c r="J87" s="161" t="e">
        <f t="shared" si="21"/>
        <v>#REF!</v>
      </c>
      <c r="K87" s="13" t="s">
        <v>175</v>
      </c>
      <c r="L87">
        <f t="shared" si="22"/>
        <v>6</v>
      </c>
      <c r="M87" s="10"/>
      <c r="N87" s="10"/>
      <c r="O87" s="10"/>
      <c r="P87" s="10" t="e">
        <f>#REF!</f>
        <v>#REF!</v>
      </c>
      <c r="R87" s="104"/>
    </row>
    <row r="88" spans="1:18" x14ac:dyDescent="0.25">
      <c r="A88" s="19" t="str">
        <f>B88&amp;"_"&amp;C88&amp;"_"&amp;".. "&amp;D88</f>
        <v>0087_T3_.. Interest  (immediate)</v>
      </c>
      <c r="B88" s="103" t="s">
        <v>2804</v>
      </c>
      <c r="C88" s="36" t="s">
        <v>2713</v>
      </c>
      <c r="D88" s="44" t="s">
        <v>3721</v>
      </c>
      <c r="E88" s="215" t="str">
        <f t="shared" si="25"/>
        <v>0087_T3_Deposit-Taking Corporations, except the Central Bank, Interest, immediate</v>
      </c>
      <c r="F88" s="20" t="s">
        <v>44</v>
      </c>
      <c r="G88" s="166" t="s">
        <v>7</v>
      </c>
      <c r="H88" s="166" t="s">
        <v>4162</v>
      </c>
      <c r="I88" s="166"/>
      <c r="J88" s="161" t="e">
        <f t="shared" si="21"/>
        <v>#REF!</v>
      </c>
      <c r="K88" s="13" t="s">
        <v>176</v>
      </c>
      <c r="L88">
        <f t="shared" si="22"/>
        <v>6</v>
      </c>
      <c r="M88" s="10"/>
      <c r="N88" s="10"/>
      <c r="O88" s="10"/>
      <c r="P88" s="10" t="e">
        <f>#REF!</f>
        <v>#REF!</v>
      </c>
      <c r="R88" s="104"/>
    </row>
    <row r="89" spans="1:18" x14ac:dyDescent="0.25">
      <c r="A89" s="19" t="str">
        <f>B89&amp;"_"&amp;C89&amp;"_"&amp;D89</f>
        <v>0088_T3_Other Sectors (immediate)</v>
      </c>
      <c r="B89" s="103" t="s">
        <v>2805</v>
      </c>
      <c r="C89" s="36" t="s">
        <v>2713</v>
      </c>
      <c r="D89" s="20" t="s">
        <v>3723</v>
      </c>
      <c r="E89" s="215" t="str">
        <f>B89&amp;"_"&amp;C89&amp;"_"&amp;F89&amp;", "&amp;H89</f>
        <v>0088_T3_Other Sectors, immediate</v>
      </c>
      <c r="F89" s="20" t="s">
        <v>45</v>
      </c>
      <c r="G89" s="20"/>
      <c r="H89" s="166" t="s">
        <v>4162</v>
      </c>
      <c r="I89" s="166"/>
      <c r="J89" s="161" t="e">
        <f t="shared" si="21"/>
        <v>#REF!</v>
      </c>
      <c r="K89" s="13" t="s">
        <v>177</v>
      </c>
      <c r="L89">
        <f t="shared" si="22"/>
        <v>6</v>
      </c>
      <c r="M89" s="10"/>
      <c r="N89" s="10"/>
      <c r="O89" s="10"/>
      <c r="P89" s="10" t="e">
        <f>#REF!</f>
        <v>#REF!</v>
      </c>
      <c r="R89" s="104"/>
    </row>
    <row r="90" spans="1:18" x14ac:dyDescent="0.25">
      <c r="A90" s="19" t="str">
        <f>B90&amp;"_"&amp;C90&amp;"_"&amp;".. "&amp;D90</f>
        <v>0089_T3_.. Principal (immediate)</v>
      </c>
      <c r="B90" s="103" t="s">
        <v>2806</v>
      </c>
      <c r="C90" s="36" t="s">
        <v>2713</v>
      </c>
      <c r="D90" s="44" t="s">
        <v>3718</v>
      </c>
      <c r="E90" s="215" t="str">
        <f t="shared" si="25"/>
        <v>0089_T3_Other Sectors, Principal, immediate</v>
      </c>
      <c r="F90" s="20" t="s">
        <v>45</v>
      </c>
      <c r="G90" s="166" t="s">
        <v>6</v>
      </c>
      <c r="H90" s="166" t="s">
        <v>4162</v>
      </c>
      <c r="I90" s="166"/>
      <c r="J90" s="161" t="e">
        <f t="shared" si="21"/>
        <v>#REF!</v>
      </c>
      <c r="K90" s="13" t="s">
        <v>178</v>
      </c>
      <c r="L90">
        <f t="shared" si="22"/>
        <v>6</v>
      </c>
      <c r="M90" s="10"/>
      <c r="N90" s="10"/>
      <c r="O90" s="10"/>
      <c r="P90" s="10" t="e">
        <f>#REF!</f>
        <v>#REF!</v>
      </c>
      <c r="R90" s="104"/>
    </row>
    <row r="91" spans="1:18" x14ac:dyDescent="0.25">
      <c r="A91" s="19" t="str">
        <f>B91&amp;"_"&amp;C91&amp;"_"&amp;".. "&amp;D91</f>
        <v>0090_T3_.. Interest  (immediate)</v>
      </c>
      <c r="B91" s="103" t="s">
        <v>2807</v>
      </c>
      <c r="C91" s="36" t="s">
        <v>2713</v>
      </c>
      <c r="D91" s="44" t="s">
        <v>3721</v>
      </c>
      <c r="E91" s="215" t="str">
        <f t="shared" si="25"/>
        <v>0090_T3_Other Sectors, Interest, immediate</v>
      </c>
      <c r="F91" s="20" t="s">
        <v>45</v>
      </c>
      <c r="G91" s="166" t="s">
        <v>7</v>
      </c>
      <c r="H91" s="166" t="s">
        <v>4162</v>
      </c>
      <c r="I91" s="166"/>
      <c r="J91" s="161" t="e">
        <f t="shared" si="21"/>
        <v>#REF!</v>
      </c>
      <c r="K91" s="13" t="s">
        <v>179</v>
      </c>
      <c r="L91">
        <f t="shared" si="22"/>
        <v>6</v>
      </c>
      <c r="M91" s="10"/>
      <c r="N91" s="10"/>
      <c r="O91" s="10"/>
      <c r="P91" s="10" t="e">
        <f>#REF!</f>
        <v>#REF!</v>
      </c>
      <c r="Q91" s="1"/>
      <c r="R91" s="104"/>
    </row>
    <row r="92" spans="1:18" x14ac:dyDescent="0.25">
      <c r="A92" s="19" t="str">
        <f>B92&amp;"_"&amp;C92&amp;"_"&amp;D92</f>
        <v>0091_T3_Direct Investment: Intercompany Lending 4/ (immediate)</v>
      </c>
      <c r="B92" s="103" t="s">
        <v>2808</v>
      </c>
      <c r="C92" s="36" t="s">
        <v>2713</v>
      </c>
      <c r="D92" s="20" t="s">
        <v>3724</v>
      </c>
      <c r="E92" s="215" t="str">
        <f>B92&amp;"_"&amp;C92&amp;"_"&amp;F92&amp;", "&amp;H92</f>
        <v>0091_T3_Direct Investment: Intercompany Lending, immediate</v>
      </c>
      <c r="F92" s="20" t="s">
        <v>46</v>
      </c>
      <c r="G92" s="20"/>
      <c r="H92" s="166" t="s">
        <v>4162</v>
      </c>
      <c r="I92" s="166"/>
      <c r="J92" s="161" t="e">
        <f t="shared" si="21"/>
        <v>#REF!</v>
      </c>
      <c r="K92" s="13" t="s">
        <v>180</v>
      </c>
      <c r="L92">
        <f t="shared" si="22"/>
        <v>6</v>
      </c>
      <c r="M92" s="10"/>
      <c r="N92" s="10"/>
      <c r="O92" s="10"/>
      <c r="P92" s="10" t="e">
        <f>#REF!</f>
        <v>#REF!</v>
      </c>
      <c r="R92" s="104"/>
    </row>
    <row r="93" spans="1:18" x14ac:dyDescent="0.25">
      <c r="A93" s="19" t="str">
        <f>B93&amp;"_"&amp;C93&amp;"_"&amp;".. "&amp;D93</f>
        <v>0092_T3_.. Principal  (immediate)</v>
      </c>
      <c r="B93" s="103" t="s">
        <v>2809</v>
      </c>
      <c r="C93" s="36" t="s">
        <v>2713</v>
      </c>
      <c r="D93" s="44" t="s">
        <v>3725</v>
      </c>
      <c r="E93" s="215" t="str">
        <f t="shared" si="25"/>
        <v>0092_T3_Direct Investment: Intercompany Lending, Principal, immediate</v>
      </c>
      <c r="F93" s="20" t="s">
        <v>46</v>
      </c>
      <c r="G93" s="166" t="s">
        <v>6</v>
      </c>
      <c r="H93" s="166" t="s">
        <v>4162</v>
      </c>
      <c r="I93" s="166"/>
      <c r="J93" s="161" t="e">
        <f t="shared" si="21"/>
        <v>#REF!</v>
      </c>
      <c r="K93" s="13" t="s">
        <v>181</v>
      </c>
      <c r="L93">
        <f t="shared" si="22"/>
        <v>6</v>
      </c>
      <c r="M93" s="10"/>
      <c r="N93" s="10"/>
      <c r="O93" s="10"/>
      <c r="P93" s="10" t="e">
        <f>#REF!</f>
        <v>#REF!</v>
      </c>
      <c r="R93" s="104"/>
    </row>
    <row r="94" spans="1:18" x14ac:dyDescent="0.25">
      <c r="A94" s="19" t="str">
        <f>B94&amp;"_"&amp;C94&amp;"_"&amp;".. "&amp;D94</f>
        <v>0093_T3_.. Interest (immediate)</v>
      </c>
      <c r="B94" s="103" t="s">
        <v>2810</v>
      </c>
      <c r="C94" s="36" t="s">
        <v>2713</v>
      </c>
      <c r="D94" s="44" t="s">
        <v>3719</v>
      </c>
      <c r="E94" s="215" t="str">
        <f t="shared" si="25"/>
        <v>0093_T3_Direct Investment: Intercompany Lending, Interest, immediate</v>
      </c>
      <c r="F94" s="20" t="s">
        <v>46</v>
      </c>
      <c r="G94" s="166" t="s">
        <v>7</v>
      </c>
      <c r="H94" s="166" t="s">
        <v>4162</v>
      </c>
      <c r="I94" s="166"/>
      <c r="J94" s="161" t="e">
        <f t="shared" si="21"/>
        <v>#REF!</v>
      </c>
      <c r="K94" s="13" t="s">
        <v>182</v>
      </c>
      <c r="L94">
        <f t="shared" si="22"/>
        <v>6</v>
      </c>
      <c r="M94" s="10"/>
      <c r="N94" s="10"/>
      <c r="O94" s="10"/>
      <c r="P94" s="10" t="e">
        <f>#REF!</f>
        <v>#REF!</v>
      </c>
      <c r="R94" s="104"/>
    </row>
    <row r="95" spans="1:18" x14ac:dyDescent="0.25">
      <c r="A95" s="19" t="str">
        <f>B95&amp;"_"&amp;C95&amp;"_"&amp;D95</f>
        <v>0094_T3_Total Debt Service Payments (immediate)</v>
      </c>
      <c r="B95" s="103" t="s">
        <v>2811</v>
      </c>
      <c r="C95" s="36" t="s">
        <v>2713</v>
      </c>
      <c r="D95" s="20" t="s">
        <v>3726</v>
      </c>
      <c r="E95" s="215" t="str">
        <f>B95&amp;"_"&amp;C95&amp;"_"&amp;F95&amp;", "&amp;H95</f>
        <v>0094_T3_Total Debt Service Payments, immediate</v>
      </c>
      <c r="F95" s="20" t="s">
        <v>61</v>
      </c>
      <c r="G95" s="20"/>
      <c r="H95" s="166" t="s">
        <v>4162</v>
      </c>
      <c r="I95" s="166"/>
      <c r="J95" s="161" t="e">
        <f t="shared" si="21"/>
        <v>#REF!</v>
      </c>
      <c r="K95" s="13" t="s">
        <v>53</v>
      </c>
      <c r="L95">
        <f t="shared" si="22"/>
        <v>6</v>
      </c>
      <c r="M95" s="10"/>
      <c r="N95" s="10"/>
      <c r="O95" s="10"/>
      <c r="P95" s="10" t="e">
        <f>#REF!</f>
        <v>#REF!</v>
      </c>
      <c r="R95" s="104"/>
    </row>
    <row r="96" spans="1:18" x14ac:dyDescent="0.25">
      <c r="A96" s="19" t="str">
        <f>B96&amp;"_"&amp;C96&amp;"_"&amp;".. "&amp;D96</f>
        <v>0095_T3_.. Principal  (immediate)</v>
      </c>
      <c r="B96" s="103" t="s">
        <v>2812</v>
      </c>
      <c r="C96" s="36" t="s">
        <v>2713</v>
      </c>
      <c r="D96" s="44" t="s">
        <v>3725</v>
      </c>
      <c r="E96" s="215" t="str">
        <f t="shared" si="25"/>
        <v>0095_T3_Total Debt Service Payments, Principal, immediate</v>
      </c>
      <c r="F96" s="20" t="s">
        <v>61</v>
      </c>
      <c r="G96" s="166" t="s">
        <v>6</v>
      </c>
      <c r="H96" s="166" t="s">
        <v>4162</v>
      </c>
      <c r="I96" s="166"/>
      <c r="J96" s="161" t="e">
        <f t="shared" si="21"/>
        <v>#REF!</v>
      </c>
      <c r="K96" s="13" t="s">
        <v>54</v>
      </c>
      <c r="L96">
        <f t="shared" si="22"/>
        <v>6</v>
      </c>
      <c r="M96" s="10"/>
      <c r="N96" s="10"/>
      <c r="O96" s="10"/>
      <c r="P96" s="10" t="e">
        <f>#REF!</f>
        <v>#REF!</v>
      </c>
      <c r="R96" s="104"/>
    </row>
    <row r="97" spans="1:18" x14ac:dyDescent="0.25">
      <c r="A97" s="19" t="str">
        <f>B97&amp;"_"&amp;C97&amp;"_"&amp;".. "&amp;D97</f>
        <v>0096_T3_.. Interest (immediate)</v>
      </c>
      <c r="B97" s="103" t="s">
        <v>2813</v>
      </c>
      <c r="C97" s="36" t="s">
        <v>2713</v>
      </c>
      <c r="D97" s="44" t="s">
        <v>3719</v>
      </c>
      <c r="E97" s="215" t="str">
        <f t="shared" si="25"/>
        <v>0096_T3_Total Debt Service Payments, Interest, immediate</v>
      </c>
      <c r="F97" s="20" t="s">
        <v>61</v>
      </c>
      <c r="G97" s="166" t="s">
        <v>7</v>
      </c>
      <c r="H97" s="166" t="s">
        <v>4162</v>
      </c>
      <c r="I97" s="166"/>
      <c r="J97" s="161" t="e">
        <f t="shared" si="21"/>
        <v>#REF!</v>
      </c>
      <c r="K97" s="13" t="s">
        <v>55</v>
      </c>
      <c r="L97">
        <f t="shared" si="22"/>
        <v>6</v>
      </c>
      <c r="M97" s="10"/>
      <c r="N97" s="10"/>
      <c r="O97" s="10"/>
      <c r="P97" s="10" t="e">
        <f>#REF!</f>
        <v>#REF!</v>
      </c>
      <c r="R97" s="104"/>
    </row>
    <row r="98" spans="1:18" x14ac:dyDescent="0.25">
      <c r="A98" s="19" t="str">
        <f t="shared" ref="A98:A99" si="26">B98&amp;"_"&amp;C98&amp;"_"&amp;D98</f>
        <v>0097_T3_Interest receipts on SDR holdings (immediate)</v>
      </c>
      <c r="B98" s="103" t="s">
        <v>2814</v>
      </c>
      <c r="C98" s="36" t="s">
        <v>2713</v>
      </c>
      <c r="D98" s="43" t="s">
        <v>3727</v>
      </c>
      <c r="E98" s="215" t="str">
        <f t="shared" ref="E98:E99" si="27">B98&amp;"_"&amp;C98&amp;"_"&amp;F98&amp;", "&amp;H98</f>
        <v>0097_T3_Interest receipts on SDR holdings, immediate</v>
      </c>
      <c r="F98" s="43" t="s">
        <v>62</v>
      </c>
      <c r="G98" s="43"/>
      <c r="H98" s="166" t="s">
        <v>4162</v>
      </c>
      <c r="I98" s="166"/>
      <c r="J98" s="161" t="e">
        <f t="shared" si="21"/>
        <v>#REF!</v>
      </c>
      <c r="K98" s="13" t="s">
        <v>183</v>
      </c>
      <c r="L98">
        <f t="shared" si="22"/>
        <v>6</v>
      </c>
      <c r="M98" s="10"/>
      <c r="N98" s="10"/>
      <c r="O98" s="10"/>
      <c r="P98" s="10" t="e">
        <f>#REF!</f>
        <v>#REF!</v>
      </c>
      <c r="R98" s="104"/>
    </row>
    <row r="99" spans="1:18" x14ac:dyDescent="0.25">
      <c r="A99" s="19" t="str">
        <f t="shared" si="26"/>
        <v>0098_T3_Interest payments on SDR allocations (immediate)</v>
      </c>
      <c r="B99" s="103" t="s">
        <v>2815</v>
      </c>
      <c r="C99" s="36" t="s">
        <v>2713</v>
      </c>
      <c r="D99" s="43" t="s">
        <v>3728</v>
      </c>
      <c r="E99" s="215" t="str">
        <f t="shared" si="27"/>
        <v>0098_T3_Interest payments on SDR allocations, immediate</v>
      </c>
      <c r="F99" s="43" t="s">
        <v>63</v>
      </c>
      <c r="G99" s="43"/>
      <c r="H99" s="166" t="s">
        <v>4162</v>
      </c>
      <c r="I99" s="166"/>
      <c r="J99" s="161" t="e">
        <f t="shared" si="21"/>
        <v>#REF!</v>
      </c>
      <c r="K99" s="13" t="s">
        <v>184</v>
      </c>
      <c r="L99">
        <f t="shared" si="22"/>
        <v>6</v>
      </c>
      <c r="M99" s="10"/>
      <c r="N99" s="10"/>
      <c r="O99" s="10"/>
      <c r="P99" s="10" t="e">
        <f>#REF!</f>
        <v>#REF!</v>
      </c>
      <c r="R99" s="104"/>
    </row>
    <row r="100" spans="1:18" x14ac:dyDescent="0.25">
      <c r="A100" s="19" t="str">
        <f>B100&amp;"_"&amp;C100&amp;"_"&amp;D100</f>
        <v>0099_T3_General Government * (More than 0 to 3)</v>
      </c>
      <c r="B100" s="103" t="s">
        <v>2816</v>
      </c>
      <c r="C100" s="36" t="s">
        <v>2713</v>
      </c>
      <c r="D100" s="20" t="s">
        <v>3729</v>
      </c>
      <c r="E100" s="215" t="str">
        <f>B100&amp;"_"&amp;C100&amp;"_"&amp;F100&amp;", "&amp;H100</f>
        <v>0099_T3_General Government, More than 0 to 3</v>
      </c>
      <c r="F100" s="20" t="s">
        <v>20</v>
      </c>
      <c r="G100" s="20"/>
      <c r="H100" s="43" t="s">
        <v>23</v>
      </c>
      <c r="I100" s="43"/>
      <c r="J100" s="161" t="e">
        <f t="shared" si="21"/>
        <v>#REF!</v>
      </c>
      <c r="K100" s="47" t="s">
        <v>185</v>
      </c>
      <c r="L100">
        <f t="shared" si="22"/>
        <v>6</v>
      </c>
      <c r="M100" s="10"/>
      <c r="N100" s="10"/>
      <c r="O100" s="10"/>
      <c r="P100" s="10" t="e">
        <f>#REF!</f>
        <v>#REF!</v>
      </c>
      <c r="R100" s="104"/>
    </row>
    <row r="101" spans="1:18" x14ac:dyDescent="0.25">
      <c r="A101" s="19" t="str">
        <f>B101&amp;"_"&amp;C101&amp;"_"&amp;".. "&amp;D101</f>
        <v>0100_T3_.. Principal (More than 0 to 3)</v>
      </c>
      <c r="B101" s="103" t="s">
        <v>2817</v>
      </c>
      <c r="C101" s="36" t="s">
        <v>2713</v>
      </c>
      <c r="D101" s="44" t="s">
        <v>3730</v>
      </c>
      <c r="E101" s="215" t="str">
        <f>B101&amp;"_"&amp;C101&amp;"_"&amp;F101&amp;", "&amp;G101&amp;", "&amp;H101</f>
        <v>0100_T3_General Government, Principal, More than 0 to 3</v>
      </c>
      <c r="F101" s="166" t="s">
        <v>20</v>
      </c>
      <c r="G101" s="166" t="s">
        <v>6</v>
      </c>
      <c r="H101" s="43" t="s">
        <v>23</v>
      </c>
      <c r="I101" s="43"/>
      <c r="J101" s="161" t="e">
        <f t="shared" si="21"/>
        <v>#REF!</v>
      </c>
      <c r="K101" s="13" t="s">
        <v>186</v>
      </c>
      <c r="L101">
        <f t="shared" si="22"/>
        <v>6</v>
      </c>
      <c r="M101" s="10"/>
      <c r="N101" s="10"/>
      <c r="O101" s="10"/>
      <c r="P101" s="10" t="e">
        <f>#REF!</f>
        <v>#REF!</v>
      </c>
      <c r="R101" s="104"/>
    </row>
    <row r="102" spans="1:18" x14ac:dyDescent="0.25">
      <c r="A102" s="19" t="str">
        <f>B102&amp;"_"&amp;C102&amp;"_"&amp;".. "&amp;D102</f>
        <v>0101_T3_.. Interest (More than 0 to 3)</v>
      </c>
      <c r="B102" s="103" t="s">
        <v>2818</v>
      </c>
      <c r="C102" s="36" t="s">
        <v>2713</v>
      </c>
      <c r="D102" s="44" t="s">
        <v>3731</v>
      </c>
      <c r="E102" s="215" t="str">
        <f>B102&amp;"_"&amp;C102&amp;"_"&amp;F102&amp;", "&amp;G102&amp;", "&amp;H102</f>
        <v>0101_T3_General Government, Interest, More than 0 to 3</v>
      </c>
      <c r="F102" s="166" t="s">
        <v>20</v>
      </c>
      <c r="G102" s="166" t="s">
        <v>7</v>
      </c>
      <c r="H102" s="43" t="s">
        <v>23</v>
      </c>
      <c r="I102" s="43"/>
      <c r="J102" s="161" t="e">
        <f t="shared" si="21"/>
        <v>#REF!</v>
      </c>
      <c r="K102" s="13" t="s">
        <v>187</v>
      </c>
      <c r="L102">
        <f t="shared" si="22"/>
        <v>6</v>
      </c>
      <c r="M102" s="10"/>
      <c r="N102" s="10"/>
      <c r="O102" s="10"/>
      <c r="P102" s="10" t="e">
        <f>#REF!</f>
        <v>#REF!</v>
      </c>
      <c r="R102" s="104"/>
    </row>
    <row r="103" spans="1:18" x14ac:dyDescent="0.25">
      <c r="A103" s="19" t="str">
        <f>B103&amp;"_"&amp;C103&amp;"_"&amp;D103</f>
        <v>0102_T3_Central Bank * (More than 0 to 3)</v>
      </c>
      <c r="B103" s="103" t="s">
        <v>2819</v>
      </c>
      <c r="C103" s="36" t="s">
        <v>2713</v>
      </c>
      <c r="D103" s="20" t="s">
        <v>3732</v>
      </c>
      <c r="E103" s="215" t="str">
        <f>B103&amp;"_"&amp;C103&amp;"_"&amp;F103&amp;", "&amp;H103</f>
        <v>0102_T3_Central Bank, More than 0 to 3</v>
      </c>
      <c r="F103" s="20" t="s">
        <v>43</v>
      </c>
      <c r="G103" s="20"/>
      <c r="H103" s="43" t="s">
        <v>23</v>
      </c>
      <c r="I103" s="43"/>
      <c r="J103" s="161" t="e">
        <f t="shared" si="21"/>
        <v>#REF!</v>
      </c>
      <c r="K103" s="13" t="s">
        <v>188</v>
      </c>
      <c r="L103">
        <f t="shared" si="22"/>
        <v>6</v>
      </c>
      <c r="M103" s="10"/>
      <c r="N103" s="10"/>
      <c r="O103" s="10"/>
      <c r="P103" s="10" t="e">
        <f>#REF!</f>
        <v>#REF!</v>
      </c>
      <c r="R103" s="104"/>
    </row>
    <row r="104" spans="1:18" x14ac:dyDescent="0.25">
      <c r="A104" s="19" t="str">
        <f>B104&amp;"_"&amp;C104&amp;"_"&amp;".. "&amp;D104</f>
        <v>0103_T3_.. Principal (More than 0 to 3)</v>
      </c>
      <c r="B104" s="103" t="s">
        <v>2820</v>
      </c>
      <c r="C104" s="36" t="s">
        <v>2713</v>
      </c>
      <c r="D104" s="44" t="s">
        <v>3730</v>
      </c>
      <c r="E104" s="215" t="str">
        <f t="shared" ref="E104:E117" si="28">B104&amp;"_"&amp;C104&amp;"_"&amp;F104&amp;", "&amp;G104&amp;", "&amp;H104</f>
        <v>0103_T3_Central Bank, Principal, More than 0 to 3</v>
      </c>
      <c r="F104" s="20" t="s">
        <v>43</v>
      </c>
      <c r="G104" s="166" t="s">
        <v>6</v>
      </c>
      <c r="H104" s="43" t="s">
        <v>23</v>
      </c>
      <c r="I104" s="43"/>
      <c r="J104" s="161" t="e">
        <f t="shared" si="21"/>
        <v>#REF!</v>
      </c>
      <c r="K104" s="13" t="s">
        <v>189</v>
      </c>
      <c r="L104">
        <f t="shared" si="22"/>
        <v>6</v>
      </c>
      <c r="M104" s="10"/>
      <c r="N104" s="10"/>
      <c r="O104" s="10"/>
      <c r="P104" s="10" t="e">
        <f>#REF!</f>
        <v>#REF!</v>
      </c>
      <c r="R104" s="104"/>
    </row>
    <row r="105" spans="1:18" x14ac:dyDescent="0.25">
      <c r="A105" s="19" t="str">
        <f>B105&amp;"_"&amp;C105&amp;"_"&amp;".. "&amp;D105</f>
        <v>0104_T3_.. Interest  (More than 0 to 3)</v>
      </c>
      <c r="B105" s="103" t="s">
        <v>2821</v>
      </c>
      <c r="C105" s="36" t="s">
        <v>2713</v>
      </c>
      <c r="D105" s="44" t="s">
        <v>3733</v>
      </c>
      <c r="E105" s="215" t="str">
        <f t="shared" si="28"/>
        <v>0104_T3_Central Bank, Interest, More than 0 to 3</v>
      </c>
      <c r="F105" s="20" t="s">
        <v>43</v>
      </c>
      <c r="G105" s="166" t="s">
        <v>7</v>
      </c>
      <c r="H105" s="43" t="s">
        <v>23</v>
      </c>
      <c r="I105" s="43"/>
      <c r="J105" s="161" t="e">
        <f t="shared" si="21"/>
        <v>#REF!</v>
      </c>
      <c r="K105" s="13" t="s">
        <v>190</v>
      </c>
      <c r="L105">
        <f t="shared" si="22"/>
        <v>6</v>
      </c>
      <c r="M105" s="10"/>
      <c r="N105" s="10"/>
      <c r="O105" s="10"/>
      <c r="P105" s="10" t="e">
        <f>#REF!</f>
        <v>#REF!</v>
      </c>
      <c r="R105" s="104"/>
    </row>
    <row r="106" spans="1:18" x14ac:dyDescent="0.25">
      <c r="A106" s="19" t="str">
        <f>B106&amp;"_"&amp;C106&amp;"_"&amp;D106</f>
        <v>0105_T3_Deposit-Taking Corporations, except the Central Bank (More than 0 to 3)</v>
      </c>
      <c r="B106" s="103" t="s">
        <v>2822</v>
      </c>
      <c r="C106" s="36" t="s">
        <v>2713</v>
      </c>
      <c r="D106" s="20" t="s">
        <v>3734</v>
      </c>
      <c r="E106" s="215" t="str">
        <f>B106&amp;"_"&amp;C106&amp;"_"&amp;F106&amp;", "&amp;H106</f>
        <v>0105_T3_Deposit-Taking Corporations, except the Central Bank, More than 0 to 3</v>
      </c>
      <c r="F106" s="20" t="s">
        <v>44</v>
      </c>
      <c r="G106" s="20"/>
      <c r="H106" s="43" t="s">
        <v>23</v>
      </c>
      <c r="I106" s="43"/>
      <c r="J106" s="161" t="e">
        <f t="shared" si="21"/>
        <v>#REF!</v>
      </c>
      <c r="K106" s="13" t="s">
        <v>191</v>
      </c>
      <c r="L106">
        <f t="shared" si="22"/>
        <v>6</v>
      </c>
      <c r="M106" s="10"/>
      <c r="N106" s="10"/>
      <c r="O106" s="10"/>
      <c r="P106" s="10" t="e">
        <f>#REF!</f>
        <v>#REF!</v>
      </c>
      <c r="R106" s="104"/>
    </row>
    <row r="107" spans="1:18" x14ac:dyDescent="0.25">
      <c r="A107" s="19" t="str">
        <f>B107&amp;"_"&amp;C107&amp;"_"&amp;".. "&amp;D107</f>
        <v>0106_T3_.. Principal (More than 0 to 3)</v>
      </c>
      <c r="B107" s="103" t="s">
        <v>2823</v>
      </c>
      <c r="C107" s="36" t="s">
        <v>2713</v>
      </c>
      <c r="D107" s="44" t="s">
        <v>3730</v>
      </c>
      <c r="E107" s="215" t="str">
        <f t="shared" si="28"/>
        <v>0106_T3_Deposit-Taking Corporations, except the Central Bank, Principal, More than 0 to 3</v>
      </c>
      <c r="F107" s="20" t="s">
        <v>44</v>
      </c>
      <c r="G107" s="166" t="s">
        <v>6</v>
      </c>
      <c r="H107" s="43" t="s">
        <v>23</v>
      </c>
      <c r="I107" s="43"/>
      <c r="J107" s="161" t="e">
        <f t="shared" si="21"/>
        <v>#REF!</v>
      </c>
      <c r="K107" s="13" t="s">
        <v>192</v>
      </c>
      <c r="L107">
        <f t="shared" si="22"/>
        <v>6</v>
      </c>
      <c r="M107" s="10"/>
      <c r="N107" s="10"/>
      <c r="O107" s="10"/>
      <c r="P107" s="10" t="e">
        <f>#REF!</f>
        <v>#REF!</v>
      </c>
      <c r="R107" s="104"/>
    </row>
    <row r="108" spans="1:18" x14ac:dyDescent="0.25">
      <c r="A108" s="19" t="str">
        <f>B108&amp;"_"&amp;C108&amp;"_"&amp;".. "&amp;D108</f>
        <v>0107_T3_.. Interest  (More than 0 to 3)</v>
      </c>
      <c r="B108" s="103" t="s">
        <v>2824</v>
      </c>
      <c r="C108" s="36" t="s">
        <v>2713</v>
      </c>
      <c r="D108" s="44" t="s">
        <v>3733</v>
      </c>
      <c r="E108" s="215" t="str">
        <f t="shared" si="28"/>
        <v>0107_T3_Deposit-Taking Corporations, except the Central Bank, Interest, More than 0 to 3</v>
      </c>
      <c r="F108" s="20" t="s">
        <v>44</v>
      </c>
      <c r="G108" s="166" t="s">
        <v>7</v>
      </c>
      <c r="H108" s="43" t="s">
        <v>23</v>
      </c>
      <c r="I108" s="43"/>
      <c r="J108" s="161" t="e">
        <f t="shared" si="21"/>
        <v>#REF!</v>
      </c>
      <c r="K108" s="13" t="s">
        <v>193</v>
      </c>
      <c r="L108">
        <f t="shared" si="22"/>
        <v>6</v>
      </c>
      <c r="M108" s="10"/>
      <c r="N108" s="10"/>
      <c r="O108" s="10"/>
      <c r="P108" s="10" t="e">
        <f>#REF!</f>
        <v>#REF!</v>
      </c>
      <c r="R108" s="104"/>
    </row>
    <row r="109" spans="1:18" x14ac:dyDescent="0.25">
      <c r="A109" s="19" t="str">
        <f>B109&amp;"_"&amp;C109&amp;"_"&amp;D109</f>
        <v>0108_T3_Other Sectors (More than 0 to 3)</v>
      </c>
      <c r="B109" s="103" t="s">
        <v>2825</v>
      </c>
      <c r="C109" s="36" t="s">
        <v>2713</v>
      </c>
      <c r="D109" s="20" t="s">
        <v>3735</v>
      </c>
      <c r="E109" s="215" t="str">
        <f>B109&amp;"_"&amp;C109&amp;"_"&amp;F109&amp;", "&amp;H109</f>
        <v>0108_T3_Other Sectors, More than 0 to 3</v>
      </c>
      <c r="F109" s="20" t="s">
        <v>45</v>
      </c>
      <c r="G109" s="20"/>
      <c r="H109" s="43" t="s">
        <v>23</v>
      </c>
      <c r="I109" s="43"/>
      <c r="J109" s="161" t="e">
        <f t="shared" si="21"/>
        <v>#REF!</v>
      </c>
      <c r="K109" s="13" t="s">
        <v>194</v>
      </c>
      <c r="L109">
        <f t="shared" si="22"/>
        <v>6</v>
      </c>
      <c r="M109" s="10"/>
      <c r="N109" s="10"/>
      <c r="O109" s="10"/>
      <c r="P109" s="10" t="e">
        <f>#REF!</f>
        <v>#REF!</v>
      </c>
      <c r="R109" s="104"/>
    </row>
    <row r="110" spans="1:18" x14ac:dyDescent="0.25">
      <c r="A110" s="19" t="str">
        <f>B110&amp;"_"&amp;C110&amp;"_"&amp;".. "&amp;D110</f>
        <v>0109_T3_.. Principal (More than 0 to 3)</v>
      </c>
      <c r="B110" s="103" t="s">
        <v>2826</v>
      </c>
      <c r="C110" s="36" t="s">
        <v>2713</v>
      </c>
      <c r="D110" s="44" t="s">
        <v>3730</v>
      </c>
      <c r="E110" s="215" t="str">
        <f t="shared" si="28"/>
        <v>0109_T3_Other Sectors, Principal, More than 0 to 3</v>
      </c>
      <c r="F110" s="20" t="s">
        <v>45</v>
      </c>
      <c r="G110" s="166" t="s">
        <v>6</v>
      </c>
      <c r="H110" s="43" t="s">
        <v>23</v>
      </c>
      <c r="I110" s="43"/>
      <c r="J110" s="161" t="e">
        <f t="shared" si="21"/>
        <v>#REF!</v>
      </c>
      <c r="K110" s="13" t="s">
        <v>195</v>
      </c>
      <c r="L110">
        <f t="shared" si="22"/>
        <v>6</v>
      </c>
      <c r="M110" s="10"/>
      <c r="N110" s="10"/>
      <c r="O110" s="10"/>
      <c r="P110" s="10" t="e">
        <f>#REF!</f>
        <v>#REF!</v>
      </c>
      <c r="R110" s="104"/>
    </row>
    <row r="111" spans="1:18" x14ac:dyDescent="0.25">
      <c r="A111" s="19" t="str">
        <f>B111&amp;"_"&amp;C111&amp;"_"&amp;".. "&amp;D111</f>
        <v>0110_T3_.. Interest  (More than 0 to 3)</v>
      </c>
      <c r="B111" s="103" t="s">
        <v>2827</v>
      </c>
      <c r="C111" s="36" t="s">
        <v>2713</v>
      </c>
      <c r="D111" s="44" t="s">
        <v>3733</v>
      </c>
      <c r="E111" s="215" t="str">
        <f t="shared" si="28"/>
        <v>0110_T3_Other Sectors, Interest, More than 0 to 3</v>
      </c>
      <c r="F111" s="20" t="s">
        <v>45</v>
      </c>
      <c r="G111" s="166" t="s">
        <v>7</v>
      </c>
      <c r="H111" s="43" t="s">
        <v>23</v>
      </c>
      <c r="I111" s="43"/>
      <c r="J111" s="161" t="e">
        <f t="shared" si="21"/>
        <v>#REF!</v>
      </c>
      <c r="K111" s="13" t="s">
        <v>196</v>
      </c>
      <c r="L111">
        <f t="shared" si="22"/>
        <v>6</v>
      </c>
      <c r="M111" s="10"/>
      <c r="N111" s="10"/>
      <c r="O111" s="10"/>
      <c r="P111" s="10" t="e">
        <f>#REF!</f>
        <v>#REF!</v>
      </c>
      <c r="R111" s="104"/>
    </row>
    <row r="112" spans="1:18" x14ac:dyDescent="0.25">
      <c r="A112" s="19" t="str">
        <f>B112&amp;"_"&amp;C112&amp;"_"&amp;D112</f>
        <v>0111_T3_Direct Investment: Intercompany Lending 4/ (More than 0 to 3)</v>
      </c>
      <c r="B112" s="103" t="s">
        <v>2828</v>
      </c>
      <c r="C112" s="36" t="s">
        <v>2713</v>
      </c>
      <c r="D112" s="20" t="s">
        <v>3736</v>
      </c>
      <c r="E112" s="215" t="str">
        <f>B112&amp;"_"&amp;C112&amp;"_"&amp;F112&amp;", "&amp;H112</f>
        <v>0111_T3_Direct Investment: Intercompany Lending, More than 0 to 3</v>
      </c>
      <c r="F112" s="20" t="s">
        <v>46</v>
      </c>
      <c r="G112" s="20"/>
      <c r="H112" s="43" t="s">
        <v>23</v>
      </c>
      <c r="I112" s="43"/>
      <c r="J112" s="161" t="e">
        <f t="shared" si="21"/>
        <v>#REF!</v>
      </c>
      <c r="K112" s="13" t="s">
        <v>197</v>
      </c>
      <c r="L112">
        <f t="shared" si="22"/>
        <v>6</v>
      </c>
      <c r="M112" s="10"/>
      <c r="N112" s="10"/>
      <c r="O112" s="10"/>
      <c r="P112" s="10" t="e">
        <f>#REF!</f>
        <v>#REF!</v>
      </c>
      <c r="R112" s="104"/>
    </row>
    <row r="113" spans="1:18" x14ac:dyDescent="0.25">
      <c r="A113" s="19" t="str">
        <f>B113&amp;"_"&amp;C113&amp;"_"&amp;".. "&amp;D113</f>
        <v>0112_T3_.. Principal  (More than 0 to 3)</v>
      </c>
      <c r="B113" s="103" t="s">
        <v>2829</v>
      </c>
      <c r="C113" s="36" t="s">
        <v>2713</v>
      </c>
      <c r="D113" s="44" t="s">
        <v>3737</v>
      </c>
      <c r="E113" s="215" t="str">
        <f t="shared" si="28"/>
        <v>0112_T3_Direct Investment: Intercompany Lending, Principal, More than 0 to 3</v>
      </c>
      <c r="F113" s="20" t="s">
        <v>46</v>
      </c>
      <c r="G113" s="166" t="s">
        <v>6</v>
      </c>
      <c r="H113" s="43" t="s">
        <v>23</v>
      </c>
      <c r="I113" s="43"/>
      <c r="J113" s="161" t="e">
        <f t="shared" si="21"/>
        <v>#REF!</v>
      </c>
      <c r="K113" s="13" t="s">
        <v>198</v>
      </c>
      <c r="L113">
        <f t="shared" si="22"/>
        <v>6</v>
      </c>
      <c r="M113" s="10"/>
      <c r="N113" s="10"/>
      <c r="O113" s="10"/>
      <c r="P113" s="10" t="e">
        <f>#REF!</f>
        <v>#REF!</v>
      </c>
      <c r="R113" s="104"/>
    </row>
    <row r="114" spans="1:18" x14ac:dyDescent="0.25">
      <c r="A114" s="19" t="str">
        <f>B114&amp;"_"&amp;C114&amp;"_"&amp;".. "&amp;D114</f>
        <v>0113_T3_.. Interest (More than 0 to 3)</v>
      </c>
      <c r="B114" s="103" t="s">
        <v>2830</v>
      </c>
      <c r="C114" s="36" t="s">
        <v>2713</v>
      </c>
      <c r="D114" s="44" t="s">
        <v>3731</v>
      </c>
      <c r="E114" s="215" t="str">
        <f t="shared" si="28"/>
        <v>0113_T3_Direct Investment: Intercompany Lending, Interest, More than 0 to 3</v>
      </c>
      <c r="F114" s="20" t="s">
        <v>46</v>
      </c>
      <c r="G114" s="166" t="s">
        <v>7</v>
      </c>
      <c r="H114" s="43" t="s">
        <v>23</v>
      </c>
      <c r="I114" s="43"/>
      <c r="J114" s="161" t="e">
        <f t="shared" si="21"/>
        <v>#REF!</v>
      </c>
      <c r="K114" s="13" t="s">
        <v>199</v>
      </c>
      <c r="L114">
        <f t="shared" si="22"/>
        <v>6</v>
      </c>
      <c r="M114" s="10"/>
      <c r="N114" s="10"/>
      <c r="O114" s="10"/>
      <c r="P114" s="10" t="e">
        <f>#REF!</f>
        <v>#REF!</v>
      </c>
      <c r="R114" s="104"/>
    </row>
    <row r="115" spans="1:18" x14ac:dyDescent="0.25">
      <c r="A115" s="19" t="str">
        <f>B115&amp;"_"&amp;C115&amp;"_"&amp;D115</f>
        <v>0114_T3_Total Debt Service Payments (More than 0 to 3)</v>
      </c>
      <c r="B115" s="103" t="s">
        <v>2831</v>
      </c>
      <c r="C115" s="36" t="s">
        <v>2713</v>
      </c>
      <c r="D115" s="20" t="s">
        <v>3738</v>
      </c>
      <c r="E115" s="215" t="str">
        <f>B115&amp;"_"&amp;C115&amp;"_"&amp;F115&amp;", "&amp;H115</f>
        <v>0114_T3_Total Debt Service Payments, More than 0 to 3</v>
      </c>
      <c r="F115" s="20" t="s">
        <v>61</v>
      </c>
      <c r="G115" s="20"/>
      <c r="H115" s="43" t="s">
        <v>23</v>
      </c>
      <c r="I115" s="43"/>
      <c r="J115" s="161" t="e">
        <f t="shared" si="21"/>
        <v>#REF!</v>
      </c>
      <c r="K115" s="13" t="s">
        <v>200</v>
      </c>
      <c r="L115">
        <f t="shared" si="22"/>
        <v>6</v>
      </c>
      <c r="M115" s="10"/>
      <c r="N115" s="10"/>
      <c r="O115" s="10"/>
      <c r="P115" s="10" t="e">
        <f>#REF!</f>
        <v>#REF!</v>
      </c>
      <c r="R115" s="104"/>
    </row>
    <row r="116" spans="1:18" x14ac:dyDescent="0.25">
      <c r="A116" s="19" t="str">
        <f>B116&amp;"_"&amp;C116&amp;"_"&amp;".. "&amp;D116</f>
        <v>0115_T3_.. Principal  (More than 0 to 3)</v>
      </c>
      <c r="B116" s="103" t="s">
        <v>2832</v>
      </c>
      <c r="C116" s="36" t="s">
        <v>2713</v>
      </c>
      <c r="D116" s="44" t="s">
        <v>3737</v>
      </c>
      <c r="E116" s="215" t="str">
        <f t="shared" si="28"/>
        <v>0115_T3_Total Debt Service Payments, Principal, More than 0 to 3</v>
      </c>
      <c r="F116" s="20" t="s">
        <v>61</v>
      </c>
      <c r="G116" s="166" t="s">
        <v>6</v>
      </c>
      <c r="H116" s="43" t="s">
        <v>23</v>
      </c>
      <c r="I116" s="43"/>
      <c r="J116" s="161" t="e">
        <f t="shared" si="21"/>
        <v>#REF!</v>
      </c>
      <c r="K116" s="13" t="s">
        <v>201</v>
      </c>
      <c r="L116">
        <f t="shared" si="22"/>
        <v>6</v>
      </c>
      <c r="M116" s="10"/>
      <c r="N116" s="10"/>
      <c r="O116" s="10"/>
      <c r="P116" s="10" t="e">
        <f>#REF!</f>
        <v>#REF!</v>
      </c>
      <c r="R116" s="104"/>
    </row>
    <row r="117" spans="1:18" x14ac:dyDescent="0.25">
      <c r="A117" s="19" t="str">
        <f>B117&amp;"_"&amp;C117&amp;"_"&amp;".. "&amp;D117</f>
        <v>0116_T3_.. Interest (More than 0 to 3)</v>
      </c>
      <c r="B117" s="103" t="s">
        <v>2833</v>
      </c>
      <c r="C117" s="36" t="s">
        <v>2713</v>
      </c>
      <c r="D117" s="44" t="s">
        <v>3731</v>
      </c>
      <c r="E117" s="215" t="str">
        <f t="shared" si="28"/>
        <v>0116_T3_Total Debt Service Payments, Interest, More than 0 to 3</v>
      </c>
      <c r="F117" s="20" t="s">
        <v>61</v>
      </c>
      <c r="G117" s="166" t="s">
        <v>7</v>
      </c>
      <c r="H117" s="43" t="s">
        <v>23</v>
      </c>
      <c r="I117" s="43"/>
      <c r="J117" s="161" t="e">
        <f t="shared" si="21"/>
        <v>#REF!</v>
      </c>
      <c r="K117" s="13" t="s">
        <v>202</v>
      </c>
      <c r="L117">
        <f t="shared" si="22"/>
        <v>6</v>
      </c>
      <c r="M117" s="10"/>
      <c r="N117" s="10"/>
      <c r="O117" s="10"/>
      <c r="P117" s="10" t="e">
        <f>#REF!</f>
        <v>#REF!</v>
      </c>
      <c r="R117" s="104"/>
    </row>
    <row r="118" spans="1:18" x14ac:dyDescent="0.25">
      <c r="A118" s="19" t="str">
        <f t="shared" ref="A118:A119" si="29">B118&amp;"_"&amp;C118&amp;"_"&amp;D118</f>
        <v>0117_T3_Interest receipts on SDR holdings (More than 0 to 3)</v>
      </c>
      <c r="B118" s="103" t="s">
        <v>2834</v>
      </c>
      <c r="C118" s="36" t="s">
        <v>2713</v>
      </c>
      <c r="D118" s="43" t="s">
        <v>3739</v>
      </c>
      <c r="E118" s="215" t="str">
        <f t="shared" ref="E118:E119" si="30">B118&amp;"_"&amp;C118&amp;"_"&amp;F118&amp;", "&amp;H118</f>
        <v>0117_T3_Interest receipts on SDR holdings, More than 0 to 3</v>
      </c>
      <c r="F118" s="43" t="s">
        <v>62</v>
      </c>
      <c r="G118" s="43"/>
      <c r="H118" s="43" t="s">
        <v>23</v>
      </c>
      <c r="I118" s="43"/>
      <c r="J118" s="161" t="e">
        <f t="shared" si="21"/>
        <v>#REF!</v>
      </c>
      <c r="K118" s="13" t="s">
        <v>203</v>
      </c>
      <c r="L118">
        <f t="shared" si="22"/>
        <v>6</v>
      </c>
      <c r="M118" s="10"/>
      <c r="N118" s="10"/>
      <c r="O118" s="10"/>
      <c r="P118" s="10" t="e">
        <f>#REF!</f>
        <v>#REF!</v>
      </c>
      <c r="R118" s="104"/>
    </row>
    <row r="119" spans="1:18" x14ac:dyDescent="0.25">
      <c r="A119" s="19" t="str">
        <f t="shared" si="29"/>
        <v>0118_T3_Interest payments on SDR allocations (More than 0 to 3)</v>
      </c>
      <c r="B119" s="103" t="s">
        <v>2835</v>
      </c>
      <c r="C119" s="36" t="s">
        <v>2713</v>
      </c>
      <c r="D119" s="43" t="s">
        <v>3740</v>
      </c>
      <c r="E119" s="215" t="str">
        <f t="shared" si="30"/>
        <v>0118_T3_Interest payments on SDR allocations, More than 0 to 3</v>
      </c>
      <c r="F119" s="43" t="s">
        <v>63</v>
      </c>
      <c r="G119" s="43"/>
      <c r="H119" s="43" t="s">
        <v>23</v>
      </c>
      <c r="I119" s="43"/>
      <c r="J119" s="161" t="e">
        <f t="shared" si="21"/>
        <v>#REF!</v>
      </c>
      <c r="K119" s="13" t="s">
        <v>204</v>
      </c>
      <c r="L119">
        <f t="shared" si="22"/>
        <v>6</v>
      </c>
      <c r="M119" s="10"/>
      <c r="N119" s="10"/>
      <c r="O119" s="10"/>
      <c r="P119" s="10" t="e">
        <f>#REF!</f>
        <v>#REF!</v>
      </c>
      <c r="R119" s="104"/>
    </row>
    <row r="120" spans="1:18" x14ac:dyDescent="0.25">
      <c r="A120" s="19" t="str">
        <f>B120&amp;"_"&amp;C120&amp;"_"&amp;D120</f>
        <v>0119_T3_General Government * (More than 3 to 6)</v>
      </c>
      <c r="B120" s="103" t="s">
        <v>2836</v>
      </c>
      <c r="C120" s="36" t="s">
        <v>2713</v>
      </c>
      <c r="D120" s="20" t="s">
        <v>3741</v>
      </c>
      <c r="E120" s="215" t="str">
        <f>B120&amp;"_"&amp;C120&amp;"_"&amp;F120&amp;", "&amp;H120</f>
        <v>0119_T3_General Government, More than 3 to 6</v>
      </c>
      <c r="F120" s="20" t="s">
        <v>20</v>
      </c>
      <c r="G120" s="20"/>
      <c r="H120" s="43" t="s">
        <v>24</v>
      </c>
      <c r="I120" s="43"/>
      <c r="J120" s="161" t="e">
        <f t="shared" si="21"/>
        <v>#REF!</v>
      </c>
      <c r="K120" s="47" t="s">
        <v>205</v>
      </c>
      <c r="L120">
        <f t="shared" si="22"/>
        <v>6</v>
      </c>
      <c r="M120" s="29"/>
      <c r="N120" s="10"/>
      <c r="O120" s="10"/>
      <c r="P120" s="10" t="e">
        <f>#REF!</f>
        <v>#REF!</v>
      </c>
      <c r="Q120" s="29"/>
      <c r="R120" s="104"/>
    </row>
    <row r="121" spans="1:18" x14ac:dyDescent="0.25">
      <c r="A121" s="19" t="str">
        <f>B121&amp;"_"&amp;C121&amp;"_"&amp;".. "&amp;D121</f>
        <v>0120_T3_.. Principal (More than 3 to 6)</v>
      </c>
      <c r="B121" s="103" t="s">
        <v>2837</v>
      </c>
      <c r="C121" s="36" t="s">
        <v>2713</v>
      </c>
      <c r="D121" s="44" t="s">
        <v>3742</v>
      </c>
      <c r="E121" s="215" t="str">
        <f>B121&amp;"_"&amp;C121&amp;"_"&amp;F121&amp;", "&amp;G121&amp;", "&amp;H121</f>
        <v>0120_T3_General Government, Principal, More than 3 to 6</v>
      </c>
      <c r="F121" s="166" t="s">
        <v>20</v>
      </c>
      <c r="G121" s="166" t="s">
        <v>6</v>
      </c>
      <c r="H121" s="43" t="s">
        <v>24</v>
      </c>
      <c r="I121" s="43"/>
      <c r="J121" s="161" t="e">
        <f t="shared" si="21"/>
        <v>#REF!</v>
      </c>
      <c r="K121" s="13" t="s">
        <v>206</v>
      </c>
      <c r="L121">
        <f t="shared" si="22"/>
        <v>6</v>
      </c>
      <c r="M121" s="30"/>
      <c r="N121" s="10"/>
      <c r="O121" s="10"/>
      <c r="P121" s="10" t="e">
        <f>#REF!</f>
        <v>#REF!</v>
      </c>
      <c r="Q121" s="30"/>
      <c r="R121" s="104"/>
    </row>
    <row r="122" spans="1:18" x14ac:dyDescent="0.25">
      <c r="A122" s="19" t="str">
        <f>B122&amp;"_"&amp;C122&amp;"_"&amp;".. "&amp;D122</f>
        <v>0121_T3_.. Interest (More than 3 to 6)</v>
      </c>
      <c r="B122" s="103" t="s">
        <v>2838</v>
      </c>
      <c r="C122" s="36" t="s">
        <v>2713</v>
      </c>
      <c r="D122" s="44" t="s">
        <v>3743</v>
      </c>
      <c r="E122" s="215" t="str">
        <f>B122&amp;"_"&amp;C122&amp;"_"&amp;F122&amp;", "&amp;G122&amp;", "&amp;H122</f>
        <v>0121_T3_General Government, Interest, More than 3 to 6</v>
      </c>
      <c r="F122" s="166" t="s">
        <v>20</v>
      </c>
      <c r="G122" s="166" t="s">
        <v>7</v>
      </c>
      <c r="H122" s="43" t="s">
        <v>24</v>
      </c>
      <c r="I122" s="43"/>
      <c r="J122" s="161" t="e">
        <f t="shared" si="21"/>
        <v>#REF!</v>
      </c>
      <c r="K122" s="13" t="s">
        <v>207</v>
      </c>
      <c r="L122">
        <f t="shared" si="22"/>
        <v>6</v>
      </c>
      <c r="M122" s="30"/>
      <c r="N122" s="10"/>
      <c r="O122" s="10"/>
      <c r="P122" s="10" t="e">
        <f>#REF!</f>
        <v>#REF!</v>
      </c>
      <c r="Q122" s="30"/>
      <c r="R122" s="104"/>
    </row>
    <row r="123" spans="1:18" x14ac:dyDescent="0.25">
      <c r="A123" s="19" t="str">
        <f>B123&amp;"_"&amp;C123&amp;"_"&amp;D123</f>
        <v>0122_T3_Central Bank * (More than 3 to 6)</v>
      </c>
      <c r="B123" s="103" t="s">
        <v>2839</v>
      </c>
      <c r="C123" s="36" t="s">
        <v>2713</v>
      </c>
      <c r="D123" s="20" t="s">
        <v>3744</v>
      </c>
      <c r="E123" s="215" t="str">
        <f>B123&amp;"_"&amp;C123&amp;"_"&amp;F123&amp;", "&amp;H123</f>
        <v>0122_T3_Central Bank, More than 3 to 6</v>
      </c>
      <c r="F123" s="20" t="s">
        <v>43</v>
      </c>
      <c r="G123" s="20"/>
      <c r="H123" s="43" t="s">
        <v>24</v>
      </c>
      <c r="I123" s="43"/>
      <c r="J123" s="161" t="e">
        <f t="shared" si="21"/>
        <v>#REF!</v>
      </c>
      <c r="K123" s="13" t="s">
        <v>208</v>
      </c>
      <c r="L123">
        <f t="shared" si="22"/>
        <v>6</v>
      </c>
      <c r="M123" s="29"/>
      <c r="N123" s="10"/>
      <c r="O123" s="10"/>
      <c r="P123" s="10" t="e">
        <f>#REF!</f>
        <v>#REF!</v>
      </c>
      <c r="Q123" s="29"/>
      <c r="R123" s="104"/>
    </row>
    <row r="124" spans="1:18" x14ac:dyDescent="0.25">
      <c r="A124" s="19" t="str">
        <f>B124&amp;"_"&amp;C124&amp;"_"&amp;".. "&amp;D124</f>
        <v>0123_T3_.. Principal (More than 3 to 6)</v>
      </c>
      <c r="B124" s="103" t="s">
        <v>2840</v>
      </c>
      <c r="C124" s="36" t="s">
        <v>2713</v>
      </c>
      <c r="D124" s="44" t="s">
        <v>3742</v>
      </c>
      <c r="E124" s="215" t="str">
        <f t="shared" ref="E124:E137" si="31">B124&amp;"_"&amp;C124&amp;"_"&amp;F124&amp;", "&amp;G124&amp;", "&amp;H124</f>
        <v>0123_T3_Central Bank, Principal, More than 3 to 6</v>
      </c>
      <c r="F124" s="20" t="s">
        <v>43</v>
      </c>
      <c r="G124" s="166" t="s">
        <v>6</v>
      </c>
      <c r="H124" s="43" t="s">
        <v>24</v>
      </c>
      <c r="I124" s="43"/>
      <c r="J124" s="161" t="e">
        <f t="shared" si="21"/>
        <v>#REF!</v>
      </c>
      <c r="K124" s="13" t="s">
        <v>209</v>
      </c>
      <c r="L124">
        <f t="shared" si="22"/>
        <v>6</v>
      </c>
      <c r="M124" s="30"/>
      <c r="N124" s="10"/>
      <c r="O124" s="10"/>
      <c r="P124" s="10" t="e">
        <f>#REF!</f>
        <v>#REF!</v>
      </c>
      <c r="Q124" s="30"/>
      <c r="R124" s="104"/>
    </row>
    <row r="125" spans="1:18" x14ac:dyDescent="0.25">
      <c r="A125" s="19" t="str">
        <f>B125&amp;"_"&amp;C125&amp;"_"&amp;".. "&amp;D125</f>
        <v>0124_T3_.. Interest  (More than 3 to 6)</v>
      </c>
      <c r="B125" s="103" t="s">
        <v>2841</v>
      </c>
      <c r="C125" s="36" t="s">
        <v>2713</v>
      </c>
      <c r="D125" s="44" t="s">
        <v>3745</v>
      </c>
      <c r="E125" s="215" t="str">
        <f t="shared" si="31"/>
        <v>0124_T3_Central Bank, Interest, More than 3 to 6</v>
      </c>
      <c r="F125" s="20" t="s">
        <v>43</v>
      </c>
      <c r="G125" s="166" t="s">
        <v>7</v>
      </c>
      <c r="H125" s="43" t="s">
        <v>24</v>
      </c>
      <c r="I125" s="43"/>
      <c r="J125" s="161" t="e">
        <f t="shared" si="21"/>
        <v>#REF!</v>
      </c>
      <c r="K125" s="13" t="s">
        <v>210</v>
      </c>
      <c r="L125">
        <f t="shared" si="22"/>
        <v>6</v>
      </c>
      <c r="M125" s="30"/>
      <c r="N125" s="10"/>
      <c r="O125" s="10"/>
      <c r="P125" s="10" t="e">
        <f>#REF!</f>
        <v>#REF!</v>
      </c>
      <c r="Q125" s="30"/>
      <c r="R125" s="104"/>
    </row>
    <row r="126" spans="1:18" x14ac:dyDescent="0.25">
      <c r="A126" s="19" t="str">
        <f>B126&amp;"_"&amp;C126&amp;"_"&amp;D126</f>
        <v>0125_T3_Deposit-Taking Corporations, except the Central Bank (More than 3 to 6)</v>
      </c>
      <c r="B126" s="103" t="s">
        <v>2842</v>
      </c>
      <c r="C126" s="36" t="s">
        <v>2713</v>
      </c>
      <c r="D126" s="20" t="s">
        <v>3746</v>
      </c>
      <c r="E126" s="215" t="str">
        <f>B126&amp;"_"&amp;C126&amp;"_"&amp;F126&amp;", "&amp;H126</f>
        <v>0125_T3_Deposit-Taking Corporations, except the Central Bank, More than 3 to 6</v>
      </c>
      <c r="F126" s="20" t="s">
        <v>44</v>
      </c>
      <c r="G126" s="20"/>
      <c r="H126" s="43" t="s">
        <v>24</v>
      </c>
      <c r="I126" s="43"/>
      <c r="J126" s="161" t="e">
        <f t="shared" si="21"/>
        <v>#REF!</v>
      </c>
      <c r="K126" s="13" t="s">
        <v>211</v>
      </c>
      <c r="L126">
        <f t="shared" si="22"/>
        <v>6</v>
      </c>
      <c r="M126" s="29"/>
      <c r="N126" s="10"/>
      <c r="O126" s="10"/>
      <c r="P126" s="10" t="e">
        <f>#REF!</f>
        <v>#REF!</v>
      </c>
      <c r="Q126" s="29"/>
      <c r="R126" s="104"/>
    </row>
    <row r="127" spans="1:18" x14ac:dyDescent="0.25">
      <c r="A127" s="19" t="str">
        <f>B127&amp;"_"&amp;C127&amp;"_"&amp;".. "&amp;D127</f>
        <v>0126_T3_.. Principal (More than 3 to 6)</v>
      </c>
      <c r="B127" s="103" t="s">
        <v>2843</v>
      </c>
      <c r="C127" s="36" t="s">
        <v>2713</v>
      </c>
      <c r="D127" s="44" t="s">
        <v>3742</v>
      </c>
      <c r="E127" s="215" t="str">
        <f t="shared" si="31"/>
        <v>0126_T3_Deposit-Taking Corporations, except the Central Bank, Principal, More than 3 to 6</v>
      </c>
      <c r="F127" s="20" t="s">
        <v>44</v>
      </c>
      <c r="G127" s="166" t="s">
        <v>6</v>
      </c>
      <c r="H127" s="43" t="s">
        <v>24</v>
      </c>
      <c r="I127" s="43"/>
      <c r="J127" s="161" t="e">
        <f t="shared" si="21"/>
        <v>#REF!</v>
      </c>
      <c r="K127" s="13" t="s">
        <v>212</v>
      </c>
      <c r="L127">
        <f t="shared" si="22"/>
        <v>6</v>
      </c>
      <c r="M127" s="30"/>
      <c r="N127" s="10"/>
      <c r="O127" s="10"/>
      <c r="P127" s="10" t="e">
        <f>#REF!</f>
        <v>#REF!</v>
      </c>
      <c r="Q127" s="30"/>
      <c r="R127" s="104"/>
    </row>
    <row r="128" spans="1:18" x14ac:dyDescent="0.25">
      <c r="A128" s="19" t="str">
        <f>B128&amp;"_"&amp;C128&amp;"_"&amp;".. "&amp;D128</f>
        <v>0127_T3_.. Interest  (More than 3 to 6)</v>
      </c>
      <c r="B128" s="103" t="s">
        <v>2844</v>
      </c>
      <c r="C128" s="36" t="s">
        <v>2713</v>
      </c>
      <c r="D128" s="44" t="s">
        <v>3745</v>
      </c>
      <c r="E128" s="215" t="str">
        <f t="shared" si="31"/>
        <v>0127_T3_Deposit-Taking Corporations, except the Central Bank, Interest, More than 3 to 6</v>
      </c>
      <c r="F128" s="20" t="s">
        <v>44</v>
      </c>
      <c r="G128" s="166" t="s">
        <v>7</v>
      </c>
      <c r="H128" s="43" t="s">
        <v>24</v>
      </c>
      <c r="I128" s="43"/>
      <c r="J128" s="161" t="e">
        <f t="shared" si="21"/>
        <v>#REF!</v>
      </c>
      <c r="K128" s="13" t="s">
        <v>213</v>
      </c>
      <c r="L128">
        <f t="shared" si="22"/>
        <v>6</v>
      </c>
      <c r="M128" s="30"/>
      <c r="N128" s="10"/>
      <c r="O128" s="10"/>
      <c r="P128" s="10" t="e">
        <f>#REF!</f>
        <v>#REF!</v>
      </c>
      <c r="Q128" s="30"/>
      <c r="R128" s="104"/>
    </row>
    <row r="129" spans="1:18" x14ac:dyDescent="0.25">
      <c r="A129" s="19" t="str">
        <f>B129&amp;"_"&amp;C129&amp;"_"&amp;D129</f>
        <v>0128_T3_Other Sectors (More than 3 to 6)</v>
      </c>
      <c r="B129" s="103" t="s">
        <v>2845</v>
      </c>
      <c r="C129" s="36" t="s">
        <v>2713</v>
      </c>
      <c r="D129" s="20" t="s">
        <v>3747</v>
      </c>
      <c r="E129" s="215" t="str">
        <f>B129&amp;"_"&amp;C129&amp;"_"&amp;F129&amp;", "&amp;H129</f>
        <v>0128_T3_Other Sectors, More than 3 to 6</v>
      </c>
      <c r="F129" s="20" t="s">
        <v>45</v>
      </c>
      <c r="G129" s="20"/>
      <c r="H129" s="43" t="s">
        <v>24</v>
      </c>
      <c r="I129" s="43"/>
      <c r="J129" s="161" t="e">
        <f t="shared" si="21"/>
        <v>#REF!</v>
      </c>
      <c r="K129" s="13" t="s">
        <v>214</v>
      </c>
      <c r="L129">
        <f t="shared" si="22"/>
        <v>6</v>
      </c>
      <c r="M129" s="29"/>
      <c r="N129" s="10"/>
      <c r="O129" s="10"/>
      <c r="P129" s="10" t="e">
        <f>#REF!</f>
        <v>#REF!</v>
      </c>
      <c r="Q129" s="29"/>
      <c r="R129" s="104"/>
    </row>
    <row r="130" spans="1:18" x14ac:dyDescent="0.25">
      <c r="A130" s="19" t="str">
        <f>B130&amp;"_"&amp;C130&amp;"_"&amp;".. "&amp;D130</f>
        <v>0129_T3_.. Principal (More than 3 to 6)</v>
      </c>
      <c r="B130" s="103" t="s">
        <v>2846</v>
      </c>
      <c r="C130" s="36" t="s">
        <v>2713</v>
      </c>
      <c r="D130" s="44" t="s">
        <v>3742</v>
      </c>
      <c r="E130" s="215" t="str">
        <f t="shared" si="31"/>
        <v>0129_T3_Other Sectors, Principal, More than 3 to 6</v>
      </c>
      <c r="F130" s="20" t="s">
        <v>45</v>
      </c>
      <c r="G130" s="166" t="s">
        <v>6</v>
      </c>
      <c r="H130" s="43" t="s">
        <v>24</v>
      </c>
      <c r="I130" s="43"/>
      <c r="J130" s="161" t="e">
        <f t="shared" si="21"/>
        <v>#REF!</v>
      </c>
      <c r="K130" s="13" t="s">
        <v>215</v>
      </c>
      <c r="L130">
        <f t="shared" si="22"/>
        <v>6</v>
      </c>
      <c r="M130" s="30"/>
      <c r="N130" s="10"/>
      <c r="O130" s="10"/>
      <c r="P130" s="10" t="e">
        <f>#REF!</f>
        <v>#REF!</v>
      </c>
      <c r="Q130" s="30"/>
      <c r="R130" s="104"/>
    </row>
    <row r="131" spans="1:18" x14ac:dyDescent="0.25">
      <c r="A131" s="19" t="str">
        <f>B131&amp;"_"&amp;C131&amp;"_"&amp;".. "&amp;D131</f>
        <v>0130_T3_.. Interest  (More than 3 to 6)</v>
      </c>
      <c r="B131" s="103" t="s">
        <v>2847</v>
      </c>
      <c r="C131" s="36" t="s">
        <v>2713</v>
      </c>
      <c r="D131" s="44" t="s">
        <v>3745</v>
      </c>
      <c r="E131" s="215" t="str">
        <f t="shared" si="31"/>
        <v>0130_T3_Other Sectors, Interest, More than 3 to 6</v>
      </c>
      <c r="F131" s="20" t="s">
        <v>45</v>
      </c>
      <c r="G131" s="166" t="s">
        <v>7</v>
      </c>
      <c r="H131" s="43" t="s">
        <v>24</v>
      </c>
      <c r="I131" s="43"/>
      <c r="J131" s="161" t="e">
        <f t="shared" si="21"/>
        <v>#REF!</v>
      </c>
      <c r="K131" s="13" t="s">
        <v>216</v>
      </c>
      <c r="L131">
        <f t="shared" si="22"/>
        <v>6</v>
      </c>
      <c r="M131" s="30"/>
      <c r="N131" s="10"/>
      <c r="O131" s="10"/>
      <c r="P131" s="10" t="e">
        <f>#REF!</f>
        <v>#REF!</v>
      </c>
      <c r="Q131" s="30"/>
      <c r="R131" s="104"/>
    </row>
    <row r="132" spans="1:18" x14ac:dyDescent="0.25">
      <c r="A132" s="19" t="str">
        <f>B132&amp;"_"&amp;C132&amp;"_"&amp;D132</f>
        <v>0131_T3_Direct Investment: Intercompany Lending 4/ (More than 3 to 6)</v>
      </c>
      <c r="B132" s="103" t="s">
        <v>2848</v>
      </c>
      <c r="C132" s="36" t="s">
        <v>2713</v>
      </c>
      <c r="D132" s="20" t="s">
        <v>3748</v>
      </c>
      <c r="E132" s="215" t="str">
        <f>B132&amp;"_"&amp;C132&amp;"_"&amp;F132&amp;", "&amp;H132</f>
        <v>0131_T3_Direct Investment: Intercompany Lending, More than 3 to 6</v>
      </c>
      <c r="F132" s="20" t="s">
        <v>46</v>
      </c>
      <c r="G132" s="20"/>
      <c r="H132" s="43" t="s">
        <v>24</v>
      </c>
      <c r="I132" s="43"/>
      <c r="J132" s="161" t="e">
        <f t="shared" ref="J132:J195" si="32">J131</f>
        <v>#REF!</v>
      </c>
      <c r="K132" s="13" t="s">
        <v>217</v>
      </c>
      <c r="L132">
        <f t="shared" ref="L132:L195" si="33">L131</f>
        <v>6</v>
      </c>
      <c r="M132" s="29"/>
      <c r="N132" s="10"/>
      <c r="O132" s="10"/>
      <c r="P132" s="10" t="e">
        <f>#REF!</f>
        <v>#REF!</v>
      </c>
      <c r="Q132" s="29"/>
      <c r="R132" s="104"/>
    </row>
    <row r="133" spans="1:18" x14ac:dyDescent="0.25">
      <c r="A133" s="19" t="str">
        <f>B133&amp;"_"&amp;C133&amp;"_"&amp;".. "&amp;D133</f>
        <v>0132_T3_.. Principal  (More than 3 to 6)</v>
      </c>
      <c r="B133" s="103" t="s">
        <v>2849</v>
      </c>
      <c r="C133" s="36" t="s">
        <v>2713</v>
      </c>
      <c r="D133" s="44" t="s">
        <v>3749</v>
      </c>
      <c r="E133" s="215" t="str">
        <f t="shared" si="31"/>
        <v>0132_T3_Direct Investment: Intercompany Lending, Principal, More than 3 to 6</v>
      </c>
      <c r="F133" s="20" t="s">
        <v>46</v>
      </c>
      <c r="G133" s="166" t="s">
        <v>6</v>
      </c>
      <c r="H133" s="43" t="s">
        <v>24</v>
      </c>
      <c r="I133" s="43"/>
      <c r="J133" s="161" t="e">
        <f t="shared" si="32"/>
        <v>#REF!</v>
      </c>
      <c r="K133" s="13" t="s">
        <v>218</v>
      </c>
      <c r="L133">
        <f t="shared" si="33"/>
        <v>6</v>
      </c>
      <c r="M133" s="30"/>
      <c r="N133" s="10"/>
      <c r="O133" s="10"/>
      <c r="P133" s="10" t="e">
        <f>#REF!</f>
        <v>#REF!</v>
      </c>
      <c r="Q133" s="30"/>
      <c r="R133" s="104"/>
    </row>
    <row r="134" spans="1:18" x14ac:dyDescent="0.25">
      <c r="A134" s="19" t="str">
        <f>B134&amp;"_"&amp;C134&amp;"_"&amp;".. "&amp;D134</f>
        <v>0133_T3_.. Interest (More than 3 to 6)</v>
      </c>
      <c r="B134" s="103" t="s">
        <v>2850</v>
      </c>
      <c r="C134" s="36" t="s">
        <v>2713</v>
      </c>
      <c r="D134" s="44" t="s">
        <v>3743</v>
      </c>
      <c r="E134" s="215" t="str">
        <f t="shared" si="31"/>
        <v>0133_T3_Direct Investment: Intercompany Lending, Interest, More than 3 to 6</v>
      </c>
      <c r="F134" s="20" t="s">
        <v>46</v>
      </c>
      <c r="G134" s="166" t="s">
        <v>7</v>
      </c>
      <c r="H134" s="43" t="s">
        <v>24</v>
      </c>
      <c r="I134" s="43"/>
      <c r="J134" s="161" t="e">
        <f t="shared" si="32"/>
        <v>#REF!</v>
      </c>
      <c r="K134" s="13" t="s">
        <v>219</v>
      </c>
      <c r="L134">
        <f t="shared" si="33"/>
        <v>6</v>
      </c>
      <c r="M134" s="30"/>
      <c r="N134" s="10"/>
      <c r="O134" s="10"/>
      <c r="P134" s="10" t="e">
        <f>#REF!</f>
        <v>#REF!</v>
      </c>
      <c r="Q134" s="30"/>
      <c r="R134" s="104"/>
    </row>
    <row r="135" spans="1:18" x14ac:dyDescent="0.25">
      <c r="A135" s="19" t="str">
        <f>B135&amp;"_"&amp;C135&amp;"_"&amp;D135</f>
        <v>0134_T3_Total Debt Service Payments (More than 3 to 6)</v>
      </c>
      <c r="B135" s="103" t="s">
        <v>2851</v>
      </c>
      <c r="C135" s="36" t="s">
        <v>2713</v>
      </c>
      <c r="D135" s="20" t="s">
        <v>3750</v>
      </c>
      <c r="E135" s="215" t="str">
        <f>B135&amp;"_"&amp;C135&amp;"_"&amp;F135&amp;", "&amp;H135</f>
        <v>0134_T3_Total Debt Service Payments, More than 3 to 6</v>
      </c>
      <c r="F135" s="20" t="s">
        <v>61</v>
      </c>
      <c r="G135" s="20"/>
      <c r="H135" s="43" t="s">
        <v>24</v>
      </c>
      <c r="I135" s="43"/>
      <c r="J135" s="161" t="e">
        <f t="shared" si="32"/>
        <v>#REF!</v>
      </c>
      <c r="K135" s="13" t="s">
        <v>220</v>
      </c>
      <c r="L135">
        <f t="shared" si="33"/>
        <v>6</v>
      </c>
      <c r="M135" s="29"/>
      <c r="N135" s="10"/>
      <c r="O135" s="10"/>
      <c r="P135" s="10" t="e">
        <f>#REF!</f>
        <v>#REF!</v>
      </c>
      <c r="Q135" s="29"/>
      <c r="R135" s="104"/>
    </row>
    <row r="136" spans="1:18" x14ac:dyDescent="0.25">
      <c r="A136" s="19" t="str">
        <f>B136&amp;"_"&amp;C136&amp;"_"&amp;".. "&amp;D136</f>
        <v>0135_T3_.. Principal  (More than 3 to 6)</v>
      </c>
      <c r="B136" s="103" t="s">
        <v>2852</v>
      </c>
      <c r="C136" s="36" t="s">
        <v>2713</v>
      </c>
      <c r="D136" s="44" t="s">
        <v>3749</v>
      </c>
      <c r="E136" s="215" t="str">
        <f t="shared" si="31"/>
        <v>0135_T3_Total Debt Service Payments, Principal, More than 3 to 6</v>
      </c>
      <c r="F136" s="20" t="s">
        <v>61</v>
      </c>
      <c r="G136" s="166" t="s">
        <v>6</v>
      </c>
      <c r="H136" s="43" t="s">
        <v>24</v>
      </c>
      <c r="I136" s="43"/>
      <c r="J136" s="161" t="e">
        <f t="shared" si="32"/>
        <v>#REF!</v>
      </c>
      <c r="K136" s="13" t="s">
        <v>221</v>
      </c>
      <c r="L136">
        <f t="shared" si="33"/>
        <v>6</v>
      </c>
      <c r="M136" s="30"/>
      <c r="N136" s="10"/>
      <c r="O136" s="10"/>
      <c r="P136" s="10" t="e">
        <f>#REF!</f>
        <v>#REF!</v>
      </c>
      <c r="Q136" s="30"/>
      <c r="R136" s="104"/>
    </row>
    <row r="137" spans="1:18" x14ac:dyDescent="0.25">
      <c r="A137" s="19" t="str">
        <f>B137&amp;"_"&amp;C137&amp;"_"&amp;".. "&amp;D137</f>
        <v>0136_T3_.. Interest (More than 3 to 6)</v>
      </c>
      <c r="B137" s="103" t="s">
        <v>2853</v>
      </c>
      <c r="C137" s="36" t="s">
        <v>2713</v>
      </c>
      <c r="D137" s="44" t="s">
        <v>3743</v>
      </c>
      <c r="E137" s="215" t="str">
        <f t="shared" si="31"/>
        <v>0136_T3_Total Debt Service Payments, Interest, More than 3 to 6</v>
      </c>
      <c r="F137" s="20" t="s">
        <v>61</v>
      </c>
      <c r="G137" s="166" t="s">
        <v>7</v>
      </c>
      <c r="H137" s="43" t="s">
        <v>24</v>
      </c>
      <c r="I137" s="43"/>
      <c r="J137" s="161" t="e">
        <f t="shared" si="32"/>
        <v>#REF!</v>
      </c>
      <c r="K137" s="13" t="s">
        <v>222</v>
      </c>
      <c r="L137">
        <f t="shared" si="33"/>
        <v>6</v>
      </c>
      <c r="M137" s="30"/>
      <c r="N137" s="10"/>
      <c r="O137" s="10"/>
      <c r="P137" s="10" t="e">
        <f>#REF!</f>
        <v>#REF!</v>
      </c>
      <c r="Q137" s="30"/>
      <c r="R137" s="104"/>
    </row>
    <row r="138" spans="1:18" x14ac:dyDescent="0.25">
      <c r="A138" s="19" t="str">
        <f t="shared" ref="A138:A139" si="34">B138&amp;"_"&amp;C138&amp;"_"&amp;D138</f>
        <v>0137_T3_Interest receipts on SDR holdings (More than 3 to 6)</v>
      </c>
      <c r="B138" s="103" t="s">
        <v>2854</v>
      </c>
      <c r="C138" s="36" t="s">
        <v>2713</v>
      </c>
      <c r="D138" s="43" t="s">
        <v>3751</v>
      </c>
      <c r="E138" s="215" t="str">
        <f t="shared" ref="E138:E139" si="35">B138&amp;"_"&amp;C138&amp;"_"&amp;F138&amp;", "&amp;H138</f>
        <v>0137_T3_Interest receipts on SDR holdings, More than 3 to 6</v>
      </c>
      <c r="F138" s="43" t="s">
        <v>62</v>
      </c>
      <c r="G138" s="43"/>
      <c r="H138" s="43" t="s">
        <v>24</v>
      </c>
      <c r="I138" s="43"/>
      <c r="J138" s="161" t="e">
        <f t="shared" si="32"/>
        <v>#REF!</v>
      </c>
      <c r="K138" s="13" t="s">
        <v>223</v>
      </c>
      <c r="L138">
        <f t="shared" si="33"/>
        <v>6</v>
      </c>
      <c r="M138" s="45"/>
      <c r="N138" s="10"/>
      <c r="O138" s="10"/>
      <c r="P138" s="10" t="e">
        <f>#REF!</f>
        <v>#REF!</v>
      </c>
      <c r="Q138" s="45"/>
      <c r="R138" s="104"/>
    </row>
    <row r="139" spans="1:18" x14ac:dyDescent="0.25">
      <c r="A139" s="19" t="str">
        <f t="shared" si="34"/>
        <v>0138_T3_Interest payments on SDR allocations (More than 3 to 6)</v>
      </c>
      <c r="B139" s="103" t="s">
        <v>2855</v>
      </c>
      <c r="C139" s="36" t="s">
        <v>2713</v>
      </c>
      <c r="D139" s="43" t="s">
        <v>3752</v>
      </c>
      <c r="E139" s="215" t="str">
        <f t="shared" si="35"/>
        <v>0138_T3_Interest payments on SDR allocations, More than 3 to 6</v>
      </c>
      <c r="F139" s="43" t="s">
        <v>63</v>
      </c>
      <c r="G139" s="43"/>
      <c r="H139" s="43" t="s">
        <v>24</v>
      </c>
      <c r="I139" s="43"/>
      <c r="J139" s="161" t="e">
        <f t="shared" si="32"/>
        <v>#REF!</v>
      </c>
      <c r="K139" s="13" t="s">
        <v>224</v>
      </c>
      <c r="L139">
        <f t="shared" si="33"/>
        <v>6</v>
      </c>
      <c r="M139" s="45"/>
      <c r="N139" s="10"/>
      <c r="O139" s="10"/>
      <c r="P139" s="10" t="e">
        <f>#REF!</f>
        <v>#REF!</v>
      </c>
      <c r="Q139" s="45"/>
      <c r="R139" s="104"/>
    </row>
    <row r="140" spans="1:18" x14ac:dyDescent="0.25">
      <c r="A140" s="19" t="str">
        <f>B140&amp;"_"&amp;C140&amp;"_"&amp;D140</f>
        <v>0139_T3_General Government * (More than 6 to 9)</v>
      </c>
      <c r="B140" s="103" t="s">
        <v>2856</v>
      </c>
      <c r="C140" s="36" t="s">
        <v>2713</v>
      </c>
      <c r="D140" s="20" t="s">
        <v>3753</v>
      </c>
      <c r="E140" s="215" t="str">
        <f>B140&amp;"_"&amp;C140&amp;"_"&amp;F140&amp;", "&amp;H140</f>
        <v>0139_T3_General Government, More than 6 to 9</v>
      </c>
      <c r="F140" s="20" t="s">
        <v>20</v>
      </c>
      <c r="G140" s="20"/>
      <c r="H140" s="43" t="s">
        <v>25</v>
      </c>
      <c r="I140" s="43"/>
      <c r="J140" s="161" t="e">
        <f t="shared" si="32"/>
        <v>#REF!</v>
      </c>
      <c r="K140" s="47" t="s">
        <v>225</v>
      </c>
      <c r="L140">
        <f t="shared" si="33"/>
        <v>6</v>
      </c>
      <c r="M140" s="29"/>
      <c r="N140" s="10"/>
      <c r="O140" s="10"/>
      <c r="P140" s="10" t="e">
        <f>#REF!</f>
        <v>#REF!</v>
      </c>
      <c r="Q140" s="29"/>
    </row>
    <row r="141" spans="1:18" x14ac:dyDescent="0.25">
      <c r="A141" s="19" t="str">
        <f>B141&amp;"_"&amp;C141&amp;"_"&amp;".. "&amp;D141</f>
        <v>0140_T3_.. Principal (More than 6 to 9)</v>
      </c>
      <c r="B141" s="103" t="s">
        <v>2857</v>
      </c>
      <c r="C141" s="36" t="s">
        <v>2713</v>
      </c>
      <c r="D141" s="44" t="s">
        <v>3754</v>
      </c>
      <c r="E141" s="215" t="str">
        <f>B141&amp;"_"&amp;C141&amp;"_"&amp;F141&amp;", "&amp;G141&amp;", "&amp;H141</f>
        <v>0140_T3_General Government, Principal, More than 6 to 9</v>
      </c>
      <c r="F141" s="166" t="s">
        <v>20</v>
      </c>
      <c r="G141" s="166" t="s">
        <v>6</v>
      </c>
      <c r="H141" s="43" t="s">
        <v>25</v>
      </c>
      <c r="I141" s="43"/>
      <c r="J141" s="161" t="e">
        <f t="shared" si="32"/>
        <v>#REF!</v>
      </c>
      <c r="K141" s="13" t="s">
        <v>226</v>
      </c>
      <c r="L141">
        <f t="shared" si="33"/>
        <v>6</v>
      </c>
      <c r="M141" s="30"/>
      <c r="N141" s="10"/>
      <c r="O141" s="10"/>
      <c r="P141" s="10" t="e">
        <f>#REF!</f>
        <v>#REF!</v>
      </c>
      <c r="Q141" s="30"/>
    </row>
    <row r="142" spans="1:18" x14ac:dyDescent="0.25">
      <c r="A142" s="19" t="str">
        <f>B142&amp;"_"&amp;C142&amp;"_"&amp;".. "&amp;D142</f>
        <v>0141_T3_.. Interest (More than 6 to 9)</v>
      </c>
      <c r="B142" s="103" t="s">
        <v>2858</v>
      </c>
      <c r="C142" s="36" t="s">
        <v>2713</v>
      </c>
      <c r="D142" s="44" t="s">
        <v>3755</v>
      </c>
      <c r="E142" s="215" t="str">
        <f>B142&amp;"_"&amp;C142&amp;"_"&amp;F142&amp;", "&amp;G142&amp;", "&amp;H142</f>
        <v>0141_T3_General Government, Interest, More than 6 to 9</v>
      </c>
      <c r="F142" s="166" t="s">
        <v>20</v>
      </c>
      <c r="G142" s="166" t="s">
        <v>7</v>
      </c>
      <c r="H142" s="43" t="s">
        <v>25</v>
      </c>
      <c r="I142" s="43"/>
      <c r="J142" s="161" t="e">
        <f t="shared" si="32"/>
        <v>#REF!</v>
      </c>
      <c r="K142" s="13" t="s">
        <v>227</v>
      </c>
      <c r="L142">
        <f t="shared" si="33"/>
        <v>6</v>
      </c>
      <c r="M142" s="30"/>
      <c r="N142" s="10"/>
      <c r="O142" s="10"/>
      <c r="P142" s="10" t="e">
        <f>#REF!</f>
        <v>#REF!</v>
      </c>
      <c r="Q142" s="30"/>
    </row>
    <row r="143" spans="1:18" x14ac:dyDescent="0.25">
      <c r="A143" s="19" t="str">
        <f>B143&amp;"_"&amp;C143&amp;"_"&amp;D143</f>
        <v>0142_T3_Central Bank * (More than 6 to 9)</v>
      </c>
      <c r="B143" s="103" t="s">
        <v>2859</v>
      </c>
      <c r="C143" s="36" t="s">
        <v>2713</v>
      </c>
      <c r="D143" s="20" t="s">
        <v>3756</v>
      </c>
      <c r="E143" s="215" t="str">
        <f>B143&amp;"_"&amp;C143&amp;"_"&amp;F143&amp;", "&amp;H143</f>
        <v>0142_T3_Central Bank, More than 6 to 9</v>
      </c>
      <c r="F143" s="20" t="s">
        <v>43</v>
      </c>
      <c r="G143" s="20"/>
      <c r="H143" s="43" t="s">
        <v>25</v>
      </c>
      <c r="I143" s="43"/>
      <c r="J143" s="161" t="e">
        <f t="shared" si="32"/>
        <v>#REF!</v>
      </c>
      <c r="K143" s="13" t="s">
        <v>228</v>
      </c>
      <c r="L143">
        <f t="shared" si="33"/>
        <v>6</v>
      </c>
      <c r="M143" s="29"/>
      <c r="N143" s="10"/>
      <c r="O143" s="10"/>
      <c r="P143" s="10" t="e">
        <f>#REF!</f>
        <v>#REF!</v>
      </c>
      <c r="Q143" s="29"/>
    </row>
    <row r="144" spans="1:18" x14ac:dyDescent="0.25">
      <c r="A144" s="19" t="str">
        <f>B144&amp;"_"&amp;C144&amp;"_"&amp;".. "&amp;D144</f>
        <v>0143_T3_.. Principal (More than 6 to 9)</v>
      </c>
      <c r="B144" s="103" t="s">
        <v>2860</v>
      </c>
      <c r="C144" s="36" t="s">
        <v>2713</v>
      </c>
      <c r="D144" s="44" t="s">
        <v>3754</v>
      </c>
      <c r="E144" s="215" t="str">
        <f t="shared" ref="E144:E157" si="36">B144&amp;"_"&amp;C144&amp;"_"&amp;F144&amp;", "&amp;G144&amp;", "&amp;H144</f>
        <v>0143_T3_Central Bank, Principal, More than 6 to 9</v>
      </c>
      <c r="F144" s="20" t="s">
        <v>43</v>
      </c>
      <c r="G144" s="166" t="s">
        <v>6</v>
      </c>
      <c r="H144" s="43" t="s">
        <v>25</v>
      </c>
      <c r="I144" s="43"/>
      <c r="J144" s="161" t="e">
        <f t="shared" si="32"/>
        <v>#REF!</v>
      </c>
      <c r="K144" s="13" t="s">
        <v>229</v>
      </c>
      <c r="L144">
        <f t="shared" si="33"/>
        <v>6</v>
      </c>
      <c r="M144" s="30"/>
      <c r="N144" s="10"/>
      <c r="O144" s="10"/>
      <c r="P144" s="10" t="e">
        <f>#REF!</f>
        <v>#REF!</v>
      </c>
      <c r="Q144" s="30"/>
    </row>
    <row r="145" spans="1:17" x14ac:dyDescent="0.25">
      <c r="A145" s="19" t="str">
        <f>B145&amp;"_"&amp;C145&amp;"_"&amp;".. "&amp;D145</f>
        <v>0144_T3_.. Interest  (More than 6 to 9)</v>
      </c>
      <c r="B145" s="103" t="s">
        <v>2861</v>
      </c>
      <c r="C145" s="36" t="s">
        <v>2713</v>
      </c>
      <c r="D145" s="44" t="s">
        <v>3757</v>
      </c>
      <c r="E145" s="215" t="str">
        <f t="shared" si="36"/>
        <v>0144_T3_Central Bank, Interest, More than 6 to 9</v>
      </c>
      <c r="F145" s="20" t="s">
        <v>43</v>
      </c>
      <c r="G145" s="166" t="s">
        <v>7</v>
      </c>
      <c r="H145" s="43" t="s">
        <v>25</v>
      </c>
      <c r="I145" s="43"/>
      <c r="J145" s="161" t="e">
        <f t="shared" si="32"/>
        <v>#REF!</v>
      </c>
      <c r="K145" s="13" t="s">
        <v>230</v>
      </c>
      <c r="L145">
        <f t="shared" si="33"/>
        <v>6</v>
      </c>
      <c r="M145" s="30"/>
      <c r="N145" s="10"/>
      <c r="O145" s="10"/>
      <c r="P145" s="10" t="e">
        <f>#REF!</f>
        <v>#REF!</v>
      </c>
      <c r="Q145" s="30"/>
    </row>
    <row r="146" spans="1:17" x14ac:dyDescent="0.25">
      <c r="A146" s="19" t="str">
        <f>B146&amp;"_"&amp;C146&amp;"_"&amp;D146</f>
        <v>0145_T3_Deposit-Taking Corporations, except the Central Bank (More than 6 to 9)</v>
      </c>
      <c r="B146" s="103" t="s">
        <v>2862</v>
      </c>
      <c r="C146" s="36" t="s">
        <v>2713</v>
      </c>
      <c r="D146" s="20" t="s">
        <v>3758</v>
      </c>
      <c r="E146" s="215" t="str">
        <f>B146&amp;"_"&amp;C146&amp;"_"&amp;F146&amp;", "&amp;H146</f>
        <v>0145_T3_Deposit-Taking Corporations, except the Central Bank, More than 6 to 9</v>
      </c>
      <c r="F146" s="20" t="s">
        <v>44</v>
      </c>
      <c r="G146" s="20"/>
      <c r="H146" s="43" t="s">
        <v>25</v>
      </c>
      <c r="I146" s="43"/>
      <c r="J146" s="161" t="e">
        <f t="shared" si="32"/>
        <v>#REF!</v>
      </c>
      <c r="K146" s="13" t="s">
        <v>231</v>
      </c>
      <c r="L146">
        <f t="shared" si="33"/>
        <v>6</v>
      </c>
      <c r="M146" s="29"/>
      <c r="N146" s="10"/>
      <c r="O146" s="10"/>
      <c r="P146" s="10" t="e">
        <f>#REF!</f>
        <v>#REF!</v>
      </c>
      <c r="Q146" s="29"/>
    </row>
    <row r="147" spans="1:17" x14ac:dyDescent="0.25">
      <c r="A147" s="19" t="str">
        <f>B147&amp;"_"&amp;C147&amp;"_"&amp;".. "&amp;D147</f>
        <v>0146_T3_.. Principal (More than 6 to 9)</v>
      </c>
      <c r="B147" s="103" t="s">
        <v>2863</v>
      </c>
      <c r="C147" s="36" t="s">
        <v>2713</v>
      </c>
      <c r="D147" s="44" t="s">
        <v>3754</v>
      </c>
      <c r="E147" s="215" t="str">
        <f t="shared" si="36"/>
        <v>0146_T3_Deposit-Taking Corporations, except the Central Bank, Principal, More than 6 to 9</v>
      </c>
      <c r="F147" s="20" t="s">
        <v>44</v>
      </c>
      <c r="G147" s="166" t="s">
        <v>6</v>
      </c>
      <c r="H147" s="43" t="s">
        <v>25</v>
      </c>
      <c r="I147" s="43"/>
      <c r="J147" s="161" t="e">
        <f t="shared" si="32"/>
        <v>#REF!</v>
      </c>
      <c r="K147" s="13" t="s">
        <v>232</v>
      </c>
      <c r="L147">
        <f t="shared" si="33"/>
        <v>6</v>
      </c>
      <c r="M147" s="30"/>
      <c r="N147" s="10"/>
      <c r="O147" s="10"/>
      <c r="P147" s="10" t="e">
        <f>#REF!</f>
        <v>#REF!</v>
      </c>
      <c r="Q147" s="30"/>
    </row>
    <row r="148" spans="1:17" x14ac:dyDescent="0.25">
      <c r="A148" s="19" t="str">
        <f>B148&amp;"_"&amp;C148&amp;"_"&amp;".. "&amp;D148</f>
        <v>0147_T3_.. Interest  (More than 6 to 9)</v>
      </c>
      <c r="B148" s="103" t="s">
        <v>2864</v>
      </c>
      <c r="C148" s="36" t="s">
        <v>2713</v>
      </c>
      <c r="D148" s="44" t="s">
        <v>3757</v>
      </c>
      <c r="E148" s="215" t="str">
        <f t="shared" si="36"/>
        <v>0147_T3_Deposit-Taking Corporations, except the Central Bank, Interest, More than 6 to 9</v>
      </c>
      <c r="F148" s="20" t="s">
        <v>44</v>
      </c>
      <c r="G148" s="166" t="s">
        <v>7</v>
      </c>
      <c r="H148" s="43" t="s">
        <v>25</v>
      </c>
      <c r="I148" s="43"/>
      <c r="J148" s="161" t="e">
        <f t="shared" si="32"/>
        <v>#REF!</v>
      </c>
      <c r="K148" s="13" t="s">
        <v>233</v>
      </c>
      <c r="L148">
        <f t="shared" si="33"/>
        <v>6</v>
      </c>
      <c r="M148" s="30"/>
      <c r="N148" s="10"/>
      <c r="O148" s="10"/>
      <c r="P148" s="10" t="e">
        <f>#REF!</f>
        <v>#REF!</v>
      </c>
      <c r="Q148" s="30"/>
    </row>
    <row r="149" spans="1:17" x14ac:dyDescent="0.25">
      <c r="A149" s="19" t="str">
        <f>B149&amp;"_"&amp;C149&amp;"_"&amp;D149</f>
        <v>0148_T3_Other Sectors (More than 6 to 9)</v>
      </c>
      <c r="B149" s="103" t="s">
        <v>2865</v>
      </c>
      <c r="C149" s="36" t="s">
        <v>2713</v>
      </c>
      <c r="D149" s="20" t="s">
        <v>3759</v>
      </c>
      <c r="E149" s="215" t="str">
        <f>B149&amp;"_"&amp;C149&amp;"_"&amp;F149&amp;", "&amp;H149</f>
        <v>0148_T3_Other Sectors, More than 6 to 9</v>
      </c>
      <c r="F149" s="20" t="s">
        <v>45</v>
      </c>
      <c r="G149" s="20"/>
      <c r="H149" s="43" t="s">
        <v>25</v>
      </c>
      <c r="I149" s="43"/>
      <c r="J149" s="161" t="e">
        <f t="shared" si="32"/>
        <v>#REF!</v>
      </c>
      <c r="K149" s="13" t="s">
        <v>234</v>
      </c>
      <c r="L149">
        <f t="shared" si="33"/>
        <v>6</v>
      </c>
      <c r="M149" s="29"/>
      <c r="N149" s="10"/>
      <c r="O149" s="10"/>
      <c r="P149" s="10" t="e">
        <f>#REF!</f>
        <v>#REF!</v>
      </c>
      <c r="Q149" s="29"/>
    </row>
    <row r="150" spans="1:17" x14ac:dyDescent="0.25">
      <c r="A150" s="19" t="str">
        <f>B150&amp;"_"&amp;C150&amp;"_"&amp;".. "&amp;D150</f>
        <v>0149_T3_.. Principal (More than 6 to 9)</v>
      </c>
      <c r="B150" s="103" t="s">
        <v>2866</v>
      </c>
      <c r="C150" s="36" t="s">
        <v>2713</v>
      </c>
      <c r="D150" s="44" t="s">
        <v>3754</v>
      </c>
      <c r="E150" s="215" t="str">
        <f t="shared" si="36"/>
        <v>0149_T3_Other Sectors, Principal, More than 6 to 9</v>
      </c>
      <c r="F150" s="20" t="s">
        <v>45</v>
      </c>
      <c r="G150" s="166" t="s">
        <v>6</v>
      </c>
      <c r="H150" s="43" t="s">
        <v>25</v>
      </c>
      <c r="I150" s="43"/>
      <c r="J150" s="161" t="e">
        <f t="shared" si="32"/>
        <v>#REF!</v>
      </c>
      <c r="K150" s="13" t="s">
        <v>235</v>
      </c>
      <c r="L150">
        <f t="shared" si="33"/>
        <v>6</v>
      </c>
      <c r="M150" s="30"/>
      <c r="N150" s="10"/>
      <c r="O150" s="10"/>
      <c r="P150" s="10" t="e">
        <f>#REF!</f>
        <v>#REF!</v>
      </c>
      <c r="Q150" s="30"/>
    </row>
    <row r="151" spans="1:17" x14ac:dyDescent="0.25">
      <c r="A151" s="19" t="str">
        <f>B151&amp;"_"&amp;C151&amp;"_"&amp;".. "&amp;D151</f>
        <v>0150_T3_.. Interest  (More than 6 to 9)</v>
      </c>
      <c r="B151" s="103" t="s">
        <v>2867</v>
      </c>
      <c r="C151" s="36" t="s">
        <v>2713</v>
      </c>
      <c r="D151" s="44" t="s">
        <v>3757</v>
      </c>
      <c r="E151" s="215" t="str">
        <f t="shared" si="36"/>
        <v>0150_T3_Other Sectors, Interest, More than 6 to 9</v>
      </c>
      <c r="F151" s="20" t="s">
        <v>45</v>
      </c>
      <c r="G151" s="166" t="s">
        <v>7</v>
      </c>
      <c r="H151" s="43" t="s">
        <v>25</v>
      </c>
      <c r="I151" s="43"/>
      <c r="J151" s="161" t="e">
        <f t="shared" si="32"/>
        <v>#REF!</v>
      </c>
      <c r="K151" s="13" t="s">
        <v>236</v>
      </c>
      <c r="L151">
        <f t="shared" si="33"/>
        <v>6</v>
      </c>
      <c r="M151" s="30"/>
      <c r="N151" s="10"/>
      <c r="O151" s="10"/>
      <c r="P151" s="10" t="e">
        <f>#REF!</f>
        <v>#REF!</v>
      </c>
      <c r="Q151" s="30"/>
    </row>
    <row r="152" spans="1:17" x14ac:dyDescent="0.25">
      <c r="A152" s="19" t="str">
        <f>B152&amp;"_"&amp;C152&amp;"_"&amp;D152</f>
        <v>0151_T3_Direct Investment: Intercompany Lending 4/ (More than 6 to 9)</v>
      </c>
      <c r="B152" s="103" t="s">
        <v>2868</v>
      </c>
      <c r="C152" s="36" t="s">
        <v>2713</v>
      </c>
      <c r="D152" s="20" t="s">
        <v>3760</v>
      </c>
      <c r="E152" s="215" t="str">
        <f>B152&amp;"_"&amp;C152&amp;"_"&amp;F152&amp;", "&amp;H152</f>
        <v>0151_T3_Direct Investment: Intercompany Lending, More than 6 to 9</v>
      </c>
      <c r="F152" s="20" t="s">
        <v>46</v>
      </c>
      <c r="G152" s="20"/>
      <c r="H152" s="43" t="s">
        <v>25</v>
      </c>
      <c r="I152" s="43"/>
      <c r="J152" s="161" t="e">
        <f t="shared" si="32"/>
        <v>#REF!</v>
      </c>
      <c r="K152" s="13" t="s">
        <v>237</v>
      </c>
      <c r="L152">
        <f t="shared" si="33"/>
        <v>6</v>
      </c>
      <c r="M152" s="29"/>
      <c r="N152" s="10"/>
      <c r="O152" s="10"/>
      <c r="P152" s="10" t="e">
        <f>#REF!</f>
        <v>#REF!</v>
      </c>
      <c r="Q152" s="29"/>
    </row>
    <row r="153" spans="1:17" x14ac:dyDescent="0.25">
      <c r="A153" s="19" t="str">
        <f>B153&amp;"_"&amp;C153&amp;"_"&amp;".. "&amp;D153</f>
        <v>0152_T3_.. Principal  (More than 6 to 9)</v>
      </c>
      <c r="B153" s="103" t="s">
        <v>2869</v>
      </c>
      <c r="C153" s="36" t="s">
        <v>2713</v>
      </c>
      <c r="D153" s="44" t="s">
        <v>3761</v>
      </c>
      <c r="E153" s="215" t="str">
        <f t="shared" si="36"/>
        <v>0152_T3_Direct Investment: Intercompany Lending, Principal, More than 6 to 9</v>
      </c>
      <c r="F153" s="20" t="s">
        <v>46</v>
      </c>
      <c r="G153" s="166" t="s">
        <v>6</v>
      </c>
      <c r="H153" s="43" t="s">
        <v>25</v>
      </c>
      <c r="I153" s="43"/>
      <c r="J153" s="161" t="e">
        <f t="shared" si="32"/>
        <v>#REF!</v>
      </c>
      <c r="K153" s="13" t="s">
        <v>238</v>
      </c>
      <c r="L153">
        <f t="shared" si="33"/>
        <v>6</v>
      </c>
      <c r="M153" s="30"/>
      <c r="N153" s="10"/>
      <c r="O153" s="10"/>
      <c r="P153" s="10" t="e">
        <f>#REF!</f>
        <v>#REF!</v>
      </c>
      <c r="Q153" s="30"/>
    </row>
    <row r="154" spans="1:17" x14ac:dyDescent="0.25">
      <c r="A154" s="19" t="str">
        <f>B154&amp;"_"&amp;C154&amp;"_"&amp;".. "&amp;D154</f>
        <v>0153_T3_.. Interest (More than 6 to 9)</v>
      </c>
      <c r="B154" s="103" t="s">
        <v>2870</v>
      </c>
      <c r="C154" s="36" t="s">
        <v>2713</v>
      </c>
      <c r="D154" s="44" t="s">
        <v>3755</v>
      </c>
      <c r="E154" s="215" t="str">
        <f t="shared" si="36"/>
        <v>0153_T3_Direct Investment: Intercompany Lending, Interest, More than 6 to 9</v>
      </c>
      <c r="F154" s="20" t="s">
        <v>46</v>
      </c>
      <c r="G154" s="166" t="s">
        <v>7</v>
      </c>
      <c r="H154" s="43" t="s">
        <v>25</v>
      </c>
      <c r="I154" s="43"/>
      <c r="J154" s="161" t="e">
        <f t="shared" si="32"/>
        <v>#REF!</v>
      </c>
      <c r="K154" s="13" t="s">
        <v>239</v>
      </c>
      <c r="L154">
        <f t="shared" si="33"/>
        <v>6</v>
      </c>
      <c r="M154" s="30"/>
      <c r="N154" s="10"/>
      <c r="O154" s="10"/>
      <c r="P154" s="10" t="e">
        <f>#REF!</f>
        <v>#REF!</v>
      </c>
      <c r="Q154" s="30"/>
    </row>
    <row r="155" spans="1:17" x14ac:dyDescent="0.25">
      <c r="A155" s="19" t="str">
        <f>B155&amp;"_"&amp;C155&amp;"_"&amp;D155</f>
        <v>0154_T3_Total Debt Service Payments (More than 6 to 9)</v>
      </c>
      <c r="B155" s="103" t="s">
        <v>2871</v>
      </c>
      <c r="C155" s="36" t="s">
        <v>2713</v>
      </c>
      <c r="D155" s="20" t="s">
        <v>3762</v>
      </c>
      <c r="E155" s="215" t="str">
        <f>B155&amp;"_"&amp;C155&amp;"_"&amp;F155&amp;", "&amp;H155</f>
        <v>0154_T3_Total Debt Service Payments, More than 6 to 9</v>
      </c>
      <c r="F155" s="20" t="s">
        <v>61</v>
      </c>
      <c r="G155" s="20"/>
      <c r="H155" s="43" t="s">
        <v>25</v>
      </c>
      <c r="I155" s="43"/>
      <c r="J155" s="161" t="e">
        <f t="shared" si="32"/>
        <v>#REF!</v>
      </c>
      <c r="K155" s="13" t="s">
        <v>240</v>
      </c>
      <c r="L155">
        <f t="shared" si="33"/>
        <v>6</v>
      </c>
      <c r="M155" s="29"/>
      <c r="N155" s="10"/>
      <c r="O155" s="10"/>
      <c r="P155" s="10" t="e">
        <f>#REF!</f>
        <v>#REF!</v>
      </c>
      <c r="Q155" s="29"/>
    </row>
    <row r="156" spans="1:17" x14ac:dyDescent="0.25">
      <c r="A156" s="19" t="str">
        <f>B156&amp;"_"&amp;C156&amp;"_"&amp;".. "&amp;D156</f>
        <v>0155_T3_.. Principal  (More than 6 to 9)</v>
      </c>
      <c r="B156" s="103" t="s">
        <v>2872</v>
      </c>
      <c r="C156" s="36" t="s">
        <v>2713</v>
      </c>
      <c r="D156" s="44" t="s">
        <v>3761</v>
      </c>
      <c r="E156" s="215" t="str">
        <f t="shared" si="36"/>
        <v>0155_T3_Total Debt Service Payments, Principal, More than 6 to 9</v>
      </c>
      <c r="F156" s="20" t="s">
        <v>61</v>
      </c>
      <c r="G156" s="166" t="s">
        <v>6</v>
      </c>
      <c r="H156" s="43" t="s">
        <v>25</v>
      </c>
      <c r="I156" s="43"/>
      <c r="J156" s="161" t="e">
        <f t="shared" si="32"/>
        <v>#REF!</v>
      </c>
      <c r="K156" s="13" t="s">
        <v>241</v>
      </c>
      <c r="L156">
        <f t="shared" si="33"/>
        <v>6</v>
      </c>
      <c r="M156" s="30"/>
      <c r="N156" s="10"/>
      <c r="O156" s="10"/>
      <c r="P156" s="10" t="e">
        <f>#REF!</f>
        <v>#REF!</v>
      </c>
      <c r="Q156" s="30"/>
    </row>
    <row r="157" spans="1:17" x14ac:dyDescent="0.25">
      <c r="A157" s="19" t="str">
        <f>B157&amp;"_"&amp;C157&amp;"_"&amp;".. "&amp;D157</f>
        <v>0156_T3_.. Interest (More than 6 to 9)</v>
      </c>
      <c r="B157" s="103" t="s">
        <v>2873</v>
      </c>
      <c r="C157" s="36" t="s">
        <v>2713</v>
      </c>
      <c r="D157" s="44" t="s">
        <v>3755</v>
      </c>
      <c r="E157" s="215" t="str">
        <f t="shared" si="36"/>
        <v>0156_T3_Total Debt Service Payments, Interest, More than 6 to 9</v>
      </c>
      <c r="F157" s="20" t="s">
        <v>61</v>
      </c>
      <c r="G157" s="166" t="s">
        <v>7</v>
      </c>
      <c r="H157" s="43" t="s">
        <v>25</v>
      </c>
      <c r="I157" s="43"/>
      <c r="J157" s="161" t="e">
        <f t="shared" si="32"/>
        <v>#REF!</v>
      </c>
      <c r="K157" s="13" t="s">
        <v>242</v>
      </c>
      <c r="L157">
        <f t="shared" si="33"/>
        <v>6</v>
      </c>
      <c r="M157" s="30"/>
      <c r="N157" s="10"/>
      <c r="O157" s="10"/>
      <c r="P157" s="10" t="e">
        <f>#REF!</f>
        <v>#REF!</v>
      </c>
      <c r="Q157" s="30"/>
    </row>
    <row r="158" spans="1:17" x14ac:dyDescent="0.25">
      <c r="A158" s="19" t="str">
        <f t="shared" ref="A158:A159" si="37">B158&amp;"_"&amp;C158&amp;"_"&amp;D158</f>
        <v>0157_T3_Interest receipts on SDR holdings (More than 6 to 9)</v>
      </c>
      <c r="B158" s="103" t="s">
        <v>2874</v>
      </c>
      <c r="C158" s="36" t="s">
        <v>2713</v>
      </c>
      <c r="D158" s="43" t="s">
        <v>3763</v>
      </c>
      <c r="E158" s="215" t="str">
        <f t="shared" ref="E158:E159" si="38">B158&amp;"_"&amp;C158&amp;"_"&amp;F158&amp;", "&amp;H158</f>
        <v>0157_T3_Interest receipts on SDR holdings, More than 6 to 9</v>
      </c>
      <c r="F158" s="43" t="s">
        <v>62</v>
      </c>
      <c r="G158" s="43"/>
      <c r="H158" s="43" t="s">
        <v>25</v>
      </c>
      <c r="I158" s="43"/>
      <c r="J158" s="161" t="e">
        <f t="shared" si="32"/>
        <v>#REF!</v>
      </c>
      <c r="K158" s="13" t="s">
        <v>243</v>
      </c>
      <c r="L158">
        <f t="shared" si="33"/>
        <v>6</v>
      </c>
      <c r="M158" s="45"/>
      <c r="N158" s="10"/>
      <c r="O158" s="10"/>
      <c r="P158" s="10" t="e">
        <f>#REF!</f>
        <v>#REF!</v>
      </c>
      <c r="Q158" s="45"/>
    </row>
    <row r="159" spans="1:17" x14ac:dyDescent="0.25">
      <c r="A159" s="19" t="str">
        <f t="shared" si="37"/>
        <v>0158_T3_Interest payments on SDR allocations (More than 6 to 9)</v>
      </c>
      <c r="B159" s="103" t="s">
        <v>2875</v>
      </c>
      <c r="C159" s="36" t="s">
        <v>2713</v>
      </c>
      <c r="D159" s="43" t="s">
        <v>3764</v>
      </c>
      <c r="E159" s="215" t="str">
        <f t="shared" si="38"/>
        <v>0158_T3_Interest payments on SDR allocations, More than 6 to 9</v>
      </c>
      <c r="F159" s="43" t="s">
        <v>63</v>
      </c>
      <c r="G159" s="43"/>
      <c r="H159" s="43" t="s">
        <v>25</v>
      </c>
      <c r="I159" s="43"/>
      <c r="J159" s="161" t="e">
        <f t="shared" si="32"/>
        <v>#REF!</v>
      </c>
      <c r="K159" s="13" t="s">
        <v>244</v>
      </c>
      <c r="L159">
        <f t="shared" si="33"/>
        <v>6</v>
      </c>
      <c r="M159" s="45"/>
      <c r="N159" s="10"/>
      <c r="O159" s="10"/>
      <c r="P159" s="10" t="e">
        <f>#REF!</f>
        <v>#REF!</v>
      </c>
      <c r="Q159" s="45"/>
    </row>
    <row r="160" spans="1:17" x14ac:dyDescent="0.25">
      <c r="A160" s="19" t="str">
        <f>B160&amp;"_"&amp;C160&amp;"_"&amp;D160</f>
        <v>0159_T3_General Government * (More than 9 to 12)</v>
      </c>
      <c r="B160" s="103" t="s">
        <v>2876</v>
      </c>
      <c r="C160" s="36" t="s">
        <v>2713</v>
      </c>
      <c r="D160" s="20" t="s">
        <v>3765</v>
      </c>
      <c r="E160" s="215" t="str">
        <f>B160&amp;"_"&amp;C160&amp;"_"&amp;F160&amp;", "&amp;H160</f>
        <v>0159_T3_General Government, More than 9 to 12</v>
      </c>
      <c r="F160" s="20" t="s">
        <v>20</v>
      </c>
      <c r="G160" s="20"/>
      <c r="H160" s="43" t="s">
        <v>26</v>
      </c>
      <c r="I160" s="43"/>
      <c r="J160" s="161" t="e">
        <f t="shared" si="32"/>
        <v>#REF!</v>
      </c>
      <c r="K160" s="47" t="s">
        <v>245</v>
      </c>
      <c r="L160">
        <f t="shared" si="33"/>
        <v>6</v>
      </c>
      <c r="M160" s="29"/>
      <c r="N160" s="10"/>
      <c r="O160" s="10"/>
      <c r="P160" s="10" t="e">
        <f>#REF!</f>
        <v>#REF!</v>
      </c>
      <c r="Q160" s="29"/>
    </row>
    <row r="161" spans="1:17" x14ac:dyDescent="0.25">
      <c r="A161" s="19" t="str">
        <f>B161&amp;"_"&amp;C161&amp;"_"&amp;".. "&amp;D161</f>
        <v>0160_T3_.. Principal (More than 9 to 12)</v>
      </c>
      <c r="B161" s="103" t="s">
        <v>2877</v>
      </c>
      <c r="C161" s="36" t="s">
        <v>2713</v>
      </c>
      <c r="D161" s="44" t="s">
        <v>3766</v>
      </c>
      <c r="E161" s="215" t="str">
        <f>B161&amp;"_"&amp;C161&amp;"_"&amp;F161&amp;", "&amp;G161&amp;", "&amp;H161</f>
        <v>0160_T3_General Government, Principal, More than 9 to 12</v>
      </c>
      <c r="F161" s="166" t="s">
        <v>20</v>
      </c>
      <c r="G161" s="166" t="s">
        <v>6</v>
      </c>
      <c r="H161" s="43" t="s">
        <v>26</v>
      </c>
      <c r="I161" s="43"/>
      <c r="J161" s="161" t="e">
        <f t="shared" si="32"/>
        <v>#REF!</v>
      </c>
      <c r="K161" s="13" t="s">
        <v>246</v>
      </c>
      <c r="L161">
        <f t="shared" si="33"/>
        <v>6</v>
      </c>
      <c r="M161" s="30"/>
      <c r="N161" s="10"/>
      <c r="O161" s="10"/>
      <c r="P161" s="10" t="e">
        <f>#REF!</f>
        <v>#REF!</v>
      </c>
      <c r="Q161" s="30"/>
    </row>
    <row r="162" spans="1:17" x14ac:dyDescent="0.25">
      <c r="A162" s="19" t="str">
        <f>B162&amp;"_"&amp;C162&amp;"_"&amp;".. "&amp;D162</f>
        <v>0161_T3_.. Interest (More than 9 to 12)</v>
      </c>
      <c r="B162" s="103" t="s">
        <v>2878</v>
      </c>
      <c r="C162" s="36" t="s">
        <v>2713</v>
      </c>
      <c r="D162" s="44" t="s">
        <v>3767</v>
      </c>
      <c r="E162" s="215" t="str">
        <f>B162&amp;"_"&amp;C162&amp;"_"&amp;F162&amp;", "&amp;G162&amp;", "&amp;H162</f>
        <v>0161_T3_General Government, Interest, More than 9 to 12</v>
      </c>
      <c r="F162" s="166" t="s">
        <v>20</v>
      </c>
      <c r="G162" s="166" t="s">
        <v>7</v>
      </c>
      <c r="H162" s="43" t="s">
        <v>26</v>
      </c>
      <c r="I162" s="43"/>
      <c r="J162" s="161" t="e">
        <f t="shared" si="32"/>
        <v>#REF!</v>
      </c>
      <c r="K162" s="13" t="s">
        <v>247</v>
      </c>
      <c r="L162">
        <f t="shared" si="33"/>
        <v>6</v>
      </c>
      <c r="M162" s="30"/>
      <c r="N162" s="10"/>
      <c r="O162" s="10"/>
      <c r="P162" s="10" t="e">
        <f>#REF!</f>
        <v>#REF!</v>
      </c>
      <c r="Q162" s="30"/>
    </row>
    <row r="163" spans="1:17" x14ac:dyDescent="0.25">
      <c r="A163" s="19" t="str">
        <f>B163&amp;"_"&amp;C163&amp;"_"&amp;D163</f>
        <v>0162_T3_Central Bank * (More than 9 to 12)</v>
      </c>
      <c r="B163" s="103" t="s">
        <v>2879</v>
      </c>
      <c r="C163" s="36" t="s">
        <v>2713</v>
      </c>
      <c r="D163" s="20" t="s">
        <v>3768</v>
      </c>
      <c r="E163" s="215" t="str">
        <f>B163&amp;"_"&amp;C163&amp;"_"&amp;F163&amp;", "&amp;H163</f>
        <v>0162_T3_Central Bank, More than 9 to 12</v>
      </c>
      <c r="F163" s="20" t="s">
        <v>43</v>
      </c>
      <c r="G163" s="20"/>
      <c r="H163" s="43" t="s">
        <v>26</v>
      </c>
      <c r="I163" s="43"/>
      <c r="J163" s="161" t="e">
        <f t="shared" si="32"/>
        <v>#REF!</v>
      </c>
      <c r="K163" s="13" t="s">
        <v>248</v>
      </c>
      <c r="L163">
        <f t="shared" si="33"/>
        <v>6</v>
      </c>
      <c r="M163" s="29"/>
      <c r="N163" s="10"/>
      <c r="O163" s="10"/>
      <c r="P163" s="10" t="e">
        <f>#REF!</f>
        <v>#REF!</v>
      </c>
      <c r="Q163" s="29"/>
    </row>
    <row r="164" spans="1:17" x14ac:dyDescent="0.25">
      <c r="A164" s="19" t="str">
        <f>B164&amp;"_"&amp;C164&amp;"_"&amp;".. "&amp;D164</f>
        <v>0163_T3_.. Principal (More than 9 to 12)</v>
      </c>
      <c r="B164" s="103" t="s">
        <v>2880</v>
      </c>
      <c r="C164" s="36" t="s">
        <v>2713</v>
      </c>
      <c r="D164" s="44" t="s">
        <v>3766</v>
      </c>
      <c r="E164" s="215" t="str">
        <f t="shared" ref="E164:E177" si="39">B164&amp;"_"&amp;C164&amp;"_"&amp;F164&amp;", "&amp;G164&amp;", "&amp;H164</f>
        <v>0163_T3_Central Bank, Principal, More than 9 to 12</v>
      </c>
      <c r="F164" s="20" t="s">
        <v>43</v>
      </c>
      <c r="G164" s="166" t="s">
        <v>6</v>
      </c>
      <c r="H164" s="43" t="s">
        <v>26</v>
      </c>
      <c r="I164" s="43"/>
      <c r="J164" s="161" t="e">
        <f t="shared" si="32"/>
        <v>#REF!</v>
      </c>
      <c r="K164" s="13" t="s">
        <v>249</v>
      </c>
      <c r="L164">
        <f t="shared" si="33"/>
        <v>6</v>
      </c>
      <c r="M164" s="30"/>
      <c r="N164" s="10"/>
      <c r="O164" s="10"/>
      <c r="P164" s="10" t="e">
        <f>#REF!</f>
        <v>#REF!</v>
      </c>
      <c r="Q164" s="30"/>
    </row>
    <row r="165" spans="1:17" x14ac:dyDescent="0.25">
      <c r="A165" s="19" t="str">
        <f>B165&amp;"_"&amp;C165&amp;"_"&amp;".. "&amp;D165</f>
        <v>0164_T3_.. Interest  (More than 9 to 12)</v>
      </c>
      <c r="B165" s="103" t="s">
        <v>2881</v>
      </c>
      <c r="C165" s="36" t="s">
        <v>2713</v>
      </c>
      <c r="D165" s="44" t="s">
        <v>3769</v>
      </c>
      <c r="E165" s="215" t="str">
        <f t="shared" si="39"/>
        <v>0164_T3_Central Bank, Interest, More than 9 to 12</v>
      </c>
      <c r="F165" s="20" t="s">
        <v>43</v>
      </c>
      <c r="G165" s="166" t="s">
        <v>7</v>
      </c>
      <c r="H165" s="43" t="s">
        <v>26</v>
      </c>
      <c r="I165" s="43"/>
      <c r="J165" s="161" t="e">
        <f t="shared" si="32"/>
        <v>#REF!</v>
      </c>
      <c r="K165" s="13" t="s">
        <v>250</v>
      </c>
      <c r="L165">
        <f t="shared" si="33"/>
        <v>6</v>
      </c>
      <c r="M165" s="30"/>
      <c r="N165" s="10"/>
      <c r="O165" s="10"/>
      <c r="P165" s="10" t="e">
        <f>#REF!</f>
        <v>#REF!</v>
      </c>
      <c r="Q165" s="30"/>
    </row>
    <row r="166" spans="1:17" x14ac:dyDescent="0.25">
      <c r="A166" s="19" t="str">
        <f>B166&amp;"_"&amp;C166&amp;"_"&amp;D166</f>
        <v>0165_T3_Deposit-Taking Corporations, except the Central Bank (More than 9 to 12)</v>
      </c>
      <c r="B166" s="103" t="s">
        <v>2882</v>
      </c>
      <c r="C166" s="36" t="s">
        <v>2713</v>
      </c>
      <c r="D166" s="20" t="s">
        <v>3770</v>
      </c>
      <c r="E166" s="215" t="str">
        <f>B166&amp;"_"&amp;C166&amp;"_"&amp;F166&amp;", "&amp;H166</f>
        <v>0165_T3_Deposit-Taking Corporations, except the Central Bank, More than 9 to 12</v>
      </c>
      <c r="F166" s="20" t="s">
        <v>44</v>
      </c>
      <c r="G166" s="20"/>
      <c r="H166" s="43" t="s">
        <v>26</v>
      </c>
      <c r="I166" s="43"/>
      <c r="J166" s="161" t="e">
        <f t="shared" si="32"/>
        <v>#REF!</v>
      </c>
      <c r="K166" s="13" t="s">
        <v>251</v>
      </c>
      <c r="L166">
        <f t="shared" si="33"/>
        <v>6</v>
      </c>
      <c r="M166" s="29"/>
      <c r="N166" s="10"/>
      <c r="O166" s="10"/>
      <c r="P166" s="10" t="e">
        <f>#REF!</f>
        <v>#REF!</v>
      </c>
      <c r="Q166" s="29"/>
    </row>
    <row r="167" spans="1:17" x14ac:dyDescent="0.25">
      <c r="A167" s="19" t="str">
        <f>B167&amp;"_"&amp;C167&amp;"_"&amp;".. "&amp;D167</f>
        <v>0166_T3_.. Principal (More than 9 to 12)</v>
      </c>
      <c r="B167" s="103" t="s">
        <v>2883</v>
      </c>
      <c r="C167" s="36" t="s">
        <v>2713</v>
      </c>
      <c r="D167" s="44" t="s">
        <v>3766</v>
      </c>
      <c r="E167" s="215" t="str">
        <f t="shared" si="39"/>
        <v>0166_T3_Deposit-Taking Corporations, except the Central Bank, Principal, More than 9 to 12</v>
      </c>
      <c r="F167" s="20" t="s">
        <v>44</v>
      </c>
      <c r="G167" s="166" t="s">
        <v>6</v>
      </c>
      <c r="H167" s="43" t="s">
        <v>26</v>
      </c>
      <c r="I167" s="43"/>
      <c r="J167" s="161" t="e">
        <f t="shared" si="32"/>
        <v>#REF!</v>
      </c>
      <c r="K167" s="13" t="s">
        <v>252</v>
      </c>
      <c r="L167">
        <f t="shared" si="33"/>
        <v>6</v>
      </c>
      <c r="M167" s="30"/>
      <c r="N167" s="10"/>
      <c r="O167" s="10"/>
      <c r="P167" s="10" t="e">
        <f>#REF!</f>
        <v>#REF!</v>
      </c>
      <c r="Q167" s="30"/>
    </row>
    <row r="168" spans="1:17" x14ac:dyDescent="0.25">
      <c r="A168" s="19" t="str">
        <f>B168&amp;"_"&amp;C168&amp;"_"&amp;".. "&amp;D168</f>
        <v>0167_T3_.. Interest  (More than 9 to 12)</v>
      </c>
      <c r="B168" s="103" t="s">
        <v>2884</v>
      </c>
      <c r="C168" s="36" t="s">
        <v>2713</v>
      </c>
      <c r="D168" s="44" t="s">
        <v>3769</v>
      </c>
      <c r="E168" s="215" t="str">
        <f t="shared" si="39"/>
        <v>0167_T3_Deposit-Taking Corporations, except the Central Bank, Interest, More than 9 to 12</v>
      </c>
      <c r="F168" s="20" t="s">
        <v>44</v>
      </c>
      <c r="G168" s="166" t="s">
        <v>7</v>
      </c>
      <c r="H168" s="43" t="s">
        <v>26</v>
      </c>
      <c r="I168" s="43"/>
      <c r="J168" s="161" t="e">
        <f t="shared" si="32"/>
        <v>#REF!</v>
      </c>
      <c r="K168" s="13" t="s">
        <v>253</v>
      </c>
      <c r="L168">
        <f t="shared" si="33"/>
        <v>6</v>
      </c>
      <c r="M168" s="30"/>
      <c r="N168" s="10"/>
      <c r="O168" s="10"/>
      <c r="P168" s="10" t="e">
        <f>#REF!</f>
        <v>#REF!</v>
      </c>
      <c r="Q168" s="30"/>
    </row>
    <row r="169" spans="1:17" x14ac:dyDescent="0.25">
      <c r="A169" s="19" t="str">
        <f>B169&amp;"_"&amp;C169&amp;"_"&amp;D169</f>
        <v>0168_T3_Other Sectors (More than 9 to 12)</v>
      </c>
      <c r="B169" s="103" t="s">
        <v>2885</v>
      </c>
      <c r="C169" s="36" t="s">
        <v>2713</v>
      </c>
      <c r="D169" s="20" t="s">
        <v>3771</v>
      </c>
      <c r="E169" s="215" t="str">
        <f>B169&amp;"_"&amp;C169&amp;"_"&amp;F169&amp;", "&amp;H169</f>
        <v>0168_T3_Other Sectors, More than 9 to 12</v>
      </c>
      <c r="F169" s="20" t="s">
        <v>45</v>
      </c>
      <c r="G169" s="20"/>
      <c r="H169" s="43" t="s">
        <v>26</v>
      </c>
      <c r="I169" s="43"/>
      <c r="J169" s="161" t="e">
        <f t="shared" si="32"/>
        <v>#REF!</v>
      </c>
      <c r="K169" s="13" t="s">
        <v>254</v>
      </c>
      <c r="L169">
        <f t="shared" si="33"/>
        <v>6</v>
      </c>
      <c r="M169" s="29"/>
      <c r="N169" s="10"/>
      <c r="O169" s="10"/>
      <c r="P169" s="10" t="e">
        <f>#REF!</f>
        <v>#REF!</v>
      </c>
      <c r="Q169" s="29"/>
    </row>
    <row r="170" spans="1:17" x14ac:dyDescent="0.25">
      <c r="A170" s="19" t="str">
        <f>B170&amp;"_"&amp;C170&amp;"_"&amp;".. "&amp;D170</f>
        <v>0169_T3_.. Principal (More than 9 to 12)</v>
      </c>
      <c r="B170" s="103" t="s">
        <v>2886</v>
      </c>
      <c r="C170" s="36" t="s">
        <v>2713</v>
      </c>
      <c r="D170" s="44" t="s">
        <v>3766</v>
      </c>
      <c r="E170" s="215" t="str">
        <f t="shared" si="39"/>
        <v>0169_T3_Other Sectors, Principal, More than 9 to 12</v>
      </c>
      <c r="F170" s="20" t="s">
        <v>45</v>
      </c>
      <c r="G170" s="166" t="s">
        <v>6</v>
      </c>
      <c r="H170" s="43" t="s">
        <v>26</v>
      </c>
      <c r="I170" s="43"/>
      <c r="J170" s="161" t="e">
        <f t="shared" si="32"/>
        <v>#REF!</v>
      </c>
      <c r="K170" s="13" t="s">
        <v>255</v>
      </c>
      <c r="L170">
        <f t="shared" si="33"/>
        <v>6</v>
      </c>
      <c r="M170" s="30"/>
      <c r="N170" s="10"/>
      <c r="O170" s="10"/>
      <c r="P170" s="10" t="e">
        <f>#REF!</f>
        <v>#REF!</v>
      </c>
      <c r="Q170" s="30"/>
    </row>
    <row r="171" spans="1:17" x14ac:dyDescent="0.25">
      <c r="A171" s="19" t="str">
        <f>B171&amp;"_"&amp;C171&amp;"_"&amp;".. "&amp;D171</f>
        <v>0170_T3_.. Interest  (More than 9 to 12)</v>
      </c>
      <c r="B171" s="103" t="s">
        <v>2887</v>
      </c>
      <c r="C171" s="36" t="s">
        <v>2713</v>
      </c>
      <c r="D171" s="44" t="s">
        <v>3769</v>
      </c>
      <c r="E171" s="215" t="str">
        <f t="shared" si="39"/>
        <v>0170_T3_Other Sectors, Interest, More than 9 to 12</v>
      </c>
      <c r="F171" s="20" t="s">
        <v>45</v>
      </c>
      <c r="G171" s="166" t="s">
        <v>7</v>
      </c>
      <c r="H171" s="43" t="s">
        <v>26</v>
      </c>
      <c r="I171" s="43"/>
      <c r="J171" s="161" t="e">
        <f t="shared" si="32"/>
        <v>#REF!</v>
      </c>
      <c r="K171" s="13" t="s">
        <v>256</v>
      </c>
      <c r="L171">
        <f t="shared" si="33"/>
        <v>6</v>
      </c>
      <c r="M171" s="30"/>
      <c r="N171" s="10"/>
      <c r="O171" s="10"/>
      <c r="P171" s="10" t="e">
        <f>#REF!</f>
        <v>#REF!</v>
      </c>
      <c r="Q171" s="30"/>
    </row>
    <row r="172" spans="1:17" x14ac:dyDescent="0.25">
      <c r="A172" s="19" t="str">
        <f>B172&amp;"_"&amp;C172&amp;"_"&amp;D172</f>
        <v>0171_T3_Direct Investment: Intercompany Lending 4/ (More than 9 to 12)</v>
      </c>
      <c r="B172" s="103" t="s">
        <v>2888</v>
      </c>
      <c r="C172" s="36" t="s">
        <v>2713</v>
      </c>
      <c r="D172" s="20" t="s">
        <v>3772</v>
      </c>
      <c r="E172" s="215" t="str">
        <f>B172&amp;"_"&amp;C172&amp;"_"&amp;F172&amp;", "&amp;H172</f>
        <v>0171_T3_Direct Investment: Intercompany Lending, More than 9 to 12</v>
      </c>
      <c r="F172" s="20" t="s">
        <v>46</v>
      </c>
      <c r="G172" s="20"/>
      <c r="H172" s="43" t="s">
        <v>26</v>
      </c>
      <c r="I172" s="43"/>
      <c r="J172" s="161" t="e">
        <f t="shared" si="32"/>
        <v>#REF!</v>
      </c>
      <c r="K172" s="13" t="s">
        <v>257</v>
      </c>
      <c r="L172">
        <f t="shared" si="33"/>
        <v>6</v>
      </c>
      <c r="M172" s="29"/>
      <c r="N172" s="10"/>
      <c r="O172" s="10"/>
      <c r="P172" s="10" t="e">
        <f>#REF!</f>
        <v>#REF!</v>
      </c>
      <c r="Q172" s="29"/>
    </row>
    <row r="173" spans="1:17" x14ac:dyDescent="0.25">
      <c r="A173" s="19" t="str">
        <f>B173&amp;"_"&amp;C173&amp;"_"&amp;".. "&amp;D173</f>
        <v>0172_T3_.. Principal  (More than 9 to 12)</v>
      </c>
      <c r="B173" s="103" t="s">
        <v>2889</v>
      </c>
      <c r="C173" s="36" t="s">
        <v>2713</v>
      </c>
      <c r="D173" s="44" t="s">
        <v>3773</v>
      </c>
      <c r="E173" s="215" t="str">
        <f t="shared" si="39"/>
        <v>0172_T3_Direct Investment: Intercompany Lending, Principal, More than 9 to 12</v>
      </c>
      <c r="F173" s="20" t="s">
        <v>46</v>
      </c>
      <c r="G173" s="166" t="s">
        <v>6</v>
      </c>
      <c r="H173" s="43" t="s">
        <v>26</v>
      </c>
      <c r="I173" s="43"/>
      <c r="J173" s="161" t="e">
        <f t="shared" si="32"/>
        <v>#REF!</v>
      </c>
      <c r="K173" s="13" t="s">
        <v>258</v>
      </c>
      <c r="L173">
        <f t="shared" si="33"/>
        <v>6</v>
      </c>
      <c r="M173" s="30"/>
      <c r="N173" s="10"/>
      <c r="O173" s="10"/>
      <c r="P173" s="10" t="e">
        <f>#REF!</f>
        <v>#REF!</v>
      </c>
      <c r="Q173" s="30"/>
    </row>
    <row r="174" spans="1:17" x14ac:dyDescent="0.25">
      <c r="A174" s="19" t="str">
        <f>B174&amp;"_"&amp;C174&amp;"_"&amp;".. "&amp;D174</f>
        <v>0173_T3_.. Interest (More than 9 to 12)</v>
      </c>
      <c r="B174" s="103" t="s">
        <v>2890</v>
      </c>
      <c r="C174" s="36" t="s">
        <v>2713</v>
      </c>
      <c r="D174" s="44" t="s">
        <v>3767</v>
      </c>
      <c r="E174" s="215" t="str">
        <f t="shared" si="39"/>
        <v>0173_T3_Direct Investment: Intercompany Lending, Interest, More than 9 to 12</v>
      </c>
      <c r="F174" s="20" t="s">
        <v>46</v>
      </c>
      <c r="G174" s="166" t="s">
        <v>7</v>
      </c>
      <c r="H174" s="43" t="s">
        <v>26</v>
      </c>
      <c r="I174" s="43"/>
      <c r="J174" s="161" t="e">
        <f t="shared" si="32"/>
        <v>#REF!</v>
      </c>
      <c r="K174" s="13" t="s">
        <v>259</v>
      </c>
      <c r="L174">
        <f t="shared" si="33"/>
        <v>6</v>
      </c>
      <c r="M174" s="30"/>
      <c r="N174" s="10"/>
      <c r="O174" s="10"/>
      <c r="P174" s="10" t="e">
        <f>#REF!</f>
        <v>#REF!</v>
      </c>
      <c r="Q174" s="30"/>
    </row>
    <row r="175" spans="1:17" x14ac:dyDescent="0.25">
      <c r="A175" s="19" t="str">
        <f>B175&amp;"_"&amp;C175&amp;"_"&amp;D175</f>
        <v>0174_T3_Total Debt Service Payments (More than 9 to 12)</v>
      </c>
      <c r="B175" s="103" t="s">
        <v>2891</v>
      </c>
      <c r="C175" s="36" t="s">
        <v>2713</v>
      </c>
      <c r="D175" s="20" t="s">
        <v>3774</v>
      </c>
      <c r="E175" s="215" t="str">
        <f>B175&amp;"_"&amp;C175&amp;"_"&amp;F175&amp;", "&amp;H175</f>
        <v>0174_T3_Total Debt Service Payments, More than 9 to 12</v>
      </c>
      <c r="F175" s="20" t="s">
        <v>61</v>
      </c>
      <c r="G175" s="20"/>
      <c r="H175" s="43" t="s">
        <v>26</v>
      </c>
      <c r="I175" s="43"/>
      <c r="J175" s="161" t="e">
        <f t="shared" si="32"/>
        <v>#REF!</v>
      </c>
      <c r="K175" s="13" t="s">
        <v>260</v>
      </c>
      <c r="L175">
        <f t="shared" si="33"/>
        <v>6</v>
      </c>
      <c r="M175" s="29"/>
      <c r="N175" s="10"/>
      <c r="O175" s="10"/>
      <c r="P175" s="10" t="e">
        <f>#REF!</f>
        <v>#REF!</v>
      </c>
      <c r="Q175" s="29"/>
    </row>
    <row r="176" spans="1:17" x14ac:dyDescent="0.25">
      <c r="A176" s="19" t="str">
        <f>B176&amp;"_"&amp;C176&amp;"_"&amp;".. "&amp;D176</f>
        <v>0175_T3_.. Principal  (More than 9 to 12)</v>
      </c>
      <c r="B176" s="103" t="s">
        <v>2892</v>
      </c>
      <c r="C176" s="36" t="s">
        <v>2713</v>
      </c>
      <c r="D176" s="44" t="s">
        <v>3773</v>
      </c>
      <c r="E176" s="215" t="str">
        <f t="shared" si="39"/>
        <v>0175_T3_Total Debt Service Payments, Principal, More than 9 to 12</v>
      </c>
      <c r="F176" s="20" t="s">
        <v>61</v>
      </c>
      <c r="G176" s="166" t="s">
        <v>6</v>
      </c>
      <c r="H176" s="43" t="s">
        <v>26</v>
      </c>
      <c r="I176" s="43"/>
      <c r="J176" s="161" t="e">
        <f t="shared" si="32"/>
        <v>#REF!</v>
      </c>
      <c r="K176" s="13" t="s">
        <v>261</v>
      </c>
      <c r="L176">
        <f t="shared" si="33"/>
        <v>6</v>
      </c>
      <c r="M176" s="30"/>
      <c r="N176" s="10"/>
      <c r="O176" s="10"/>
      <c r="P176" s="10" t="e">
        <f>#REF!</f>
        <v>#REF!</v>
      </c>
      <c r="Q176" s="30"/>
    </row>
    <row r="177" spans="1:17" x14ac:dyDescent="0.25">
      <c r="A177" s="19" t="str">
        <f>B177&amp;"_"&amp;C177&amp;"_"&amp;".. "&amp;D177</f>
        <v>0176_T3_.. Interest (More than 9 to 12)</v>
      </c>
      <c r="B177" s="103" t="s">
        <v>2893</v>
      </c>
      <c r="C177" s="36" t="s">
        <v>2713</v>
      </c>
      <c r="D177" s="44" t="s">
        <v>3767</v>
      </c>
      <c r="E177" s="215" t="str">
        <f t="shared" si="39"/>
        <v>0176_T3_Total Debt Service Payments, Interest, More than 9 to 12</v>
      </c>
      <c r="F177" s="20" t="s">
        <v>61</v>
      </c>
      <c r="G177" s="166" t="s">
        <v>7</v>
      </c>
      <c r="H177" s="43" t="s">
        <v>26</v>
      </c>
      <c r="I177" s="43"/>
      <c r="J177" s="161" t="e">
        <f t="shared" si="32"/>
        <v>#REF!</v>
      </c>
      <c r="K177" s="13" t="s">
        <v>262</v>
      </c>
      <c r="L177">
        <f t="shared" si="33"/>
        <v>6</v>
      </c>
      <c r="M177" s="30"/>
      <c r="N177" s="10"/>
      <c r="O177" s="10"/>
      <c r="P177" s="10" t="e">
        <f>#REF!</f>
        <v>#REF!</v>
      </c>
      <c r="Q177" s="30"/>
    </row>
    <row r="178" spans="1:17" x14ac:dyDescent="0.25">
      <c r="A178" s="19" t="str">
        <f t="shared" ref="A178:A179" si="40">B178&amp;"_"&amp;C178&amp;"_"&amp;D178</f>
        <v>0177_T3_Interest receipts on SDR holdings (More than 9 to 12)</v>
      </c>
      <c r="B178" s="103" t="s">
        <v>2894</v>
      </c>
      <c r="C178" s="36" t="s">
        <v>2713</v>
      </c>
      <c r="D178" s="43" t="s">
        <v>3775</v>
      </c>
      <c r="E178" s="215" t="str">
        <f t="shared" ref="E178:E179" si="41">B178&amp;"_"&amp;C178&amp;"_"&amp;F178&amp;", "&amp;H178</f>
        <v>0177_T3_Interest receipts on SDR holdings, More than 9 to 12</v>
      </c>
      <c r="F178" s="43" t="s">
        <v>62</v>
      </c>
      <c r="G178" s="43"/>
      <c r="H178" s="43" t="s">
        <v>26</v>
      </c>
      <c r="I178" s="43"/>
      <c r="J178" s="161" t="e">
        <f t="shared" si="32"/>
        <v>#REF!</v>
      </c>
      <c r="K178" s="13" t="s">
        <v>263</v>
      </c>
      <c r="L178">
        <f t="shared" si="33"/>
        <v>6</v>
      </c>
      <c r="M178" s="45"/>
      <c r="N178" s="10"/>
      <c r="O178" s="10"/>
      <c r="P178" s="10" t="e">
        <f>#REF!</f>
        <v>#REF!</v>
      </c>
      <c r="Q178" s="45"/>
    </row>
    <row r="179" spans="1:17" x14ac:dyDescent="0.25">
      <c r="A179" s="19" t="str">
        <f t="shared" si="40"/>
        <v>0178_T3_Interest payments on SDR allocations (More than 9 to 12)</v>
      </c>
      <c r="B179" s="103" t="s">
        <v>2895</v>
      </c>
      <c r="C179" s="36" t="s">
        <v>2713</v>
      </c>
      <c r="D179" s="43" t="s">
        <v>3776</v>
      </c>
      <c r="E179" s="215" t="str">
        <f t="shared" si="41"/>
        <v>0178_T3_Interest payments on SDR allocations, More than 9 to 12</v>
      </c>
      <c r="F179" s="43" t="s">
        <v>63</v>
      </c>
      <c r="G179" s="43"/>
      <c r="H179" s="43" t="s">
        <v>26</v>
      </c>
      <c r="I179" s="43"/>
      <c r="J179" s="161" t="e">
        <f t="shared" si="32"/>
        <v>#REF!</v>
      </c>
      <c r="K179" s="13" t="s">
        <v>264</v>
      </c>
      <c r="L179">
        <f t="shared" si="33"/>
        <v>6</v>
      </c>
      <c r="M179" s="45"/>
      <c r="N179" s="10"/>
      <c r="O179" s="10"/>
      <c r="P179" s="10" t="e">
        <f>#REF!</f>
        <v>#REF!</v>
      </c>
      <c r="Q179" s="45"/>
    </row>
    <row r="180" spans="1:17" x14ac:dyDescent="0.25">
      <c r="A180" s="19" t="str">
        <f>B180&amp;"_"&amp;C180&amp;"_"&amp;D180</f>
        <v>0179_T3_General Government * (More than 12 to 18)</v>
      </c>
      <c r="B180" s="103" t="s">
        <v>2896</v>
      </c>
      <c r="C180" s="36" t="s">
        <v>2713</v>
      </c>
      <c r="D180" s="20" t="s">
        <v>3777</v>
      </c>
      <c r="E180" s="215" t="str">
        <f>B180&amp;"_"&amp;C180&amp;"_"&amp;F180&amp;", "&amp;H180</f>
        <v>0179_T3_General Government, More than 12 to 18</v>
      </c>
      <c r="F180" s="20" t="s">
        <v>20</v>
      </c>
      <c r="G180" s="20"/>
      <c r="H180" s="43" t="s">
        <v>4164</v>
      </c>
      <c r="I180" s="43"/>
      <c r="J180" s="161" t="e">
        <f t="shared" si="32"/>
        <v>#REF!</v>
      </c>
      <c r="K180" s="47" t="s">
        <v>265</v>
      </c>
      <c r="L180">
        <f t="shared" si="33"/>
        <v>6</v>
      </c>
      <c r="M180" s="29"/>
      <c r="N180" s="10"/>
      <c r="O180" s="10"/>
      <c r="P180" s="10" t="e">
        <f>#REF!</f>
        <v>#REF!</v>
      </c>
      <c r="Q180" s="29"/>
    </row>
    <row r="181" spans="1:17" x14ac:dyDescent="0.25">
      <c r="A181" s="19" t="str">
        <f>B181&amp;"_"&amp;C181&amp;"_"&amp;".. "&amp;D181</f>
        <v>0180_T3_.. Principal (More than 12 to 18)</v>
      </c>
      <c r="B181" s="103" t="s">
        <v>2897</v>
      </c>
      <c r="C181" s="36" t="s">
        <v>2713</v>
      </c>
      <c r="D181" s="44" t="s">
        <v>3778</v>
      </c>
      <c r="E181" s="215" t="str">
        <f>B181&amp;"_"&amp;C181&amp;"_"&amp;F181&amp;", "&amp;G181&amp;", "&amp;H181</f>
        <v>0180_T3_General Government, Principal, More than 12 to 18</v>
      </c>
      <c r="F181" s="166" t="s">
        <v>20</v>
      </c>
      <c r="G181" s="166" t="s">
        <v>6</v>
      </c>
      <c r="H181" s="43" t="s">
        <v>4164</v>
      </c>
      <c r="I181" s="43"/>
      <c r="J181" s="161" t="e">
        <f t="shared" si="32"/>
        <v>#REF!</v>
      </c>
      <c r="K181" s="13" t="s">
        <v>266</v>
      </c>
      <c r="L181">
        <f t="shared" si="33"/>
        <v>6</v>
      </c>
      <c r="M181" s="30"/>
      <c r="N181" s="10"/>
      <c r="O181" s="10"/>
      <c r="P181" s="10" t="e">
        <f>#REF!</f>
        <v>#REF!</v>
      </c>
      <c r="Q181" s="30"/>
    </row>
    <row r="182" spans="1:17" x14ac:dyDescent="0.25">
      <c r="A182" s="19" t="str">
        <f>B182&amp;"_"&amp;C182&amp;"_"&amp;".. "&amp;D182</f>
        <v>0181_T3_.. Interest (More than 12 to 18)</v>
      </c>
      <c r="B182" s="103" t="s">
        <v>2898</v>
      </c>
      <c r="C182" s="36" t="s">
        <v>2713</v>
      </c>
      <c r="D182" s="44" t="s">
        <v>3779</v>
      </c>
      <c r="E182" s="215" t="str">
        <f>B182&amp;"_"&amp;C182&amp;"_"&amp;F182&amp;", "&amp;G182&amp;", "&amp;H182</f>
        <v>0181_T3_General Government, Interest, More than 12 to 18</v>
      </c>
      <c r="F182" s="166" t="s">
        <v>20</v>
      </c>
      <c r="G182" s="166" t="s">
        <v>7</v>
      </c>
      <c r="H182" s="43" t="s">
        <v>4164</v>
      </c>
      <c r="I182" s="43"/>
      <c r="J182" s="161" t="e">
        <f t="shared" si="32"/>
        <v>#REF!</v>
      </c>
      <c r="K182" s="13" t="s">
        <v>267</v>
      </c>
      <c r="L182">
        <f t="shared" si="33"/>
        <v>6</v>
      </c>
      <c r="M182" s="30"/>
      <c r="N182" s="10"/>
      <c r="O182" s="10"/>
      <c r="P182" s="10" t="e">
        <f>#REF!</f>
        <v>#REF!</v>
      </c>
      <c r="Q182" s="30"/>
    </row>
    <row r="183" spans="1:17" x14ac:dyDescent="0.25">
      <c r="A183" s="19" t="str">
        <f>B183&amp;"_"&amp;C183&amp;"_"&amp;D183</f>
        <v>0182_T3_Central Bank * (More than 12 to 18)</v>
      </c>
      <c r="B183" s="103" t="s">
        <v>2899</v>
      </c>
      <c r="C183" s="36" t="s">
        <v>2713</v>
      </c>
      <c r="D183" s="20" t="s">
        <v>3780</v>
      </c>
      <c r="E183" s="215" t="str">
        <f>B183&amp;"_"&amp;C183&amp;"_"&amp;F183&amp;", "&amp;H183</f>
        <v>0182_T3_Central Bank, More than 12 to 18</v>
      </c>
      <c r="F183" s="20" t="s">
        <v>43</v>
      </c>
      <c r="G183" s="20"/>
      <c r="H183" s="43" t="s">
        <v>4164</v>
      </c>
      <c r="I183" s="43"/>
      <c r="J183" s="161" t="e">
        <f t="shared" si="32"/>
        <v>#REF!</v>
      </c>
      <c r="K183" s="13" t="s">
        <v>268</v>
      </c>
      <c r="L183">
        <f t="shared" si="33"/>
        <v>6</v>
      </c>
      <c r="M183" s="29"/>
      <c r="N183" s="10"/>
      <c r="O183" s="10"/>
      <c r="P183" s="10" t="e">
        <f>#REF!</f>
        <v>#REF!</v>
      </c>
      <c r="Q183" s="29"/>
    </row>
    <row r="184" spans="1:17" x14ac:dyDescent="0.25">
      <c r="A184" s="19" t="str">
        <f>B184&amp;"_"&amp;C184&amp;"_"&amp;".. "&amp;D184</f>
        <v>0183_T3_.. Principal (More than 12 to 18)</v>
      </c>
      <c r="B184" s="103" t="s">
        <v>2900</v>
      </c>
      <c r="C184" s="36" t="s">
        <v>2713</v>
      </c>
      <c r="D184" s="44" t="s">
        <v>3778</v>
      </c>
      <c r="E184" s="215" t="str">
        <f t="shared" ref="E184:E197" si="42">B184&amp;"_"&amp;C184&amp;"_"&amp;F184&amp;", "&amp;G184&amp;", "&amp;H184</f>
        <v>0183_T3_Central Bank, Principal, More than 12 to 18</v>
      </c>
      <c r="F184" s="20" t="s">
        <v>43</v>
      </c>
      <c r="G184" s="166" t="s">
        <v>6</v>
      </c>
      <c r="H184" s="43" t="s">
        <v>4164</v>
      </c>
      <c r="I184" s="43"/>
      <c r="J184" s="161" t="e">
        <f t="shared" si="32"/>
        <v>#REF!</v>
      </c>
      <c r="K184" s="13" t="s">
        <v>269</v>
      </c>
      <c r="L184">
        <f t="shared" si="33"/>
        <v>6</v>
      </c>
      <c r="M184" s="30"/>
      <c r="N184" s="10"/>
      <c r="O184" s="10"/>
      <c r="P184" s="10" t="e">
        <f>#REF!</f>
        <v>#REF!</v>
      </c>
      <c r="Q184" s="30"/>
    </row>
    <row r="185" spans="1:17" x14ac:dyDescent="0.25">
      <c r="A185" s="19" t="str">
        <f>B185&amp;"_"&amp;C185&amp;"_"&amp;".. "&amp;D185</f>
        <v>0184_T3_.. Interest  (More than 12 to 18)</v>
      </c>
      <c r="B185" s="103" t="s">
        <v>2901</v>
      </c>
      <c r="C185" s="36" t="s">
        <v>2713</v>
      </c>
      <c r="D185" s="44" t="s">
        <v>3781</v>
      </c>
      <c r="E185" s="215" t="str">
        <f t="shared" si="42"/>
        <v>0184_T3_Central Bank, Interest, More than 12 to 18</v>
      </c>
      <c r="F185" s="20" t="s">
        <v>43</v>
      </c>
      <c r="G185" s="166" t="s">
        <v>7</v>
      </c>
      <c r="H185" s="43" t="s">
        <v>4164</v>
      </c>
      <c r="I185" s="43"/>
      <c r="J185" s="161" t="e">
        <f t="shared" si="32"/>
        <v>#REF!</v>
      </c>
      <c r="K185" s="13" t="s">
        <v>270</v>
      </c>
      <c r="L185">
        <f t="shared" si="33"/>
        <v>6</v>
      </c>
      <c r="M185" s="30"/>
      <c r="N185" s="10"/>
      <c r="O185" s="10"/>
      <c r="P185" s="10" t="e">
        <f>#REF!</f>
        <v>#REF!</v>
      </c>
      <c r="Q185" s="30"/>
    </row>
    <row r="186" spans="1:17" x14ac:dyDescent="0.25">
      <c r="A186" s="19" t="str">
        <f>B186&amp;"_"&amp;C186&amp;"_"&amp;D186</f>
        <v>0185_T3_Deposit-Taking Corporations, except the Central Bank (More than 12 to 18)</v>
      </c>
      <c r="B186" s="103" t="s">
        <v>2902</v>
      </c>
      <c r="C186" s="36" t="s">
        <v>2713</v>
      </c>
      <c r="D186" s="20" t="s">
        <v>3782</v>
      </c>
      <c r="E186" s="215" t="str">
        <f>B186&amp;"_"&amp;C186&amp;"_"&amp;F186&amp;", "&amp;H186</f>
        <v>0185_T3_Deposit-Taking Corporations, except the Central Bank, More than 12 to 18</v>
      </c>
      <c r="F186" s="20" t="s">
        <v>44</v>
      </c>
      <c r="G186" s="20"/>
      <c r="H186" s="43" t="s">
        <v>4164</v>
      </c>
      <c r="I186" s="43"/>
      <c r="J186" s="161" t="e">
        <f t="shared" si="32"/>
        <v>#REF!</v>
      </c>
      <c r="K186" s="13" t="s">
        <v>271</v>
      </c>
      <c r="L186">
        <f t="shared" si="33"/>
        <v>6</v>
      </c>
      <c r="M186" s="29"/>
      <c r="N186" s="10"/>
      <c r="O186" s="10"/>
      <c r="P186" s="10" t="e">
        <f>#REF!</f>
        <v>#REF!</v>
      </c>
      <c r="Q186" s="29"/>
    </row>
    <row r="187" spans="1:17" x14ac:dyDescent="0.25">
      <c r="A187" s="19" t="str">
        <f>B187&amp;"_"&amp;C187&amp;"_"&amp;".. "&amp;D187</f>
        <v>0186_T3_.. Principal (More than 12 to 18)</v>
      </c>
      <c r="B187" s="103" t="s">
        <v>2903</v>
      </c>
      <c r="C187" s="36" t="s">
        <v>2713</v>
      </c>
      <c r="D187" s="44" t="s">
        <v>3778</v>
      </c>
      <c r="E187" s="215" t="str">
        <f t="shared" si="42"/>
        <v>0186_T3_Deposit-Taking Corporations, except the Central Bank, Principal, More than 12 to 18</v>
      </c>
      <c r="F187" s="20" t="s">
        <v>44</v>
      </c>
      <c r="G187" s="166" t="s">
        <v>6</v>
      </c>
      <c r="H187" s="43" t="s">
        <v>4164</v>
      </c>
      <c r="I187" s="43"/>
      <c r="J187" s="161" t="e">
        <f t="shared" si="32"/>
        <v>#REF!</v>
      </c>
      <c r="K187" s="13" t="s">
        <v>272</v>
      </c>
      <c r="L187">
        <f t="shared" si="33"/>
        <v>6</v>
      </c>
      <c r="M187" s="30"/>
      <c r="N187" s="10"/>
      <c r="O187" s="10"/>
      <c r="P187" s="10" t="e">
        <f>#REF!</f>
        <v>#REF!</v>
      </c>
      <c r="Q187" s="30"/>
    </row>
    <row r="188" spans="1:17" x14ac:dyDescent="0.25">
      <c r="A188" s="19" t="str">
        <f>B188&amp;"_"&amp;C188&amp;"_"&amp;".. "&amp;D188</f>
        <v>0187_T3_.. Interest  (More than 12 to 18)</v>
      </c>
      <c r="B188" s="103" t="s">
        <v>2904</v>
      </c>
      <c r="C188" s="36" t="s">
        <v>2713</v>
      </c>
      <c r="D188" s="44" t="s">
        <v>3781</v>
      </c>
      <c r="E188" s="215" t="str">
        <f t="shared" si="42"/>
        <v>0187_T3_Deposit-Taking Corporations, except the Central Bank, Interest, More than 12 to 18</v>
      </c>
      <c r="F188" s="20" t="s">
        <v>44</v>
      </c>
      <c r="G188" s="166" t="s">
        <v>7</v>
      </c>
      <c r="H188" s="43" t="s">
        <v>4164</v>
      </c>
      <c r="I188" s="43"/>
      <c r="J188" s="161" t="e">
        <f t="shared" si="32"/>
        <v>#REF!</v>
      </c>
      <c r="K188" s="13" t="s">
        <v>273</v>
      </c>
      <c r="L188">
        <f t="shared" si="33"/>
        <v>6</v>
      </c>
      <c r="M188" s="30"/>
      <c r="N188" s="10"/>
      <c r="O188" s="10"/>
      <c r="P188" s="10" t="e">
        <f>#REF!</f>
        <v>#REF!</v>
      </c>
      <c r="Q188" s="30"/>
    </row>
    <row r="189" spans="1:17" x14ac:dyDescent="0.25">
      <c r="A189" s="19" t="str">
        <f>B189&amp;"_"&amp;C189&amp;"_"&amp;D189</f>
        <v>0188_T3_Other Sectors (More than 12 to 18)</v>
      </c>
      <c r="B189" s="103" t="s">
        <v>2905</v>
      </c>
      <c r="C189" s="36" t="s">
        <v>2713</v>
      </c>
      <c r="D189" s="20" t="s">
        <v>3783</v>
      </c>
      <c r="E189" s="215" t="str">
        <f>B189&amp;"_"&amp;C189&amp;"_"&amp;F189&amp;", "&amp;H189</f>
        <v>0188_T3_Other Sectors, More than 12 to 18</v>
      </c>
      <c r="F189" s="20" t="s">
        <v>45</v>
      </c>
      <c r="G189" s="20"/>
      <c r="H189" s="43" t="s">
        <v>4164</v>
      </c>
      <c r="I189" s="43"/>
      <c r="J189" s="161" t="e">
        <f t="shared" si="32"/>
        <v>#REF!</v>
      </c>
      <c r="K189" s="13" t="s">
        <v>274</v>
      </c>
      <c r="L189">
        <f t="shared" si="33"/>
        <v>6</v>
      </c>
      <c r="M189" s="29"/>
      <c r="N189" s="10"/>
      <c r="O189" s="10"/>
      <c r="P189" s="10" t="e">
        <f>#REF!</f>
        <v>#REF!</v>
      </c>
      <c r="Q189" s="29"/>
    </row>
    <row r="190" spans="1:17" x14ac:dyDescent="0.25">
      <c r="A190" s="19" t="str">
        <f>B190&amp;"_"&amp;C190&amp;"_"&amp;".. "&amp;D190</f>
        <v>0189_T3_.. Principal (More than 12 to 18)</v>
      </c>
      <c r="B190" s="103" t="s">
        <v>2906</v>
      </c>
      <c r="C190" s="36" t="s">
        <v>2713</v>
      </c>
      <c r="D190" s="44" t="s">
        <v>3778</v>
      </c>
      <c r="E190" s="215" t="str">
        <f t="shared" si="42"/>
        <v>0189_T3_Other Sectors, Principal, More than 12 to 18</v>
      </c>
      <c r="F190" s="20" t="s">
        <v>45</v>
      </c>
      <c r="G190" s="166" t="s">
        <v>6</v>
      </c>
      <c r="H190" s="43" t="s">
        <v>4164</v>
      </c>
      <c r="I190" s="43"/>
      <c r="J190" s="161" t="e">
        <f t="shared" si="32"/>
        <v>#REF!</v>
      </c>
      <c r="K190" s="13" t="s">
        <v>275</v>
      </c>
      <c r="L190">
        <f t="shared" si="33"/>
        <v>6</v>
      </c>
      <c r="M190" s="30"/>
      <c r="N190" s="10"/>
      <c r="O190" s="10"/>
      <c r="P190" s="10" t="e">
        <f>#REF!</f>
        <v>#REF!</v>
      </c>
      <c r="Q190" s="30"/>
    </row>
    <row r="191" spans="1:17" x14ac:dyDescent="0.25">
      <c r="A191" s="19" t="str">
        <f>B191&amp;"_"&amp;C191&amp;"_"&amp;".. "&amp;D191</f>
        <v>0190_T3_.. Interest  (More than 12 to 18)</v>
      </c>
      <c r="B191" s="103" t="s">
        <v>2907</v>
      </c>
      <c r="C191" s="36" t="s">
        <v>2713</v>
      </c>
      <c r="D191" s="44" t="s">
        <v>3781</v>
      </c>
      <c r="E191" s="215" t="str">
        <f t="shared" si="42"/>
        <v>0190_T3_Other Sectors, Interest, More than 12 to 18</v>
      </c>
      <c r="F191" s="20" t="s">
        <v>45</v>
      </c>
      <c r="G191" s="166" t="s">
        <v>7</v>
      </c>
      <c r="H191" s="43" t="s">
        <v>4164</v>
      </c>
      <c r="I191" s="43"/>
      <c r="J191" s="161" t="e">
        <f t="shared" si="32"/>
        <v>#REF!</v>
      </c>
      <c r="K191" s="13" t="s">
        <v>276</v>
      </c>
      <c r="L191">
        <f t="shared" si="33"/>
        <v>6</v>
      </c>
      <c r="M191" s="30"/>
      <c r="N191" s="10"/>
      <c r="O191" s="10"/>
      <c r="P191" s="10" t="e">
        <f>#REF!</f>
        <v>#REF!</v>
      </c>
      <c r="Q191" s="30"/>
    </row>
    <row r="192" spans="1:17" x14ac:dyDescent="0.25">
      <c r="A192" s="19" t="str">
        <f>B192&amp;"_"&amp;C192&amp;"_"&amp;D192</f>
        <v>0191_T3_Direct Investment: Intercompany Lending 4/ (More than 12 to 18)</v>
      </c>
      <c r="B192" s="103" t="s">
        <v>2908</v>
      </c>
      <c r="C192" s="36" t="s">
        <v>2713</v>
      </c>
      <c r="D192" s="20" t="s">
        <v>3784</v>
      </c>
      <c r="E192" s="215" t="str">
        <f>B192&amp;"_"&amp;C192&amp;"_"&amp;F192&amp;", "&amp;H192</f>
        <v>0191_T3_Direct Investment: Intercompany Lending, More than 12 to 18</v>
      </c>
      <c r="F192" s="20" t="s">
        <v>46</v>
      </c>
      <c r="G192" s="20"/>
      <c r="H192" s="43" t="s">
        <v>4164</v>
      </c>
      <c r="I192" s="43"/>
      <c r="J192" s="161" t="e">
        <f t="shared" si="32"/>
        <v>#REF!</v>
      </c>
      <c r="K192" s="13" t="s">
        <v>277</v>
      </c>
      <c r="L192">
        <f t="shared" si="33"/>
        <v>6</v>
      </c>
      <c r="M192" s="29"/>
      <c r="N192" s="10"/>
      <c r="O192" s="10"/>
      <c r="P192" s="10" t="e">
        <f>#REF!</f>
        <v>#REF!</v>
      </c>
      <c r="Q192" s="29"/>
    </row>
    <row r="193" spans="1:17" x14ac:dyDescent="0.25">
      <c r="A193" s="19" t="str">
        <f>B193&amp;"_"&amp;C193&amp;"_"&amp;".. "&amp;D193</f>
        <v>0192_T3_.. Principal  (More than 12 to 18)</v>
      </c>
      <c r="B193" s="103" t="s">
        <v>2909</v>
      </c>
      <c r="C193" s="36" t="s">
        <v>2713</v>
      </c>
      <c r="D193" s="44" t="s">
        <v>3785</v>
      </c>
      <c r="E193" s="215" t="str">
        <f t="shared" si="42"/>
        <v>0192_T3_Direct Investment: Intercompany Lending, Principal, More than 12 to 18</v>
      </c>
      <c r="F193" s="20" t="s">
        <v>46</v>
      </c>
      <c r="G193" s="166" t="s">
        <v>6</v>
      </c>
      <c r="H193" s="43" t="s">
        <v>4164</v>
      </c>
      <c r="I193" s="43"/>
      <c r="J193" s="161" t="e">
        <f t="shared" si="32"/>
        <v>#REF!</v>
      </c>
      <c r="K193" s="13" t="s">
        <v>278</v>
      </c>
      <c r="L193">
        <f t="shared" si="33"/>
        <v>6</v>
      </c>
      <c r="M193" s="30"/>
      <c r="N193" s="10"/>
      <c r="O193" s="10"/>
      <c r="P193" s="10" t="e">
        <f>#REF!</f>
        <v>#REF!</v>
      </c>
      <c r="Q193" s="30"/>
    </row>
    <row r="194" spans="1:17" x14ac:dyDescent="0.25">
      <c r="A194" s="19" t="str">
        <f>B194&amp;"_"&amp;C194&amp;"_"&amp;".. "&amp;D194</f>
        <v>0193_T3_.. Interest (More than 12 to 18)</v>
      </c>
      <c r="B194" s="103" t="s">
        <v>2910</v>
      </c>
      <c r="C194" s="36" t="s">
        <v>2713</v>
      </c>
      <c r="D194" s="44" t="s">
        <v>3779</v>
      </c>
      <c r="E194" s="215" t="str">
        <f t="shared" si="42"/>
        <v>0193_T3_Direct Investment: Intercompany Lending, Interest, More than 12 to 18</v>
      </c>
      <c r="F194" s="20" t="s">
        <v>46</v>
      </c>
      <c r="G194" s="166" t="s">
        <v>7</v>
      </c>
      <c r="H194" s="43" t="s">
        <v>4164</v>
      </c>
      <c r="I194" s="43"/>
      <c r="J194" s="161" t="e">
        <f t="shared" si="32"/>
        <v>#REF!</v>
      </c>
      <c r="K194" s="13" t="s">
        <v>279</v>
      </c>
      <c r="L194">
        <f t="shared" si="33"/>
        <v>6</v>
      </c>
      <c r="M194" s="30"/>
      <c r="N194" s="10"/>
      <c r="O194" s="10"/>
      <c r="P194" s="10" t="e">
        <f>#REF!</f>
        <v>#REF!</v>
      </c>
      <c r="Q194" s="30"/>
    </row>
    <row r="195" spans="1:17" x14ac:dyDescent="0.25">
      <c r="A195" s="19" t="str">
        <f>B195&amp;"_"&amp;C195&amp;"_"&amp;D195</f>
        <v>0194_T3_Total Debt Service Payments (More than 12 to 18)</v>
      </c>
      <c r="B195" s="103" t="s">
        <v>2911</v>
      </c>
      <c r="C195" s="36" t="s">
        <v>2713</v>
      </c>
      <c r="D195" s="20" t="s">
        <v>3786</v>
      </c>
      <c r="E195" s="215" t="str">
        <f>B195&amp;"_"&amp;C195&amp;"_"&amp;F195&amp;", "&amp;H195</f>
        <v>0194_T3_Total Debt Service Payments, More than 12 to 18</v>
      </c>
      <c r="F195" s="20" t="s">
        <v>61</v>
      </c>
      <c r="G195" s="20"/>
      <c r="H195" s="43" t="s">
        <v>4164</v>
      </c>
      <c r="I195" s="43"/>
      <c r="J195" s="161" t="e">
        <f t="shared" si="32"/>
        <v>#REF!</v>
      </c>
      <c r="K195" s="13" t="s">
        <v>280</v>
      </c>
      <c r="L195">
        <f t="shared" si="33"/>
        <v>6</v>
      </c>
      <c r="M195" s="29"/>
      <c r="N195" s="10"/>
      <c r="O195" s="10"/>
      <c r="P195" s="10" t="e">
        <f>#REF!</f>
        <v>#REF!</v>
      </c>
      <c r="Q195" s="29"/>
    </row>
    <row r="196" spans="1:17" x14ac:dyDescent="0.25">
      <c r="A196" s="19" t="str">
        <f>B196&amp;"_"&amp;C196&amp;"_"&amp;".. "&amp;D196</f>
        <v>0195_T3_.. Principal  (More than 12 to 18)</v>
      </c>
      <c r="B196" s="103" t="s">
        <v>2912</v>
      </c>
      <c r="C196" s="36" t="s">
        <v>2713</v>
      </c>
      <c r="D196" s="44" t="s">
        <v>3785</v>
      </c>
      <c r="E196" s="215" t="str">
        <f t="shared" si="42"/>
        <v>0195_T3_Total Debt Service Payments, Principal, More than 12 to 18</v>
      </c>
      <c r="F196" s="20" t="s">
        <v>61</v>
      </c>
      <c r="G196" s="166" t="s">
        <v>6</v>
      </c>
      <c r="H196" s="43" t="s">
        <v>4164</v>
      </c>
      <c r="I196" s="43"/>
      <c r="J196" s="161" t="e">
        <f t="shared" ref="J196:J259" si="43">J195</f>
        <v>#REF!</v>
      </c>
      <c r="K196" s="13" t="s">
        <v>281</v>
      </c>
      <c r="L196">
        <f t="shared" ref="L196:L259" si="44">L195</f>
        <v>6</v>
      </c>
      <c r="M196" s="30"/>
      <c r="N196" s="10"/>
      <c r="O196" s="10"/>
      <c r="P196" s="10" t="e">
        <f>#REF!</f>
        <v>#REF!</v>
      </c>
      <c r="Q196" s="30"/>
    </row>
    <row r="197" spans="1:17" x14ac:dyDescent="0.25">
      <c r="A197" s="19" t="str">
        <f>B197&amp;"_"&amp;C197&amp;"_"&amp;".. "&amp;D197</f>
        <v>0196_T3_.. Interest (More than 12 to 18)</v>
      </c>
      <c r="B197" s="103" t="s">
        <v>2913</v>
      </c>
      <c r="C197" s="36" t="s">
        <v>2713</v>
      </c>
      <c r="D197" s="44" t="s">
        <v>3779</v>
      </c>
      <c r="E197" s="215" t="str">
        <f t="shared" si="42"/>
        <v>0196_T3_Total Debt Service Payments, Interest, More than 12 to 18</v>
      </c>
      <c r="F197" s="20" t="s">
        <v>61</v>
      </c>
      <c r="G197" s="166" t="s">
        <v>7</v>
      </c>
      <c r="H197" s="43" t="s">
        <v>4164</v>
      </c>
      <c r="I197" s="43"/>
      <c r="J197" s="161" t="e">
        <f t="shared" si="43"/>
        <v>#REF!</v>
      </c>
      <c r="K197" s="13" t="s">
        <v>282</v>
      </c>
      <c r="L197">
        <f t="shared" si="44"/>
        <v>6</v>
      </c>
      <c r="M197" s="30"/>
      <c r="N197" s="10"/>
      <c r="O197" s="10"/>
      <c r="P197" s="10" t="e">
        <f>#REF!</f>
        <v>#REF!</v>
      </c>
      <c r="Q197" s="30"/>
    </row>
    <row r="198" spans="1:17" x14ac:dyDescent="0.25">
      <c r="A198" s="19" t="str">
        <f t="shared" ref="A198:A199" si="45">B198&amp;"_"&amp;C198&amp;"_"&amp;D198</f>
        <v>0197_T3_Interest receipts on SDR holdings (More than 12 to 18)</v>
      </c>
      <c r="B198" s="103" t="s">
        <v>2914</v>
      </c>
      <c r="C198" s="36" t="s">
        <v>2713</v>
      </c>
      <c r="D198" s="43" t="s">
        <v>3787</v>
      </c>
      <c r="E198" s="215" t="str">
        <f t="shared" ref="E198:E199" si="46">B198&amp;"_"&amp;C198&amp;"_"&amp;F198&amp;", "&amp;H198</f>
        <v>0197_T3_Interest receipts on SDR holdings, More than 12 to 18</v>
      </c>
      <c r="F198" s="43" t="s">
        <v>62</v>
      </c>
      <c r="G198" s="43"/>
      <c r="H198" s="43" t="s">
        <v>4164</v>
      </c>
      <c r="I198" s="43"/>
      <c r="J198" s="161" t="e">
        <f t="shared" si="43"/>
        <v>#REF!</v>
      </c>
      <c r="K198" s="13" t="s">
        <v>283</v>
      </c>
      <c r="L198">
        <f t="shared" si="44"/>
        <v>6</v>
      </c>
      <c r="M198" s="45"/>
      <c r="N198" s="10"/>
      <c r="O198" s="10"/>
      <c r="P198" s="10" t="e">
        <f>#REF!</f>
        <v>#REF!</v>
      </c>
      <c r="Q198" s="45"/>
    </row>
    <row r="199" spans="1:17" x14ac:dyDescent="0.25">
      <c r="A199" s="19" t="str">
        <f t="shared" si="45"/>
        <v>0198_T3_Interest payments on SDR allocations (More than 12 to 18)</v>
      </c>
      <c r="B199" s="103" t="s">
        <v>2915</v>
      </c>
      <c r="C199" s="36" t="s">
        <v>2713</v>
      </c>
      <c r="D199" s="43" t="s">
        <v>3788</v>
      </c>
      <c r="E199" s="215" t="str">
        <f t="shared" si="46"/>
        <v>0198_T3_Interest payments on SDR allocations, More than 12 to 18</v>
      </c>
      <c r="F199" s="43" t="s">
        <v>63</v>
      </c>
      <c r="G199" s="43"/>
      <c r="H199" s="43" t="s">
        <v>4164</v>
      </c>
      <c r="I199" s="43"/>
      <c r="J199" s="161" t="e">
        <f t="shared" si="43"/>
        <v>#REF!</v>
      </c>
      <c r="K199" s="13" t="s">
        <v>284</v>
      </c>
      <c r="L199">
        <f t="shared" si="44"/>
        <v>6</v>
      </c>
      <c r="M199" s="45"/>
      <c r="N199" s="10"/>
      <c r="O199" s="10"/>
      <c r="P199" s="10" t="e">
        <f>#REF!</f>
        <v>#REF!</v>
      </c>
      <c r="Q199" s="45"/>
    </row>
    <row r="200" spans="1:17" x14ac:dyDescent="0.25">
      <c r="A200" s="19" t="str">
        <f>B200&amp;"_"&amp;C200&amp;"_"&amp;D200</f>
        <v>0199_T3_General Government * (More than 18 to 24)</v>
      </c>
      <c r="B200" s="103" t="s">
        <v>2916</v>
      </c>
      <c r="C200" s="36" t="s">
        <v>2713</v>
      </c>
      <c r="D200" s="20" t="s">
        <v>3789</v>
      </c>
      <c r="E200" s="215" t="str">
        <f>B200&amp;"_"&amp;C200&amp;"_"&amp;F200&amp;", "&amp;H200</f>
        <v>0199_T3_General Government, More than 18 to 24</v>
      </c>
      <c r="F200" s="20" t="s">
        <v>20</v>
      </c>
      <c r="G200" s="20"/>
      <c r="H200" s="43" t="s">
        <v>27</v>
      </c>
      <c r="I200" s="43"/>
      <c r="J200" s="161" t="e">
        <f t="shared" si="43"/>
        <v>#REF!</v>
      </c>
      <c r="K200" s="47" t="s">
        <v>285</v>
      </c>
      <c r="L200">
        <f t="shared" si="44"/>
        <v>6</v>
      </c>
      <c r="M200" s="29"/>
      <c r="N200" s="10"/>
      <c r="O200" s="10"/>
      <c r="P200" s="10" t="e">
        <f>#REF!</f>
        <v>#REF!</v>
      </c>
      <c r="Q200" s="29"/>
    </row>
    <row r="201" spans="1:17" x14ac:dyDescent="0.25">
      <c r="A201" s="19" t="str">
        <f>B201&amp;"_"&amp;C201&amp;"_"&amp;".. "&amp;D201</f>
        <v>0200_T3_.. Principal (More than 18 to 24)</v>
      </c>
      <c r="B201" s="103" t="s">
        <v>2917</v>
      </c>
      <c r="C201" s="36" t="s">
        <v>2713</v>
      </c>
      <c r="D201" s="44" t="s">
        <v>3790</v>
      </c>
      <c r="E201" s="215" t="str">
        <f>B201&amp;"_"&amp;C201&amp;"_"&amp;F201&amp;", "&amp;G201&amp;", "&amp;H201</f>
        <v>0200_T3_General Government, Principal, More than 18 to 24</v>
      </c>
      <c r="F201" s="166" t="s">
        <v>20</v>
      </c>
      <c r="G201" s="166" t="s">
        <v>6</v>
      </c>
      <c r="H201" s="43" t="s">
        <v>27</v>
      </c>
      <c r="I201" s="43"/>
      <c r="J201" s="161" t="e">
        <f t="shared" si="43"/>
        <v>#REF!</v>
      </c>
      <c r="K201" s="21" t="s">
        <v>286</v>
      </c>
      <c r="L201">
        <f t="shared" si="44"/>
        <v>6</v>
      </c>
      <c r="M201" s="30"/>
      <c r="N201" s="10"/>
      <c r="O201" s="10"/>
      <c r="P201" s="10" t="e">
        <f>#REF!</f>
        <v>#REF!</v>
      </c>
      <c r="Q201" s="30"/>
    </row>
    <row r="202" spans="1:17" x14ac:dyDescent="0.25">
      <c r="A202" s="19" t="str">
        <f>B202&amp;"_"&amp;C202&amp;"_"&amp;".. "&amp;D202</f>
        <v>0201_T3_.. Interest (More than 18 to 24)</v>
      </c>
      <c r="B202" s="103" t="s">
        <v>2918</v>
      </c>
      <c r="C202" s="36" t="s">
        <v>2713</v>
      </c>
      <c r="D202" s="44" t="s">
        <v>3791</v>
      </c>
      <c r="E202" s="215" t="str">
        <f>B202&amp;"_"&amp;C202&amp;"_"&amp;F202&amp;", "&amp;G202&amp;", "&amp;H202</f>
        <v>0201_T3_General Government, Interest, More than 18 to 24</v>
      </c>
      <c r="F202" s="166" t="s">
        <v>20</v>
      </c>
      <c r="G202" s="166" t="s">
        <v>7</v>
      </c>
      <c r="H202" s="43" t="s">
        <v>27</v>
      </c>
      <c r="I202" s="43"/>
      <c r="J202" s="161" t="e">
        <f t="shared" si="43"/>
        <v>#REF!</v>
      </c>
      <c r="K202" s="21" t="s">
        <v>287</v>
      </c>
      <c r="L202">
        <f t="shared" si="44"/>
        <v>6</v>
      </c>
      <c r="M202" s="30"/>
      <c r="N202" s="10"/>
      <c r="O202" s="10"/>
      <c r="P202" s="10" t="e">
        <f>#REF!</f>
        <v>#REF!</v>
      </c>
      <c r="Q202" s="30"/>
    </row>
    <row r="203" spans="1:17" x14ac:dyDescent="0.25">
      <c r="A203" s="19" t="str">
        <f>B203&amp;"_"&amp;C203&amp;"_"&amp;D203</f>
        <v>0202_T3_Central Bank * (More than 18 to 24)</v>
      </c>
      <c r="B203" s="103" t="s">
        <v>2919</v>
      </c>
      <c r="C203" s="36" t="s">
        <v>2713</v>
      </c>
      <c r="D203" s="20" t="s">
        <v>3792</v>
      </c>
      <c r="E203" s="215" t="str">
        <f>B203&amp;"_"&amp;C203&amp;"_"&amp;F203&amp;", "&amp;H203</f>
        <v>0202_T3_Central Bank, More than 18 to 24</v>
      </c>
      <c r="F203" s="20" t="s">
        <v>43</v>
      </c>
      <c r="G203" s="20"/>
      <c r="H203" s="43" t="s">
        <v>27</v>
      </c>
      <c r="I203" s="43"/>
      <c r="J203" s="161" t="e">
        <f t="shared" si="43"/>
        <v>#REF!</v>
      </c>
      <c r="K203" s="21" t="s">
        <v>288</v>
      </c>
      <c r="L203">
        <f t="shared" si="44"/>
        <v>6</v>
      </c>
      <c r="M203" s="29"/>
      <c r="N203" s="10"/>
      <c r="O203" s="10"/>
      <c r="P203" s="10" t="e">
        <f>#REF!</f>
        <v>#REF!</v>
      </c>
      <c r="Q203" s="29"/>
    </row>
    <row r="204" spans="1:17" x14ac:dyDescent="0.25">
      <c r="A204" s="19" t="str">
        <f>B204&amp;"_"&amp;C204&amp;"_"&amp;".. "&amp;D204</f>
        <v>0203_T3_.. Principal (More than 18 to 24)</v>
      </c>
      <c r="B204" s="103" t="s">
        <v>2920</v>
      </c>
      <c r="C204" s="36" t="s">
        <v>2713</v>
      </c>
      <c r="D204" s="44" t="s">
        <v>3790</v>
      </c>
      <c r="E204" s="215" t="str">
        <f t="shared" ref="E204:E217" si="47">B204&amp;"_"&amp;C204&amp;"_"&amp;F204&amp;", "&amp;G204&amp;", "&amp;H204</f>
        <v>0203_T3_Central Bank, Principal, More than 18 to 24</v>
      </c>
      <c r="F204" s="20" t="s">
        <v>43</v>
      </c>
      <c r="G204" s="166" t="s">
        <v>6</v>
      </c>
      <c r="H204" s="43" t="s">
        <v>27</v>
      </c>
      <c r="I204" s="43"/>
      <c r="J204" s="161" t="e">
        <f t="shared" si="43"/>
        <v>#REF!</v>
      </c>
      <c r="K204" s="21" t="s">
        <v>289</v>
      </c>
      <c r="L204">
        <f t="shared" si="44"/>
        <v>6</v>
      </c>
      <c r="M204" s="30"/>
      <c r="N204" s="10"/>
      <c r="O204" s="10"/>
      <c r="P204" s="10" t="e">
        <f>#REF!</f>
        <v>#REF!</v>
      </c>
      <c r="Q204" s="30"/>
    </row>
    <row r="205" spans="1:17" x14ac:dyDescent="0.25">
      <c r="A205" s="19" t="str">
        <f>B205&amp;"_"&amp;C205&amp;"_"&amp;".. "&amp;D205</f>
        <v>0204_T3_.. Interest  (More than 18 to 24)</v>
      </c>
      <c r="B205" s="103" t="s">
        <v>2921</v>
      </c>
      <c r="C205" s="36" t="s">
        <v>2713</v>
      </c>
      <c r="D205" s="44" t="s">
        <v>3793</v>
      </c>
      <c r="E205" s="215" t="str">
        <f t="shared" si="47"/>
        <v>0204_T3_Central Bank, Interest, More than 18 to 24</v>
      </c>
      <c r="F205" s="20" t="s">
        <v>43</v>
      </c>
      <c r="G205" s="166" t="s">
        <v>7</v>
      </c>
      <c r="H205" s="43" t="s">
        <v>27</v>
      </c>
      <c r="I205" s="43"/>
      <c r="J205" s="161" t="e">
        <f t="shared" si="43"/>
        <v>#REF!</v>
      </c>
      <c r="K205" s="21" t="s">
        <v>290</v>
      </c>
      <c r="L205">
        <f t="shared" si="44"/>
        <v>6</v>
      </c>
      <c r="M205" s="30"/>
      <c r="N205" s="10"/>
      <c r="O205" s="10"/>
      <c r="P205" s="10" t="e">
        <f>#REF!</f>
        <v>#REF!</v>
      </c>
      <c r="Q205" s="30"/>
    </row>
    <row r="206" spans="1:17" x14ac:dyDescent="0.25">
      <c r="A206" s="19" t="str">
        <f>B206&amp;"_"&amp;C206&amp;"_"&amp;D206</f>
        <v>0205_T3_Deposit-Taking Corporations, except the Central Bank (More than 18 to 24)</v>
      </c>
      <c r="B206" s="103" t="s">
        <v>2922</v>
      </c>
      <c r="C206" s="36" t="s">
        <v>2713</v>
      </c>
      <c r="D206" s="20" t="s">
        <v>3794</v>
      </c>
      <c r="E206" s="215" t="str">
        <f>B206&amp;"_"&amp;C206&amp;"_"&amp;F206&amp;", "&amp;H206</f>
        <v>0205_T3_Deposit-Taking Corporations, except the Central Bank, More than 18 to 24</v>
      </c>
      <c r="F206" s="20" t="s">
        <v>44</v>
      </c>
      <c r="G206" s="20"/>
      <c r="H206" s="43" t="s">
        <v>27</v>
      </c>
      <c r="I206" s="43"/>
      <c r="J206" s="161" t="e">
        <f t="shared" si="43"/>
        <v>#REF!</v>
      </c>
      <c r="K206" s="13" t="s">
        <v>291</v>
      </c>
      <c r="L206">
        <f t="shared" si="44"/>
        <v>6</v>
      </c>
      <c r="M206" s="29"/>
      <c r="N206" s="10"/>
      <c r="O206" s="10"/>
      <c r="P206" s="10" t="e">
        <f>#REF!</f>
        <v>#REF!</v>
      </c>
      <c r="Q206" s="29"/>
    </row>
    <row r="207" spans="1:17" x14ac:dyDescent="0.25">
      <c r="A207" s="19" t="str">
        <f>B207&amp;"_"&amp;C207&amp;"_"&amp;".. "&amp;D207</f>
        <v>0206_T3_.. Principal (More than 18 to 24)</v>
      </c>
      <c r="B207" s="103" t="s">
        <v>2923</v>
      </c>
      <c r="C207" s="36" t="s">
        <v>2713</v>
      </c>
      <c r="D207" s="44" t="s">
        <v>3790</v>
      </c>
      <c r="E207" s="215" t="str">
        <f t="shared" si="47"/>
        <v>0206_T3_Deposit-Taking Corporations, except the Central Bank, Principal, More than 18 to 24</v>
      </c>
      <c r="F207" s="20" t="s">
        <v>44</v>
      </c>
      <c r="G207" s="166" t="s">
        <v>6</v>
      </c>
      <c r="H207" s="43" t="s">
        <v>27</v>
      </c>
      <c r="I207" s="43"/>
      <c r="J207" s="161" t="e">
        <f t="shared" si="43"/>
        <v>#REF!</v>
      </c>
      <c r="K207" s="21" t="s">
        <v>292</v>
      </c>
      <c r="L207">
        <f t="shared" si="44"/>
        <v>6</v>
      </c>
      <c r="M207" s="30"/>
      <c r="N207" s="10"/>
      <c r="O207" s="10"/>
      <c r="P207" s="10" t="e">
        <f>#REF!</f>
        <v>#REF!</v>
      </c>
      <c r="Q207" s="30"/>
    </row>
    <row r="208" spans="1:17" x14ac:dyDescent="0.25">
      <c r="A208" s="19" t="str">
        <f>B208&amp;"_"&amp;C208&amp;"_"&amp;".. "&amp;D208</f>
        <v>0207_T3_.. Interest  (More than 18 to 24)</v>
      </c>
      <c r="B208" s="103" t="s">
        <v>2924</v>
      </c>
      <c r="C208" s="36" t="s">
        <v>2713</v>
      </c>
      <c r="D208" s="44" t="s">
        <v>3793</v>
      </c>
      <c r="E208" s="215" t="str">
        <f t="shared" si="47"/>
        <v>0207_T3_Deposit-Taking Corporations, except the Central Bank, Interest, More than 18 to 24</v>
      </c>
      <c r="F208" s="20" t="s">
        <v>44</v>
      </c>
      <c r="G208" s="166" t="s">
        <v>7</v>
      </c>
      <c r="H208" s="43" t="s">
        <v>27</v>
      </c>
      <c r="I208" s="43"/>
      <c r="J208" s="161" t="e">
        <f t="shared" si="43"/>
        <v>#REF!</v>
      </c>
      <c r="K208" s="21" t="s">
        <v>293</v>
      </c>
      <c r="L208">
        <f t="shared" si="44"/>
        <v>6</v>
      </c>
      <c r="M208" s="30"/>
      <c r="N208" s="10"/>
      <c r="O208" s="10"/>
      <c r="P208" s="10" t="e">
        <f>#REF!</f>
        <v>#REF!</v>
      </c>
      <c r="Q208" s="30"/>
    </row>
    <row r="209" spans="1:17" x14ac:dyDescent="0.25">
      <c r="A209" s="19" t="str">
        <f>B209&amp;"_"&amp;C209&amp;"_"&amp;D209</f>
        <v>0208_T3_Other Sectors (More than 18 to 24)</v>
      </c>
      <c r="B209" s="103" t="s">
        <v>2925</v>
      </c>
      <c r="C209" s="36" t="s">
        <v>2713</v>
      </c>
      <c r="D209" s="20" t="s">
        <v>3795</v>
      </c>
      <c r="E209" s="215" t="str">
        <f>B209&amp;"_"&amp;C209&amp;"_"&amp;F209&amp;", "&amp;H209</f>
        <v>0208_T3_Other Sectors, More than 18 to 24</v>
      </c>
      <c r="F209" s="20" t="s">
        <v>45</v>
      </c>
      <c r="G209" s="20"/>
      <c r="H209" s="43" t="s">
        <v>27</v>
      </c>
      <c r="I209" s="43"/>
      <c r="J209" s="161" t="e">
        <f t="shared" si="43"/>
        <v>#REF!</v>
      </c>
      <c r="K209" s="21" t="s">
        <v>294</v>
      </c>
      <c r="L209">
        <f t="shared" si="44"/>
        <v>6</v>
      </c>
      <c r="M209" s="29"/>
      <c r="N209" s="10"/>
      <c r="O209" s="10"/>
      <c r="P209" s="10" t="e">
        <f>#REF!</f>
        <v>#REF!</v>
      </c>
      <c r="Q209" s="29"/>
    </row>
    <row r="210" spans="1:17" x14ac:dyDescent="0.25">
      <c r="A210" s="19" t="str">
        <f>B210&amp;"_"&amp;C210&amp;"_"&amp;".. "&amp;D210</f>
        <v>0209_T3_.. Principal (More than 18 to 24)</v>
      </c>
      <c r="B210" s="103" t="s">
        <v>2926</v>
      </c>
      <c r="C210" s="36" t="s">
        <v>2713</v>
      </c>
      <c r="D210" s="44" t="s">
        <v>3790</v>
      </c>
      <c r="E210" s="215" t="str">
        <f t="shared" si="47"/>
        <v>0209_T3_Other Sectors, Principal, More than 18 to 24</v>
      </c>
      <c r="F210" s="20" t="s">
        <v>45</v>
      </c>
      <c r="G210" s="166" t="s">
        <v>6</v>
      </c>
      <c r="H210" s="43" t="s">
        <v>27</v>
      </c>
      <c r="I210" s="43"/>
      <c r="J210" s="161" t="e">
        <f t="shared" si="43"/>
        <v>#REF!</v>
      </c>
      <c r="K210" s="21" t="s">
        <v>295</v>
      </c>
      <c r="L210">
        <f t="shared" si="44"/>
        <v>6</v>
      </c>
      <c r="M210" s="30"/>
      <c r="N210" s="10"/>
      <c r="O210" s="10"/>
      <c r="P210" s="10" t="e">
        <f>#REF!</f>
        <v>#REF!</v>
      </c>
      <c r="Q210" s="30"/>
    </row>
    <row r="211" spans="1:17" x14ac:dyDescent="0.25">
      <c r="A211" s="19" t="str">
        <f>B211&amp;"_"&amp;C211&amp;"_"&amp;".. "&amp;D211</f>
        <v>0210_T3_.. Interest  (More than 18 to 24)</v>
      </c>
      <c r="B211" s="103" t="s">
        <v>2927</v>
      </c>
      <c r="C211" s="36" t="s">
        <v>2713</v>
      </c>
      <c r="D211" s="44" t="s">
        <v>3793</v>
      </c>
      <c r="E211" s="215" t="str">
        <f t="shared" si="47"/>
        <v>0210_T3_Other Sectors, Interest, More than 18 to 24</v>
      </c>
      <c r="F211" s="20" t="s">
        <v>45</v>
      </c>
      <c r="G211" s="166" t="s">
        <v>7</v>
      </c>
      <c r="H211" s="43" t="s">
        <v>27</v>
      </c>
      <c r="I211" s="43"/>
      <c r="J211" s="161" t="e">
        <f t="shared" si="43"/>
        <v>#REF!</v>
      </c>
      <c r="K211" s="21" t="s">
        <v>296</v>
      </c>
      <c r="L211">
        <f t="shared" si="44"/>
        <v>6</v>
      </c>
      <c r="M211" s="30"/>
      <c r="N211" s="10"/>
      <c r="O211" s="10"/>
      <c r="P211" s="10" t="e">
        <f>#REF!</f>
        <v>#REF!</v>
      </c>
      <c r="Q211" s="30"/>
    </row>
    <row r="212" spans="1:17" x14ac:dyDescent="0.25">
      <c r="A212" s="19" t="str">
        <f>B212&amp;"_"&amp;C212&amp;"_"&amp;D212</f>
        <v>0211_T3_Direct Investment: Intercompany Lending 4/ (More than 18 to 24)</v>
      </c>
      <c r="B212" s="103" t="s">
        <v>2928</v>
      </c>
      <c r="C212" s="36" t="s">
        <v>2713</v>
      </c>
      <c r="D212" s="20" t="s">
        <v>3796</v>
      </c>
      <c r="E212" s="215" t="str">
        <f>B212&amp;"_"&amp;C212&amp;"_"&amp;F212&amp;", "&amp;H212</f>
        <v>0211_T3_Direct Investment: Intercompany Lending, More than 18 to 24</v>
      </c>
      <c r="F212" s="20" t="s">
        <v>46</v>
      </c>
      <c r="G212" s="20"/>
      <c r="H212" s="43" t="s">
        <v>27</v>
      </c>
      <c r="I212" s="43"/>
      <c r="J212" s="161" t="e">
        <f t="shared" si="43"/>
        <v>#REF!</v>
      </c>
      <c r="K212" s="21" t="s">
        <v>297</v>
      </c>
      <c r="L212">
        <f t="shared" si="44"/>
        <v>6</v>
      </c>
      <c r="M212" s="29"/>
      <c r="N212" s="10"/>
      <c r="O212" s="10"/>
      <c r="P212" s="10" t="e">
        <f>#REF!</f>
        <v>#REF!</v>
      </c>
      <c r="Q212" s="29"/>
    </row>
    <row r="213" spans="1:17" x14ac:dyDescent="0.25">
      <c r="A213" s="19" t="str">
        <f>B213&amp;"_"&amp;C213&amp;"_"&amp;".. "&amp;D213</f>
        <v>0212_T3_.. Principal  (More than 18 to 24)</v>
      </c>
      <c r="B213" s="103" t="s">
        <v>2929</v>
      </c>
      <c r="C213" s="36" t="s">
        <v>2713</v>
      </c>
      <c r="D213" s="44" t="s">
        <v>3797</v>
      </c>
      <c r="E213" s="215" t="str">
        <f t="shared" si="47"/>
        <v>0212_T3_Direct Investment: Intercompany Lending, Principal, More than 18 to 24</v>
      </c>
      <c r="F213" s="20" t="s">
        <v>46</v>
      </c>
      <c r="G213" s="166" t="s">
        <v>6</v>
      </c>
      <c r="H213" s="43" t="s">
        <v>27</v>
      </c>
      <c r="I213" s="43"/>
      <c r="J213" s="161" t="e">
        <f t="shared" si="43"/>
        <v>#REF!</v>
      </c>
      <c r="K213" s="21" t="s">
        <v>298</v>
      </c>
      <c r="L213">
        <f t="shared" si="44"/>
        <v>6</v>
      </c>
      <c r="M213" s="30"/>
      <c r="N213" s="10"/>
      <c r="O213" s="10"/>
      <c r="P213" s="10" t="e">
        <f>#REF!</f>
        <v>#REF!</v>
      </c>
      <c r="Q213" s="30"/>
    </row>
    <row r="214" spans="1:17" x14ac:dyDescent="0.25">
      <c r="A214" s="19" t="str">
        <f>B214&amp;"_"&amp;C214&amp;"_"&amp;".. "&amp;D214</f>
        <v>0213_T3_.. Interest (More than 18 to 24)</v>
      </c>
      <c r="B214" s="103" t="s">
        <v>2930</v>
      </c>
      <c r="C214" s="36" t="s">
        <v>2713</v>
      </c>
      <c r="D214" s="44" t="s">
        <v>3791</v>
      </c>
      <c r="E214" s="215" t="str">
        <f t="shared" si="47"/>
        <v>0213_T3_Direct Investment: Intercompany Lending, Interest, More than 18 to 24</v>
      </c>
      <c r="F214" s="20" t="s">
        <v>46</v>
      </c>
      <c r="G214" s="166" t="s">
        <v>7</v>
      </c>
      <c r="H214" s="43" t="s">
        <v>27</v>
      </c>
      <c r="I214" s="43"/>
      <c r="J214" s="161" t="e">
        <f t="shared" si="43"/>
        <v>#REF!</v>
      </c>
      <c r="K214" s="21" t="s">
        <v>299</v>
      </c>
      <c r="L214">
        <f t="shared" si="44"/>
        <v>6</v>
      </c>
      <c r="M214" s="30"/>
      <c r="N214" s="10"/>
      <c r="O214" s="10"/>
      <c r="P214" s="10" t="e">
        <f>#REF!</f>
        <v>#REF!</v>
      </c>
      <c r="Q214" s="30"/>
    </row>
    <row r="215" spans="1:17" x14ac:dyDescent="0.25">
      <c r="A215" s="19" t="str">
        <f>B215&amp;"_"&amp;C215&amp;"_"&amp;D215</f>
        <v>0214_T3_Total Debt Service Payments (More than 18 to 24)</v>
      </c>
      <c r="B215" s="103" t="s">
        <v>2931</v>
      </c>
      <c r="C215" s="36" t="s">
        <v>2713</v>
      </c>
      <c r="D215" s="20" t="s">
        <v>3798</v>
      </c>
      <c r="E215" s="215" t="str">
        <f>B215&amp;"_"&amp;C215&amp;"_"&amp;F215&amp;", "&amp;H215</f>
        <v>0214_T3_Total Debt Service Payments, More than 18 to 24</v>
      </c>
      <c r="F215" s="20" t="s">
        <v>61</v>
      </c>
      <c r="G215" s="20"/>
      <c r="H215" s="43" t="s">
        <v>27</v>
      </c>
      <c r="I215" s="43"/>
      <c r="J215" s="161" t="e">
        <f t="shared" si="43"/>
        <v>#REF!</v>
      </c>
      <c r="K215" s="21" t="s">
        <v>300</v>
      </c>
      <c r="L215">
        <f t="shared" si="44"/>
        <v>6</v>
      </c>
      <c r="M215" s="29"/>
      <c r="N215" s="10"/>
      <c r="O215" s="10"/>
      <c r="P215" s="10" t="e">
        <f>#REF!</f>
        <v>#REF!</v>
      </c>
      <c r="Q215" s="29"/>
    </row>
    <row r="216" spans="1:17" x14ac:dyDescent="0.25">
      <c r="A216" s="19" t="str">
        <f>B216&amp;"_"&amp;C216&amp;"_"&amp;".. "&amp;D216</f>
        <v>0215_T3_.. Principal  (More than 18 to 24)</v>
      </c>
      <c r="B216" s="103" t="s">
        <v>2932</v>
      </c>
      <c r="C216" s="36" t="s">
        <v>2713</v>
      </c>
      <c r="D216" s="44" t="s">
        <v>3797</v>
      </c>
      <c r="E216" s="215" t="str">
        <f t="shared" si="47"/>
        <v>0215_T3_Total Debt Service Payments, Principal, More than 18 to 24</v>
      </c>
      <c r="F216" s="20" t="s">
        <v>61</v>
      </c>
      <c r="G216" s="166" t="s">
        <v>6</v>
      </c>
      <c r="H216" s="43" t="s">
        <v>27</v>
      </c>
      <c r="I216" s="43"/>
      <c r="J216" s="161" t="e">
        <f t="shared" si="43"/>
        <v>#REF!</v>
      </c>
      <c r="K216" s="21" t="s">
        <v>301</v>
      </c>
      <c r="L216">
        <f t="shared" si="44"/>
        <v>6</v>
      </c>
      <c r="M216" s="30"/>
      <c r="N216" s="10"/>
      <c r="O216" s="10"/>
      <c r="P216" s="10" t="e">
        <f>#REF!</f>
        <v>#REF!</v>
      </c>
      <c r="Q216" s="30"/>
    </row>
    <row r="217" spans="1:17" x14ac:dyDescent="0.25">
      <c r="A217" s="19" t="str">
        <f>B217&amp;"_"&amp;C217&amp;"_"&amp;".. "&amp;D217</f>
        <v>0216_T3_.. Interest (More than 18 to 24)</v>
      </c>
      <c r="B217" s="103" t="s">
        <v>2933</v>
      </c>
      <c r="C217" s="36" t="s">
        <v>2713</v>
      </c>
      <c r="D217" s="44" t="s">
        <v>3791</v>
      </c>
      <c r="E217" s="215" t="str">
        <f t="shared" si="47"/>
        <v>0216_T3_Total Debt Service Payments, Interest, More than 18 to 24</v>
      </c>
      <c r="F217" s="20" t="s">
        <v>61</v>
      </c>
      <c r="G217" s="166" t="s">
        <v>7</v>
      </c>
      <c r="H217" s="43" t="s">
        <v>27</v>
      </c>
      <c r="I217" s="43"/>
      <c r="J217" s="161" t="e">
        <f t="shared" si="43"/>
        <v>#REF!</v>
      </c>
      <c r="K217" s="21" t="s">
        <v>302</v>
      </c>
      <c r="L217">
        <f t="shared" si="44"/>
        <v>6</v>
      </c>
      <c r="M217" s="30"/>
      <c r="N217" s="10"/>
      <c r="O217" s="10"/>
      <c r="P217" s="10" t="e">
        <f>#REF!</f>
        <v>#REF!</v>
      </c>
      <c r="Q217" s="30"/>
    </row>
    <row r="218" spans="1:17" x14ac:dyDescent="0.25">
      <c r="A218" s="19" t="str">
        <f t="shared" ref="A218:A219" si="48">B218&amp;"_"&amp;C218&amp;"_"&amp;D218</f>
        <v>0217_T3_Interest receipts on SDR holdings (More than 18 to 24)</v>
      </c>
      <c r="B218" s="103" t="s">
        <v>2934</v>
      </c>
      <c r="C218" s="36" t="s">
        <v>2713</v>
      </c>
      <c r="D218" s="43" t="s">
        <v>3799</v>
      </c>
      <c r="E218" s="215" t="str">
        <f t="shared" ref="E218:E219" si="49">B218&amp;"_"&amp;C218&amp;"_"&amp;F218&amp;", "&amp;H218</f>
        <v>0217_T3_Interest receipts on SDR holdings, More than 18 to 24</v>
      </c>
      <c r="F218" s="43" t="s">
        <v>62</v>
      </c>
      <c r="G218" s="43"/>
      <c r="H218" s="43" t="s">
        <v>27</v>
      </c>
      <c r="I218" s="43"/>
      <c r="J218" s="161" t="e">
        <f t="shared" si="43"/>
        <v>#REF!</v>
      </c>
      <c r="K218" s="21" t="s">
        <v>303</v>
      </c>
      <c r="L218">
        <f t="shared" si="44"/>
        <v>6</v>
      </c>
      <c r="M218" s="45"/>
      <c r="N218" s="10"/>
      <c r="O218" s="10"/>
      <c r="P218" s="10" t="e">
        <f>#REF!</f>
        <v>#REF!</v>
      </c>
      <c r="Q218" s="45"/>
    </row>
    <row r="219" spans="1:17" x14ac:dyDescent="0.25">
      <c r="A219" s="19" t="str">
        <f t="shared" si="48"/>
        <v>0218_T3_Interest payments on SDR allocations (More than 18 to 24)</v>
      </c>
      <c r="B219" s="103" t="s">
        <v>2935</v>
      </c>
      <c r="C219" s="36" t="s">
        <v>2713</v>
      </c>
      <c r="D219" s="43" t="s">
        <v>3800</v>
      </c>
      <c r="E219" s="215" t="str">
        <f t="shared" si="49"/>
        <v>0218_T3_Interest payments on SDR allocations, More than 18 to 24</v>
      </c>
      <c r="F219" s="43" t="s">
        <v>63</v>
      </c>
      <c r="G219" s="43"/>
      <c r="H219" s="43" t="s">
        <v>27</v>
      </c>
      <c r="I219" s="43"/>
      <c r="J219" s="161" t="e">
        <f t="shared" si="43"/>
        <v>#REF!</v>
      </c>
      <c r="K219" s="21" t="s">
        <v>304</v>
      </c>
      <c r="L219">
        <f t="shared" si="44"/>
        <v>6</v>
      </c>
      <c r="M219" s="45"/>
      <c r="N219" s="10"/>
      <c r="O219" s="10"/>
      <c r="P219" s="10" t="e">
        <f>#REF!</f>
        <v>#REF!</v>
      </c>
      <c r="Q219" s="45"/>
    </row>
    <row r="220" spans="1:17" x14ac:dyDescent="0.25">
      <c r="A220" s="19" t="str">
        <f>B220&amp;"_"&amp;C220&amp;"_"&amp;D220</f>
        <v>0219_T3_General Government * (More than 2yrs)</v>
      </c>
      <c r="B220" s="103" t="s">
        <v>2936</v>
      </c>
      <c r="C220" s="36" t="s">
        <v>2713</v>
      </c>
      <c r="D220" s="20" t="s">
        <v>3801</v>
      </c>
      <c r="E220" s="215" t="str">
        <f>B220&amp;"_"&amp;C220&amp;"_"&amp;F220&amp;", "&amp;H220</f>
        <v>0219_T3_General Government, More than 2yrs</v>
      </c>
      <c r="F220" s="20" t="s">
        <v>20</v>
      </c>
      <c r="G220" s="20"/>
      <c r="H220" s="43" t="s">
        <v>4150</v>
      </c>
      <c r="I220" s="43"/>
      <c r="J220" s="161" t="e">
        <f t="shared" si="43"/>
        <v>#REF!</v>
      </c>
      <c r="K220" s="47" t="s">
        <v>305</v>
      </c>
      <c r="L220">
        <f t="shared" si="44"/>
        <v>6</v>
      </c>
      <c r="M220" s="29"/>
      <c r="N220" s="10"/>
      <c r="O220" s="46"/>
      <c r="P220" s="10" t="e">
        <f>#REF!</f>
        <v>#REF!</v>
      </c>
      <c r="Q220" s="29"/>
    </row>
    <row r="221" spans="1:17" x14ac:dyDescent="0.25">
      <c r="A221" s="19" t="str">
        <f>B221&amp;"_"&amp;C221&amp;"_"&amp;".. "&amp;D221</f>
        <v>0220_T3_.. Principal (More than 2yrs)</v>
      </c>
      <c r="B221" s="103" t="s">
        <v>2937</v>
      </c>
      <c r="C221" s="36" t="s">
        <v>2713</v>
      </c>
      <c r="D221" s="44" t="s">
        <v>3802</v>
      </c>
      <c r="E221" s="215" t="str">
        <f>B221&amp;"_"&amp;C221&amp;"_"&amp;F221&amp;", "&amp;G221&amp;", "&amp;H221</f>
        <v>0220_T3_General Government, Principal, More than 2yrs</v>
      </c>
      <c r="F221" s="166" t="s">
        <v>20</v>
      </c>
      <c r="G221" s="166" t="s">
        <v>6</v>
      </c>
      <c r="H221" s="43" t="s">
        <v>4150</v>
      </c>
      <c r="I221" s="43"/>
      <c r="J221" s="161" t="e">
        <f t="shared" si="43"/>
        <v>#REF!</v>
      </c>
      <c r="K221" s="21" t="s">
        <v>306</v>
      </c>
      <c r="L221">
        <f t="shared" si="44"/>
        <v>6</v>
      </c>
      <c r="M221" s="30"/>
      <c r="N221" s="10"/>
      <c r="O221" s="46"/>
      <c r="P221" s="10" t="e">
        <f>#REF!</f>
        <v>#REF!</v>
      </c>
      <c r="Q221" s="30"/>
    </row>
    <row r="222" spans="1:17" x14ac:dyDescent="0.25">
      <c r="A222" s="19" t="str">
        <f>B222&amp;"_"&amp;C222&amp;"_"&amp;".. "&amp;D222</f>
        <v>0221_T3_.. Interest (More than 2yrs)</v>
      </c>
      <c r="B222" s="103" t="s">
        <v>2938</v>
      </c>
      <c r="C222" s="36" t="s">
        <v>2713</v>
      </c>
      <c r="D222" s="44" t="s">
        <v>3803</v>
      </c>
      <c r="E222" s="215" t="str">
        <f>B222&amp;"_"&amp;C222&amp;"_"&amp;F222&amp;", "&amp;G222&amp;", "&amp;H222</f>
        <v>0221_T3_General Government, Interest, More than 2yrs</v>
      </c>
      <c r="F222" s="166" t="s">
        <v>20</v>
      </c>
      <c r="G222" s="166" t="s">
        <v>7</v>
      </c>
      <c r="H222" s="43" t="s">
        <v>4150</v>
      </c>
      <c r="I222" s="43"/>
      <c r="J222" s="161" t="e">
        <f t="shared" si="43"/>
        <v>#REF!</v>
      </c>
      <c r="K222" s="21" t="s">
        <v>307</v>
      </c>
      <c r="L222">
        <f t="shared" si="44"/>
        <v>6</v>
      </c>
      <c r="M222" s="30"/>
      <c r="N222" s="10"/>
      <c r="O222" s="46"/>
      <c r="P222" s="10" t="e">
        <f>#REF!</f>
        <v>#REF!</v>
      </c>
      <c r="Q222" s="30"/>
    </row>
    <row r="223" spans="1:17" x14ac:dyDescent="0.25">
      <c r="A223" s="19" t="str">
        <f>B223&amp;"_"&amp;C223&amp;"_"&amp;D223</f>
        <v>0222_T3_Central Bank * (More than 2yrs)</v>
      </c>
      <c r="B223" s="103" t="s">
        <v>2939</v>
      </c>
      <c r="C223" s="36" t="s">
        <v>2713</v>
      </c>
      <c r="D223" s="20" t="s">
        <v>3804</v>
      </c>
      <c r="E223" s="215" t="str">
        <f>B223&amp;"_"&amp;C223&amp;"_"&amp;F223&amp;", "&amp;H223</f>
        <v>0222_T3_Central Bank, More than 2yrs</v>
      </c>
      <c r="F223" s="20" t="s">
        <v>43</v>
      </c>
      <c r="G223" s="20"/>
      <c r="H223" s="43" t="s">
        <v>4150</v>
      </c>
      <c r="I223" s="43"/>
      <c r="J223" s="161" t="e">
        <f t="shared" si="43"/>
        <v>#REF!</v>
      </c>
      <c r="K223" s="21" t="s">
        <v>308</v>
      </c>
      <c r="L223">
        <f t="shared" si="44"/>
        <v>6</v>
      </c>
      <c r="M223" s="29"/>
      <c r="N223" s="10"/>
      <c r="O223" s="46"/>
      <c r="P223" s="10" t="e">
        <f>#REF!</f>
        <v>#REF!</v>
      </c>
      <c r="Q223" s="29"/>
    </row>
    <row r="224" spans="1:17" x14ac:dyDescent="0.25">
      <c r="A224" s="19" t="str">
        <f>B224&amp;"_"&amp;C224&amp;"_"&amp;".. "&amp;D224</f>
        <v>0223_T3_.. Principal (More than 2yrs)</v>
      </c>
      <c r="B224" s="103" t="s">
        <v>2940</v>
      </c>
      <c r="C224" s="36" t="s">
        <v>2713</v>
      </c>
      <c r="D224" s="44" t="s">
        <v>3802</v>
      </c>
      <c r="E224" s="215" t="str">
        <f t="shared" ref="E224:E237" si="50">B224&amp;"_"&amp;C224&amp;"_"&amp;F224&amp;", "&amp;G224&amp;", "&amp;H224</f>
        <v>0223_T3_Central Bank, Principal, More than 2yrs</v>
      </c>
      <c r="F224" s="20" t="s">
        <v>43</v>
      </c>
      <c r="G224" s="166" t="s">
        <v>6</v>
      </c>
      <c r="H224" s="43" t="s">
        <v>4150</v>
      </c>
      <c r="I224" s="43"/>
      <c r="J224" s="161" t="e">
        <f t="shared" si="43"/>
        <v>#REF!</v>
      </c>
      <c r="K224" s="21" t="s">
        <v>309</v>
      </c>
      <c r="L224">
        <f t="shared" si="44"/>
        <v>6</v>
      </c>
      <c r="M224" s="30"/>
      <c r="N224" s="10"/>
      <c r="O224" s="46"/>
      <c r="P224" s="10" t="e">
        <f>#REF!</f>
        <v>#REF!</v>
      </c>
      <c r="Q224" s="30"/>
    </row>
    <row r="225" spans="1:17" x14ac:dyDescent="0.25">
      <c r="A225" s="19" t="str">
        <f>B225&amp;"_"&amp;C225&amp;"_"&amp;".. "&amp;D225</f>
        <v>0224_T3_.. Interest  (More than 2yrs)</v>
      </c>
      <c r="B225" s="103" t="s">
        <v>2941</v>
      </c>
      <c r="C225" s="36" t="s">
        <v>2713</v>
      </c>
      <c r="D225" s="44" t="s">
        <v>3805</v>
      </c>
      <c r="E225" s="215" t="str">
        <f t="shared" si="50"/>
        <v>0224_T3_Central Bank, Interest, More than 2yrs</v>
      </c>
      <c r="F225" s="20" t="s">
        <v>43</v>
      </c>
      <c r="G225" s="166" t="s">
        <v>7</v>
      </c>
      <c r="H225" s="43" t="s">
        <v>4150</v>
      </c>
      <c r="I225" s="43"/>
      <c r="J225" s="161" t="e">
        <f t="shared" si="43"/>
        <v>#REF!</v>
      </c>
      <c r="K225" s="21" t="s">
        <v>310</v>
      </c>
      <c r="L225">
        <f t="shared" si="44"/>
        <v>6</v>
      </c>
      <c r="M225" s="30"/>
      <c r="N225" s="10"/>
      <c r="O225" s="46"/>
      <c r="P225" s="10" t="e">
        <f>#REF!</f>
        <v>#REF!</v>
      </c>
      <c r="Q225" s="30"/>
    </row>
    <row r="226" spans="1:17" x14ac:dyDescent="0.25">
      <c r="A226" s="19" t="str">
        <f>B226&amp;"_"&amp;C226&amp;"_"&amp;D226</f>
        <v>0225_T3_Deposit-Taking Corporations, except the Central Bank (More than 2yrs)</v>
      </c>
      <c r="B226" s="103" t="s">
        <v>2942</v>
      </c>
      <c r="C226" s="36" t="s">
        <v>2713</v>
      </c>
      <c r="D226" s="20" t="s">
        <v>3806</v>
      </c>
      <c r="E226" s="215" t="str">
        <f>B226&amp;"_"&amp;C226&amp;"_"&amp;F226&amp;", "&amp;H226</f>
        <v>0225_T3_Deposit-Taking Corporations, except the Central Bank, More than 2yrs</v>
      </c>
      <c r="F226" s="20" t="s">
        <v>44</v>
      </c>
      <c r="G226" s="20"/>
      <c r="H226" s="43" t="s">
        <v>4150</v>
      </c>
      <c r="I226" s="43"/>
      <c r="J226" s="161" t="e">
        <f t="shared" si="43"/>
        <v>#REF!</v>
      </c>
      <c r="K226" s="21" t="s">
        <v>311</v>
      </c>
      <c r="L226">
        <f t="shared" si="44"/>
        <v>6</v>
      </c>
      <c r="M226" s="29"/>
      <c r="N226" s="10"/>
      <c r="O226" s="46"/>
      <c r="P226" s="10" t="e">
        <f>#REF!</f>
        <v>#REF!</v>
      </c>
      <c r="Q226" s="29"/>
    </row>
    <row r="227" spans="1:17" x14ac:dyDescent="0.25">
      <c r="A227" s="19" t="str">
        <f>B227&amp;"_"&amp;C227&amp;"_"&amp;".. "&amp;D227</f>
        <v>0226_T3_.. Principal (More than 2yrs)</v>
      </c>
      <c r="B227" s="103" t="s">
        <v>2943</v>
      </c>
      <c r="C227" s="36" t="s">
        <v>2713</v>
      </c>
      <c r="D227" s="44" t="s">
        <v>3802</v>
      </c>
      <c r="E227" s="215" t="str">
        <f t="shared" si="50"/>
        <v>0226_T3_Deposit-Taking Corporations, except the Central Bank, Principal, More than 2yrs</v>
      </c>
      <c r="F227" s="20" t="s">
        <v>44</v>
      </c>
      <c r="G227" s="166" t="s">
        <v>6</v>
      </c>
      <c r="H227" s="43" t="s">
        <v>4150</v>
      </c>
      <c r="I227" s="43"/>
      <c r="J227" s="161" t="e">
        <f t="shared" si="43"/>
        <v>#REF!</v>
      </c>
      <c r="K227" s="21" t="s">
        <v>312</v>
      </c>
      <c r="L227">
        <f t="shared" si="44"/>
        <v>6</v>
      </c>
      <c r="M227" s="30"/>
      <c r="N227" s="10"/>
      <c r="O227" s="46"/>
      <c r="P227" s="10" t="e">
        <f>#REF!</f>
        <v>#REF!</v>
      </c>
      <c r="Q227" s="30"/>
    </row>
    <row r="228" spans="1:17" x14ac:dyDescent="0.25">
      <c r="A228" s="19" t="str">
        <f>B228&amp;"_"&amp;C228&amp;"_"&amp;".. "&amp;D228</f>
        <v>0227_T3_.. Interest  (More than 2yrs)</v>
      </c>
      <c r="B228" s="103" t="s">
        <v>2944</v>
      </c>
      <c r="C228" s="36" t="s">
        <v>2713</v>
      </c>
      <c r="D228" s="44" t="s">
        <v>3805</v>
      </c>
      <c r="E228" s="215" t="str">
        <f t="shared" si="50"/>
        <v>0227_T3_Deposit-Taking Corporations, except the Central Bank, Interest, More than 2yrs</v>
      </c>
      <c r="F228" s="20" t="s">
        <v>44</v>
      </c>
      <c r="G228" s="166" t="s">
        <v>7</v>
      </c>
      <c r="H228" s="43" t="s">
        <v>4150</v>
      </c>
      <c r="I228" s="43"/>
      <c r="J228" s="161" t="e">
        <f t="shared" si="43"/>
        <v>#REF!</v>
      </c>
      <c r="K228" s="21" t="s">
        <v>313</v>
      </c>
      <c r="L228">
        <f t="shared" si="44"/>
        <v>6</v>
      </c>
      <c r="M228" s="30"/>
      <c r="N228" s="10"/>
      <c r="O228" s="46"/>
      <c r="P228" s="10" t="e">
        <f>#REF!</f>
        <v>#REF!</v>
      </c>
      <c r="Q228" s="30"/>
    </row>
    <row r="229" spans="1:17" x14ac:dyDescent="0.25">
      <c r="A229" s="19" t="str">
        <f>B229&amp;"_"&amp;C229&amp;"_"&amp;D229</f>
        <v>0228_T3_Other Sectors (More than 2yrs)</v>
      </c>
      <c r="B229" s="103" t="s">
        <v>2945</v>
      </c>
      <c r="C229" s="36" t="s">
        <v>2713</v>
      </c>
      <c r="D229" s="20" t="s">
        <v>3807</v>
      </c>
      <c r="E229" s="215" t="str">
        <f>B229&amp;"_"&amp;C229&amp;"_"&amp;F229&amp;", "&amp;H229</f>
        <v>0228_T3_Other Sectors, More than 2yrs</v>
      </c>
      <c r="F229" s="20" t="s">
        <v>45</v>
      </c>
      <c r="G229" s="20"/>
      <c r="H229" s="43" t="s">
        <v>4150</v>
      </c>
      <c r="I229" s="43"/>
      <c r="J229" s="161" t="e">
        <f t="shared" si="43"/>
        <v>#REF!</v>
      </c>
      <c r="K229" s="21" t="s">
        <v>314</v>
      </c>
      <c r="L229">
        <f t="shared" si="44"/>
        <v>6</v>
      </c>
      <c r="M229" s="29"/>
      <c r="N229" s="10"/>
      <c r="O229" s="46"/>
      <c r="P229" s="10" t="e">
        <f>#REF!</f>
        <v>#REF!</v>
      </c>
      <c r="Q229" s="29"/>
    </row>
    <row r="230" spans="1:17" x14ac:dyDescent="0.25">
      <c r="A230" s="19" t="str">
        <f>B230&amp;"_"&amp;C230&amp;"_"&amp;".. "&amp;D230</f>
        <v>0229_T3_.. Principal (More than 2yrs)</v>
      </c>
      <c r="B230" s="103" t="s">
        <v>2946</v>
      </c>
      <c r="C230" s="36" t="s">
        <v>2713</v>
      </c>
      <c r="D230" s="44" t="s">
        <v>3802</v>
      </c>
      <c r="E230" s="215" t="str">
        <f t="shared" si="50"/>
        <v>0229_T3_Other Sectors, Principal, More than 2yrs</v>
      </c>
      <c r="F230" s="20" t="s">
        <v>45</v>
      </c>
      <c r="G230" s="166" t="s">
        <v>6</v>
      </c>
      <c r="H230" s="43" t="s">
        <v>4150</v>
      </c>
      <c r="I230" s="43"/>
      <c r="J230" s="161" t="e">
        <f t="shared" si="43"/>
        <v>#REF!</v>
      </c>
      <c r="K230" s="21" t="s">
        <v>315</v>
      </c>
      <c r="L230">
        <f t="shared" si="44"/>
        <v>6</v>
      </c>
      <c r="M230" s="30"/>
      <c r="N230" s="10"/>
      <c r="O230" s="46"/>
      <c r="P230" s="10" t="e">
        <f>#REF!</f>
        <v>#REF!</v>
      </c>
      <c r="Q230" s="30"/>
    </row>
    <row r="231" spans="1:17" x14ac:dyDescent="0.25">
      <c r="A231" s="19" t="str">
        <f>B231&amp;"_"&amp;C231&amp;"_"&amp;".. "&amp;D231</f>
        <v>0230_T3_.. Interest  (More than 2yrs)</v>
      </c>
      <c r="B231" s="103" t="s">
        <v>2947</v>
      </c>
      <c r="C231" s="36" t="s">
        <v>2713</v>
      </c>
      <c r="D231" s="44" t="s">
        <v>3805</v>
      </c>
      <c r="E231" s="215" t="str">
        <f t="shared" si="50"/>
        <v>0230_T3_Other Sectors, Interest, More than 2yrs</v>
      </c>
      <c r="F231" s="20" t="s">
        <v>45</v>
      </c>
      <c r="G231" s="166" t="s">
        <v>7</v>
      </c>
      <c r="H231" s="43" t="s">
        <v>4150</v>
      </c>
      <c r="I231" s="43"/>
      <c r="J231" s="161" t="e">
        <f t="shared" si="43"/>
        <v>#REF!</v>
      </c>
      <c r="K231" s="21" t="s">
        <v>316</v>
      </c>
      <c r="L231">
        <f t="shared" si="44"/>
        <v>6</v>
      </c>
      <c r="M231" s="30"/>
      <c r="N231" s="10"/>
      <c r="O231" s="46"/>
      <c r="P231" s="10" t="e">
        <f>#REF!</f>
        <v>#REF!</v>
      </c>
      <c r="Q231" s="30"/>
    </row>
    <row r="232" spans="1:17" x14ac:dyDescent="0.25">
      <c r="A232" s="19" t="str">
        <f>B232&amp;"_"&amp;C232&amp;"_"&amp;D232</f>
        <v>0231_T3_Direct Investment: Intercompany Lending 4/ (More than 2yrs)</v>
      </c>
      <c r="B232" s="103" t="s">
        <v>2948</v>
      </c>
      <c r="C232" s="36" t="s">
        <v>2713</v>
      </c>
      <c r="D232" s="20" t="s">
        <v>3808</v>
      </c>
      <c r="E232" s="215" t="str">
        <f>B232&amp;"_"&amp;C232&amp;"_"&amp;F232&amp;", "&amp;H232</f>
        <v>0231_T3_Direct Investment: Intercompany Lending, More than 2yrs</v>
      </c>
      <c r="F232" s="20" t="s">
        <v>46</v>
      </c>
      <c r="G232" s="20"/>
      <c r="H232" s="43" t="s">
        <v>4150</v>
      </c>
      <c r="I232" s="43"/>
      <c r="J232" s="161" t="e">
        <f t="shared" si="43"/>
        <v>#REF!</v>
      </c>
      <c r="K232" s="21" t="s">
        <v>317</v>
      </c>
      <c r="L232">
        <f t="shared" si="44"/>
        <v>6</v>
      </c>
      <c r="M232" s="29"/>
      <c r="N232" s="10"/>
      <c r="O232" s="46"/>
      <c r="P232" s="10" t="e">
        <f>#REF!</f>
        <v>#REF!</v>
      </c>
      <c r="Q232" s="29"/>
    </row>
    <row r="233" spans="1:17" x14ac:dyDescent="0.25">
      <c r="A233" s="19" t="str">
        <f>B233&amp;"_"&amp;C233&amp;"_"&amp;".. "&amp;D233</f>
        <v>0232_T3_.. Principal  (More than 2yrs)</v>
      </c>
      <c r="B233" s="103" t="s">
        <v>2949</v>
      </c>
      <c r="C233" s="36" t="s">
        <v>2713</v>
      </c>
      <c r="D233" s="44" t="s">
        <v>3809</v>
      </c>
      <c r="E233" s="215" t="str">
        <f t="shared" si="50"/>
        <v>0232_T3_Direct Investment: Intercompany Lending, Principal, More than 2yrs</v>
      </c>
      <c r="F233" s="20" t="s">
        <v>46</v>
      </c>
      <c r="G233" s="166" t="s">
        <v>6</v>
      </c>
      <c r="H233" s="43" t="s">
        <v>4150</v>
      </c>
      <c r="I233" s="43"/>
      <c r="J233" s="161" t="e">
        <f t="shared" si="43"/>
        <v>#REF!</v>
      </c>
      <c r="K233" s="21" t="s">
        <v>318</v>
      </c>
      <c r="L233">
        <f t="shared" si="44"/>
        <v>6</v>
      </c>
      <c r="M233" s="30"/>
      <c r="N233" s="10"/>
      <c r="O233" s="46"/>
      <c r="P233" s="10" t="e">
        <f>#REF!</f>
        <v>#REF!</v>
      </c>
      <c r="Q233" s="30"/>
    </row>
    <row r="234" spans="1:17" x14ac:dyDescent="0.25">
      <c r="A234" s="19" t="str">
        <f>B234&amp;"_"&amp;C234&amp;"_"&amp;".. "&amp;D234</f>
        <v>0233_T3_.. Interest (More than 2yrs)</v>
      </c>
      <c r="B234" s="103" t="s">
        <v>2950</v>
      </c>
      <c r="C234" s="36" t="s">
        <v>2713</v>
      </c>
      <c r="D234" s="44" t="s">
        <v>3803</v>
      </c>
      <c r="E234" s="215" t="str">
        <f t="shared" si="50"/>
        <v>0233_T3_Direct Investment: Intercompany Lending, Interest, More than 2yrs</v>
      </c>
      <c r="F234" s="20" t="s">
        <v>46</v>
      </c>
      <c r="G234" s="166" t="s">
        <v>7</v>
      </c>
      <c r="H234" s="43" t="s">
        <v>4150</v>
      </c>
      <c r="I234" s="43"/>
      <c r="J234" s="161" t="e">
        <f t="shared" si="43"/>
        <v>#REF!</v>
      </c>
      <c r="K234" s="21" t="s">
        <v>319</v>
      </c>
      <c r="L234">
        <f t="shared" si="44"/>
        <v>6</v>
      </c>
      <c r="M234" s="30"/>
      <c r="N234" s="10"/>
      <c r="O234" s="46"/>
      <c r="P234" s="10" t="e">
        <f>#REF!</f>
        <v>#REF!</v>
      </c>
      <c r="Q234" s="30"/>
    </row>
    <row r="235" spans="1:17" x14ac:dyDescent="0.25">
      <c r="A235" s="19" t="str">
        <f>B235&amp;"_"&amp;C235&amp;"_"&amp;D235</f>
        <v>0234_T3_Total Debt Service Payments (More than 2yrs)</v>
      </c>
      <c r="B235" s="103" t="s">
        <v>2951</v>
      </c>
      <c r="C235" s="36" t="s">
        <v>2713</v>
      </c>
      <c r="D235" s="20" t="s">
        <v>3810</v>
      </c>
      <c r="E235" s="215" t="str">
        <f>B235&amp;"_"&amp;C235&amp;"_"&amp;F235&amp;", "&amp;H235</f>
        <v>0234_T3_Total Debt Service Payments, More than 2yrs</v>
      </c>
      <c r="F235" s="20" t="s">
        <v>61</v>
      </c>
      <c r="G235" s="20"/>
      <c r="H235" s="43" t="s">
        <v>4150</v>
      </c>
      <c r="I235" s="43"/>
      <c r="J235" s="161" t="e">
        <f t="shared" si="43"/>
        <v>#REF!</v>
      </c>
      <c r="K235" s="21" t="s">
        <v>320</v>
      </c>
      <c r="L235">
        <f t="shared" si="44"/>
        <v>6</v>
      </c>
      <c r="M235" s="29"/>
      <c r="N235" s="10"/>
      <c r="O235" s="46"/>
      <c r="P235" s="10" t="e">
        <f>#REF!</f>
        <v>#REF!</v>
      </c>
    </row>
    <row r="236" spans="1:17" x14ac:dyDescent="0.25">
      <c r="A236" s="19" t="str">
        <f>B236&amp;"_"&amp;C236&amp;"_"&amp;".. "&amp;D236</f>
        <v>0235_T3_.. Principal  (More than 2yrs)</v>
      </c>
      <c r="B236" s="103" t="s">
        <v>2952</v>
      </c>
      <c r="C236" s="36" t="s">
        <v>2713</v>
      </c>
      <c r="D236" s="44" t="s">
        <v>3809</v>
      </c>
      <c r="E236" s="215" t="str">
        <f t="shared" si="50"/>
        <v>0235_T3_Total Debt Service Payments, Principal, More than 2yrs</v>
      </c>
      <c r="F236" s="20" t="s">
        <v>61</v>
      </c>
      <c r="G236" s="166" t="s">
        <v>6</v>
      </c>
      <c r="H236" s="43" t="s">
        <v>4150</v>
      </c>
      <c r="I236" s="43"/>
      <c r="J236" s="161" t="e">
        <f t="shared" si="43"/>
        <v>#REF!</v>
      </c>
      <c r="K236" s="21" t="s">
        <v>321</v>
      </c>
      <c r="L236">
        <f t="shared" si="44"/>
        <v>6</v>
      </c>
      <c r="M236" s="30"/>
      <c r="N236" s="10"/>
      <c r="O236" s="46"/>
      <c r="P236" s="10" t="e">
        <f>#REF!</f>
        <v>#REF!</v>
      </c>
    </row>
    <row r="237" spans="1:17" x14ac:dyDescent="0.25">
      <c r="A237" s="19" t="str">
        <f>B237&amp;"_"&amp;C237&amp;"_"&amp;".. "&amp;D237</f>
        <v>0236_T3_.. Interest (More than 2yrs)</v>
      </c>
      <c r="B237" s="103" t="s">
        <v>2953</v>
      </c>
      <c r="C237" s="36" t="s">
        <v>2713</v>
      </c>
      <c r="D237" s="44" t="s">
        <v>3803</v>
      </c>
      <c r="E237" s="215" t="str">
        <f t="shared" si="50"/>
        <v>0236_T3_Total Debt Service Payments, Interest, More than 2yrs</v>
      </c>
      <c r="F237" s="20" t="s">
        <v>61</v>
      </c>
      <c r="G237" s="166" t="s">
        <v>7</v>
      </c>
      <c r="H237" s="43" t="s">
        <v>4150</v>
      </c>
      <c r="I237" s="43"/>
      <c r="J237" s="161" t="e">
        <f t="shared" si="43"/>
        <v>#REF!</v>
      </c>
      <c r="K237" s="21" t="s">
        <v>322</v>
      </c>
      <c r="L237">
        <f t="shared" si="44"/>
        <v>6</v>
      </c>
      <c r="M237" s="30"/>
      <c r="N237" s="10"/>
      <c r="O237" s="46"/>
      <c r="P237" s="10" t="e">
        <f>#REF!</f>
        <v>#REF!</v>
      </c>
    </row>
    <row r="238" spans="1:17" x14ac:dyDescent="0.25">
      <c r="A238" s="194" t="str">
        <f>B238&amp;"_"&amp;C238&amp;"_"&amp;".. "&amp;D238</f>
        <v>0237_T3_.. SDR allocations (principal)</v>
      </c>
      <c r="B238" s="195" t="s">
        <v>2954</v>
      </c>
      <c r="C238" s="39" t="s">
        <v>2713</v>
      </c>
      <c r="D238" s="196" t="s">
        <v>28</v>
      </c>
      <c r="E238" s="216" t="str">
        <f t="shared" ref="E238" si="51">B238&amp;"_"&amp;C238&amp;"_"&amp;F238&amp;", "&amp;H238</f>
        <v>0237_T3_SDR allocations, More than 2yrs</v>
      </c>
      <c r="F238" s="196" t="s">
        <v>4163</v>
      </c>
      <c r="G238" s="196"/>
      <c r="H238" s="196" t="s">
        <v>4150</v>
      </c>
      <c r="I238" s="196"/>
      <c r="J238" s="192" t="e">
        <f t="shared" si="43"/>
        <v>#REF!</v>
      </c>
      <c r="K238" s="197" t="s">
        <v>4076</v>
      </c>
      <c r="L238" s="188">
        <f t="shared" si="44"/>
        <v>6</v>
      </c>
      <c r="M238" s="30"/>
      <c r="N238" s="10"/>
      <c r="O238" s="46"/>
      <c r="P238" s="10" t="e">
        <f>#REF!</f>
        <v>#REF!</v>
      </c>
    </row>
    <row r="239" spans="1:17" x14ac:dyDescent="0.25">
      <c r="A239" s="105" t="str">
        <f>B239&amp;"_"&amp;C239&amp;"_"&amp;D239</f>
        <v>0238_T4_General Government (One year or less)</v>
      </c>
      <c r="B239" s="117" t="s">
        <v>2955</v>
      </c>
      <c r="C239" s="117" t="s">
        <v>2714</v>
      </c>
      <c r="D239" s="49" t="s">
        <v>3811</v>
      </c>
      <c r="E239" s="211" t="str">
        <f>B239&amp;"_"&amp;C239&amp;"_"&amp;F239&amp;", "&amp;H239</f>
        <v>0238_T4_General Government, One year or less</v>
      </c>
      <c r="F239" s="49" t="s">
        <v>20</v>
      </c>
      <c r="G239" s="49"/>
      <c r="H239" s="168" t="s">
        <v>5</v>
      </c>
      <c r="I239" s="168"/>
      <c r="J239" s="161" t="e">
        <f t="shared" si="43"/>
        <v>#REF!</v>
      </c>
      <c r="K239" s="51" t="s">
        <v>323</v>
      </c>
      <c r="L239">
        <f t="shared" si="44"/>
        <v>6</v>
      </c>
      <c r="M239" s="154" t="e">
        <f>#REF!</f>
        <v>#REF!</v>
      </c>
      <c r="N239" s="154" t="e">
        <f>#REF!</f>
        <v>#REF!</v>
      </c>
      <c r="O239" s="154" t="e">
        <f>#REF!</f>
        <v>#REF!</v>
      </c>
      <c r="P239" s="154" t="e">
        <f>#REF!</f>
        <v>#REF!</v>
      </c>
    </row>
    <row r="240" spans="1:17" x14ac:dyDescent="0.25">
      <c r="A240" s="105" t="str">
        <f>B240&amp;"_"&amp;C240&amp;"_"&amp;".. "&amp;D240</f>
        <v>0239_T4_.. Principal (One year or less)</v>
      </c>
      <c r="B240" s="117" t="s">
        <v>2956</v>
      </c>
      <c r="C240" s="117" t="s">
        <v>2714</v>
      </c>
      <c r="D240" s="50" t="s">
        <v>3812</v>
      </c>
      <c r="E240" s="211" t="str">
        <f>B240&amp;"_"&amp;C240&amp;"_"&amp;F240&amp;", "&amp;G240&amp;", "&amp;H240</f>
        <v>0239_T4_General Government, Principal, One year or less</v>
      </c>
      <c r="F240" s="167" t="s">
        <v>20</v>
      </c>
      <c r="G240" s="167" t="s">
        <v>6</v>
      </c>
      <c r="H240" s="168" t="s">
        <v>5</v>
      </c>
      <c r="I240" s="168"/>
      <c r="J240" s="161" t="e">
        <f t="shared" si="43"/>
        <v>#REF!</v>
      </c>
      <c r="K240" s="48" t="s">
        <v>324</v>
      </c>
      <c r="L240">
        <f t="shared" si="44"/>
        <v>6</v>
      </c>
      <c r="M240" s="10" t="e">
        <f>#REF!</f>
        <v>#REF!</v>
      </c>
      <c r="N240" s="10" t="e">
        <f>#REF!</f>
        <v>#REF!</v>
      </c>
      <c r="O240" s="10" t="e">
        <f>#REF!</f>
        <v>#REF!</v>
      </c>
      <c r="P240" s="10" t="e">
        <f>#REF!</f>
        <v>#REF!</v>
      </c>
    </row>
    <row r="241" spans="1:16" x14ac:dyDescent="0.25">
      <c r="A241" s="105" t="str">
        <f>B241&amp;"_"&amp;C241&amp;"_"&amp;".. "&amp;D241</f>
        <v>0240_T4_.. Interest (One year or less)</v>
      </c>
      <c r="B241" s="117" t="s">
        <v>2957</v>
      </c>
      <c r="C241" s="117" t="s">
        <v>2714</v>
      </c>
      <c r="D241" s="50" t="s">
        <v>3813</v>
      </c>
      <c r="E241" s="211" t="str">
        <f>B241&amp;"_"&amp;C241&amp;"_"&amp;F241&amp;", "&amp;G241&amp;", "&amp;H241</f>
        <v>0240_T4_General Government, Interest, One year or less</v>
      </c>
      <c r="F241" s="167" t="s">
        <v>20</v>
      </c>
      <c r="G241" s="167" t="s">
        <v>7</v>
      </c>
      <c r="H241" s="168" t="s">
        <v>5</v>
      </c>
      <c r="I241" s="168"/>
      <c r="J241" s="161" t="e">
        <f t="shared" si="43"/>
        <v>#REF!</v>
      </c>
      <c r="K241" s="48" t="s">
        <v>325</v>
      </c>
      <c r="L241">
        <f t="shared" si="44"/>
        <v>6</v>
      </c>
      <c r="M241" s="10" t="e">
        <f>#REF!</f>
        <v>#REF!</v>
      </c>
      <c r="N241" s="10" t="e">
        <f>#REF!</f>
        <v>#REF!</v>
      </c>
      <c r="O241" s="10" t="e">
        <f>#REF!</f>
        <v>#REF!</v>
      </c>
      <c r="P241" s="10" t="e">
        <f>#REF!</f>
        <v>#REF!</v>
      </c>
    </row>
    <row r="242" spans="1:16" x14ac:dyDescent="0.25">
      <c r="A242" s="105" t="str">
        <f>B242&amp;"_"&amp;C242&amp;"_"&amp;D242</f>
        <v>0241_T4_Central Bank (One year or less)</v>
      </c>
      <c r="B242" s="117" t="s">
        <v>2958</v>
      </c>
      <c r="C242" s="117" t="s">
        <v>2714</v>
      </c>
      <c r="D242" s="49" t="s">
        <v>3814</v>
      </c>
      <c r="E242" s="211" t="str">
        <f>B242&amp;"_"&amp;C242&amp;"_"&amp;F242&amp;", "&amp;H242</f>
        <v>0241_T4_Central Bank, One year or less</v>
      </c>
      <c r="F242" s="49" t="s">
        <v>43</v>
      </c>
      <c r="G242" s="49"/>
      <c r="H242" s="168" t="s">
        <v>5</v>
      </c>
      <c r="I242" s="168"/>
      <c r="J242" s="161" t="e">
        <f t="shared" si="43"/>
        <v>#REF!</v>
      </c>
      <c r="K242" s="51" t="s">
        <v>326</v>
      </c>
      <c r="L242">
        <f t="shared" si="44"/>
        <v>6</v>
      </c>
      <c r="M242" s="10" t="e">
        <f>#REF!</f>
        <v>#REF!</v>
      </c>
      <c r="N242" s="10" t="e">
        <f>#REF!</f>
        <v>#REF!</v>
      </c>
      <c r="O242" s="10" t="e">
        <f>#REF!</f>
        <v>#REF!</v>
      </c>
      <c r="P242" s="10" t="e">
        <f>#REF!</f>
        <v>#REF!</v>
      </c>
    </row>
    <row r="243" spans="1:16" x14ac:dyDescent="0.25">
      <c r="A243" s="105" t="str">
        <f>B243&amp;"_"&amp;C243&amp;"_"&amp;".. "&amp;D243</f>
        <v>0242_T4_.. Principal (One year or less)</v>
      </c>
      <c r="B243" s="117" t="s">
        <v>2959</v>
      </c>
      <c r="C243" s="117" t="s">
        <v>2714</v>
      </c>
      <c r="D243" s="50" t="s">
        <v>3812</v>
      </c>
      <c r="E243" s="211" t="str">
        <f t="shared" ref="E243:E256" si="52">B243&amp;"_"&amp;C243&amp;"_"&amp;F243&amp;", "&amp;G243&amp;", "&amp;H243</f>
        <v>0242_T4_Central Bank, Principal, One year or less</v>
      </c>
      <c r="F243" s="49" t="s">
        <v>43</v>
      </c>
      <c r="G243" s="167" t="s">
        <v>6</v>
      </c>
      <c r="H243" s="168" t="s">
        <v>5</v>
      </c>
      <c r="I243" s="168"/>
      <c r="J243" s="161" t="e">
        <f t="shared" si="43"/>
        <v>#REF!</v>
      </c>
      <c r="K243" s="48" t="s">
        <v>327</v>
      </c>
      <c r="L243">
        <f t="shared" si="44"/>
        <v>6</v>
      </c>
      <c r="M243" s="10" t="e">
        <f>#REF!</f>
        <v>#REF!</v>
      </c>
      <c r="N243" s="10" t="e">
        <f>#REF!</f>
        <v>#REF!</v>
      </c>
      <c r="O243" s="10" t="e">
        <f>#REF!</f>
        <v>#REF!</v>
      </c>
      <c r="P243" s="10" t="e">
        <f>#REF!</f>
        <v>#REF!</v>
      </c>
    </row>
    <row r="244" spans="1:16" x14ac:dyDescent="0.25">
      <c r="A244" s="105" t="str">
        <f>B244&amp;"_"&amp;C244&amp;"_"&amp;".. "&amp;D244</f>
        <v>0243_T4_.. Interest (One year or less)</v>
      </c>
      <c r="B244" s="117" t="s">
        <v>2960</v>
      </c>
      <c r="C244" s="117" t="s">
        <v>2714</v>
      </c>
      <c r="D244" s="50" t="s">
        <v>3813</v>
      </c>
      <c r="E244" s="211" t="str">
        <f t="shared" si="52"/>
        <v>0243_T4_Central Bank, Interest, One year or less</v>
      </c>
      <c r="F244" s="49" t="s">
        <v>43</v>
      </c>
      <c r="G244" s="167" t="s">
        <v>7</v>
      </c>
      <c r="H244" s="168" t="s">
        <v>5</v>
      </c>
      <c r="I244" s="168"/>
      <c r="J244" s="161" t="e">
        <f t="shared" si="43"/>
        <v>#REF!</v>
      </c>
      <c r="K244" s="48" t="s">
        <v>328</v>
      </c>
      <c r="L244">
        <f t="shared" si="44"/>
        <v>6</v>
      </c>
      <c r="M244" s="10" t="e">
        <f>#REF!</f>
        <v>#REF!</v>
      </c>
      <c r="N244" s="10" t="e">
        <f>#REF!</f>
        <v>#REF!</v>
      </c>
      <c r="O244" s="10" t="e">
        <f>#REF!</f>
        <v>#REF!</v>
      </c>
      <c r="P244" s="10" t="e">
        <f>#REF!</f>
        <v>#REF!</v>
      </c>
    </row>
    <row r="245" spans="1:16" x14ac:dyDescent="0.25">
      <c r="A245" s="105" t="str">
        <f>B245&amp;"_"&amp;C245&amp;"_"&amp;D245</f>
        <v>0244_T4_Deposit-Taking Corporations, except the Central Bank (One year or less)</v>
      </c>
      <c r="B245" s="117" t="s">
        <v>2961</v>
      </c>
      <c r="C245" s="117" t="s">
        <v>2714</v>
      </c>
      <c r="D245" s="49" t="s">
        <v>3815</v>
      </c>
      <c r="E245" s="211" t="str">
        <f>B245&amp;"_"&amp;C245&amp;"_"&amp;F245&amp;", "&amp;H245</f>
        <v>0244_T4_Deposit-Taking Corporations, except the Central Bank, One year or less</v>
      </c>
      <c r="F245" s="49" t="s">
        <v>44</v>
      </c>
      <c r="G245" s="49"/>
      <c r="H245" s="168" t="s">
        <v>5</v>
      </c>
      <c r="I245" s="168"/>
      <c r="J245" s="161" t="e">
        <f t="shared" si="43"/>
        <v>#REF!</v>
      </c>
      <c r="K245" s="51" t="s">
        <v>329</v>
      </c>
      <c r="L245">
        <f t="shared" si="44"/>
        <v>6</v>
      </c>
      <c r="M245" s="10" t="e">
        <f>#REF!</f>
        <v>#REF!</v>
      </c>
      <c r="N245" s="10" t="e">
        <f>#REF!</f>
        <v>#REF!</v>
      </c>
      <c r="O245" s="10" t="e">
        <f>#REF!</f>
        <v>#REF!</v>
      </c>
      <c r="P245" s="10" t="e">
        <f>#REF!</f>
        <v>#REF!</v>
      </c>
    </row>
    <row r="246" spans="1:16" x14ac:dyDescent="0.25">
      <c r="A246" s="105" t="str">
        <f>B246&amp;"_"&amp;C246&amp;"_"&amp;".. "&amp;D246</f>
        <v>0245_T4_.. Principal (One year or less)</v>
      </c>
      <c r="B246" s="117" t="s">
        <v>2962</v>
      </c>
      <c r="C246" s="117" t="s">
        <v>2714</v>
      </c>
      <c r="D246" s="50" t="s">
        <v>3812</v>
      </c>
      <c r="E246" s="211" t="str">
        <f t="shared" si="52"/>
        <v>0245_T4_Deposit-Taking Corporations, except the Central Bank, Principal, One year or less</v>
      </c>
      <c r="F246" s="49" t="s">
        <v>44</v>
      </c>
      <c r="G246" s="167" t="s">
        <v>6</v>
      </c>
      <c r="H246" s="168" t="s">
        <v>5</v>
      </c>
      <c r="I246" s="168"/>
      <c r="J246" s="161" t="e">
        <f t="shared" si="43"/>
        <v>#REF!</v>
      </c>
      <c r="K246" s="48" t="s">
        <v>330</v>
      </c>
      <c r="L246">
        <f t="shared" si="44"/>
        <v>6</v>
      </c>
      <c r="M246" s="10" t="e">
        <f>#REF!</f>
        <v>#REF!</v>
      </c>
      <c r="N246" s="10" t="e">
        <f>#REF!</f>
        <v>#REF!</v>
      </c>
      <c r="O246" s="10" t="e">
        <f>#REF!</f>
        <v>#REF!</v>
      </c>
      <c r="P246" s="10" t="e">
        <f>#REF!</f>
        <v>#REF!</v>
      </c>
    </row>
    <row r="247" spans="1:16" x14ac:dyDescent="0.25">
      <c r="A247" s="105" t="str">
        <f>B247&amp;"_"&amp;C247&amp;"_"&amp;".. "&amp;D247</f>
        <v>0246_T4_.. Interest (One year or less)</v>
      </c>
      <c r="B247" s="117" t="s">
        <v>2963</v>
      </c>
      <c r="C247" s="117" t="s">
        <v>2714</v>
      </c>
      <c r="D247" s="50" t="s">
        <v>3813</v>
      </c>
      <c r="E247" s="211" t="str">
        <f t="shared" si="52"/>
        <v>0246_T4_Deposit-Taking Corporations, except the Central Bank, Interest, One year or less</v>
      </c>
      <c r="F247" s="49" t="s">
        <v>44</v>
      </c>
      <c r="G247" s="167" t="s">
        <v>7</v>
      </c>
      <c r="H247" s="168" t="s">
        <v>5</v>
      </c>
      <c r="I247" s="168"/>
      <c r="J247" s="161" t="e">
        <f t="shared" si="43"/>
        <v>#REF!</v>
      </c>
      <c r="K247" s="48" t="s">
        <v>331</v>
      </c>
      <c r="L247">
        <f t="shared" si="44"/>
        <v>6</v>
      </c>
      <c r="M247" s="10" t="e">
        <f>#REF!</f>
        <v>#REF!</v>
      </c>
      <c r="N247" s="10" t="e">
        <f>#REF!</f>
        <v>#REF!</v>
      </c>
      <c r="O247" s="10" t="e">
        <f>#REF!</f>
        <v>#REF!</v>
      </c>
      <c r="P247" s="10" t="e">
        <f>#REF!</f>
        <v>#REF!</v>
      </c>
    </row>
    <row r="248" spans="1:16" x14ac:dyDescent="0.25">
      <c r="A248" s="105" t="str">
        <f>B248&amp;"_"&amp;C248&amp;"_"&amp;D248</f>
        <v>0247_T4_Other Sectors (One year or less)</v>
      </c>
      <c r="B248" s="117" t="s">
        <v>2964</v>
      </c>
      <c r="C248" s="117" t="s">
        <v>2714</v>
      </c>
      <c r="D248" s="49" t="s">
        <v>3816</v>
      </c>
      <c r="E248" s="211" t="str">
        <f>B248&amp;"_"&amp;C248&amp;"_"&amp;F248&amp;", "&amp;H248</f>
        <v>0247_T4_Other Sectors, One year or less</v>
      </c>
      <c r="F248" s="49" t="s">
        <v>45</v>
      </c>
      <c r="G248" s="49"/>
      <c r="H248" s="168" t="s">
        <v>5</v>
      </c>
      <c r="I248" s="168"/>
      <c r="J248" s="161" t="e">
        <f t="shared" si="43"/>
        <v>#REF!</v>
      </c>
      <c r="K248" s="51" t="s">
        <v>332</v>
      </c>
      <c r="L248">
        <f t="shared" si="44"/>
        <v>6</v>
      </c>
      <c r="M248" s="10" t="e">
        <f>#REF!</f>
        <v>#REF!</v>
      </c>
      <c r="N248" s="10" t="e">
        <f>#REF!</f>
        <v>#REF!</v>
      </c>
      <c r="O248" s="10" t="e">
        <f>#REF!</f>
        <v>#REF!</v>
      </c>
      <c r="P248" s="10" t="e">
        <f>#REF!</f>
        <v>#REF!</v>
      </c>
    </row>
    <row r="249" spans="1:16" x14ac:dyDescent="0.25">
      <c r="A249" s="105" t="str">
        <f>B249&amp;"_"&amp;C249&amp;"_"&amp;".. "&amp;D249</f>
        <v>0248_T4_.. Principal (One year or less)</v>
      </c>
      <c r="B249" s="117" t="s">
        <v>2965</v>
      </c>
      <c r="C249" s="117" t="s">
        <v>2714</v>
      </c>
      <c r="D249" s="50" t="s">
        <v>3812</v>
      </c>
      <c r="E249" s="211" t="str">
        <f t="shared" si="52"/>
        <v>0248_T4_Other Sectors, Principal, One year or less</v>
      </c>
      <c r="F249" s="49" t="s">
        <v>45</v>
      </c>
      <c r="G249" s="167" t="s">
        <v>6</v>
      </c>
      <c r="H249" s="168" t="s">
        <v>5</v>
      </c>
      <c r="I249" s="168"/>
      <c r="J249" s="161" t="e">
        <f t="shared" si="43"/>
        <v>#REF!</v>
      </c>
      <c r="K249" s="48" t="s">
        <v>333</v>
      </c>
      <c r="L249">
        <f t="shared" si="44"/>
        <v>6</v>
      </c>
      <c r="M249" s="10" t="e">
        <f>#REF!</f>
        <v>#REF!</v>
      </c>
      <c r="N249" s="10" t="e">
        <f>#REF!</f>
        <v>#REF!</v>
      </c>
      <c r="O249" s="10" t="e">
        <f>#REF!</f>
        <v>#REF!</v>
      </c>
      <c r="P249" s="10" t="e">
        <f>#REF!</f>
        <v>#REF!</v>
      </c>
    </row>
    <row r="250" spans="1:16" x14ac:dyDescent="0.25">
      <c r="A250" s="105" t="str">
        <f>B250&amp;"_"&amp;C250&amp;"_"&amp;".. "&amp;D250</f>
        <v>0249_T4_.. Interest (One year or less)</v>
      </c>
      <c r="B250" s="117" t="s">
        <v>2966</v>
      </c>
      <c r="C250" s="117" t="s">
        <v>2714</v>
      </c>
      <c r="D250" s="50" t="s">
        <v>3813</v>
      </c>
      <c r="E250" s="211" t="str">
        <f t="shared" si="52"/>
        <v>0249_T4_Other Sectors, Interest, One year or less</v>
      </c>
      <c r="F250" s="49" t="s">
        <v>45</v>
      </c>
      <c r="G250" s="167" t="s">
        <v>7</v>
      </c>
      <c r="H250" s="168" t="s">
        <v>5</v>
      </c>
      <c r="I250" s="168"/>
      <c r="J250" s="161" t="e">
        <f t="shared" si="43"/>
        <v>#REF!</v>
      </c>
      <c r="K250" s="48" t="s">
        <v>334</v>
      </c>
      <c r="L250">
        <f t="shared" si="44"/>
        <v>6</v>
      </c>
      <c r="M250" s="10" t="e">
        <f>#REF!</f>
        <v>#REF!</v>
      </c>
      <c r="N250" s="10" t="e">
        <f>#REF!</f>
        <v>#REF!</v>
      </c>
      <c r="O250" s="10" t="e">
        <f>#REF!</f>
        <v>#REF!</v>
      </c>
      <c r="P250" s="10" t="e">
        <f>#REF!</f>
        <v>#REF!</v>
      </c>
    </row>
    <row r="251" spans="1:16" x14ac:dyDescent="0.25">
      <c r="A251" s="105" t="str">
        <f>B251&amp;"_"&amp;C251&amp;"_"&amp;D251</f>
        <v>0250_T4_Direct Investment: Intercompany Lending (One year or less)</v>
      </c>
      <c r="B251" s="117" t="s">
        <v>2967</v>
      </c>
      <c r="C251" s="117" t="s">
        <v>2714</v>
      </c>
      <c r="D251" s="49" t="s">
        <v>3817</v>
      </c>
      <c r="E251" s="211" t="str">
        <f>B251&amp;"_"&amp;C251&amp;"_"&amp;F251&amp;", "&amp;H251</f>
        <v>0250_T4_Direct Investment: Intercompany Lending, One year or less</v>
      </c>
      <c r="F251" s="49" t="s">
        <v>46</v>
      </c>
      <c r="G251" s="49"/>
      <c r="H251" s="168" t="s">
        <v>5</v>
      </c>
      <c r="I251" s="168"/>
      <c r="J251" s="161" t="e">
        <f t="shared" si="43"/>
        <v>#REF!</v>
      </c>
      <c r="K251" s="51" t="s">
        <v>335</v>
      </c>
      <c r="L251">
        <f t="shared" si="44"/>
        <v>6</v>
      </c>
      <c r="M251" s="10" t="e">
        <f>#REF!</f>
        <v>#REF!</v>
      </c>
      <c r="N251" s="10" t="e">
        <f>#REF!</f>
        <v>#REF!</v>
      </c>
      <c r="O251" s="10" t="e">
        <f>#REF!</f>
        <v>#REF!</v>
      </c>
      <c r="P251" s="10" t="e">
        <f>#REF!</f>
        <v>#REF!</v>
      </c>
    </row>
    <row r="252" spans="1:16" x14ac:dyDescent="0.25">
      <c r="A252" s="105" t="str">
        <f>B252&amp;"_"&amp;C252&amp;"_"&amp;".. "&amp;D252</f>
        <v>0251_T4_.. Principal (One year or less)</v>
      </c>
      <c r="B252" s="117" t="s">
        <v>2968</v>
      </c>
      <c r="C252" s="117" t="s">
        <v>2714</v>
      </c>
      <c r="D252" s="50" t="s">
        <v>3812</v>
      </c>
      <c r="E252" s="211" t="str">
        <f t="shared" si="52"/>
        <v>0251_T4_Direct Investment: Intercompany Lending, Principal, One year or less</v>
      </c>
      <c r="F252" s="49" t="s">
        <v>46</v>
      </c>
      <c r="G252" s="167" t="s">
        <v>6</v>
      </c>
      <c r="H252" s="168" t="s">
        <v>5</v>
      </c>
      <c r="I252" s="168"/>
      <c r="J252" s="161" t="e">
        <f t="shared" si="43"/>
        <v>#REF!</v>
      </c>
      <c r="K252" s="48" t="s">
        <v>336</v>
      </c>
      <c r="L252">
        <f t="shared" si="44"/>
        <v>6</v>
      </c>
      <c r="M252" s="10" t="e">
        <f>#REF!</f>
        <v>#REF!</v>
      </c>
      <c r="N252" s="10" t="e">
        <f>#REF!</f>
        <v>#REF!</v>
      </c>
      <c r="O252" s="10" t="e">
        <f>#REF!</f>
        <v>#REF!</v>
      </c>
      <c r="P252" s="10" t="e">
        <f>#REF!</f>
        <v>#REF!</v>
      </c>
    </row>
    <row r="253" spans="1:16" x14ac:dyDescent="0.25">
      <c r="A253" s="105" t="str">
        <f>B253&amp;"_"&amp;C253&amp;"_"&amp;".. "&amp;D253</f>
        <v>0252_T4_.. Interest (One year or less)</v>
      </c>
      <c r="B253" s="117" t="s">
        <v>2969</v>
      </c>
      <c r="C253" s="117" t="s">
        <v>2714</v>
      </c>
      <c r="D253" s="50" t="s">
        <v>3813</v>
      </c>
      <c r="E253" s="211" t="str">
        <f t="shared" si="52"/>
        <v>0252_T4_Direct Investment: Intercompany Lending, Interest, One year or less</v>
      </c>
      <c r="F253" s="49" t="s">
        <v>46</v>
      </c>
      <c r="G253" s="167" t="s">
        <v>7</v>
      </c>
      <c r="H253" s="168" t="s">
        <v>5</v>
      </c>
      <c r="I253" s="168"/>
      <c r="J253" s="161" t="e">
        <f t="shared" si="43"/>
        <v>#REF!</v>
      </c>
      <c r="K253" s="48" t="s">
        <v>337</v>
      </c>
      <c r="L253">
        <f t="shared" si="44"/>
        <v>6</v>
      </c>
      <c r="M253" s="10" t="e">
        <f>#REF!</f>
        <v>#REF!</v>
      </c>
      <c r="N253" s="10" t="e">
        <f>#REF!</f>
        <v>#REF!</v>
      </c>
      <c r="O253" s="10" t="e">
        <f>#REF!</f>
        <v>#REF!</v>
      </c>
      <c r="P253" s="10" t="e">
        <f>#REF!</f>
        <v>#REF!</v>
      </c>
    </row>
    <row r="254" spans="1:16" x14ac:dyDescent="0.25">
      <c r="A254" s="105" t="str">
        <f>B254&amp;"_"&amp;C254&amp;"_"&amp;D254</f>
        <v>0253_T4_Total (One year or less)</v>
      </c>
      <c r="B254" s="117" t="s">
        <v>2970</v>
      </c>
      <c r="C254" s="117" t="s">
        <v>2714</v>
      </c>
      <c r="D254" s="49" t="s">
        <v>3818</v>
      </c>
      <c r="E254" s="211" t="str">
        <f>B254&amp;"_"&amp;C254&amp;"_"&amp;F254&amp;", "&amp;H254</f>
        <v>0253_T4_Total Debt Service Payments, One year or less</v>
      </c>
      <c r="F254" s="49" t="s">
        <v>61</v>
      </c>
      <c r="G254" s="49"/>
      <c r="H254" s="168" t="s">
        <v>5</v>
      </c>
      <c r="I254" s="168"/>
      <c r="J254" s="161" t="e">
        <f t="shared" si="43"/>
        <v>#REF!</v>
      </c>
      <c r="K254" s="51" t="s">
        <v>338</v>
      </c>
      <c r="L254">
        <f t="shared" si="44"/>
        <v>6</v>
      </c>
      <c r="M254" s="10" t="e">
        <f>#REF!</f>
        <v>#REF!</v>
      </c>
      <c r="N254" s="10" t="e">
        <f>#REF!</f>
        <v>#REF!</v>
      </c>
      <c r="O254" s="10" t="e">
        <f>#REF!</f>
        <v>#REF!</v>
      </c>
      <c r="P254" s="10" t="e">
        <f>#REF!</f>
        <v>#REF!</v>
      </c>
    </row>
    <row r="255" spans="1:16" x14ac:dyDescent="0.25">
      <c r="A255" s="105" t="str">
        <f>B255&amp;"_"&amp;C255&amp;"_"&amp;".. "&amp;D255</f>
        <v>0254_T4_.. Principal (One year or less)</v>
      </c>
      <c r="B255" s="117" t="s">
        <v>2971</v>
      </c>
      <c r="C255" s="117" t="s">
        <v>2714</v>
      </c>
      <c r="D255" s="50" t="s">
        <v>3812</v>
      </c>
      <c r="E255" s="211" t="str">
        <f t="shared" si="52"/>
        <v>0254_T4_Total Debt Service Payments, Principal, One year or less</v>
      </c>
      <c r="F255" s="49" t="s">
        <v>61</v>
      </c>
      <c r="G255" s="167" t="s">
        <v>6</v>
      </c>
      <c r="H255" s="168" t="s">
        <v>5</v>
      </c>
      <c r="I255" s="168"/>
      <c r="J255" s="161" t="e">
        <f t="shared" si="43"/>
        <v>#REF!</v>
      </c>
      <c r="K255" s="48" t="s">
        <v>339</v>
      </c>
      <c r="L255">
        <f t="shared" si="44"/>
        <v>6</v>
      </c>
      <c r="M255" s="10" t="e">
        <f>#REF!</f>
        <v>#REF!</v>
      </c>
      <c r="N255" s="10" t="e">
        <f>#REF!</f>
        <v>#REF!</v>
      </c>
      <c r="O255" s="10" t="e">
        <f>#REF!</f>
        <v>#REF!</v>
      </c>
      <c r="P255" s="10" t="e">
        <f>#REF!</f>
        <v>#REF!</v>
      </c>
    </row>
    <row r="256" spans="1:16" x14ac:dyDescent="0.25">
      <c r="A256" s="145" t="str">
        <f>B256&amp;"_"&amp;C256&amp;"_"&amp;".. "&amp;D256</f>
        <v>0255_T4_.. Interest (One year or less)</v>
      </c>
      <c r="B256" s="146" t="s">
        <v>2972</v>
      </c>
      <c r="C256" s="146" t="s">
        <v>2714</v>
      </c>
      <c r="D256" s="55" t="s">
        <v>3813</v>
      </c>
      <c r="E256" s="212" t="str">
        <f t="shared" si="52"/>
        <v>0255_T4_Total Debt Service Payments, Interest, One year or less</v>
      </c>
      <c r="F256" s="198" t="s">
        <v>61</v>
      </c>
      <c r="G256" s="199" t="s">
        <v>7</v>
      </c>
      <c r="H256" s="200" t="s">
        <v>5</v>
      </c>
      <c r="I256" s="200"/>
      <c r="J256" s="192" t="e">
        <f t="shared" si="43"/>
        <v>#REF!</v>
      </c>
      <c r="K256" s="27" t="s">
        <v>340</v>
      </c>
      <c r="L256">
        <f t="shared" si="44"/>
        <v>6</v>
      </c>
      <c r="M256" s="10" t="e">
        <f>#REF!</f>
        <v>#REF!</v>
      </c>
      <c r="N256" s="10" t="e">
        <f>#REF!</f>
        <v>#REF!</v>
      </c>
      <c r="O256" s="10" t="e">
        <f>#REF!</f>
        <v>#REF!</v>
      </c>
      <c r="P256" s="10" t="e">
        <f>#REF!</f>
        <v>#REF!</v>
      </c>
    </row>
    <row r="257" spans="1:16" x14ac:dyDescent="0.25">
      <c r="A257" s="25" t="str">
        <f>B257&amp;"_"&amp;C257&amp;"_"&amp;D257</f>
        <v>0256_T1.1_General Government (Nominal Value)</v>
      </c>
      <c r="B257" s="113" t="s">
        <v>2973</v>
      </c>
      <c r="C257" s="113" t="s">
        <v>13</v>
      </c>
      <c r="D257" s="3" t="s">
        <v>4165</v>
      </c>
      <c r="E257" s="164" t="str">
        <f>B257&amp;"_"&amp;C257&amp;"_"&amp;F257&amp;", "&amp;H257</f>
        <v>0256_T1.1_General Government, Nominal Value</v>
      </c>
      <c r="F257" s="49" t="s">
        <v>20</v>
      </c>
      <c r="G257" s="3"/>
      <c r="H257" s="3" t="s">
        <v>4171</v>
      </c>
      <c r="I257" s="3"/>
      <c r="J257" s="161" t="e">
        <f t="shared" si="43"/>
        <v>#REF!</v>
      </c>
      <c r="K257" s="52" t="s">
        <v>341</v>
      </c>
      <c r="L257">
        <f t="shared" si="44"/>
        <v>6</v>
      </c>
      <c r="M257" s="10" t="e">
        <f>#REF!</f>
        <v>#REF!</v>
      </c>
      <c r="N257" s="10" t="e">
        <f>#REF!</f>
        <v>#REF!</v>
      </c>
      <c r="O257" s="10" t="e">
        <f>#REF!</f>
        <v>#REF!</v>
      </c>
      <c r="P257" s="10" t="e">
        <f>#REF!</f>
        <v>#REF!</v>
      </c>
    </row>
    <row r="258" spans="1:16" x14ac:dyDescent="0.25">
      <c r="A258" s="25" t="str">
        <f>B258&amp;"_"&amp;C258&amp;"_"&amp;".. "&amp;D258</f>
        <v>0257_T1.1_.. Short-term (Nominal Value)</v>
      </c>
      <c r="B258" s="113" t="s">
        <v>2974</v>
      </c>
      <c r="C258" s="113" t="s">
        <v>13</v>
      </c>
      <c r="D258" s="169" t="s">
        <v>386</v>
      </c>
      <c r="E258" s="164" t="str">
        <f>B258&amp;"_"&amp;C258&amp;"_"&amp;F258&amp;", "&amp;G258&amp;", "&amp;H258</f>
        <v>0257_T1.1_General Government, Short-term, Nominal Value</v>
      </c>
      <c r="F258" s="167" t="s">
        <v>20</v>
      </c>
      <c r="G258" s="165" t="s">
        <v>1</v>
      </c>
      <c r="H258" s="3" t="s">
        <v>4171</v>
      </c>
      <c r="I258" s="3"/>
      <c r="J258" s="161" t="e">
        <f t="shared" si="43"/>
        <v>#REF!</v>
      </c>
      <c r="K258" s="22" t="s">
        <v>342</v>
      </c>
      <c r="L258">
        <f t="shared" si="44"/>
        <v>6</v>
      </c>
      <c r="M258" s="10" t="e">
        <f>#REF!</f>
        <v>#REF!</v>
      </c>
      <c r="N258" s="10" t="e">
        <f>#REF!</f>
        <v>#REF!</v>
      </c>
      <c r="O258" s="10" t="e">
        <f>#REF!</f>
        <v>#REF!</v>
      </c>
      <c r="P258" s="10" t="e">
        <f>#REF!</f>
        <v>#REF!</v>
      </c>
    </row>
    <row r="259" spans="1:16" x14ac:dyDescent="0.25">
      <c r="A259" s="25" t="str">
        <f>B259&amp;"_"&amp;C259&amp;"_"&amp;".. "&amp;D259</f>
        <v>0258_T1.1_.. Long-term (Nominal Value)</v>
      </c>
      <c r="B259" s="113" t="s">
        <v>2975</v>
      </c>
      <c r="C259" s="113" t="s">
        <v>13</v>
      </c>
      <c r="D259" s="4" t="s">
        <v>387</v>
      </c>
      <c r="E259" s="164" t="str">
        <f>B259&amp;"_"&amp;C259&amp;"_"&amp;F259&amp;", "&amp;G259&amp;", "&amp;H259</f>
        <v>0258_T1.1_General Government, Long-term, Nominal Value</v>
      </c>
      <c r="F259" s="167" t="s">
        <v>20</v>
      </c>
      <c r="G259" s="165" t="s">
        <v>3</v>
      </c>
      <c r="H259" s="3" t="s">
        <v>4171</v>
      </c>
      <c r="I259" s="3"/>
      <c r="J259" s="161" t="e">
        <f t="shared" si="43"/>
        <v>#REF!</v>
      </c>
      <c r="K259" s="22" t="s">
        <v>343</v>
      </c>
      <c r="L259">
        <f t="shared" si="44"/>
        <v>6</v>
      </c>
      <c r="M259" s="10" t="e">
        <f>#REF!</f>
        <v>#REF!</v>
      </c>
      <c r="N259" s="10" t="e">
        <f>#REF!</f>
        <v>#REF!</v>
      </c>
      <c r="O259" s="10" t="e">
        <f>#REF!</f>
        <v>#REF!</v>
      </c>
      <c r="P259" s="10" t="e">
        <f>#REF!</f>
        <v>#REF!</v>
      </c>
    </row>
    <row r="260" spans="1:16" x14ac:dyDescent="0.25">
      <c r="A260" s="25" t="str">
        <f>B260&amp;"_"&amp;C260&amp;"_"&amp;D260</f>
        <v>0259_T1.1_Central Bank (Nominal Value)</v>
      </c>
      <c r="B260" s="113" t="s">
        <v>2976</v>
      </c>
      <c r="C260" s="113" t="s">
        <v>13</v>
      </c>
      <c r="D260" s="3" t="s">
        <v>388</v>
      </c>
      <c r="E260" s="164" t="str">
        <f>B260&amp;"_"&amp;C260&amp;"_"&amp;F260&amp;", "&amp;H260</f>
        <v>0259_T1.1_Central Bank, Nominal Value</v>
      </c>
      <c r="F260" s="49" t="s">
        <v>43</v>
      </c>
      <c r="G260" s="3"/>
      <c r="H260" s="3" t="s">
        <v>4171</v>
      </c>
      <c r="I260" s="3"/>
      <c r="J260" s="161" t="e">
        <f t="shared" ref="J260:J323" si="53">J259</f>
        <v>#REF!</v>
      </c>
      <c r="K260" s="52" t="s">
        <v>344</v>
      </c>
      <c r="L260">
        <f t="shared" ref="L260:L323" si="54">L259</f>
        <v>6</v>
      </c>
      <c r="M260" s="10" t="e">
        <f>#REF!</f>
        <v>#REF!</v>
      </c>
      <c r="N260" s="10" t="e">
        <f>#REF!</f>
        <v>#REF!</v>
      </c>
      <c r="O260" s="10" t="e">
        <f>#REF!</f>
        <v>#REF!</v>
      </c>
      <c r="P260" s="10" t="e">
        <f>#REF!</f>
        <v>#REF!</v>
      </c>
    </row>
    <row r="261" spans="1:16" x14ac:dyDescent="0.25">
      <c r="A261" s="25" t="str">
        <f>B261&amp;"_"&amp;C261&amp;"_"&amp;".. "&amp;D261</f>
        <v>0260_T1.1_.. Short-term (Nominal Value)</v>
      </c>
      <c r="B261" s="113" t="s">
        <v>2977</v>
      </c>
      <c r="C261" s="113" t="s">
        <v>13</v>
      </c>
      <c r="D261" s="4" t="s">
        <v>386</v>
      </c>
      <c r="E261" s="164" t="str">
        <f t="shared" ref="E261:E271" si="55">B261&amp;"_"&amp;C261&amp;"_"&amp;F261&amp;", "&amp;G261&amp;", "&amp;H261</f>
        <v>0260_T1.1_Central Bank, Short-term, Nominal Value</v>
      </c>
      <c r="F261" s="49" t="s">
        <v>43</v>
      </c>
      <c r="G261" s="165" t="s">
        <v>1</v>
      </c>
      <c r="H261" s="3" t="s">
        <v>4171</v>
      </c>
      <c r="I261" s="3"/>
      <c r="J261" s="161" t="e">
        <f t="shared" si="53"/>
        <v>#REF!</v>
      </c>
      <c r="K261" s="22" t="s">
        <v>345</v>
      </c>
      <c r="L261">
        <f t="shared" si="54"/>
        <v>6</v>
      </c>
      <c r="M261" s="10" t="e">
        <f>#REF!</f>
        <v>#REF!</v>
      </c>
      <c r="N261" s="10" t="e">
        <f>#REF!</f>
        <v>#REF!</v>
      </c>
      <c r="O261" s="10" t="e">
        <f>#REF!</f>
        <v>#REF!</v>
      </c>
      <c r="P261" s="10" t="e">
        <f>#REF!</f>
        <v>#REF!</v>
      </c>
    </row>
    <row r="262" spans="1:16" x14ac:dyDescent="0.25">
      <c r="A262" s="25" t="str">
        <f>B262&amp;"_"&amp;C262&amp;"_"&amp;".. "&amp;D262</f>
        <v>0261_T1.1_.. Long-term (Nominal Value)</v>
      </c>
      <c r="B262" s="113" t="s">
        <v>2978</v>
      </c>
      <c r="C262" s="113" t="s">
        <v>13</v>
      </c>
      <c r="D262" s="4" t="s">
        <v>387</v>
      </c>
      <c r="E262" s="164" t="str">
        <f t="shared" si="55"/>
        <v>0261_T1.1_Central Bank, Long-term, Nominal Value</v>
      </c>
      <c r="F262" s="49" t="s">
        <v>43</v>
      </c>
      <c r="G262" s="165" t="s">
        <v>3</v>
      </c>
      <c r="H262" s="3" t="s">
        <v>4171</v>
      </c>
      <c r="I262" s="3"/>
      <c r="J262" s="161" t="e">
        <f t="shared" si="53"/>
        <v>#REF!</v>
      </c>
      <c r="K262" s="22" t="s">
        <v>346</v>
      </c>
      <c r="L262">
        <f t="shared" si="54"/>
        <v>6</v>
      </c>
      <c r="M262" s="10" t="e">
        <f>#REF!</f>
        <v>#REF!</v>
      </c>
      <c r="N262" s="10" t="e">
        <f>#REF!</f>
        <v>#REF!</v>
      </c>
      <c r="O262" s="10" t="e">
        <f>#REF!</f>
        <v>#REF!</v>
      </c>
      <c r="P262" s="10" t="e">
        <f>#REF!</f>
        <v>#REF!</v>
      </c>
    </row>
    <row r="263" spans="1:16" x14ac:dyDescent="0.25">
      <c r="A263" s="25" t="str">
        <f>B263&amp;"_"&amp;C263&amp;"_"&amp;D263</f>
        <v>0262_T1.1_Deposit-Taking Corporations, except the Central Bank (Nominal Value)</v>
      </c>
      <c r="B263" s="113" t="s">
        <v>2979</v>
      </c>
      <c r="C263" s="113" t="s">
        <v>13</v>
      </c>
      <c r="D263" s="3" t="s">
        <v>389</v>
      </c>
      <c r="E263" s="164" t="str">
        <f>B263&amp;"_"&amp;C263&amp;"_"&amp;F263&amp;", "&amp;H263</f>
        <v>0262_T1.1_Deposit-Taking Corporations, except the Central Bank, Nominal Value</v>
      </c>
      <c r="F263" s="49" t="s">
        <v>44</v>
      </c>
      <c r="G263" s="3"/>
      <c r="H263" s="3" t="s">
        <v>4171</v>
      </c>
      <c r="I263" s="3"/>
      <c r="J263" s="161" t="e">
        <f t="shared" si="53"/>
        <v>#REF!</v>
      </c>
      <c r="K263" s="52" t="s">
        <v>347</v>
      </c>
      <c r="L263">
        <f t="shared" si="54"/>
        <v>6</v>
      </c>
      <c r="M263" s="10" t="e">
        <f>#REF!</f>
        <v>#REF!</v>
      </c>
      <c r="N263" s="10" t="e">
        <f>#REF!</f>
        <v>#REF!</v>
      </c>
      <c r="O263" s="10" t="e">
        <f>#REF!</f>
        <v>#REF!</v>
      </c>
      <c r="P263" s="10" t="e">
        <f>#REF!</f>
        <v>#REF!</v>
      </c>
    </row>
    <row r="264" spans="1:16" x14ac:dyDescent="0.25">
      <c r="A264" s="25" t="str">
        <f>B264&amp;"_"&amp;C264&amp;"_"&amp;".. "&amp;D264</f>
        <v>0263_T1.1_.. Short-term (Nominal Value)</v>
      </c>
      <c r="B264" s="113" t="s">
        <v>2980</v>
      </c>
      <c r="C264" s="113" t="s">
        <v>13</v>
      </c>
      <c r="D264" s="4" t="s">
        <v>386</v>
      </c>
      <c r="E264" s="164" t="str">
        <f t="shared" si="55"/>
        <v>0263_T1.1_Deposit-Taking Corporations, except the Central Bank, Short-term, Nominal Value</v>
      </c>
      <c r="F264" s="49" t="s">
        <v>44</v>
      </c>
      <c r="G264" s="165" t="s">
        <v>1</v>
      </c>
      <c r="H264" s="3" t="s">
        <v>4171</v>
      </c>
      <c r="I264" s="3"/>
      <c r="J264" s="161" t="e">
        <f t="shared" si="53"/>
        <v>#REF!</v>
      </c>
      <c r="K264" s="22" t="s">
        <v>348</v>
      </c>
      <c r="L264">
        <f t="shared" si="54"/>
        <v>6</v>
      </c>
      <c r="M264" s="10" t="e">
        <f>#REF!</f>
        <v>#REF!</v>
      </c>
      <c r="N264" s="10" t="e">
        <f>#REF!</f>
        <v>#REF!</v>
      </c>
      <c r="O264" s="10" t="e">
        <f>#REF!</f>
        <v>#REF!</v>
      </c>
      <c r="P264" s="10" t="e">
        <f>#REF!</f>
        <v>#REF!</v>
      </c>
    </row>
    <row r="265" spans="1:16" x14ac:dyDescent="0.25">
      <c r="A265" s="25" t="str">
        <f>B265&amp;"_"&amp;C265&amp;"_"&amp;".. "&amp;D265</f>
        <v>0264_T1.1_.. Long-term (Nominal Value)</v>
      </c>
      <c r="B265" s="113" t="s">
        <v>2981</v>
      </c>
      <c r="C265" s="113" t="s">
        <v>13</v>
      </c>
      <c r="D265" s="4" t="s">
        <v>387</v>
      </c>
      <c r="E265" s="164" t="str">
        <f t="shared" si="55"/>
        <v>0264_T1.1_Deposit-Taking Corporations, except the Central Bank, Long-term, Nominal Value</v>
      </c>
      <c r="F265" s="49" t="s">
        <v>44</v>
      </c>
      <c r="G265" s="165" t="s">
        <v>3</v>
      </c>
      <c r="H265" s="3" t="s">
        <v>4171</v>
      </c>
      <c r="I265" s="3"/>
      <c r="J265" s="161" t="e">
        <f t="shared" si="53"/>
        <v>#REF!</v>
      </c>
      <c r="K265" s="22" t="s">
        <v>349</v>
      </c>
      <c r="L265">
        <f t="shared" si="54"/>
        <v>6</v>
      </c>
      <c r="M265" s="10" t="e">
        <f>#REF!</f>
        <v>#REF!</v>
      </c>
      <c r="N265" s="10" t="e">
        <f>#REF!</f>
        <v>#REF!</v>
      </c>
      <c r="O265" s="10" t="e">
        <f>#REF!</f>
        <v>#REF!</v>
      </c>
      <c r="P265" s="10" t="e">
        <f>#REF!</f>
        <v>#REF!</v>
      </c>
    </row>
    <row r="266" spans="1:16" x14ac:dyDescent="0.25">
      <c r="A266" s="25" t="str">
        <f>B266&amp;"_"&amp;C266&amp;"_"&amp;D266</f>
        <v>0265_T1.1_Other.Sectors (Nominal Value)</v>
      </c>
      <c r="B266" s="113" t="s">
        <v>2982</v>
      </c>
      <c r="C266" s="113" t="s">
        <v>13</v>
      </c>
      <c r="D266" s="3" t="s">
        <v>390</v>
      </c>
      <c r="E266" s="164" t="str">
        <f>B266&amp;"_"&amp;C266&amp;"_"&amp;F266&amp;", "&amp;H266</f>
        <v>0265_T1.1_Other Sectors, Nominal Value</v>
      </c>
      <c r="F266" s="49" t="s">
        <v>45</v>
      </c>
      <c r="G266" s="3"/>
      <c r="H266" s="3" t="s">
        <v>4171</v>
      </c>
      <c r="I266" s="3"/>
      <c r="J266" s="161" t="e">
        <f t="shared" si="53"/>
        <v>#REF!</v>
      </c>
      <c r="K266" s="52" t="s">
        <v>350</v>
      </c>
      <c r="L266">
        <f t="shared" si="54"/>
        <v>6</v>
      </c>
      <c r="M266" s="10" t="e">
        <f>#REF!</f>
        <v>#REF!</v>
      </c>
      <c r="N266" s="10" t="e">
        <f>#REF!</f>
        <v>#REF!</v>
      </c>
      <c r="O266" s="10" t="e">
        <f>#REF!</f>
        <v>#REF!</v>
      </c>
      <c r="P266" s="10" t="e">
        <f>#REF!</f>
        <v>#REF!</v>
      </c>
    </row>
    <row r="267" spans="1:16" x14ac:dyDescent="0.25">
      <c r="A267" s="25" t="str">
        <f>B267&amp;"_"&amp;C267&amp;"_"&amp;".. "&amp;D267</f>
        <v>0266_T1.1_.. Short-term (Nominal Value)</v>
      </c>
      <c r="B267" s="113" t="s">
        <v>2983</v>
      </c>
      <c r="C267" s="113" t="s">
        <v>13</v>
      </c>
      <c r="D267" s="4" t="s">
        <v>386</v>
      </c>
      <c r="E267" s="164" t="str">
        <f t="shared" si="55"/>
        <v>0266_T1.1_Other Sectors, Short-term, Nominal Value</v>
      </c>
      <c r="F267" s="49" t="s">
        <v>45</v>
      </c>
      <c r="G267" s="165" t="s">
        <v>1</v>
      </c>
      <c r="H267" s="3" t="s">
        <v>4171</v>
      </c>
      <c r="I267" s="3"/>
      <c r="J267" s="161" t="e">
        <f t="shared" si="53"/>
        <v>#REF!</v>
      </c>
      <c r="K267" s="22" t="s">
        <v>351</v>
      </c>
      <c r="L267">
        <f t="shared" si="54"/>
        <v>6</v>
      </c>
      <c r="M267" s="10" t="e">
        <f>#REF!</f>
        <v>#REF!</v>
      </c>
      <c r="N267" s="10" t="e">
        <f>#REF!</f>
        <v>#REF!</v>
      </c>
      <c r="O267" s="10" t="e">
        <f>#REF!</f>
        <v>#REF!</v>
      </c>
      <c r="P267" s="10" t="e">
        <f>#REF!</f>
        <v>#REF!</v>
      </c>
    </row>
    <row r="268" spans="1:16" x14ac:dyDescent="0.25">
      <c r="A268" s="25" t="str">
        <f>B268&amp;"_"&amp;C268&amp;"_"&amp;".. "&amp;D268</f>
        <v>0267_T1.1_.. Long-term (Nominal Value)</v>
      </c>
      <c r="B268" s="113" t="s">
        <v>2984</v>
      </c>
      <c r="C268" s="113" t="s">
        <v>13</v>
      </c>
      <c r="D268" s="4" t="s">
        <v>387</v>
      </c>
      <c r="E268" s="164" t="str">
        <f t="shared" si="55"/>
        <v>0267_T1.1_Other Sectors, Long-term, Nominal Value</v>
      </c>
      <c r="F268" s="49" t="s">
        <v>45</v>
      </c>
      <c r="G268" s="165" t="s">
        <v>3</v>
      </c>
      <c r="H268" s="3" t="s">
        <v>4171</v>
      </c>
      <c r="I268" s="3"/>
      <c r="J268" s="161" t="e">
        <f t="shared" si="53"/>
        <v>#REF!</v>
      </c>
      <c r="K268" s="22" t="s">
        <v>352</v>
      </c>
      <c r="L268">
        <f t="shared" si="54"/>
        <v>6</v>
      </c>
      <c r="M268" s="10" t="e">
        <f>#REF!</f>
        <v>#REF!</v>
      </c>
      <c r="N268" s="10" t="e">
        <f>#REF!</f>
        <v>#REF!</v>
      </c>
      <c r="O268" s="10" t="e">
        <f>#REF!</f>
        <v>#REF!</v>
      </c>
      <c r="P268" s="10" t="e">
        <f>#REF!</f>
        <v>#REF!</v>
      </c>
    </row>
    <row r="269" spans="1:16" x14ac:dyDescent="0.25">
      <c r="A269" s="25" t="str">
        <f>B269&amp;"_"&amp;C269&amp;"_"&amp;D269</f>
        <v>0268_T1.1_Total (Nominal Value)</v>
      </c>
      <c r="B269" s="113" t="s">
        <v>2985</v>
      </c>
      <c r="C269" s="113" t="s">
        <v>13</v>
      </c>
      <c r="D269" s="3" t="s">
        <v>391</v>
      </c>
      <c r="E269" s="164" t="str">
        <f>B269&amp;"_"&amp;C269&amp;"_"&amp;F269&amp;", "&amp;H269</f>
        <v>0268_T1.1_Debt Securities, Total, Nominal Value</v>
      </c>
      <c r="F269" s="3" t="s">
        <v>4172</v>
      </c>
      <c r="G269" s="3"/>
      <c r="H269" s="3" t="s">
        <v>4171</v>
      </c>
      <c r="I269" s="3"/>
      <c r="J269" s="161" t="e">
        <f t="shared" si="53"/>
        <v>#REF!</v>
      </c>
      <c r="K269" s="52" t="s">
        <v>353</v>
      </c>
      <c r="L269">
        <f t="shared" si="54"/>
        <v>6</v>
      </c>
      <c r="M269" s="10" t="e">
        <f>#REF!</f>
        <v>#REF!</v>
      </c>
      <c r="N269" s="10" t="e">
        <f>#REF!</f>
        <v>#REF!</v>
      </c>
      <c r="O269" s="10" t="e">
        <f>#REF!</f>
        <v>#REF!</v>
      </c>
      <c r="P269" s="10" t="e">
        <f>#REF!</f>
        <v>#REF!</v>
      </c>
    </row>
    <row r="270" spans="1:16" x14ac:dyDescent="0.25">
      <c r="A270" s="25" t="str">
        <f>B270&amp;"_"&amp;C270&amp;"_"&amp;".. "&amp;D270</f>
        <v>0269_T1.1_.. Short-term (Nominal Value)</v>
      </c>
      <c r="B270" s="113" t="s">
        <v>2986</v>
      </c>
      <c r="C270" s="113" t="s">
        <v>13</v>
      </c>
      <c r="D270" s="4" t="s">
        <v>386</v>
      </c>
      <c r="E270" s="164" t="str">
        <f t="shared" si="55"/>
        <v>0269_T1.1_Debt Securities, Total, Short-term, Nominal Value</v>
      </c>
      <c r="F270" s="3" t="s">
        <v>4172</v>
      </c>
      <c r="G270" s="165" t="s">
        <v>1</v>
      </c>
      <c r="H270" s="3" t="s">
        <v>4171</v>
      </c>
      <c r="I270" s="3"/>
      <c r="J270" s="161" t="e">
        <f t="shared" si="53"/>
        <v>#REF!</v>
      </c>
      <c r="K270" s="22" t="s">
        <v>354</v>
      </c>
      <c r="L270">
        <f t="shared" si="54"/>
        <v>6</v>
      </c>
      <c r="M270" s="10" t="e">
        <f>#REF!</f>
        <v>#REF!</v>
      </c>
      <c r="N270" s="10" t="e">
        <f>#REF!</f>
        <v>#REF!</v>
      </c>
      <c r="O270" s="10" t="e">
        <f>#REF!</f>
        <v>#REF!</v>
      </c>
      <c r="P270" s="10" t="e">
        <f>#REF!</f>
        <v>#REF!</v>
      </c>
    </row>
    <row r="271" spans="1:16" x14ac:dyDescent="0.25">
      <c r="A271" s="25" t="str">
        <f>B271&amp;"_"&amp;C271&amp;"_"&amp;".. "&amp;D271</f>
        <v>0270_T1.1_.. Long-term (Nominal Value)</v>
      </c>
      <c r="B271" s="113" t="s">
        <v>2987</v>
      </c>
      <c r="C271" s="113" t="s">
        <v>13</v>
      </c>
      <c r="D271" s="4" t="s">
        <v>387</v>
      </c>
      <c r="E271" s="164" t="str">
        <f t="shared" si="55"/>
        <v>0270_T1.1_Debt Securities, Total, Long-term, Nominal Value</v>
      </c>
      <c r="F271" s="3" t="s">
        <v>4172</v>
      </c>
      <c r="G271" s="165" t="s">
        <v>3</v>
      </c>
      <c r="H271" s="3" t="s">
        <v>4171</v>
      </c>
      <c r="I271" s="3"/>
      <c r="J271" s="161" t="e">
        <f t="shared" si="53"/>
        <v>#REF!</v>
      </c>
      <c r="K271" s="22" t="s">
        <v>355</v>
      </c>
      <c r="L271">
        <f t="shared" si="54"/>
        <v>6</v>
      </c>
      <c r="M271" s="10" t="e">
        <f>#REF!</f>
        <v>#REF!</v>
      </c>
      <c r="N271" s="10" t="e">
        <f>#REF!</f>
        <v>#REF!</v>
      </c>
      <c r="O271" s="10" t="e">
        <f>#REF!</f>
        <v>#REF!</v>
      </c>
      <c r="P271" s="10" t="e">
        <f>#REF!</f>
        <v>#REF!</v>
      </c>
    </row>
    <row r="272" spans="1:16" x14ac:dyDescent="0.25">
      <c r="A272" s="25" t="str">
        <f>B272&amp;"_"&amp;C272&amp;"_"&amp;D272</f>
        <v>0271_T1.1_General Government (Market Price Change)</v>
      </c>
      <c r="B272" s="113" t="s">
        <v>2988</v>
      </c>
      <c r="C272" s="113" t="s">
        <v>13</v>
      </c>
      <c r="D272" s="3" t="s">
        <v>4167</v>
      </c>
      <c r="E272" s="164" t="str">
        <f>B272&amp;"_"&amp;C272&amp;"_"&amp;F272&amp;", "&amp;H272</f>
        <v>0271_T1.1_General Government, Market Price Change</v>
      </c>
      <c r="F272" s="49" t="s">
        <v>20</v>
      </c>
      <c r="G272" s="3"/>
      <c r="H272" s="3" t="s">
        <v>4173</v>
      </c>
      <c r="I272" s="3"/>
      <c r="J272" s="161" t="e">
        <f t="shared" si="53"/>
        <v>#REF!</v>
      </c>
      <c r="K272" s="52" t="s">
        <v>356</v>
      </c>
      <c r="L272">
        <f t="shared" si="54"/>
        <v>6</v>
      </c>
      <c r="M272" s="10" t="e">
        <f>#REF!</f>
        <v>#REF!</v>
      </c>
      <c r="N272" s="10" t="e">
        <f>#REF!</f>
        <v>#REF!</v>
      </c>
      <c r="O272" s="10" t="e">
        <f>#REF!</f>
        <v>#REF!</v>
      </c>
      <c r="P272" s="10" t="e">
        <f>#REF!</f>
        <v>#REF!</v>
      </c>
    </row>
    <row r="273" spans="1:16" x14ac:dyDescent="0.25">
      <c r="A273" s="25" t="str">
        <f>B273&amp;"_"&amp;C273&amp;"_"&amp;".. "&amp;D273</f>
        <v>0272_T1.1_.. Short-term (Market Price Change)</v>
      </c>
      <c r="B273" s="113" t="s">
        <v>2989</v>
      </c>
      <c r="C273" s="113" t="s">
        <v>13</v>
      </c>
      <c r="D273" s="169" t="s">
        <v>392</v>
      </c>
      <c r="E273" s="164" t="str">
        <f>B273&amp;"_"&amp;C273&amp;"_"&amp;F273&amp;", "&amp;G273&amp;", "&amp;H273</f>
        <v>0272_T1.1_General Government, Short-term, Market Price Change</v>
      </c>
      <c r="F273" s="167" t="s">
        <v>20</v>
      </c>
      <c r="G273" s="165" t="s">
        <v>1</v>
      </c>
      <c r="H273" s="3" t="s">
        <v>4173</v>
      </c>
      <c r="I273" s="3"/>
      <c r="J273" s="161" t="e">
        <f t="shared" si="53"/>
        <v>#REF!</v>
      </c>
      <c r="K273" s="22" t="s">
        <v>357</v>
      </c>
      <c r="L273">
        <f t="shared" si="54"/>
        <v>6</v>
      </c>
      <c r="M273" s="10" t="e">
        <f>#REF!</f>
        <v>#REF!</v>
      </c>
      <c r="N273" s="10" t="e">
        <f>#REF!</f>
        <v>#REF!</v>
      </c>
      <c r="O273" s="10" t="e">
        <f>#REF!</f>
        <v>#REF!</v>
      </c>
      <c r="P273" s="10" t="e">
        <f>#REF!</f>
        <v>#REF!</v>
      </c>
    </row>
    <row r="274" spans="1:16" x14ac:dyDescent="0.25">
      <c r="A274" s="25" t="str">
        <f>B274&amp;"_"&amp;C274&amp;"_"&amp;".. "&amp;D274</f>
        <v>0273_T1.1_.. Long-term (Market Price Change)</v>
      </c>
      <c r="B274" s="113" t="s">
        <v>2990</v>
      </c>
      <c r="C274" s="113" t="s">
        <v>13</v>
      </c>
      <c r="D274" s="4" t="s">
        <v>393</v>
      </c>
      <c r="E274" s="164" t="str">
        <f>B274&amp;"_"&amp;C274&amp;"_"&amp;F274&amp;", "&amp;G274&amp;", "&amp;H274</f>
        <v>0273_T1.1_General Government, Long-term, Market Price Change</v>
      </c>
      <c r="F274" s="167" t="s">
        <v>20</v>
      </c>
      <c r="G274" s="165" t="s">
        <v>3</v>
      </c>
      <c r="H274" s="3" t="s">
        <v>4173</v>
      </c>
      <c r="I274" s="3"/>
      <c r="J274" s="161" t="e">
        <f t="shared" si="53"/>
        <v>#REF!</v>
      </c>
      <c r="K274" s="22" t="s">
        <v>358</v>
      </c>
      <c r="L274">
        <f t="shared" si="54"/>
        <v>6</v>
      </c>
      <c r="M274" s="10" t="e">
        <f>#REF!</f>
        <v>#REF!</v>
      </c>
      <c r="N274" s="10" t="e">
        <f>#REF!</f>
        <v>#REF!</v>
      </c>
      <c r="O274" s="10" t="e">
        <f>#REF!</f>
        <v>#REF!</v>
      </c>
      <c r="P274" s="10" t="e">
        <f>#REF!</f>
        <v>#REF!</v>
      </c>
    </row>
    <row r="275" spans="1:16" x14ac:dyDescent="0.25">
      <c r="A275" s="25" t="str">
        <f>B275&amp;"_"&amp;C275&amp;"_"&amp;D275</f>
        <v>0274_T1.1_Central Bank (Market Price Change)</v>
      </c>
      <c r="B275" s="113" t="s">
        <v>2991</v>
      </c>
      <c r="C275" s="113" t="s">
        <v>13</v>
      </c>
      <c r="D275" s="3" t="s">
        <v>394</v>
      </c>
      <c r="E275" s="164" t="str">
        <f>B275&amp;"_"&amp;C275&amp;"_"&amp;F275&amp;", "&amp;H275</f>
        <v>0274_T1.1_Central Bank, Market Price Change</v>
      </c>
      <c r="F275" s="49" t="s">
        <v>43</v>
      </c>
      <c r="G275" s="3"/>
      <c r="H275" s="3" t="s">
        <v>4173</v>
      </c>
      <c r="I275" s="3"/>
      <c r="J275" s="161" t="e">
        <f t="shared" si="53"/>
        <v>#REF!</v>
      </c>
      <c r="K275" s="52" t="s">
        <v>359</v>
      </c>
      <c r="L275">
        <f t="shared" si="54"/>
        <v>6</v>
      </c>
      <c r="M275" s="10" t="e">
        <f>#REF!</f>
        <v>#REF!</v>
      </c>
      <c r="N275" s="10" t="e">
        <f>#REF!</f>
        <v>#REF!</v>
      </c>
      <c r="O275" s="10" t="e">
        <f>#REF!</f>
        <v>#REF!</v>
      </c>
      <c r="P275" s="10" t="e">
        <f>#REF!</f>
        <v>#REF!</v>
      </c>
    </row>
    <row r="276" spans="1:16" x14ac:dyDescent="0.25">
      <c r="A276" s="25" t="str">
        <f>B276&amp;"_"&amp;C276&amp;"_"&amp;".. "&amp;D276</f>
        <v>0275_T1.1_.. Short-term (Market Price Change)</v>
      </c>
      <c r="B276" s="113" t="s">
        <v>2992</v>
      </c>
      <c r="C276" s="113" t="s">
        <v>13</v>
      </c>
      <c r="D276" s="4" t="s">
        <v>392</v>
      </c>
      <c r="E276" s="164" t="str">
        <f t="shared" ref="E276:E277" si="56">B276&amp;"_"&amp;C276&amp;"_"&amp;F276&amp;", "&amp;G276&amp;", "&amp;H276</f>
        <v>0275_T1.1_Central Bank, Short-term, Market Price Change</v>
      </c>
      <c r="F276" s="49" t="s">
        <v>43</v>
      </c>
      <c r="G276" s="165" t="s">
        <v>1</v>
      </c>
      <c r="H276" s="3" t="s">
        <v>4173</v>
      </c>
      <c r="I276" s="3"/>
      <c r="J276" s="161" t="e">
        <f t="shared" si="53"/>
        <v>#REF!</v>
      </c>
      <c r="K276" s="22" t="s">
        <v>360</v>
      </c>
      <c r="L276">
        <f t="shared" si="54"/>
        <v>6</v>
      </c>
      <c r="M276" s="10" t="e">
        <f>#REF!</f>
        <v>#REF!</v>
      </c>
      <c r="N276" s="10" t="e">
        <f>#REF!</f>
        <v>#REF!</v>
      </c>
      <c r="O276" s="10" t="e">
        <f>#REF!</f>
        <v>#REF!</v>
      </c>
      <c r="P276" s="10" t="e">
        <f>#REF!</f>
        <v>#REF!</v>
      </c>
    </row>
    <row r="277" spans="1:16" x14ac:dyDescent="0.25">
      <c r="A277" s="25" t="str">
        <f>B277&amp;"_"&amp;C277&amp;"_"&amp;".. "&amp;D277</f>
        <v>0276_T1.1_.. Long-term (Market Price Change)</v>
      </c>
      <c r="B277" s="113" t="s">
        <v>2993</v>
      </c>
      <c r="C277" s="113" t="s">
        <v>13</v>
      </c>
      <c r="D277" s="4" t="s">
        <v>393</v>
      </c>
      <c r="E277" s="164" t="str">
        <f t="shared" si="56"/>
        <v>0276_T1.1_Central Bank, Long-term, Market Price Change</v>
      </c>
      <c r="F277" s="49" t="s">
        <v>43</v>
      </c>
      <c r="G277" s="165" t="s">
        <v>3</v>
      </c>
      <c r="H277" s="3" t="s">
        <v>4173</v>
      </c>
      <c r="I277" s="3"/>
      <c r="J277" s="161" t="e">
        <f t="shared" si="53"/>
        <v>#REF!</v>
      </c>
      <c r="K277" s="22" t="s">
        <v>361</v>
      </c>
      <c r="L277">
        <f t="shared" si="54"/>
        <v>6</v>
      </c>
      <c r="M277" s="10" t="e">
        <f>#REF!</f>
        <v>#REF!</v>
      </c>
      <c r="N277" s="10" t="e">
        <f>#REF!</f>
        <v>#REF!</v>
      </c>
      <c r="O277" s="10" t="e">
        <f>#REF!</f>
        <v>#REF!</v>
      </c>
      <c r="P277" s="10" t="e">
        <f>#REF!</f>
        <v>#REF!</v>
      </c>
    </row>
    <row r="278" spans="1:16" x14ac:dyDescent="0.25">
      <c r="A278" s="25" t="str">
        <f>B278&amp;"_"&amp;C278&amp;"_"&amp;D278</f>
        <v>0277_T1.1_Deposit-Taking Corporations, except the Central Bank (Market Price Change)</v>
      </c>
      <c r="B278" s="113" t="s">
        <v>2994</v>
      </c>
      <c r="C278" s="113" t="s">
        <v>13</v>
      </c>
      <c r="D278" s="3" t="s">
        <v>395</v>
      </c>
      <c r="E278" s="164" t="str">
        <f>B278&amp;"_"&amp;C278&amp;"_"&amp;F278&amp;", "&amp;H278</f>
        <v>0277_T1.1_Deposit-Taking Corporations, except the Central Bank, Market Price Change</v>
      </c>
      <c r="F278" s="49" t="s">
        <v>44</v>
      </c>
      <c r="G278" s="3"/>
      <c r="H278" s="3" t="s">
        <v>4173</v>
      </c>
      <c r="I278" s="3"/>
      <c r="J278" s="161" t="e">
        <f t="shared" si="53"/>
        <v>#REF!</v>
      </c>
      <c r="K278" s="52" t="s">
        <v>362</v>
      </c>
      <c r="L278">
        <f t="shared" si="54"/>
        <v>6</v>
      </c>
      <c r="M278" s="10" t="e">
        <f>#REF!</f>
        <v>#REF!</v>
      </c>
      <c r="N278" s="10" t="e">
        <f>#REF!</f>
        <v>#REF!</v>
      </c>
      <c r="O278" s="10" t="e">
        <f>#REF!</f>
        <v>#REF!</v>
      </c>
      <c r="P278" s="10" t="e">
        <f>#REF!</f>
        <v>#REF!</v>
      </c>
    </row>
    <row r="279" spans="1:16" x14ac:dyDescent="0.25">
      <c r="A279" s="25" t="str">
        <f>B279&amp;"_"&amp;C279&amp;"_"&amp;".. "&amp;D279</f>
        <v>0278_T1.1_.. Short-term (Market Price Change)</v>
      </c>
      <c r="B279" s="113" t="s">
        <v>2995</v>
      </c>
      <c r="C279" s="113" t="s">
        <v>13</v>
      </c>
      <c r="D279" s="4" t="s">
        <v>392</v>
      </c>
      <c r="E279" s="164" t="str">
        <f t="shared" ref="E279:E280" si="57">B279&amp;"_"&amp;C279&amp;"_"&amp;F279&amp;", "&amp;G279&amp;", "&amp;H279</f>
        <v>0278_T1.1_Deposit-Taking Corporations, except the Central Bank, Short-term, Market Price Change</v>
      </c>
      <c r="F279" s="49" t="s">
        <v>44</v>
      </c>
      <c r="G279" s="165" t="s">
        <v>1</v>
      </c>
      <c r="H279" s="3" t="s">
        <v>4173</v>
      </c>
      <c r="I279" s="3"/>
      <c r="J279" s="161" t="e">
        <f t="shared" si="53"/>
        <v>#REF!</v>
      </c>
      <c r="K279" s="22" t="s">
        <v>363</v>
      </c>
      <c r="L279">
        <f t="shared" si="54"/>
        <v>6</v>
      </c>
      <c r="M279" s="10" t="e">
        <f>#REF!</f>
        <v>#REF!</v>
      </c>
      <c r="N279" s="10" t="e">
        <f>#REF!</f>
        <v>#REF!</v>
      </c>
      <c r="O279" s="10" t="e">
        <f>#REF!</f>
        <v>#REF!</v>
      </c>
      <c r="P279" s="10" t="e">
        <f>#REF!</f>
        <v>#REF!</v>
      </c>
    </row>
    <row r="280" spans="1:16" x14ac:dyDescent="0.25">
      <c r="A280" s="25" t="str">
        <f>B280&amp;"_"&amp;C280&amp;"_"&amp;".. "&amp;D280</f>
        <v>0279_T1.1_.. Long-term (Market Price Change)</v>
      </c>
      <c r="B280" s="113" t="s">
        <v>2996</v>
      </c>
      <c r="C280" s="113" t="s">
        <v>13</v>
      </c>
      <c r="D280" s="4" t="s">
        <v>393</v>
      </c>
      <c r="E280" s="164" t="str">
        <f t="shared" si="57"/>
        <v>0279_T1.1_Deposit-Taking Corporations, except the Central Bank, Long-term, Market Price Change</v>
      </c>
      <c r="F280" s="49" t="s">
        <v>44</v>
      </c>
      <c r="G280" s="165" t="s">
        <v>3</v>
      </c>
      <c r="H280" s="3" t="s">
        <v>4173</v>
      </c>
      <c r="I280" s="3"/>
      <c r="J280" s="161" t="e">
        <f t="shared" si="53"/>
        <v>#REF!</v>
      </c>
      <c r="K280" s="22" t="s">
        <v>364</v>
      </c>
      <c r="L280">
        <f t="shared" si="54"/>
        <v>6</v>
      </c>
      <c r="M280" s="10" t="e">
        <f>#REF!</f>
        <v>#REF!</v>
      </c>
      <c r="N280" s="10" t="e">
        <f>#REF!</f>
        <v>#REF!</v>
      </c>
      <c r="O280" s="10" t="e">
        <f>#REF!</f>
        <v>#REF!</v>
      </c>
      <c r="P280" s="10" t="e">
        <f>#REF!</f>
        <v>#REF!</v>
      </c>
    </row>
    <row r="281" spans="1:16" x14ac:dyDescent="0.25">
      <c r="A281" s="25" t="str">
        <f>B281&amp;"_"&amp;C281&amp;"_"&amp;D281</f>
        <v>0280_T1.1_Other Sectors (Market Price Change)</v>
      </c>
      <c r="B281" s="113" t="s">
        <v>2997</v>
      </c>
      <c r="C281" s="113" t="s">
        <v>13</v>
      </c>
      <c r="D281" s="3" t="s">
        <v>4168</v>
      </c>
      <c r="E281" s="164" t="str">
        <f>B281&amp;"_"&amp;C281&amp;"_"&amp;F281&amp;", "&amp;H281</f>
        <v>0280_T1.1_Other Sectors, Market Price Change</v>
      </c>
      <c r="F281" s="49" t="s">
        <v>45</v>
      </c>
      <c r="G281" s="3"/>
      <c r="H281" s="3" t="s">
        <v>4173</v>
      </c>
      <c r="I281" s="3"/>
      <c r="J281" s="161" t="e">
        <f t="shared" si="53"/>
        <v>#REF!</v>
      </c>
      <c r="K281" s="52" t="s">
        <v>365</v>
      </c>
      <c r="L281">
        <f t="shared" si="54"/>
        <v>6</v>
      </c>
      <c r="M281" s="10" t="e">
        <f>#REF!</f>
        <v>#REF!</v>
      </c>
      <c r="N281" s="10" t="e">
        <f>#REF!</f>
        <v>#REF!</v>
      </c>
      <c r="O281" s="10" t="e">
        <f>#REF!</f>
        <v>#REF!</v>
      </c>
      <c r="P281" s="10" t="e">
        <f>#REF!</f>
        <v>#REF!</v>
      </c>
    </row>
    <row r="282" spans="1:16" x14ac:dyDescent="0.25">
      <c r="A282" s="25" t="str">
        <f>B282&amp;"_"&amp;C282&amp;"_"&amp;".. "&amp;D282</f>
        <v>0281_T1.1_.. Short-term (Market Price Change)</v>
      </c>
      <c r="B282" s="113" t="s">
        <v>2998</v>
      </c>
      <c r="C282" s="113" t="s">
        <v>13</v>
      </c>
      <c r="D282" s="4" t="s">
        <v>392</v>
      </c>
      <c r="E282" s="164" t="str">
        <f t="shared" ref="E282:E283" si="58">B282&amp;"_"&amp;C282&amp;"_"&amp;F282&amp;", "&amp;G282&amp;", "&amp;H282</f>
        <v>0281_T1.1_Other Sectors, Short-term, Market Price Change</v>
      </c>
      <c r="F282" s="49" t="s">
        <v>45</v>
      </c>
      <c r="G282" s="165" t="s">
        <v>1</v>
      </c>
      <c r="H282" s="3" t="s">
        <v>4173</v>
      </c>
      <c r="I282" s="3"/>
      <c r="J282" s="161" t="e">
        <f t="shared" si="53"/>
        <v>#REF!</v>
      </c>
      <c r="K282" s="22" t="s">
        <v>366</v>
      </c>
      <c r="L282">
        <f t="shared" si="54"/>
        <v>6</v>
      </c>
      <c r="M282" s="10" t="e">
        <f>#REF!</f>
        <v>#REF!</v>
      </c>
      <c r="N282" s="10" t="e">
        <f>#REF!</f>
        <v>#REF!</v>
      </c>
      <c r="O282" s="10" t="e">
        <f>#REF!</f>
        <v>#REF!</v>
      </c>
      <c r="P282" s="10" t="e">
        <f>#REF!</f>
        <v>#REF!</v>
      </c>
    </row>
    <row r="283" spans="1:16" x14ac:dyDescent="0.25">
      <c r="A283" s="25" t="str">
        <f>B283&amp;"_"&amp;C283&amp;"_"&amp;".. "&amp;D283</f>
        <v>0282_T1.1_.. Long-term (Market Price Change)</v>
      </c>
      <c r="B283" s="113" t="s">
        <v>2999</v>
      </c>
      <c r="C283" s="113" t="s">
        <v>13</v>
      </c>
      <c r="D283" s="4" t="s">
        <v>393</v>
      </c>
      <c r="E283" s="164" t="str">
        <f t="shared" si="58"/>
        <v>0282_T1.1_Other Sectors, Long-term, Market Price Change</v>
      </c>
      <c r="F283" s="49" t="s">
        <v>45</v>
      </c>
      <c r="G283" s="165" t="s">
        <v>3</v>
      </c>
      <c r="H283" s="3" t="s">
        <v>4173</v>
      </c>
      <c r="I283" s="3"/>
      <c r="J283" s="161" t="e">
        <f t="shared" si="53"/>
        <v>#REF!</v>
      </c>
      <c r="K283" s="22" t="s">
        <v>367</v>
      </c>
      <c r="L283">
        <f t="shared" si="54"/>
        <v>6</v>
      </c>
      <c r="M283" s="10" t="e">
        <f>#REF!</f>
        <v>#REF!</v>
      </c>
      <c r="N283" s="10" t="e">
        <f>#REF!</f>
        <v>#REF!</v>
      </c>
      <c r="O283" s="10" t="e">
        <f>#REF!</f>
        <v>#REF!</v>
      </c>
      <c r="P283" s="10" t="e">
        <f>#REF!</f>
        <v>#REF!</v>
      </c>
    </row>
    <row r="284" spans="1:16" x14ac:dyDescent="0.25">
      <c r="A284" s="25" t="str">
        <f>B284&amp;"_"&amp;C284&amp;"_"&amp;D284</f>
        <v>0283_T1.1_Total (Market Price Change)</v>
      </c>
      <c r="B284" s="113" t="s">
        <v>3000</v>
      </c>
      <c r="C284" s="113" t="s">
        <v>13</v>
      </c>
      <c r="D284" s="3" t="s">
        <v>396</v>
      </c>
      <c r="E284" s="164" t="str">
        <f>B284&amp;"_"&amp;C284&amp;"_"&amp;F284&amp;", "&amp;H284</f>
        <v>0283_T1.1_Debt Securities, Total, Market Price Change</v>
      </c>
      <c r="F284" s="3" t="s">
        <v>4172</v>
      </c>
      <c r="G284" s="3"/>
      <c r="H284" s="3" t="s">
        <v>4173</v>
      </c>
      <c r="I284" s="3"/>
      <c r="J284" s="161" t="e">
        <f t="shared" si="53"/>
        <v>#REF!</v>
      </c>
      <c r="K284" s="52" t="s">
        <v>368</v>
      </c>
      <c r="L284">
        <f t="shared" si="54"/>
        <v>6</v>
      </c>
      <c r="M284" s="10" t="e">
        <f>#REF!</f>
        <v>#REF!</v>
      </c>
      <c r="N284" s="10" t="e">
        <f>#REF!</f>
        <v>#REF!</v>
      </c>
      <c r="O284" s="10" t="e">
        <f>#REF!</f>
        <v>#REF!</v>
      </c>
      <c r="P284" s="10" t="e">
        <f>#REF!</f>
        <v>#REF!</v>
      </c>
    </row>
    <row r="285" spans="1:16" x14ac:dyDescent="0.25">
      <c r="A285" s="25" t="str">
        <f>B285&amp;"_"&amp;C285&amp;"_"&amp;".. "&amp;D285</f>
        <v>0284_T1.1_.. Short-term (Market Price Change)</v>
      </c>
      <c r="B285" s="113" t="s">
        <v>3001</v>
      </c>
      <c r="C285" s="113" t="s">
        <v>13</v>
      </c>
      <c r="D285" s="4" t="s">
        <v>392</v>
      </c>
      <c r="E285" s="164" t="str">
        <f t="shared" ref="E285:E286" si="59">B285&amp;"_"&amp;C285&amp;"_"&amp;F285&amp;", "&amp;G285&amp;", "&amp;H285</f>
        <v>0284_T1.1_Debt Securities, Total, Short-term, Market Price Change</v>
      </c>
      <c r="F285" s="3" t="s">
        <v>4172</v>
      </c>
      <c r="G285" s="165" t="s">
        <v>1</v>
      </c>
      <c r="H285" s="3" t="s">
        <v>4173</v>
      </c>
      <c r="I285" s="3"/>
      <c r="J285" s="161" t="e">
        <f t="shared" si="53"/>
        <v>#REF!</v>
      </c>
      <c r="K285" s="22" t="s">
        <v>369</v>
      </c>
      <c r="L285">
        <f t="shared" si="54"/>
        <v>6</v>
      </c>
      <c r="M285" s="10" t="e">
        <f>#REF!</f>
        <v>#REF!</v>
      </c>
      <c r="N285" s="10" t="e">
        <f>#REF!</f>
        <v>#REF!</v>
      </c>
      <c r="O285" s="10" t="e">
        <f>#REF!</f>
        <v>#REF!</v>
      </c>
      <c r="P285" s="10" t="e">
        <f>#REF!</f>
        <v>#REF!</v>
      </c>
    </row>
    <row r="286" spans="1:16" x14ac:dyDescent="0.25">
      <c r="A286" s="25" t="str">
        <f>B286&amp;"_"&amp;C286&amp;"_"&amp;".. "&amp;D286</f>
        <v>0285_T1.1_.. Long-term (Market Price Change)</v>
      </c>
      <c r="B286" s="113" t="s">
        <v>3002</v>
      </c>
      <c r="C286" s="113" t="s">
        <v>13</v>
      </c>
      <c r="D286" s="4" t="s">
        <v>393</v>
      </c>
      <c r="E286" s="164" t="str">
        <f t="shared" si="59"/>
        <v>0285_T1.1_Debt Securities, Total, Long-term, Market Price Change</v>
      </c>
      <c r="F286" s="3" t="s">
        <v>4172</v>
      </c>
      <c r="G286" s="165" t="s">
        <v>3</v>
      </c>
      <c r="H286" s="3" t="s">
        <v>4173</v>
      </c>
      <c r="I286" s="3"/>
      <c r="J286" s="161" t="e">
        <f t="shared" si="53"/>
        <v>#REF!</v>
      </c>
      <c r="K286" s="22" t="s">
        <v>370</v>
      </c>
      <c r="L286">
        <f t="shared" si="54"/>
        <v>6</v>
      </c>
      <c r="M286" s="10" t="e">
        <f>#REF!</f>
        <v>#REF!</v>
      </c>
      <c r="N286" s="10" t="e">
        <f>#REF!</f>
        <v>#REF!</v>
      </c>
      <c r="O286" s="10" t="e">
        <f>#REF!</f>
        <v>#REF!</v>
      </c>
      <c r="P286" s="10" t="e">
        <f>#REF!</f>
        <v>#REF!</v>
      </c>
    </row>
    <row r="287" spans="1:16" x14ac:dyDescent="0.25">
      <c r="A287" s="25" t="str">
        <f>B287&amp;"_"&amp;C287&amp;"_"&amp;D287</f>
        <v>0286_T1.1_General Government (Market Value)</v>
      </c>
      <c r="B287" s="113" t="s">
        <v>3003</v>
      </c>
      <c r="C287" s="113" t="s">
        <v>13</v>
      </c>
      <c r="D287" s="3" t="s">
        <v>4169</v>
      </c>
      <c r="E287" s="164" t="str">
        <f>B287&amp;"_"&amp;C287&amp;"_"&amp;F287&amp;", "&amp;H287</f>
        <v>0286_T1.1_General Government, Market Value</v>
      </c>
      <c r="F287" s="49" t="s">
        <v>20</v>
      </c>
      <c r="G287" s="3"/>
      <c r="H287" s="3" t="s">
        <v>64</v>
      </c>
      <c r="I287" s="3"/>
      <c r="J287" s="161" t="e">
        <f t="shared" si="53"/>
        <v>#REF!</v>
      </c>
      <c r="K287" s="52" t="s">
        <v>371</v>
      </c>
      <c r="L287">
        <f t="shared" si="54"/>
        <v>6</v>
      </c>
      <c r="M287" s="10" t="e">
        <f>#REF!</f>
        <v>#REF!</v>
      </c>
      <c r="N287" s="10" t="e">
        <f>#REF!</f>
        <v>#REF!</v>
      </c>
      <c r="O287" s="10" t="e">
        <f>#REF!</f>
        <v>#REF!</v>
      </c>
      <c r="P287" s="10" t="e">
        <f>#REF!</f>
        <v>#REF!</v>
      </c>
    </row>
    <row r="288" spans="1:16" x14ac:dyDescent="0.25">
      <c r="A288" s="25" t="str">
        <f>B288&amp;"_"&amp;C288&amp;"_"&amp;".. "&amp;D288</f>
        <v>0287_T1.1_.. Short-term (Market Value)</v>
      </c>
      <c r="B288" s="113" t="s">
        <v>3004</v>
      </c>
      <c r="C288" s="113" t="s">
        <v>13</v>
      </c>
      <c r="D288" s="4" t="s">
        <v>397</v>
      </c>
      <c r="E288" s="164" t="str">
        <f>B288&amp;"_"&amp;C288&amp;"_"&amp;F288&amp;", "&amp;G288&amp;", "&amp;H288</f>
        <v>0287_T1.1_General Government, Short-term, Market Value</v>
      </c>
      <c r="F288" s="167" t="s">
        <v>20</v>
      </c>
      <c r="G288" s="165" t="s">
        <v>1</v>
      </c>
      <c r="H288" s="3" t="s">
        <v>64</v>
      </c>
      <c r="I288" s="3"/>
      <c r="J288" s="161" t="e">
        <f t="shared" si="53"/>
        <v>#REF!</v>
      </c>
      <c r="K288" s="22" t="s">
        <v>372</v>
      </c>
      <c r="L288">
        <f t="shared" si="54"/>
        <v>6</v>
      </c>
      <c r="M288" s="10" t="e">
        <f>#REF!</f>
        <v>#REF!</v>
      </c>
      <c r="N288" s="10" t="e">
        <f>#REF!</f>
        <v>#REF!</v>
      </c>
      <c r="O288" s="10" t="e">
        <f>#REF!</f>
        <v>#REF!</v>
      </c>
      <c r="P288" s="10" t="e">
        <f>#REF!</f>
        <v>#REF!</v>
      </c>
    </row>
    <row r="289" spans="1:16" x14ac:dyDescent="0.25">
      <c r="A289" s="25" t="str">
        <f>B289&amp;"_"&amp;C289&amp;"_"&amp;".. "&amp;D289</f>
        <v>0288_T1.1_.. Long-term (Market Value)</v>
      </c>
      <c r="B289" s="113" t="s">
        <v>3005</v>
      </c>
      <c r="C289" s="113" t="s">
        <v>13</v>
      </c>
      <c r="D289" s="4" t="s">
        <v>398</v>
      </c>
      <c r="E289" s="164" t="str">
        <f>B289&amp;"_"&amp;C289&amp;"_"&amp;F289&amp;", "&amp;G289&amp;", "&amp;H289</f>
        <v>0288_T1.1_General Government, Long-term, Market Value</v>
      </c>
      <c r="F289" s="167" t="s">
        <v>20</v>
      </c>
      <c r="G289" s="165" t="s">
        <v>3</v>
      </c>
      <c r="H289" s="3" t="s">
        <v>64</v>
      </c>
      <c r="I289" s="3"/>
      <c r="J289" s="161" t="e">
        <f t="shared" si="53"/>
        <v>#REF!</v>
      </c>
      <c r="K289" s="22" t="s">
        <v>373</v>
      </c>
      <c r="L289">
        <f t="shared" si="54"/>
        <v>6</v>
      </c>
      <c r="M289" s="10" t="e">
        <f>#REF!</f>
        <v>#REF!</v>
      </c>
      <c r="N289" s="10" t="e">
        <f>#REF!</f>
        <v>#REF!</v>
      </c>
      <c r="O289" s="10" t="e">
        <f>#REF!</f>
        <v>#REF!</v>
      </c>
      <c r="P289" s="10" t="e">
        <f>#REF!</f>
        <v>#REF!</v>
      </c>
    </row>
    <row r="290" spans="1:16" x14ac:dyDescent="0.25">
      <c r="A290" s="25" t="str">
        <f>B290&amp;"_"&amp;C290&amp;"_"&amp;D290</f>
        <v>0289_T1.1_Central Bank (Market Value)</v>
      </c>
      <c r="B290" s="113" t="s">
        <v>3006</v>
      </c>
      <c r="C290" s="113" t="s">
        <v>13</v>
      </c>
      <c r="D290" s="3" t="s">
        <v>399</v>
      </c>
      <c r="E290" s="164" t="str">
        <f>B290&amp;"_"&amp;C290&amp;"_"&amp;F290&amp;", "&amp;H290</f>
        <v>0289_T1.1_Central Bank, Market Value</v>
      </c>
      <c r="F290" s="49" t="s">
        <v>43</v>
      </c>
      <c r="G290" s="3"/>
      <c r="H290" s="3" t="s">
        <v>64</v>
      </c>
      <c r="I290" s="3"/>
      <c r="J290" s="161" t="e">
        <f t="shared" si="53"/>
        <v>#REF!</v>
      </c>
      <c r="K290" s="52" t="s">
        <v>374</v>
      </c>
      <c r="L290">
        <f t="shared" si="54"/>
        <v>6</v>
      </c>
      <c r="M290" s="10" t="e">
        <f>#REF!</f>
        <v>#REF!</v>
      </c>
      <c r="N290" s="10" t="e">
        <f>#REF!</f>
        <v>#REF!</v>
      </c>
      <c r="O290" s="10" t="e">
        <f>#REF!</f>
        <v>#REF!</v>
      </c>
      <c r="P290" s="10" t="e">
        <f>#REF!</f>
        <v>#REF!</v>
      </c>
    </row>
    <row r="291" spans="1:16" x14ac:dyDescent="0.25">
      <c r="A291" s="25" t="str">
        <f>B291&amp;"_"&amp;C291&amp;"_"&amp;".. "&amp;D291</f>
        <v>0290_T1.1_.. Short-term (Market Value)</v>
      </c>
      <c r="B291" s="113" t="s">
        <v>3007</v>
      </c>
      <c r="C291" s="113" t="s">
        <v>13</v>
      </c>
      <c r="D291" s="4" t="s">
        <v>397</v>
      </c>
      <c r="E291" s="164" t="str">
        <f t="shared" ref="E291:E292" si="60">B291&amp;"_"&amp;C291&amp;"_"&amp;F291&amp;", "&amp;G291&amp;", "&amp;H291</f>
        <v>0290_T1.1_Central Bank, Short-term, Market Value</v>
      </c>
      <c r="F291" s="49" t="s">
        <v>43</v>
      </c>
      <c r="G291" s="165" t="s">
        <v>1</v>
      </c>
      <c r="H291" s="3" t="s">
        <v>64</v>
      </c>
      <c r="I291" s="3"/>
      <c r="J291" s="161" t="e">
        <f t="shared" si="53"/>
        <v>#REF!</v>
      </c>
      <c r="K291" s="22" t="s">
        <v>375</v>
      </c>
      <c r="L291">
        <f t="shared" si="54"/>
        <v>6</v>
      </c>
      <c r="M291" s="10" t="e">
        <f>#REF!</f>
        <v>#REF!</v>
      </c>
      <c r="N291" s="10" t="e">
        <f>#REF!</f>
        <v>#REF!</v>
      </c>
      <c r="O291" s="10" t="e">
        <f>#REF!</f>
        <v>#REF!</v>
      </c>
      <c r="P291" s="10" t="e">
        <f>#REF!</f>
        <v>#REF!</v>
      </c>
    </row>
    <row r="292" spans="1:16" x14ac:dyDescent="0.25">
      <c r="A292" s="25" t="str">
        <f>B292&amp;"_"&amp;C292&amp;"_"&amp;".. "&amp;D292</f>
        <v>0291_T1.1_.. Long-term (Market Value)</v>
      </c>
      <c r="B292" s="113" t="s">
        <v>3008</v>
      </c>
      <c r="C292" s="113" t="s">
        <v>13</v>
      </c>
      <c r="D292" s="4" t="s">
        <v>398</v>
      </c>
      <c r="E292" s="164" t="str">
        <f t="shared" si="60"/>
        <v>0291_T1.1_Central Bank, Long-term, Market Value</v>
      </c>
      <c r="F292" s="49" t="s">
        <v>43</v>
      </c>
      <c r="G292" s="165" t="s">
        <v>3</v>
      </c>
      <c r="H292" s="3" t="s">
        <v>64</v>
      </c>
      <c r="I292" s="3"/>
      <c r="J292" s="161" t="e">
        <f t="shared" si="53"/>
        <v>#REF!</v>
      </c>
      <c r="K292" s="22" t="s">
        <v>376</v>
      </c>
      <c r="L292">
        <f t="shared" si="54"/>
        <v>6</v>
      </c>
      <c r="M292" s="10" t="e">
        <f>#REF!</f>
        <v>#REF!</v>
      </c>
      <c r="N292" s="10" t="e">
        <f>#REF!</f>
        <v>#REF!</v>
      </c>
      <c r="O292" s="10" t="e">
        <f>#REF!</f>
        <v>#REF!</v>
      </c>
      <c r="P292" s="10" t="e">
        <f>#REF!</f>
        <v>#REF!</v>
      </c>
    </row>
    <row r="293" spans="1:16" x14ac:dyDescent="0.25">
      <c r="A293" s="25" t="str">
        <f>B293&amp;"_"&amp;C293&amp;"_"&amp;D293</f>
        <v>0292_T1.1_Deposit-Taking Corporations, except the Central Bank (Market Value)</v>
      </c>
      <c r="B293" s="113" t="s">
        <v>3009</v>
      </c>
      <c r="C293" s="113" t="s">
        <v>13</v>
      </c>
      <c r="D293" s="3" t="s">
        <v>400</v>
      </c>
      <c r="E293" s="164" t="str">
        <f>B293&amp;"_"&amp;C293&amp;"_"&amp;F293&amp;", "&amp;H293</f>
        <v>0292_T1.1_Deposit-Taking Corporations, except the Central Bank, Market Value</v>
      </c>
      <c r="F293" s="49" t="s">
        <v>44</v>
      </c>
      <c r="G293" s="3"/>
      <c r="H293" s="3" t="s">
        <v>64</v>
      </c>
      <c r="I293" s="3"/>
      <c r="J293" s="161" t="e">
        <f t="shared" si="53"/>
        <v>#REF!</v>
      </c>
      <c r="K293" s="52" t="s">
        <v>377</v>
      </c>
      <c r="L293">
        <f t="shared" si="54"/>
        <v>6</v>
      </c>
      <c r="M293" s="10" t="e">
        <f>#REF!</f>
        <v>#REF!</v>
      </c>
      <c r="N293" s="10" t="e">
        <f>#REF!</f>
        <v>#REF!</v>
      </c>
      <c r="O293" s="10" t="e">
        <f>#REF!</f>
        <v>#REF!</v>
      </c>
      <c r="P293" s="10" t="e">
        <f>#REF!</f>
        <v>#REF!</v>
      </c>
    </row>
    <row r="294" spans="1:16" x14ac:dyDescent="0.25">
      <c r="A294" s="25" t="str">
        <f>B294&amp;"_"&amp;C294&amp;"_"&amp;".. "&amp;D294</f>
        <v>0293_T1.1_.. Short-term (Market Value)</v>
      </c>
      <c r="B294" s="113" t="s">
        <v>3010</v>
      </c>
      <c r="C294" s="113" t="s">
        <v>13</v>
      </c>
      <c r="D294" s="4" t="s">
        <v>397</v>
      </c>
      <c r="E294" s="164" t="str">
        <f t="shared" ref="E294:E295" si="61">B294&amp;"_"&amp;C294&amp;"_"&amp;F294&amp;", "&amp;G294&amp;", "&amp;H294</f>
        <v>0293_T1.1_Deposit-Taking Corporations, except the Central Bank, Short-term, Market Value</v>
      </c>
      <c r="F294" s="49" t="s">
        <v>44</v>
      </c>
      <c r="G294" s="165" t="s">
        <v>1</v>
      </c>
      <c r="H294" s="3" t="s">
        <v>64</v>
      </c>
      <c r="I294" s="3"/>
      <c r="J294" s="161" t="e">
        <f t="shared" si="53"/>
        <v>#REF!</v>
      </c>
      <c r="K294" s="22" t="s">
        <v>378</v>
      </c>
      <c r="L294">
        <f t="shared" si="54"/>
        <v>6</v>
      </c>
      <c r="M294" s="10" t="e">
        <f>#REF!</f>
        <v>#REF!</v>
      </c>
      <c r="N294" s="10" t="e">
        <f>#REF!</f>
        <v>#REF!</v>
      </c>
      <c r="O294" s="10" t="e">
        <f>#REF!</f>
        <v>#REF!</v>
      </c>
      <c r="P294" s="10" t="e">
        <f>#REF!</f>
        <v>#REF!</v>
      </c>
    </row>
    <row r="295" spans="1:16" x14ac:dyDescent="0.25">
      <c r="A295" s="25" t="str">
        <f>B295&amp;"_"&amp;C295&amp;"_"&amp;".. "&amp;D295</f>
        <v>0294_T1.1_.. Long-term (Market Value)</v>
      </c>
      <c r="B295" s="113" t="s">
        <v>3011</v>
      </c>
      <c r="C295" s="113" t="s">
        <v>13</v>
      </c>
      <c r="D295" s="4" t="s">
        <v>398</v>
      </c>
      <c r="E295" s="164" t="str">
        <f t="shared" si="61"/>
        <v>0294_T1.1_Deposit-Taking Corporations, except the Central Bank, Long-term, Market Value</v>
      </c>
      <c r="F295" s="49" t="s">
        <v>44</v>
      </c>
      <c r="G295" s="165" t="s">
        <v>3</v>
      </c>
      <c r="H295" s="3" t="s">
        <v>64</v>
      </c>
      <c r="I295" s="3"/>
      <c r="J295" s="161" t="e">
        <f t="shared" si="53"/>
        <v>#REF!</v>
      </c>
      <c r="K295" s="22" t="s">
        <v>379</v>
      </c>
      <c r="L295">
        <f t="shared" si="54"/>
        <v>6</v>
      </c>
      <c r="M295" s="10" t="e">
        <f>#REF!</f>
        <v>#REF!</v>
      </c>
      <c r="N295" s="10" t="e">
        <f>#REF!</f>
        <v>#REF!</v>
      </c>
      <c r="O295" s="10" t="e">
        <f>#REF!</f>
        <v>#REF!</v>
      </c>
      <c r="P295" s="10" t="e">
        <f>#REF!</f>
        <v>#REF!</v>
      </c>
    </row>
    <row r="296" spans="1:16" x14ac:dyDescent="0.25">
      <c r="A296" s="25" t="str">
        <f>B296&amp;"_"&amp;C296&amp;"_"&amp;D296</f>
        <v>0295_T1.1_Other Sectors (Market Value)</v>
      </c>
      <c r="B296" s="113" t="s">
        <v>3012</v>
      </c>
      <c r="C296" s="113" t="s">
        <v>13</v>
      </c>
      <c r="D296" s="3" t="s">
        <v>4170</v>
      </c>
      <c r="E296" s="164" t="str">
        <f>B296&amp;"_"&amp;C296&amp;"_"&amp;F296&amp;", "&amp;H296</f>
        <v>0295_T1.1_Other Sectors, Market Value</v>
      </c>
      <c r="F296" s="49" t="s">
        <v>45</v>
      </c>
      <c r="G296" s="3"/>
      <c r="H296" s="3" t="s">
        <v>64</v>
      </c>
      <c r="I296" s="3"/>
      <c r="J296" s="161" t="e">
        <f t="shared" si="53"/>
        <v>#REF!</v>
      </c>
      <c r="K296" s="52" t="s">
        <v>380</v>
      </c>
      <c r="L296">
        <f t="shared" si="54"/>
        <v>6</v>
      </c>
      <c r="M296" s="10" t="e">
        <f>#REF!</f>
        <v>#REF!</v>
      </c>
      <c r="N296" s="10" t="e">
        <f>#REF!</f>
        <v>#REF!</v>
      </c>
      <c r="O296" s="10" t="e">
        <f>#REF!</f>
        <v>#REF!</v>
      </c>
      <c r="P296" s="10" t="e">
        <f>#REF!</f>
        <v>#REF!</v>
      </c>
    </row>
    <row r="297" spans="1:16" x14ac:dyDescent="0.25">
      <c r="A297" s="25" t="str">
        <f>B297&amp;"_"&amp;C297&amp;"_"&amp;".. "&amp;D297</f>
        <v>0296_T1.1_.. Short-term (Market Value)</v>
      </c>
      <c r="B297" s="113" t="s">
        <v>3013</v>
      </c>
      <c r="C297" s="113" t="s">
        <v>13</v>
      </c>
      <c r="D297" s="4" t="s">
        <v>397</v>
      </c>
      <c r="E297" s="164" t="str">
        <f t="shared" ref="E297:E298" si="62">B297&amp;"_"&amp;C297&amp;"_"&amp;F297&amp;", "&amp;G297&amp;", "&amp;H297</f>
        <v>0296_T1.1_Other Sectors, Short-term, Market Value</v>
      </c>
      <c r="F297" s="49" t="s">
        <v>45</v>
      </c>
      <c r="G297" s="165" t="s">
        <v>1</v>
      </c>
      <c r="H297" s="3" t="s">
        <v>64</v>
      </c>
      <c r="I297" s="3"/>
      <c r="J297" s="161" t="e">
        <f t="shared" si="53"/>
        <v>#REF!</v>
      </c>
      <c r="K297" s="22" t="s">
        <v>381</v>
      </c>
      <c r="L297">
        <f t="shared" si="54"/>
        <v>6</v>
      </c>
      <c r="M297" s="10" t="e">
        <f>#REF!</f>
        <v>#REF!</v>
      </c>
      <c r="N297" s="10" t="e">
        <f>#REF!</f>
        <v>#REF!</v>
      </c>
      <c r="O297" s="10" t="e">
        <f>#REF!</f>
        <v>#REF!</v>
      </c>
      <c r="P297" s="10" t="e">
        <f>#REF!</f>
        <v>#REF!</v>
      </c>
    </row>
    <row r="298" spans="1:16" x14ac:dyDescent="0.25">
      <c r="A298" s="25" t="str">
        <f>B298&amp;"_"&amp;C298&amp;"_"&amp;".. "&amp;D298</f>
        <v>0297_T1.1_.. Long-term (Market Value)</v>
      </c>
      <c r="B298" s="113" t="s">
        <v>3014</v>
      </c>
      <c r="C298" s="113" t="s">
        <v>13</v>
      </c>
      <c r="D298" s="4" t="s">
        <v>398</v>
      </c>
      <c r="E298" s="164" t="str">
        <f t="shared" si="62"/>
        <v>0297_T1.1_Other Sectors, Long-term, Market Value</v>
      </c>
      <c r="F298" s="49" t="s">
        <v>45</v>
      </c>
      <c r="G298" s="165" t="s">
        <v>3</v>
      </c>
      <c r="H298" s="3" t="s">
        <v>64</v>
      </c>
      <c r="I298" s="3"/>
      <c r="J298" s="161" t="e">
        <f t="shared" si="53"/>
        <v>#REF!</v>
      </c>
      <c r="K298" s="22" t="s">
        <v>382</v>
      </c>
      <c r="L298">
        <f t="shared" si="54"/>
        <v>6</v>
      </c>
      <c r="M298" s="10" t="e">
        <f>#REF!</f>
        <v>#REF!</v>
      </c>
      <c r="N298" s="10" t="e">
        <f>#REF!</f>
        <v>#REF!</v>
      </c>
      <c r="O298" s="10" t="e">
        <f>#REF!</f>
        <v>#REF!</v>
      </c>
      <c r="P298" s="10" t="e">
        <f>#REF!</f>
        <v>#REF!</v>
      </c>
    </row>
    <row r="299" spans="1:16" x14ac:dyDescent="0.25">
      <c r="A299" s="25" t="str">
        <f>B299&amp;"_"&amp;C299&amp;"_"&amp;D299</f>
        <v>0298_T1.1_Total (Market Value)</v>
      </c>
      <c r="B299" s="113" t="s">
        <v>3015</v>
      </c>
      <c r="C299" s="113" t="s">
        <v>13</v>
      </c>
      <c r="D299" s="3" t="s">
        <v>401</v>
      </c>
      <c r="E299" s="164" t="str">
        <f>B299&amp;"_"&amp;C299&amp;"_"&amp;F299&amp;", "&amp;H299</f>
        <v>0298_T1.1_Debt Securities, Total, Market Value</v>
      </c>
      <c r="F299" s="3" t="s">
        <v>4172</v>
      </c>
      <c r="G299" s="3"/>
      <c r="H299" s="3" t="s">
        <v>64</v>
      </c>
      <c r="I299" s="3"/>
      <c r="J299" s="161" t="e">
        <f t="shared" si="53"/>
        <v>#REF!</v>
      </c>
      <c r="K299" s="52" t="s">
        <v>383</v>
      </c>
      <c r="L299">
        <f t="shared" si="54"/>
        <v>6</v>
      </c>
      <c r="M299" s="10" t="e">
        <f>#REF!</f>
        <v>#REF!</v>
      </c>
      <c r="N299" s="10" t="e">
        <f>#REF!</f>
        <v>#REF!</v>
      </c>
      <c r="O299" s="10" t="e">
        <f>#REF!</f>
        <v>#REF!</v>
      </c>
      <c r="P299" s="10" t="e">
        <f>#REF!</f>
        <v>#REF!</v>
      </c>
    </row>
    <row r="300" spans="1:16" x14ac:dyDescent="0.25">
      <c r="A300" s="25" t="str">
        <f>B300&amp;"_"&amp;C300&amp;"_"&amp;".. "&amp;D300</f>
        <v>0299_T1.1_.. Short-term (Market Value)</v>
      </c>
      <c r="B300" s="113" t="s">
        <v>3016</v>
      </c>
      <c r="C300" s="113" t="s">
        <v>13</v>
      </c>
      <c r="D300" s="4" t="s">
        <v>397</v>
      </c>
      <c r="E300" s="164" t="str">
        <f t="shared" ref="E300:E301" si="63">B300&amp;"_"&amp;C300&amp;"_"&amp;F300&amp;", "&amp;G300&amp;", "&amp;H300</f>
        <v>0299_T1.1_Debt Securities, Total, Short-term, Market Value</v>
      </c>
      <c r="F300" s="3" t="s">
        <v>4172</v>
      </c>
      <c r="G300" s="165" t="s">
        <v>1</v>
      </c>
      <c r="H300" s="3" t="s">
        <v>64</v>
      </c>
      <c r="I300" s="3"/>
      <c r="J300" s="161" t="e">
        <f t="shared" si="53"/>
        <v>#REF!</v>
      </c>
      <c r="K300" s="22" t="s">
        <v>384</v>
      </c>
      <c r="L300">
        <f t="shared" si="54"/>
        <v>6</v>
      </c>
      <c r="M300" s="10" t="e">
        <f>#REF!</f>
        <v>#REF!</v>
      </c>
      <c r="N300" s="10" t="e">
        <f>#REF!</f>
        <v>#REF!</v>
      </c>
      <c r="O300" s="10" t="e">
        <f>#REF!</f>
        <v>#REF!</v>
      </c>
      <c r="P300" s="10" t="e">
        <f>#REF!</f>
        <v>#REF!</v>
      </c>
    </row>
    <row r="301" spans="1:16" x14ac:dyDescent="0.25">
      <c r="A301" s="137" t="str">
        <f>B301&amp;"_"&amp;C301&amp;"_"&amp;".. "&amp;D301</f>
        <v>0300_T1.1_.. Long-term (Market Value)</v>
      </c>
      <c r="B301" s="130" t="s">
        <v>3017</v>
      </c>
      <c r="C301" s="130" t="s">
        <v>13</v>
      </c>
      <c r="D301" s="5" t="s">
        <v>398</v>
      </c>
      <c r="E301" s="189" t="str">
        <f t="shared" si="63"/>
        <v>0300_T1.1_Debt Securities, Total, Long-term, Market Value</v>
      </c>
      <c r="F301" s="73" t="s">
        <v>4172</v>
      </c>
      <c r="G301" s="201" t="s">
        <v>3</v>
      </c>
      <c r="H301" s="73" t="s">
        <v>64</v>
      </c>
      <c r="I301" s="73"/>
      <c r="J301" s="192" t="e">
        <f t="shared" si="53"/>
        <v>#REF!</v>
      </c>
      <c r="K301" s="56" t="s">
        <v>385</v>
      </c>
      <c r="L301">
        <f t="shared" si="54"/>
        <v>6</v>
      </c>
      <c r="M301" s="10" t="e">
        <f>#REF!</f>
        <v>#REF!</v>
      </c>
      <c r="N301" s="10" t="e">
        <f>#REF!</f>
        <v>#REF!</v>
      </c>
      <c r="O301" s="10" t="e">
        <f>#REF!</f>
        <v>#REF!</v>
      </c>
      <c r="P301" s="10" t="e">
        <f>#REF!</f>
        <v>#REF!</v>
      </c>
    </row>
    <row r="302" spans="1:16" x14ac:dyDescent="0.25">
      <c r="A302" s="106" t="str">
        <f>B302&amp;"_"&amp;C302&amp;"_"&amp;D302</f>
        <v>0301_T1.2_Other financial corporations</v>
      </c>
      <c r="B302" s="118" t="s">
        <v>3018</v>
      </c>
      <c r="C302" s="118" t="s">
        <v>15</v>
      </c>
      <c r="D302" s="20" t="s">
        <v>65</v>
      </c>
      <c r="E302" s="207" t="str">
        <f>B302&amp;"_"&amp;C302&amp;"_"&amp;F302</f>
        <v>0301_T1.2_Other financial corporations</v>
      </c>
      <c r="F302" s="43" t="s">
        <v>65</v>
      </c>
      <c r="G302" s="20"/>
      <c r="H302" s="20"/>
      <c r="I302" s="20"/>
      <c r="J302" s="161" t="e">
        <f t="shared" si="53"/>
        <v>#REF!</v>
      </c>
      <c r="K302" s="52" t="s">
        <v>402</v>
      </c>
      <c r="L302">
        <f t="shared" si="54"/>
        <v>6</v>
      </c>
      <c r="M302" s="10" t="e">
        <f>#REF!</f>
        <v>#REF!</v>
      </c>
      <c r="N302" s="10" t="e">
        <f>#REF!</f>
        <v>#REF!</v>
      </c>
      <c r="O302" s="10" t="e">
        <f>#REF!</f>
        <v>#REF!</v>
      </c>
      <c r="P302" s="10" t="e">
        <f>#REF!</f>
        <v>#REF!</v>
      </c>
    </row>
    <row r="303" spans="1:16" x14ac:dyDescent="0.25">
      <c r="A303" s="106" t="str">
        <f>B303&amp;"_"&amp;C303&amp;"_"&amp;".. "&amp;D303</f>
        <v>0302_T1.2_.. Short-term</v>
      </c>
      <c r="B303" s="118" t="s">
        <v>3019</v>
      </c>
      <c r="C303" s="118" t="s">
        <v>15</v>
      </c>
      <c r="D303" s="58" t="s">
        <v>1</v>
      </c>
      <c r="E303" s="207" t="str">
        <f>B303&amp;"_"&amp;C303&amp;"_"&amp;F303&amp;", "&amp;G303</f>
        <v>0302_T1.2_Other financial corporations, Short-term</v>
      </c>
      <c r="F303" s="43" t="s">
        <v>65</v>
      </c>
      <c r="G303" s="165" t="s">
        <v>1</v>
      </c>
      <c r="H303" s="166"/>
      <c r="I303" s="166"/>
      <c r="J303" s="161" t="e">
        <f t="shared" si="53"/>
        <v>#REF!</v>
      </c>
      <c r="K303" s="22" t="s">
        <v>403</v>
      </c>
      <c r="L303">
        <f t="shared" si="54"/>
        <v>6</v>
      </c>
      <c r="M303" s="10" t="e">
        <f>#REF!</f>
        <v>#REF!</v>
      </c>
      <c r="N303" s="10" t="e">
        <f>#REF!</f>
        <v>#REF!</v>
      </c>
      <c r="O303" s="10" t="e">
        <f>#REF!</f>
        <v>#REF!</v>
      </c>
      <c r="P303" s="10" t="e">
        <f>#REF!</f>
        <v>#REF!</v>
      </c>
    </row>
    <row r="304" spans="1:16" x14ac:dyDescent="0.25">
      <c r="A304" s="106" t="str">
        <f>B304&amp;"_"&amp;C304&amp;"_"&amp;"…. "&amp;D304</f>
        <v>0303_T1.2_…. Currency and deposits 3/</v>
      </c>
      <c r="B304" s="118" t="s">
        <v>3020</v>
      </c>
      <c r="C304" s="118" t="s">
        <v>15</v>
      </c>
      <c r="D304" s="59" t="s">
        <v>66</v>
      </c>
      <c r="E304" s="207" t="str">
        <f>B304&amp;"_"&amp;C304&amp;"_"&amp;F304&amp;", "&amp;G304&amp;", "&amp;H304</f>
        <v>0303_T1.2_Other financial corporations, Short-term, Currency and deposits</v>
      </c>
      <c r="F304" s="43" t="s">
        <v>65</v>
      </c>
      <c r="G304" s="165" t="s">
        <v>1</v>
      </c>
      <c r="H304" s="166" t="s">
        <v>95</v>
      </c>
      <c r="I304" s="166"/>
      <c r="J304" s="161" t="e">
        <f t="shared" si="53"/>
        <v>#REF!</v>
      </c>
      <c r="K304" s="22" t="s">
        <v>404</v>
      </c>
      <c r="L304">
        <f t="shared" si="54"/>
        <v>6</v>
      </c>
      <c r="M304" s="10" t="e">
        <f>#REF!</f>
        <v>#REF!</v>
      </c>
      <c r="N304" s="10" t="e">
        <f>#REF!</f>
        <v>#REF!</v>
      </c>
      <c r="O304" s="10" t="e">
        <f>#REF!</f>
        <v>#REF!</v>
      </c>
      <c r="P304" s="10" t="e">
        <f>#REF!</f>
        <v>#REF!</v>
      </c>
    </row>
    <row r="305" spans="1:16" x14ac:dyDescent="0.25">
      <c r="A305" s="106" t="str">
        <f t="shared" ref="A305:A308" si="64">B305&amp;"_"&amp;C305&amp;"_"&amp;"…. "&amp;D305</f>
        <v>0304_T1.2_…. Debt securities</v>
      </c>
      <c r="B305" s="118" t="s">
        <v>3021</v>
      </c>
      <c r="C305" s="118" t="s">
        <v>15</v>
      </c>
      <c r="D305" s="59" t="s">
        <v>29</v>
      </c>
      <c r="E305" s="207" t="str">
        <f t="shared" ref="E305:E313" si="65">B305&amp;"_"&amp;C305&amp;"_"&amp;F305&amp;", "&amp;G305&amp;", "&amp;H305</f>
        <v>0304_T1.2_Other financial corporations, Short-term, Debt securities</v>
      </c>
      <c r="F305" s="43" t="s">
        <v>65</v>
      </c>
      <c r="G305" s="165" t="s">
        <v>1</v>
      </c>
      <c r="H305" s="166" t="s">
        <v>29</v>
      </c>
      <c r="I305" s="166"/>
      <c r="J305" s="161" t="e">
        <f t="shared" si="53"/>
        <v>#REF!</v>
      </c>
      <c r="K305" s="22" t="s">
        <v>405</v>
      </c>
      <c r="L305">
        <f t="shared" si="54"/>
        <v>6</v>
      </c>
      <c r="M305" s="10" t="e">
        <f>#REF!</f>
        <v>#REF!</v>
      </c>
      <c r="N305" s="10" t="e">
        <f>#REF!</f>
        <v>#REF!</v>
      </c>
      <c r="O305" s="10" t="e">
        <f>#REF!</f>
        <v>#REF!</v>
      </c>
      <c r="P305" s="10" t="e">
        <f>#REF!</f>
        <v>#REF!</v>
      </c>
    </row>
    <row r="306" spans="1:16" x14ac:dyDescent="0.25">
      <c r="A306" s="106" t="str">
        <f t="shared" si="64"/>
        <v>0305_T1.2_…. Loans</v>
      </c>
      <c r="B306" s="118" t="s">
        <v>3022</v>
      </c>
      <c r="C306" s="118" t="s">
        <v>15</v>
      </c>
      <c r="D306" s="59" t="s">
        <v>2</v>
      </c>
      <c r="E306" s="207" t="str">
        <f t="shared" si="65"/>
        <v>0305_T1.2_Other financial corporations, Short-term, Loans</v>
      </c>
      <c r="F306" s="43" t="s">
        <v>65</v>
      </c>
      <c r="G306" s="165" t="s">
        <v>1</v>
      </c>
      <c r="H306" s="166" t="s">
        <v>2</v>
      </c>
      <c r="I306" s="166"/>
      <c r="J306" s="161" t="e">
        <f t="shared" si="53"/>
        <v>#REF!</v>
      </c>
      <c r="K306" s="22" t="s">
        <v>406</v>
      </c>
      <c r="L306">
        <f t="shared" si="54"/>
        <v>6</v>
      </c>
      <c r="M306" s="10" t="e">
        <f>#REF!</f>
        <v>#REF!</v>
      </c>
      <c r="N306" s="10" t="e">
        <f>#REF!</f>
        <v>#REF!</v>
      </c>
      <c r="O306" s="10" t="e">
        <f>#REF!</f>
        <v>#REF!</v>
      </c>
      <c r="P306" s="10" t="e">
        <f>#REF!</f>
        <v>#REF!</v>
      </c>
    </row>
    <row r="307" spans="1:16" x14ac:dyDescent="0.25">
      <c r="A307" s="106" t="str">
        <f t="shared" si="64"/>
        <v>0306_T1.2_…. Trade credit and advances</v>
      </c>
      <c r="B307" s="118" t="s">
        <v>3023</v>
      </c>
      <c r="C307" s="118" t="s">
        <v>15</v>
      </c>
      <c r="D307" s="59" t="s">
        <v>30</v>
      </c>
      <c r="E307" s="207" t="str">
        <f t="shared" si="65"/>
        <v>0306_T1.2_Other financial corporations, Short-term, Trade credit and advances</v>
      </c>
      <c r="F307" s="43" t="s">
        <v>65</v>
      </c>
      <c r="G307" s="165" t="s">
        <v>1</v>
      </c>
      <c r="H307" s="166" t="s">
        <v>30</v>
      </c>
      <c r="I307" s="166"/>
      <c r="J307" s="161" t="e">
        <f t="shared" si="53"/>
        <v>#REF!</v>
      </c>
      <c r="K307" s="22" t="s">
        <v>407</v>
      </c>
      <c r="L307">
        <f t="shared" si="54"/>
        <v>6</v>
      </c>
      <c r="M307" s="10" t="e">
        <f>#REF!</f>
        <v>#REF!</v>
      </c>
      <c r="N307" s="10" t="e">
        <f>#REF!</f>
        <v>#REF!</v>
      </c>
      <c r="O307" s="10" t="e">
        <f>#REF!</f>
        <v>#REF!</v>
      </c>
      <c r="P307" s="10" t="e">
        <f>#REF!</f>
        <v>#REF!</v>
      </c>
    </row>
    <row r="308" spans="1:16" x14ac:dyDescent="0.25">
      <c r="A308" s="106" t="str">
        <f t="shared" si="64"/>
        <v>0307_T1.2_…. Other debt liabilities 4/ 5/</v>
      </c>
      <c r="B308" s="118" t="s">
        <v>3024</v>
      </c>
      <c r="C308" s="118" t="s">
        <v>15</v>
      </c>
      <c r="D308" s="59" t="s">
        <v>67</v>
      </c>
      <c r="E308" s="207" t="str">
        <f>B308&amp;"_"&amp;C308&amp;"_"&amp;F308&amp;", "&amp;G308&amp;", "&amp;H308</f>
        <v>0307_T1.2_Other financial corporations, Short-term, Other debt liabilities</v>
      </c>
      <c r="F308" s="43" t="s">
        <v>65</v>
      </c>
      <c r="G308" s="165" t="s">
        <v>1</v>
      </c>
      <c r="H308" s="166" t="s">
        <v>4156</v>
      </c>
      <c r="I308" s="166"/>
      <c r="J308" s="161" t="e">
        <f t="shared" si="53"/>
        <v>#REF!</v>
      </c>
      <c r="K308" s="22" t="s">
        <v>408</v>
      </c>
      <c r="L308">
        <f t="shared" si="54"/>
        <v>6</v>
      </c>
      <c r="M308" s="10" t="e">
        <f>#REF!</f>
        <v>#REF!</v>
      </c>
      <c r="N308" s="10" t="e">
        <f>#REF!</f>
        <v>#REF!</v>
      </c>
      <c r="O308" s="10" t="e">
        <f>#REF!</f>
        <v>#REF!</v>
      </c>
      <c r="P308" s="10" t="e">
        <f>#REF!</f>
        <v>#REF!</v>
      </c>
    </row>
    <row r="309" spans="1:16" x14ac:dyDescent="0.25">
      <c r="A309" s="106" t="str">
        <f>B309&amp;"_"&amp;C309&amp;"_"&amp;".. "&amp;D309</f>
        <v>0308_T1.2_.. Long-term</v>
      </c>
      <c r="B309" s="118" t="s">
        <v>3025</v>
      </c>
      <c r="C309" s="118" t="s">
        <v>15</v>
      </c>
      <c r="D309" s="58" t="s">
        <v>3</v>
      </c>
      <c r="E309" s="207" t="str">
        <f>B309&amp;"_"&amp;C309&amp;"_"&amp;F309&amp;", "&amp;G309</f>
        <v>0308_T1.2_Other financial corporations, Long-term</v>
      </c>
      <c r="F309" s="43" t="s">
        <v>65</v>
      </c>
      <c r="G309" s="165" t="s">
        <v>3</v>
      </c>
      <c r="H309" s="58"/>
      <c r="I309" s="58"/>
      <c r="J309" s="161" t="e">
        <f t="shared" si="53"/>
        <v>#REF!</v>
      </c>
      <c r="K309" s="22" t="s">
        <v>409</v>
      </c>
      <c r="L309">
        <f t="shared" si="54"/>
        <v>6</v>
      </c>
      <c r="M309" s="10" t="e">
        <f>#REF!</f>
        <v>#REF!</v>
      </c>
      <c r="N309" s="10" t="e">
        <f>#REF!</f>
        <v>#REF!</v>
      </c>
      <c r="O309" s="10" t="e">
        <f>#REF!</f>
        <v>#REF!</v>
      </c>
      <c r="P309" s="10" t="e">
        <f>#REF!</f>
        <v>#REF!</v>
      </c>
    </row>
    <row r="310" spans="1:16" x14ac:dyDescent="0.25">
      <c r="A310" s="106" t="str">
        <f>B310&amp;"_"&amp;C310&amp;"_"&amp;"…. "&amp;D310</f>
        <v>0309_T1.2_…. Currency and deposits 3/</v>
      </c>
      <c r="B310" s="118" t="s">
        <v>3026</v>
      </c>
      <c r="C310" s="118" t="s">
        <v>15</v>
      </c>
      <c r="D310" s="59" t="s">
        <v>66</v>
      </c>
      <c r="E310" s="207" t="str">
        <f>B310&amp;"_"&amp;C310&amp;"_"&amp;F310&amp;", "&amp;G310&amp;", "&amp;H310</f>
        <v>0309_T1.2_Other financial corporations, Long-term, Currency and deposits</v>
      </c>
      <c r="F310" s="43" t="s">
        <v>65</v>
      </c>
      <c r="G310" s="165" t="s">
        <v>3</v>
      </c>
      <c r="H310" s="166" t="s">
        <v>95</v>
      </c>
      <c r="I310" s="166"/>
      <c r="J310" s="161" t="e">
        <f t="shared" si="53"/>
        <v>#REF!</v>
      </c>
      <c r="K310" s="22" t="s">
        <v>410</v>
      </c>
      <c r="L310">
        <f t="shared" si="54"/>
        <v>6</v>
      </c>
      <c r="M310" s="10" t="e">
        <f>#REF!</f>
        <v>#REF!</v>
      </c>
      <c r="N310" s="10" t="e">
        <f>#REF!</f>
        <v>#REF!</v>
      </c>
      <c r="O310" s="10" t="e">
        <f>#REF!</f>
        <v>#REF!</v>
      </c>
      <c r="P310" s="10" t="e">
        <f>#REF!</f>
        <v>#REF!</v>
      </c>
    </row>
    <row r="311" spans="1:16" x14ac:dyDescent="0.25">
      <c r="A311" s="106" t="str">
        <f t="shared" ref="A311:A314" si="66">B311&amp;"_"&amp;C311&amp;"_"&amp;"…. "&amp;D311</f>
        <v>0310_T1.2_…. Debt securities</v>
      </c>
      <c r="B311" s="118" t="s">
        <v>3027</v>
      </c>
      <c r="C311" s="118" t="s">
        <v>15</v>
      </c>
      <c r="D311" s="59" t="s">
        <v>29</v>
      </c>
      <c r="E311" s="207" t="str">
        <f t="shared" si="65"/>
        <v>0310_T1.2_Other financial corporations, Long-term, Debt securities</v>
      </c>
      <c r="F311" s="43" t="s">
        <v>65</v>
      </c>
      <c r="G311" s="165" t="s">
        <v>3</v>
      </c>
      <c r="H311" s="166" t="s">
        <v>29</v>
      </c>
      <c r="I311" s="166"/>
      <c r="J311" s="161" t="e">
        <f t="shared" si="53"/>
        <v>#REF!</v>
      </c>
      <c r="K311" s="22" t="s">
        <v>411</v>
      </c>
      <c r="L311">
        <f t="shared" si="54"/>
        <v>6</v>
      </c>
      <c r="M311" s="10" t="e">
        <f>#REF!</f>
        <v>#REF!</v>
      </c>
      <c r="N311" s="10" t="e">
        <f>#REF!</f>
        <v>#REF!</v>
      </c>
      <c r="O311" s="10" t="e">
        <f>#REF!</f>
        <v>#REF!</v>
      </c>
      <c r="P311" s="10" t="e">
        <f>#REF!</f>
        <v>#REF!</v>
      </c>
    </row>
    <row r="312" spans="1:16" x14ac:dyDescent="0.25">
      <c r="A312" s="106" t="str">
        <f t="shared" si="66"/>
        <v>0311_T1.2_…. Loans</v>
      </c>
      <c r="B312" s="118" t="s">
        <v>3028</v>
      </c>
      <c r="C312" s="118" t="s">
        <v>15</v>
      </c>
      <c r="D312" s="59" t="s">
        <v>2</v>
      </c>
      <c r="E312" s="207" t="str">
        <f t="shared" si="65"/>
        <v>0311_T1.2_Other financial corporations, Long-term, Loans</v>
      </c>
      <c r="F312" s="43" t="s">
        <v>65</v>
      </c>
      <c r="G312" s="165" t="s">
        <v>3</v>
      </c>
      <c r="H312" s="166" t="s">
        <v>2</v>
      </c>
      <c r="I312" s="166"/>
      <c r="J312" s="161" t="e">
        <f t="shared" si="53"/>
        <v>#REF!</v>
      </c>
      <c r="K312" s="22" t="s">
        <v>412</v>
      </c>
      <c r="L312">
        <f t="shared" si="54"/>
        <v>6</v>
      </c>
      <c r="M312" s="10" t="e">
        <f>#REF!</f>
        <v>#REF!</v>
      </c>
      <c r="N312" s="10" t="e">
        <f>#REF!</f>
        <v>#REF!</v>
      </c>
      <c r="O312" s="10" t="e">
        <f>#REF!</f>
        <v>#REF!</v>
      </c>
      <c r="P312" s="10" t="e">
        <f>#REF!</f>
        <v>#REF!</v>
      </c>
    </row>
    <row r="313" spans="1:16" x14ac:dyDescent="0.25">
      <c r="A313" s="106" t="str">
        <f t="shared" si="66"/>
        <v>0312_T1.2_…. Trade credit and advances</v>
      </c>
      <c r="B313" s="118" t="s">
        <v>3029</v>
      </c>
      <c r="C313" s="118" t="s">
        <v>15</v>
      </c>
      <c r="D313" s="59" t="s">
        <v>30</v>
      </c>
      <c r="E313" s="207" t="str">
        <f t="shared" si="65"/>
        <v>0312_T1.2_Other financial corporations, Long-term, Trade credit and advances</v>
      </c>
      <c r="F313" s="43" t="s">
        <v>65</v>
      </c>
      <c r="G313" s="165" t="s">
        <v>3</v>
      </c>
      <c r="H313" s="166" t="s">
        <v>30</v>
      </c>
      <c r="I313" s="166"/>
      <c r="J313" s="161" t="e">
        <f t="shared" si="53"/>
        <v>#REF!</v>
      </c>
      <c r="K313" s="22" t="s">
        <v>413</v>
      </c>
      <c r="L313">
        <f t="shared" si="54"/>
        <v>6</v>
      </c>
      <c r="M313" s="10" t="e">
        <f>#REF!</f>
        <v>#REF!</v>
      </c>
      <c r="N313" s="10" t="e">
        <f>#REF!</f>
        <v>#REF!</v>
      </c>
      <c r="O313" s="10" t="e">
        <f>#REF!</f>
        <v>#REF!</v>
      </c>
      <c r="P313" s="10" t="e">
        <f>#REF!</f>
        <v>#REF!</v>
      </c>
    </row>
    <row r="314" spans="1:16" x14ac:dyDescent="0.25">
      <c r="A314" s="106" t="str">
        <f t="shared" si="66"/>
        <v>0313_T1.2_…. Other debt liabilities 4/</v>
      </c>
      <c r="B314" s="118" t="s">
        <v>3030</v>
      </c>
      <c r="C314" s="118" t="s">
        <v>15</v>
      </c>
      <c r="D314" s="59" t="s">
        <v>68</v>
      </c>
      <c r="E314" s="207" t="str">
        <f>B314&amp;"_"&amp;C314&amp;"_"&amp;F314&amp;", "&amp;G314&amp;", "&amp;H314</f>
        <v>0313_T1.2_Other financial corporations, Long-term, Other debt liabilities</v>
      </c>
      <c r="F314" s="43" t="s">
        <v>65</v>
      </c>
      <c r="G314" s="165" t="s">
        <v>3</v>
      </c>
      <c r="H314" s="166" t="s">
        <v>4156</v>
      </c>
      <c r="I314" s="166"/>
      <c r="J314" s="161" t="e">
        <f t="shared" si="53"/>
        <v>#REF!</v>
      </c>
      <c r="K314" s="22" t="s">
        <v>414</v>
      </c>
      <c r="L314">
        <f t="shared" si="54"/>
        <v>6</v>
      </c>
      <c r="M314" s="10" t="e">
        <f>#REF!</f>
        <v>#REF!</v>
      </c>
      <c r="N314" s="10" t="e">
        <f>#REF!</f>
        <v>#REF!</v>
      </c>
      <c r="O314" s="10" t="e">
        <f>#REF!</f>
        <v>#REF!</v>
      </c>
      <c r="P314" s="10" t="e">
        <f>#REF!</f>
        <v>#REF!</v>
      </c>
    </row>
    <row r="315" spans="1:16" x14ac:dyDescent="0.25">
      <c r="A315" s="106" t="str">
        <f>B315&amp;"_"&amp;C315&amp;"_"&amp;D315</f>
        <v>0314_T1.2_Nonfinancial corporations</v>
      </c>
      <c r="B315" s="118" t="s">
        <v>3031</v>
      </c>
      <c r="C315" s="118" t="s">
        <v>15</v>
      </c>
      <c r="D315" s="20" t="s">
        <v>69</v>
      </c>
      <c r="E315" s="207" t="str">
        <f>B315&amp;"_"&amp;C315&amp;"_"&amp;F315</f>
        <v>0314_T1.2_Nonfinancial corporations</v>
      </c>
      <c r="F315" s="43" t="s">
        <v>69</v>
      </c>
      <c r="G315" s="20"/>
      <c r="H315" s="20"/>
      <c r="I315" s="20"/>
      <c r="J315" s="161" t="e">
        <f t="shared" si="53"/>
        <v>#REF!</v>
      </c>
      <c r="K315" s="52" t="s">
        <v>415</v>
      </c>
      <c r="L315">
        <f t="shared" si="54"/>
        <v>6</v>
      </c>
      <c r="M315" s="10" t="e">
        <f>#REF!</f>
        <v>#REF!</v>
      </c>
      <c r="N315" s="10" t="e">
        <f>#REF!</f>
        <v>#REF!</v>
      </c>
      <c r="O315" s="10" t="e">
        <f>#REF!</f>
        <v>#REF!</v>
      </c>
      <c r="P315" s="10" t="e">
        <f>#REF!</f>
        <v>#REF!</v>
      </c>
    </row>
    <row r="316" spans="1:16" x14ac:dyDescent="0.25">
      <c r="A316" s="106" t="str">
        <f>B316&amp;"_"&amp;C316&amp;"_"&amp;".. "&amp;D316</f>
        <v>0315_T1.2_.. Short-term</v>
      </c>
      <c r="B316" s="118" t="s">
        <v>3032</v>
      </c>
      <c r="C316" s="118" t="s">
        <v>15</v>
      </c>
      <c r="D316" s="58" t="s">
        <v>1</v>
      </c>
      <c r="E316" s="207" t="str">
        <f>B316&amp;"_"&amp;C316&amp;"_"&amp;F316&amp;", "&amp;G316</f>
        <v>0315_T1.2_Nonfinancial corporations, Short-term</v>
      </c>
      <c r="F316" s="43" t="s">
        <v>69</v>
      </c>
      <c r="G316" s="165" t="s">
        <v>1</v>
      </c>
      <c r="H316" s="166"/>
      <c r="I316" s="166"/>
      <c r="J316" s="161" t="e">
        <f t="shared" si="53"/>
        <v>#REF!</v>
      </c>
      <c r="K316" s="22" t="s">
        <v>416</v>
      </c>
      <c r="L316">
        <f t="shared" si="54"/>
        <v>6</v>
      </c>
      <c r="M316" s="10" t="e">
        <f>#REF!</f>
        <v>#REF!</v>
      </c>
      <c r="N316" s="10" t="e">
        <f>#REF!</f>
        <v>#REF!</v>
      </c>
      <c r="O316" s="10" t="e">
        <f>#REF!</f>
        <v>#REF!</v>
      </c>
      <c r="P316" s="10" t="e">
        <f>#REF!</f>
        <v>#REF!</v>
      </c>
    </row>
    <row r="317" spans="1:16" x14ac:dyDescent="0.25">
      <c r="A317" s="106" t="str">
        <f>B317&amp;"_"&amp;C317&amp;"_"&amp;"…. "&amp;D317</f>
        <v>0316_T1.2_…. Currency and deposits 3/</v>
      </c>
      <c r="B317" s="118" t="s">
        <v>3033</v>
      </c>
      <c r="C317" s="118" t="s">
        <v>15</v>
      </c>
      <c r="D317" s="59" t="s">
        <v>66</v>
      </c>
      <c r="E317" s="207" t="str">
        <f>B317&amp;"_"&amp;C317&amp;"_"&amp;F317&amp;", "&amp;G317&amp;", "&amp;H317</f>
        <v>0316_T1.2_Nonfinancial corporations, Short-term, Currency and deposits</v>
      </c>
      <c r="F317" s="43" t="s">
        <v>69</v>
      </c>
      <c r="G317" s="165" t="s">
        <v>1</v>
      </c>
      <c r="H317" s="166" t="s">
        <v>95</v>
      </c>
      <c r="I317" s="166"/>
      <c r="J317" s="161" t="e">
        <f t="shared" si="53"/>
        <v>#REF!</v>
      </c>
      <c r="K317" s="22" t="s">
        <v>417</v>
      </c>
      <c r="L317">
        <f t="shared" si="54"/>
        <v>6</v>
      </c>
      <c r="M317" s="10" t="e">
        <f>#REF!</f>
        <v>#REF!</v>
      </c>
      <c r="N317" s="10" t="e">
        <f>#REF!</f>
        <v>#REF!</v>
      </c>
      <c r="O317" s="10" t="e">
        <f>#REF!</f>
        <v>#REF!</v>
      </c>
      <c r="P317" s="10" t="e">
        <f>#REF!</f>
        <v>#REF!</v>
      </c>
    </row>
    <row r="318" spans="1:16" x14ac:dyDescent="0.25">
      <c r="A318" s="106" t="str">
        <f t="shared" ref="A318:A321" si="67">B318&amp;"_"&amp;C318&amp;"_"&amp;"…. "&amp;D318</f>
        <v>0317_T1.2_…. Debt securities</v>
      </c>
      <c r="B318" s="118" t="s">
        <v>3034</v>
      </c>
      <c r="C318" s="118" t="s">
        <v>15</v>
      </c>
      <c r="D318" s="59" t="s">
        <v>29</v>
      </c>
      <c r="E318" s="207" t="str">
        <f t="shared" ref="E318:E326" si="68">B318&amp;"_"&amp;C318&amp;"_"&amp;F318&amp;", "&amp;G318&amp;", "&amp;H318</f>
        <v>0317_T1.2_Nonfinancial corporations, Short-term, Debt securities</v>
      </c>
      <c r="F318" s="43" t="s">
        <v>69</v>
      </c>
      <c r="G318" s="165" t="s">
        <v>1</v>
      </c>
      <c r="H318" s="166" t="s">
        <v>29</v>
      </c>
      <c r="I318" s="166"/>
      <c r="J318" s="161" t="e">
        <f t="shared" si="53"/>
        <v>#REF!</v>
      </c>
      <c r="K318" s="22" t="s">
        <v>418</v>
      </c>
      <c r="L318">
        <f t="shared" si="54"/>
        <v>6</v>
      </c>
      <c r="M318" s="10" t="e">
        <f>#REF!</f>
        <v>#REF!</v>
      </c>
      <c r="N318" s="10" t="e">
        <f>#REF!</f>
        <v>#REF!</v>
      </c>
      <c r="O318" s="10" t="e">
        <f>#REF!</f>
        <v>#REF!</v>
      </c>
      <c r="P318" s="10" t="e">
        <f>#REF!</f>
        <v>#REF!</v>
      </c>
    </row>
    <row r="319" spans="1:16" x14ac:dyDescent="0.25">
      <c r="A319" s="106" t="str">
        <f t="shared" si="67"/>
        <v>0318_T1.2_…. Loans</v>
      </c>
      <c r="B319" s="118" t="s">
        <v>3035</v>
      </c>
      <c r="C319" s="118" t="s">
        <v>15</v>
      </c>
      <c r="D319" s="59" t="s">
        <v>2</v>
      </c>
      <c r="E319" s="207" t="str">
        <f t="shared" si="68"/>
        <v>0318_T1.2_Nonfinancial corporations, Short-term, Loans</v>
      </c>
      <c r="F319" s="43" t="s">
        <v>69</v>
      </c>
      <c r="G319" s="165" t="s">
        <v>1</v>
      </c>
      <c r="H319" s="166" t="s">
        <v>2</v>
      </c>
      <c r="I319" s="166"/>
      <c r="J319" s="161" t="e">
        <f t="shared" si="53"/>
        <v>#REF!</v>
      </c>
      <c r="K319" s="22" t="s">
        <v>419</v>
      </c>
      <c r="L319">
        <f t="shared" si="54"/>
        <v>6</v>
      </c>
      <c r="M319" s="10" t="e">
        <f>#REF!</f>
        <v>#REF!</v>
      </c>
      <c r="N319" s="10" t="e">
        <f>#REF!</f>
        <v>#REF!</v>
      </c>
      <c r="O319" s="10" t="e">
        <f>#REF!</f>
        <v>#REF!</v>
      </c>
      <c r="P319" s="10" t="e">
        <f>#REF!</f>
        <v>#REF!</v>
      </c>
    </row>
    <row r="320" spans="1:16" x14ac:dyDescent="0.25">
      <c r="A320" s="106" t="str">
        <f t="shared" si="67"/>
        <v>0319_T1.2_…. Trade credit and advances</v>
      </c>
      <c r="B320" s="118" t="s">
        <v>3036</v>
      </c>
      <c r="C320" s="118" t="s">
        <v>15</v>
      </c>
      <c r="D320" s="59" t="s">
        <v>30</v>
      </c>
      <c r="E320" s="207" t="str">
        <f t="shared" si="68"/>
        <v>0319_T1.2_Nonfinancial corporations, Short-term, Trade credit and advances</v>
      </c>
      <c r="F320" s="43" t="s">
        <v>69</v>
      </c>
      <c r="G320" s="165" t="s">
        <v>1</v>
      </c>
      <c r="H320" s="166" t="s">
        <v>30</v>
      </c>
      <c r="I320" s="166"/>
      <c r="J320" s="161" t="e">
        <f t="shared" si="53"/>
        <v>#REF!</v>
      </c>
      <c r="K320" s="22" t="s">
        <v>420</v>
      </c>
      <c r="L320">
        <f t="shared" si="54"/>
        <v>6</v>
      </c>
      <c r="M320" s="10" t="e">
        <f>#REF!</f>
        <v>#REF!</v>
      </c>
      <c r="N320" s="10" t="e">
        <f>#REF!</f>
        <v>#REF!</v>
      </c>
      <c r="O320" s="10" t="e">
        <f>#REF!</f>
        <v>#REF!</v>
      </c>
      <c r="P320" s="10" t="e">
        <f>#REF!</f>
        <v>#REF!</v>
      </c>
    </row>
    <row r="321" spans="1:16" x14ac:dyDescent="0.25">
      <c r="A321" s="106" t="str">
        <f t="shared" si="67"/>
        <v>0320_T1.2_…. Other debt liabilities 4/ 5/</v>
      </c>
      <c r="B321" s="118" t="s">
        <v>3037</v>
      </c>
      <c r="C321" s="118" t="s">
        <v>15</v>
      </c>
      <c r="D321" s="59" t="s">
        <v>67</v>
      </c>
      <c r="E321" s="207" t="str">
        <f>B321&amp;"_"&amp;C321&amp;"_"&amp;F321&amp;", "&amp;G321&amp;", "&amp;H321</f>
        <v>0320_T1.2_Nonfinancial corporations, Short-term, Other debt liabilities</v>
      </c>
      <c r="F321" s="43" t="s">
        <v>69</v>
      </c>
      <c r="G321" s="165" t="s">
        <v>1</v>
      </c>
      <c r="H321" s="166" t="s">
        <v>4156</v>
      </c>
      <c r="I321" s="166"/>
      <c r="J321" s="161" t="e">
        <f t="shared" si="53"/>
        <v>#REF!</v>
      </c>
      <c r="K321" s="22" t="s">
        <v>421</v>
      </c>
      <c r="L321">
        <f t="shared" si="54"/>
        <v>6</v>
      </c>
      <c r="M321" s="10" t="e">
        <f>#REF!</f>
        <v>#REF!</v>
      </c>
      <c r="N321" s="10" t="e">
        <f>#REF!</f>
        <v>#REF!</v>
      </c>
      <c r="O321" s="10" t="e">
        <f>#REF!</f>
        <v>#REF!</v>
      </c>
      <c r="P321" s="10" t="e">
        <f>#REF!</f>
        <v>#REF!</v>
      </c>
    </row>
    <row r="322" spans="1:16" x14ac:dyDescent="0.25">
      <c r="A322" s="106" t="str">
        <f>B322&amp;"_"&amp;C322&amp;"_"&amp;".. "&amp;D322</f>
        <v>0321_T1.2_.. Long-term</v>
      </c>
      <c r="B322" s="118" t="s">
        <v>3038</v>
      </c>
      <c r="C322" s="118" t="s">
        <v>15</v>
      </c>
      <c r="D322" s="58" t="s">
        <v>3</v>
      </c>
      <c r="E322" s="207" t="str">
        <f>B322&amp;"_"&amp;C322&amp;"_"&amp;F322&amp;", "&amp;G322</f>
        <v>0321_T1.2_Nonfinancial corporations, Long-term</v>
      </c>
      <c r="F322" s="43" t="s">
        <v>69</v>
      </c>
      <c r="G322" s="165" t="s">
        <v>3</v>
      </c>
      <c r="H322" s="58"/>
      <c r="I322" s="58"/>
      <c r="J322" s="161" t="e">
        <f t="shared" si="53"/>
        <v>#REF!</v>
      </c>
      <c r="K322" s="22" t="s">
        <v>422</v>
      </c>
      <c r="L322">
        <f t="shared" si="54"/>
        <v>6</v>
      </c>
      <c r="M322" s="10" t="e">
        <f>#REF!</f>
        <v>#REF!</v>
      </c>
      <c r="N322" s="10" t="e">
        <f>#REF!</f>
        <v>#REF!</v>
      </c>
      <c r="O322" s="10" t="e">
        <f>#REF!</f>
        <v>#REF!</v>
      </c>
      <c r="P322" s="10" t="e">
        <f>#REF!</f>
        <v>#REF!</v>
      </c>
    </row>
    <row r="323" spans="1:16" x14ac:dyDescent="0.25">
      <c r="A323" s="106" t="str">
        <f>B323&amp;"_"&amp;C323&amp;"_"&amp;"…. "&amp;D323</f>
        <v>0322_T1.2_…. Currency and deposits 3/</v>
      </c>
      <c r="B323" s="118" t="s">
        <v>3039</v>
      </c>
      <c r="C323" s="118" t="s">
        <v>15</v>
      </c>
      <c r="D323" s="59" t="s">
        <v>66</v>
      </c>
      <c r="E323" s="207" t="str">
        <f>B323&amp;"_"&amp;C323&amp;"_"&amp;F323&amp;", "&amp;G323&amp;", "&amp;H323</f>
        <v>0322_T1.2_Nonfinancial corporations, Long-term, Currency and deposits</v>
      </c>
      <c r="F323" s="43" t="s">
        <v>69</v>
      </c>
      <c r="G323" s="165" t="s">
        <v>3</v>
      </c>
      <c r="H323" s="166" t="s">
        <v>95</v>
      </c>
      <c r="I323" s="166"/>
      <c r="J323" s="161" t="e">
        <f t="shared" si="53"/>
        <v>#REF!</v>
      </c>
      <c r="K323" s="22" t="s">
        <v>423</v>
      </c>
      <c r="L323">
        <f t="shared" si="54"/>
        <v>6</v>
      </c>
      <c r="M323" s="10" t="e">
        <f>#REF!</f>
        <v>#REF!</v>
      </c>
      <c r="N323" s="10" t="e">
        <f>#REF!</f>
        <v>#REF!</v>
      </c>
      <c r="O323" s="10" t="e">
        <f>#REF!</f>
        <v>#REF!</v>
      </c>
      <c r="P323" s="10" t="e">
        <f>#REF!</f>
        <v>#REF!</v>
      </c>
    </row>
    <row r="324" spans="1:16" x14ac:dyDescent="0.25">
      <c r="A324" s="106" t="str">
        <f t="shared" ref="A324:A327" si="69">B324&amp;"_"&amp;C324&amp;"_"&amp;"…. "&amp;D324</f>
        <v>0323_T1.2_…. Debt securities</v>
      </c>
      <c r="B324" s="118" t="s">
        <v>3040</v>
      </c>
      <c r="C324" s="118" t="s">
        <v>15</v>
      </c>
      <c r="D324" s="59" t="s">
        <v>29</v>
      </c>
      <c r="E324" s="207" t="str">
        <f t="shared" si="68"/>
        <v>0323_T1.2_Nonfinancial corporations, Long-term, Debt securities</v>
      </c>
      <c r="F324" s="43" t="s">
        <v>69</v>
      </c>
      <c r="G324" s="165" t="s">
        <v>3</v>
      </c>
      <c r="H324" s="166" t="s">
        <v>29</v>
      </c>
      <c r="I324" s="166"/>
      <c r="J324" s="161" t="e">
        <f t="shared" ref="J324:J387" si="70">J323</f>
        <v>#REF!</v>
      </c>
      <c r="K324" s="22" t="s">
        <v>424</v>
      </c>
      <c r="L324">
        <f t="shared" ref="L324:L387" si="71">L323</f>
        <v>6</v>
      </c>
      <c r="M324" s="10" t="e">
        <f>#REF!</f>
        <v>#REF!</v>
      </c>
      <c r="N324" s="10" t="e">
        <f>#REF!</f>
        <v>#REF!</v>
      </c>
      <c r="O324" s="10" t="e">
        <f>#REF!</f>
        <v>#REF!</v>
      </c>
      <c r="P324" s="10" t="e">
        <f>#REF!</f>
        <v>#REF!</v>
      </c>
    </row>
    <row r="325" spans="1:16" x14ac:dyDescent="0.25">
      <c r="A325" s="106" t="str">
        <f t="shared" si="69"/>
        <v>0324_T1.2_…. Loans</v>
      </c>
      <c r="B325" s="118" t="s">
        <v>3041</v>
      </c>
      <c r="C325" s="118" t="s">
        <v>15</v>
      </c>
      <c r="D325" s="59" t="s">
        <v>2</v>
      </c>
      <c r="E325" s="207" t="str">
        <f t="shared" si="68"/>
        <v>0324_T1.2_Nonfinancial corporations, Long-term, Loans</v>
      </c>
      <c r="F325" s="43" t="s">
        <v>69</v>
      </c>
      <c r="G325" s="165" t="s">
        <v>3</v>
      </c>
      <c r="H325" s="166" t="s">
        <v>2</v>
      </c>
      <c r="I325" s="166"/>
      <c r="J325" s="161" t="e">
        <f t="shared" si="70"/>
        <v>#REF!</v>
      </c>
      <c r="K325" s="22" t="s">
        <v>425</v>
      </c>
      <c r="L325">
        <f t="shared" si="71"/>
        <v>6</v>
      </c>
      <c r="M325" s="10" t="e">
        <f>#REF!</f>
        <v>#REF!</v>
      </c>
      <c r="N325" s="10" t="e">
        <f>#REF!</f>
        <v>#REF!</v>
      </c>
      <c r="O325" s="10" t="e">
        <f>#REF!</f>
        <v>#REF!</v>
      </c>
      <c r="P325" s="10" t="e">
        <f>#REF!</f>
        <v>#REF!</v>
      </c>
    </row>
    <row r="326" spans="1:16" x14ac:dyDescent="0.25">
      <c r="A326" s="106" t="str">
        <f t="shared" si="69"/>
        <v>0325_T1.2_…. Trade credit and advances</v>
      </c>
      <c r="B326" s="118" t="s">
        <v>3042</v>
      </c>
      <c r="C326" s="118" t="s">
        <v>15</v>
      </c>
      <c r="D326" s="59" t="s">
        <v>30</v>
      </c>
      <c r="E326" s="207" t="str">
        <f t="shared" si="68"/>
        <v>0325_T1.2_Nonfinancial corporations, Long-term, Trade credit and advances</v>
      </c>
      <c r="F326" s="43" t="s">
        <v>69</v>
      </c>
      <c r="G326" s="165" t="s">
        <v>3</v>
      </c>
      <c r="H326" s="166" t="s">
        <v>30</v>
      </c>
      <c r="I326" s="166"/>
      <c r="J326" s="161" t="e">
        <f t="shared" si="70"/>
        <v>#REF!</v>
      </c>
      <c r="K326" s="22" t="s">
        <v>426</v>
      </c>
      <c r="L326">
        <f t="shared" si="71"/>
        <v>6</v>
      </c>
      <c r="M326" s="10" t="e">
        <f>#REF!</f>
        <v>#REF!</v>
      </c>
      <c r="N326" s="10" t="e">
        <f>#REF!</f>
        <v>#REF!</v>
      </c>
      <c r="O326" s="10" t="e">
        <f>#REF!</f>
        <v>#REF!</v>
      </c>
      <c r="P326" s="10" t="e">
        <f>#REF!</f>
        <v>#REF!</v>
      </c>
    </row>
    <row r="327" spans="1:16" x14ac:dyDescent="0.25">
      <c r="A327" s="106" t="str">
        <f t="shared" si="69"/>
        <v>0326_T1.2_…. Other debt liabilities 4/</v>
      </c>
      <c r="B327" s="118" t="s">
        <v>3043</v>
      </c>
      <c r="C327" s="118" t="s">
        <v>15</v>
      </c>
      <c r="D327" s="59" t="s">
        <v>68</v>
      </c>
      <c r="E327" s="207" t="str">
        <f>B327&amp;"_"&amp;C327&amp;"_"&amp;F327&amp;", "&amp;G327&amp;", "&amp;H327</f>
        <v>0326_T1.2_Nonfinancial corporations, Long-term, Other debt liabilities</v>
      </c>
      <c r="F327" s="43" t="s">
        <v>69</v>
      </c>
      <c r="G327" s="165" t="s">
        <v>3</v>
      </c>
      <c r="H327" s="166" t="s">
        <v>4156</v>
      </c>
      <c r="I327" s="166"/>
      <c r="J327" s="161" t="e">
        <f t="shared" si="70"/>
        <v>#REF!</v>
      </c>
      <c r="K327" s="22" t="s">
        <v>427</v>
      </c>
      <c r="L327">
        <f t="shared" si="71"/>
        <v>6</v>
      </c>
      <c r="M327" s="10" t="e">
        <f>#REF!</f>
        <v>#REF!</v>
      </c>
      <c r="N327" s="10" t="e">
        <f>#REF!</f>
        <v>#REF!</v>
      </c>
      <c r="O327" s="10" t="e">
        <f>#REF!</f>
        <v>#REF!</v>
      </c>
      <c r="P327" s="10" t="e">
        <f>#REF!</f>
        <v>#REF!</v>
      </c>
    </row>
    <row r="328" spans="1:16" x14ac:dyDescent="0.25">
      <c r="A328" s="106" t="str">
        <f>B328&amp;"_"&amp;C328&amp;"_"&amp;D328</f>
        <v>0327_T1.2_Households and nonprofit institutions serving households (NPISHs)</v>
      </c>
      <c r="B328" s="118" t="s">
        <v>3044</v>
      </c>
      <c r="C328" s="118" t="s">
        <v>15</v>
      </c>
      <c r="D328" s="20" t="s">
        <v>70</v>
      </c>
      <c r="E328" s="207" t="str">
        <f>B328&amp;"_"&amp;C328&amp;"_"&amp;F328</f>
        <v>0327_T1.2_Households and nonprofit institutions serving households (NPISHs)</v>
      </c>
      <c r="F328" s="43" t="s">
        <v>70</v>
      </c>
      <c r="G328" s="20"/>
      <c r="H328" s="20"/>
      <c r="I328" s="20"/>
      <c r="J328" s="161" t="e">
        <f t="shared" si="70"/>
        <v>#REF!</v>
      </c>
      <c r="K328" s="52" t="s">
        <v>428</v>
      </c>
      <c r="L328">
        <f t="shared" si="71"/>
        <v>6</v>
      </c>
      <c r="M328" s="10" t="e">
        <f>#REF!</f>
        <v>#REF!</v>
      </c>
      <c r="N328" s="10" t="e">
        <f>#REF!</f>
        <v>#REF!</v>
      </c>
      <c r="O328" s="10" t="e">
        <f>#REF!</f>
        <v>#REF!</v>
      </c>
      <c r="P328" s="10" t="e">
        <f>#REF!</f>
        <v>#REF!</v>
      </c>
    </row>
    <row r="329" spans="1:16" x14ac:dyDescent="0.25">
      <c r="A329" s="106" t="str">
        <f>B329&amp;"_"&amp;C329&amp;"_"&amp;".. "&amp;D329</f>
        <v>0328_T1.2_.. Short-term</v>
      </c>
      <c r="B329" s="118" t="s">
        <v>3045</v>
      </c>
      <c r="C329" s="118" t="s">
        <v>15</v>
      </c>
      <c r="D329" s="58" t="s">
        <v>1</v>
      </c>
      <c r="E329" s="207" t="str">
        <f>B329&amp;"_"&amp;C329&amp;"_"&amp;F329&amp;", "&amp;G329</f>
        <v>0328_T1.2_Households and nonprofit institutions serving households (NPISHs), Short-term</v>
      </c>
      <c r="F329" s="43" t="s">
        <v>70</v>
      </c>
      <c r="G329" s="165" t="s">
        <v>1</v>
      </c>
      <c r="H329" s="58"/>
      <c r="I329" s="58"/>
      <c r="J329" s="161" t="e">
        <f t="shared" si="70"/>
        <v>#REF!</v>
      </c>
      <c r="K329" s="22" t="s">
        <v>429</v>
      </c>
      <c r="L329">
        <f t="shared" si="71"/>
        <v>6</v>
      </c>
      <c r="M329" s="10" t="e">
        <f>#REF!</f>
        <v>#REF!</v>
      </c>
      <c r="N329" s="10" t="e">
        <f>#REF!</f>
        <v>#REF!</v>
      </c>
      <c r="O329" s="10" t="e">
        <f>#REF!</f>
        <v>#REF!</v>
      </c>
      <c r="P329" s="10" t="e">
        <f>#REF!</f>
        <v>#REF!</v>
      </c>
    </row>
    <row r="330" spans="1:16" x14ac:dyDescent="0.25">
      <c r="A330" s="106" t="str">
        <f>B330&amp;"_"&amp;C330&amp;"_"&amp;"…. "&amp;D330</f>
        <v>0329_T1.2_…. Currency and deposits 3/</v>
      </c>
      <c r="B330" s="118" t="s">
        <v>3046</v>
      </c>
      <c r="C330" s="118" t="s">
        <v>15</v>
      </c>
      <c r="D330" s="59" t="s">
        <v>66</v>
      </c>
      <c r="E330" s="207" t="str">
        <f>B330&amp;"_"&amp;C330&amp;"_"&amp;F330&amp;", "&amp;G330&amp;", "&amp;H330</f>
        <v>0329_T1.2_Households and nonprofit institutions serving households (NPISHs), Short-term, Currency and deposits</v>
      </c>
      <c r="F330" s="43" t="s">
        <v>70</v>
      </c>
      <c r="G330" s="165" t="s">
        <v>1</v>
      </c>
      <c r="H330" s="166" t="s">
        <v>95</v>
      </c>
      <c r="I330" s="166"/>
      <c r="J330" s="161" t="e">
        <f t="shared" si="70"/>
        <v>#REF!</v>
      </c>
      <c r="K330" s="22" t="s">
        <v>430</v>
      </c>
      <c r="L330">
        <f t="shared" si="71"/>
        <v>6</v>
      </c>
      <c r="M330" s="10" t="e">
        <f>#REF!</f>
        <v>#REF!</v>
      </c>
      <c r="N330" s="10" t="e">
        <f>#REF!</f>
        <v>#REF!</v>
      </c>
      <c r="O330" s="10" t="e">
        <f>#REF!</f>
        <v>#REF!</v>
      </c>
      <c r="P330" s="10" t="e">
        <f>#REF!</f>
        <v>#REF!</v>
      </c>
    </row>
    <row r="331" spans="1:16" x14ac:dyDescent="0.25">
      <c r="A331" s="106" t="str">
        <f t="shared" ref="A331:A334" si="72">B331&amp;"_"&amp;C331&amp;"_"&amp;"…. "&amp;D331</f>
        <v>0330_T1.2_…. Debt securities</v>
      </c>
      <c r="B331" s="118" t="s">
        <v>3047</v>
      </c>
      <c r="C331" s="118" t="s">
        <v>15</v>
      </c>
      <c r="D331" s="59" t="s">
        <v>29</v>
      </c>
      <c r="E331" s="207" t="str">
        <f t="shared" ref="E331:E339" si="73">B331&amp;"_"&amp;C331&amp;"_"&amp;F331&amp;", "&amp;G331&amp;", "&amp;H331</f>
        <v>0330_T1.2_Households and nonprofit institutions serving households (NPISHs), Short-term, Debt securities</v>
      </c>
      <c r="F331" s="43" t="s">
        <v>70</v>
      </c>
      <c r="G331" s="165" t="s">
        <v>1</v>
      </c>
      <c r="H331" s="166" t="s">
        <v>29</v>
      </c>
      <c r="I331" s="166"/>
      <c r="J331" s="161" t="e">
        <f t="shared" si="70"/>
        <v>#REF!</v>
      </c>
      <c r="K331" s="22" t="s">
        <v>431</v>
      </c>
      <c r="L331">
        <f t="shared" si="71"/>
        <v>6</v>
      </c>
      <c r="M331" s="10" t="e">
        <f>#REF!</f>
        <v>#REF!</v>
      </c>
      <c r="N331" s="10" t="e">
        <f>#REF!</f>
        <v>#REF!</v>
      </c>
      <c r="O331" s="10" t="e">
        <f>#REF!</f>
        <v>#REF!</v>
      </c>
      <c r="P331" s="10" t="e">
        <f>#REF!</f>
        <v>#REF!</v>
      </c>
    </row>
    <row r="332" spans="1:16" x14ac:dyDescent="0.25">
      <c r="A332" s="106" t="str">
        <f t="shared" si="72"/>
        <v>0331_T1.2_…. Loans</v>
      </c>
      <c r="B332" s="118" t="s">
        <v>3048</v>
      </c>
      <c r="C332" s="118" t="s">
        <v>15</v>
      </c>
      <c r="D332" s="59" t="s">
        <v>2</v>
      </c>
      <c r="E332" s="207" t="str">
        <f t="shared" si="73"/>
        <v>0331_T1.2_Households and nonprofit institutions serving households (NPISHs), Short-term, Loans</v>
      </c>
      <c r="F332" s="43" t="s">
        <v>70</v>
      </c>
      <c r="G332" s="165" t="s">
        <v>1</v>
      </c>
      <c r="H332" s="166" t="s">
        <v>2</v>
      </c>
      <c r="I332" s="166"/>
      <c r="J332" s="161" t="e">
        <f t="shared" si="70"/>
        <v>#REF!</v>
      </c>
      <c r="K332" s="22" t="s">
        <v>432</v>
      </c>
      <c r="L332">
        <f t="shared" si="71"/>
        <v>6</v>
      </c>
      <c r="M332" s="10" t="e">
        <f>#REF!</f>
        <v>#REF!</v>
      </c>
      <c r="N332" s="10" t="e">
        <f>#REF!</f>
        <v>#REF!</v>
      </c>
      <c r="O332" s="10" t="e">
        <f>#REF!</f>
        <v>#REF!</v>
      </c>
      <c r="P332" s="10" t="e">
        <f>#REF!</f>
        <v>#REF!</v>
      </c>
    </row>
    <row r="333" spans="1:16" x14ac:dyDescent="0.25">
      <c r="A333" s="106" t="str">
        <f t="shared" si="72"/>
        <v>0332_T1.2_…. Trade credit and advances</v>
      </c>
      <c r="B333" s="118" t="s">
        <v>3049</v>
      </c>
      <c r="C333" s="118" t="s">
        <v>15</v>
      </c>
      <c r="D333" s="59" t="s">
        <v>30</v>
      </c>
      <c r="E333" s="207" t="str">
        <f t="shared" si="73"/>
        <v>0332_T1.2_Households and nonprofit institutions serving households (NPISHs), Short-term, Trade credit and advances</v>
      </c>
      <c r="F333" s="43" t="s">
        <v>70</v>
      </c>
      <c r="G333" s="165" t="s">
        <v>1</v>
      </c>
      <c r="H333" s="166" t="s">
        <v>30</v>
      </c>
      <c r="I333" s="166"/>
      <c r="J333" s="161" t="e">
        <f t="shared" si="70"/>
        <v>#REF!</v>
      </c>
      <c r="K333" s="22" t="s">
        <v>433</v>
      </c>
      <c r="L333">
        <f t="shared" si="71"/>
        <v>6</v>
      </c>
      <c r="M333" s="10" t="e">
        <f>#REF!</f>
        <v>#REF!</v>
      </c>
      <c r="N333" s="10" t="e">
        <f>#REF!</f>
        <v>#REF!</v>
      </c>
      <c r="O333" s="10" t="e">
        <f>#REF!</f>
        <v>#REF!</v>
      </c>
      <c r="P333" s="10" t="e">
        <f>#REF!</f>
        <v>#REF!</v>
      </c>
    </row>
    <row r="334" spans="1:16" x14ac:dyDescent="0.25">
      <c r="A334" s="106" t="str">
        <f t="shared" si="72"/>
        <v>0333_T1.2_…. Other debt liabilities 4/ 5/</v>
      </c>
      <c r="B334" s="118" t="s">
        <v>3050</v>
      </c>
      <c r="C334" s="118" t="s">
        <v>15</v>
      </c>
      <c r="D334" s="59" t="s">
        <v>67</v>
      </c>
      <c r="E334" s="207" t="str">
        <f>B334&amp;"_"&amp;C334&amp;"_"&amp;F334&amp;", "&amp;G334&amp;", "&amp;H334</f>
        <v>0333_T1.2_Households and nonprofit institutions serving households (NPISHs), Short-term, Other debt liabilities</v>
      </c>
      <c r="F334" s="43" t="s">
        <v>70</v>
      </c>
      <c r="G334" s="165" t="s">
        <v>1</v>
      </c>
      <c r="H334" s="166" t="s">
        <v>4156</v>
      </c>
      <c r="I334" s="166"/>
      <c r="J334" s="161" t="e">
        <f t="shared" si="70"/>
        <v>#REF!</v>
      </c>
      <c r="K334" s="22" t="s">
        <v>434</v>
      </c>
      <c r="L334">
        <f t="shared" si="71"/>
        <v>6</v>
      </c>
      <c r="M334" s="10" t="e">
        <f>#REF!</f>
        <v>#REF!</v>
      </c>
      <c r="N334" s="10" t="e">
        <f>#REF!</f>
        <v>#REF!</v>
      </c>
      <c r="O334" s="10" t="e">
        <f>#REF!</f>
        <v>#REF!</v>
      </c>
      <c r="P334" s="10" t="e">
        <f>#REF!</f>
        <v>#REF!</v>
      </c>
    </row>
    <row r="335" spans="1:16" x14ac:dyDescent="0.25">
      <c r="A335" s="106" t="str">
        <f>B335&amp;"_"&amp;C335&amp;"_"&amp;".. "&amp;D335</f>
        <v>0334_T1.2_.. Long-term</v>
      </c>
      <c r="B335" s="118" t="s">
        <v>3051</v>
      </c>
      <c r="C335" s="118" t="s">
        <v>15</v>
      </c>
      <c r="D335" s="58" t="s">
        <v>3</v>
      </c>
      <c r="E335" s="207" t="str">
        <f>B335&amp;"_"&amp;C335&amp;"_"&amp;F335&amp;", "&amp;G335</f>
        <v>0334_T1.2_Households and nonprofit institutions serving households (NPISHs), Long-term</v>
      </c>
      <c r="F335" s="43" t="s">
        <v>70</v>
      </c>
      <c r="G335" s="165" t="s">
        <v>3</v>
      </c>
      <c r="H335" s="58"/>
      <c r="I335" s="58"/>
      <c r="J335" s="161" t="e">
        <f t="shared" si="70"/>
        <v>#REF!</v>
      </c>
      <c r="K335" s="22" t="s">
        <v>435</v>
      </c>
      <c r="L335">
        <f t="shared" si="71"/>
        <v>6</v>
      </c>
      <c r="M335" s="10" t="e">
        <f>#REF!</f>
        <v>#REF!</v>
      </c>
      <c r="N335" s="10" t="e">
        <f>#REF!</f>
        <v>#REF!</v>
      </c>
      <c r="O335" s="10" t="e">
        <f>#REF!</f>
        <v>#REF!</v>
      </c>
      <c r="P335" s="10" t="e">
        <f>#REF!</f>
        <v>#REF!</v>
      </c>
    </row>
    <row r="336" spans="1:16" x14ac:dyDescent="0.25">
      <c r="A336" s="106" t="str">
        <f>B336&amp;"_"&amp;C336&amp;"_"&amp;"…. "&amp;D336</f>
        <v>0335_T1.2_…. Currency and deposits 3/</v>
      </c>
      <c r="B336" s="118" t="s">
        <v>3052</v>
      </c>
      <c r="C336" s="118" t="s">
        <v>15</v>
      </c>
      <c r="D336" s="59" t="s">
        <v>66</v>
      </c>
      <c r="E336" s="207" t="str">
        <f>B336&amp;"_"&amp;C336&amp;"_"&amp;F336&amp;", "&amp;G336&amp;", "&amp;H336</f>
        <v>0335_T1.2_Households and nonprofit institutions serving households (NPISHs), Long-term, Currency and deposits</v>
      </c>
      <c r="F336" s="43" t="s">
        <v>70</v>
      </c>
      <c r="G336" s="165" t="s">
        <v>3</v>
      </c>
      <c r="H336" s="166" t="s">
        <v>95</v>
      </c>
      <c r="I336" s="166"/>
      <c r="J336" s="161" t="e">
        <f t="shared" si="70"/>
        <v>#REF!</v>
      </c>
      <c r="K336" s="22" t="s">
        <v>436</v>
      </c>
      <c r="L336">
        <f t="shared" si="71"/>
        <v>6</v>
      </c>
      <c r="M336" s="10" t="e">
        <f>#REF!</f>
        <v>#REF!</v>
      </c>
      <c r="N336" s="10" t="e">
        <f>#REF!</f>
        <v>#REF!</v>
      </c>
      <c r="O336" s="10" t="e">
        <f>#REF!</f>
        <v>#REF!</v>
      </c>
      <c r="P336" s="10" t="e">
        <f>#REF!</f>
        <v>#REF!</v>
      </c>
    </row>
    <row r="337" spans="1:16" x14ac:dyDescent="0.25">
      <c r="A337" s="106" t="str">
        <f t="shared" ref="A337:A340" si="74">B337&amp;"_"&amp;C337&amp;"_"&amp;"…. "&amp;D337</f>
        <v>0336_T1.2_…. Debt securities</v>
      </c>
      <c r="B337" s="118" t="s">
        <v>3053</v>
      </c>
      <c r="C337" s="118" t="s">
        <v>15</v>
      </c>
      <c r="D337" s="59" t="s">
        <v>29</v>
      </c>
      <c r="E337" s="207" t="str">
        <f t="shared" si="73"/>
        <v>0336_T1.2_Households and nonprofit institutions serving households (NPISHs), Long-term, Debt securities</v>
      </c>
      <c r="F337" s="43" t="s">
        <v>70</v>
      </c>
      <c r="G337" s="165" t="s">
        <v>3</v>
      </c>
      <c r="H337" s="166" t="s">
        <v>29</v>
      </c>
      <c r="I337" s="166"/>
      <c r="J337" s="161" t="e">
        <f t="shared" si="70"/>
        <v>#REF!</v>
      </c>
      <c r="K337" s="22" t="s">
        <v>437</v>
      </c>
      <c r="L337">
        <f t="shared" si="71"/>
        <v>6</v>
      </c>
      <c r="M337" s="10" t="e">
        <f>#REF!</f>
        <v>#REF!</v>
      </c>
      <c r="N337" s="10" t="e">
        <f>#REF!</f>
        <v>#REF!</v>
      </c>
      <c r="O337" s="10" t="e">
        <f>#REF!</f>
        <v>#REF!</v>
      </c>
      <c r="P337" s="10" t="e">
        <f>#REF!</f>
        <v>#REF!</v>
      </c>
    </row>
    <row r="338" spans="1:16" x14ac:dyDescent="0.25">
      <c r="A338" s="106" t="str">
        <f t="shared" si="74"/>
        <v>0337_T1.2_…. Loans</v>
      </c>
      <c r="B338" s="118" t="s">
        <v>3054</v>
      </c>
      <c r="C338" s="118" t="s">
        <v>15</v>
      </c>
      <c r="D338" s="59" t="s">
        <v>2</v>
      </c>
      <c r="E338" s="207" t="str">
        <f t="shared" si="73"/>
        <v>0337_T1.2_Households and nonprofit institutions serving households (NPISHs), Long-term, Loans</v>
      </c>
      <c r="F338" s="43" t="s">
        <v>70</v>
      </c>
      <c r="G338" s="165" t="s">
        <v>3</v>
      </c>
      <c r="H338" s="166" t="s">
        <v>2</v>
      </c>
      <c r="I338" s="166"/>
      <c r="J338" s="161" t="e">
        <f t="shared" si="70"/>
        <v>#REF!</v>
      </c>
      <c r="K338" s="22" t="s">
        <v>438</v>
      </c>
      <c r="L338">
        <f t="shared" si="71"/>
        <v>6</v>
      </c>
      <c r="M338" s="10" t="e">
        <f>#REF!</f>
        <v>#REF!</v>
      </c>
      <c r="N338" s="10" t="e">
        <f>#REF!</f>
        <v>#REF!</v>
      </c>
      <c r="O338" s="10" t="e">
        <f>#REF!</f>
        <v>#REF!</v>
      </c>
      <c r="P338" s="10" t="e">
        <f>#REF!</f>
        <v>#REF!</v>
      </c>
    </row>
    <row r="339" spans="1:16" x14ac:dyDescent="0.25">
      <c r="A339" s="106" t="str">
        <f t="shared" si="74"/>
        <v>0338_T1.2_…. Trade credit and advances</v>
      </c>
      <c r="B339" s="118" t="s">
        <v>3055</v>
      </c>
      <c r="C339" s="118" t="s">
        <v>15</v>
      </c>
      <c r="D339" s="59" t="s">
        <v>30</v>
      </c>
      <c r="E339" s="207" t="str">
        <f t="shared" si="73"/>
        <v>0338_T1.2_Households and nonprofit institutions serving households (NPISHs), Long-term, Trade credit and advances</v>
      </c>
      <c r="F339" s="43" t="s">
        <v>70</v>
      </c>
      <c r="G339" s="165" t="s">
        <v>3</v>
      </c>
      <c r="H339" s="166" t="s">
        <v>30</v>
      </c>
      <c r="I339" s="166"/>
      <c r="J339" s="161" t="e">
        <f t="shared" si="70"/>
        <v>#REF!</v>
      </c>
      <c r="K339" s="22" t="s">
        <v>439</v>
      </c>
      <c r="L339">
        <f t="shared" si="71"/>
        <v>6</v>
      </c>
      <c r="M339" s="10" t="e">
        <f>#REF!</f>
        <v>#REF!</v>
      </c>
      <c r="N339" s="10" t="e">
        <f>#REF!</f>
        <v>#REF!</v>
      </c>
      <c r="O339" s="10" t="e">
        <f>#REF!</f>
        <v>#REF!</v>
      </c>
      <c r="P339" s="10" t="e">
        <f>#REF!</f>
        <v>#REF!</v>
      </c>
    </row>
    <row r="340" spans="1:16" x14ac:dyDescent="0.25">
      <c r="A340" s="106" t="str">
        <f t="shared" si="74"/>
        <v>0339_T1.2_…. Other debt liabilities 4/</v>
      </c>
      <c r="B340" s="118" t="s">
        <v>3056</v>
      </c>
      <c r="C340" s="118" t="s">
        <v>15</v>
      </c>
      <c r="D340" s="59" t="s">
        <v>68</v>
      </c>
      <c r="E340" s="207" t="str">
        <f>B340&amp;"_"&amp;C340&amp;"_"&amp;F340&amp;", "&amp;G340&amp;", "&amp;H340</f>
        <v>0339_T1.2_Households and nonprofit institutions serving households (NPISHs), Long-term, Other debt liabilities</v>
      </c>
      <c r="F340" s="43" t="s">
        <v>70</v>
      </c>
      <c r="G340" s="165" t="s">
        <v>3</v>
      </c>
      <c r="H340" s="166" t="s">
        <v>4156</v>
      </c>
      <c r="I340" s="166"/>
      <c r="J340" s="161" t="e">
        <f t="shared" si="70"/>
        <v>#REF!</v>
      </c>
      <c r="K340" s="22" t="s">
        <v>440</v>
      </c>
      <c r="L340">
        <f t="shared" si="71"/>
        <v>6</v>
      </c>
      <c r="M340" s="10" t="e">
        <f>#REF!</f>
        <v>#REF!</v>
      </c>
      <c r="N340" s="10" t="e">
        <f>#REF!</f>
        <v>#REF!</v>
      </c>
      <c r="O340" s="10" t="e">
        <f>#REF!</f>
        <v>#REF!</v>
      </c>
      <c r="P340" s="10" t="e">
        <f>#REF!</f>
        <v>#REF!</v>
      </c>
    </row>
    <row r="341" spans="1:16" x14ac:dyDescent="0.25">
      <c r="A341" s="142" t="str">
        <f>B341&amp;"_"&amp;C341&amp;"_"&amp;D341</f>
        <v>0340_T1.2_TOTAL</v>
      </c>
      <c r="B341" s="143" t="s">
        <v>3057</v>
      </c>
      <c r="C341" s="143" t="s">
        <v>15</v>
      </c>
      <c r="D341" s="144" t="s">
        <v>71</v>
      </c>
      <c r="E341" s="208" t="str">
        <f>B341&amp;"_"&amp;C341&amp;"_"&amp;F341&amp;", "&amp;G341</f>
        <v>0340_T1.2_Other Sectors, Total</v>
      </c>
      <c r="F341" s="196" t="s">
        <v>45</v>
      </c>
      <c r="G341" s="196" t="s">
        <v>4</v>
      </c>
      <c r="H341" s="144"/>
      <c r="I341" s="144"/>
      <c r="J341" s="192" t="e">
        <f t="shared" si="70"/>
        <v>#REF!</v>
      </c>
      <c r="K341" s="83" t="s">
        <v>52</v>
      </c>
      <c r="L341">
        <f t="shared" si="71"/>
        <v>6</v>
      </c>
      <c r="M341" s="10" t="e">
        <f>#REF!</f>
        <v>#REF!</v>
      </c>
      <c r="N341" s="10" t="e">
        <f>#REF!</f>
        <v>#REF!</v>
      </c>
      <c r="O341" s="10" t="e">
        <f>#REF!</f>
        <v>#REF!</v>
      </c>
      <c r="P341" s="10" t="e">
        <f>#REF!</f>
        <v>#REF!</v>
      </c>
    </row>
    <row r="342" spans="1:16" x14ac:dyDescent="0.25">
      <c r="A342" s="23" t="str">
        <f>B342&amp;"_"&amp;C342&amp;"_"&amp;D342</f>
        <v>0341_T1.3_Public Sector External Debt 3/</v>
      </c>
      <c r="B342" s="114" t="s">
        <v>3058</v>
      </c>
      <c r="C342" s="114" t="s">
        <v>16</v>
      </c>
      <c r="D342" s="24" t="s">
        <v>72</v>
      </c>
      <c r="E342" s="215" t="str">
        <f>B342&amp;"_"&amp;C342&amp;"_"&amp;F342</f>
        <v>0341_T1.3_Public Sector External Debt</v>
      </c>
      <c r="F342" s="167" t="s">
        <v>0</v>
      </c>
      <c r="G342" s="24"/>
      <c r="H342" s="24"/>
      <c r="I342" s="24"/>
      <c r="J342" s="161" t="e">
        <f t="shared" si="70"/>
        <v>#REF!</v>
      </c>
      <c r="K342" s="52" t="s">
        <v>441</v>
      </c>
      <c r="L342">
        <f t="shared" si="71"/>
        <v>6</v>
      </c>
      <c r="M342" s="10" t="e">
        <f>#REF!</f>
        <v>#REF!</v>
      </c>
      <c r="N342" s="10" t="e">
        <f>#REF!</f>
        <v>#REF!</v>
      </c>
      <c r="O342" s="10" t="e">
        <f>#REF!</f>
        <v>#REF!</v>
      </c>
      <c r="P342" s="10" t="e">
        <f>#REF!</f>
        <v>#REF!</v>
      </c>
    </row>
    <row r="343" spans="1:16" x14ac:dyDescent="0.25">
      <c r="A343" s="23" t="str">
        <f>B343&amp;"_"&amp;C343&amp;"_"&amp;".. "&amp;D343</f>
        <v>0342_T1.3_.. Short-term</v>
      </c>
      <c r="B343" s="114" t="s">
        <v>3059</v>
      </c>
      <c r="C343" s="114" t="s">
        <v>16</v>
      </c>
      <c r="D343" s="60" t="s">
        <v>1</v>
      </c>
      <c r="E343" s="215" t="str">
        <f>B343&amp;"_"&amp;C343&amp;"_"&amp;F343&amp;", "&amp;G343</f>
        <v>0342_T1.3_Public Sector External Debt, Short-term</v>
      </c>
      <c r="F343" s="167" t="s">
        <v>0</v>
      </c>
      <c r="G343" s="165" t="s">
        <v>1</v>
      </c>
      <c r="H343" s="60"/>
      <c r="I343" s="60"/>
      <c r="J343" s="161" t="e">
        <f t="shared" si="70"/>
        <v>#REF!</v>
      </c>
      <c r="K343" s="63" t="s">
        <v>442</v>
      </c>
      <c r="L343">
        <f t="shared" si="71"/>
        <v>6</v>
      </c>
      <c r="M343" s="10" t="e">
        <f>#REF!</f>
        <v>#REF!</v>
      </c>
      <c r="N343" s="10" t="e">
        <f>#REF!</f>
        <v>#REF!</v>
      </c>
      <c r="O343" s="10" t="e">
        <f>#REF!</f>
        <v>#REF!</v>
      </c>
      <c r="P343" s="10" t="e">
        <f>#REF!</f>
        <v>#REF!</v>
      </c>
    </row>
    <row r="344" spans="1:16" x14ac:dyDescent="0.25">
      <c r="A344" s="23" t="str">
        <f>B344&amp;"_"&amp;C344&amp;"_"&amp;"…. "&amp;D344</f>
        <v>0343_T1.3_…. Currency and deposits 5/</v>
      </c>
      <c r="B344" s="114" t="s">
        <v>3060</v>
      </c>
      <c r="C344" s="114" t="s">
        <v>16</v>
      </c>
      <c r="D344" s="61" t="s">
        <v>73</v>
      </c>
      <c r="E344" s="215" t="str">
        <f>B344&amp;"_"&amp;C344&amp;"_"&amp;F344&amp;", "&amp;G344&amp;", "&amp;H344</f>
        <v>0343_T1.3_Public Sector External Debt, Short-term, Currency and deposits</v>
      </c>
      <c r="F344" s="167" t="s">
        <v>0</v>
      </c>
      <c r="G344" s="165" t="s">
        <v>1</v>
      </c>
      <c r="H344" s="166" t="s">
        <v>95</v>
      </c>
      <c r="I344" s="166"/>
      <c r="J344" s="161" t="e">
        <f t="shared" si="70"/>
        <v>#REF!</v>
      </c>
      <c r="K344" s="63" t="s">
        <v>443</v>
      </c>
      <c r="L344">
        <f t="shared" si="71"/>
        <v>6</v>
      </c>
      <c r="M344" s="10" t="e">
        <f>#REF!</f>
        <v>#REF!</v>
      </c>
      <c r="N344" s="10" t="e">
        <f>#REF!</f>
        <v>#REF!</v>
      </c>
      <c r="O344" s="10" t="e">
        <f>#REF!</f>
        <v>#REF!</v>
      </c>
      <c r="P344" s="10" t="e">
        <f>#REF!</f>
        <v>#REF!</v>
      </c>
    </row>
    <row r="345" spans="1:16" x14ac:dyDescent="0.25">
      <c r="A345" s="23" t="str">
        <f t="shared" ref="A345:A348" si="75">B345&amp;"_"&amp;C345&amp;"_"&amp;"…. "&amp;D345</f>
        <v>0344_T1.3_…. Debt securities</v>
      </c>
      <c r="B345" s="114" t="s">
        <v>3061</v>
      </c>
      <c r="C345" s="114" t="s">
        <v>16</v>
      </c>
      <c r="D345" s="61" t="s">
        <v>29</v>
      </c>
      <c r="E345" s="215" t="str">
        <f t="shared" ref="E345:E353" si="76">B345&amp;"_"&amp;C345&amp;"_"&amp;F345&amp;", "&amp;G345&amp;", "&amp;H345</f>
        <v>0344_T1.3_Public Sector External Debt, Short-term, Debt securities</v>
      </c>
      <c r="F345" s="167" t="s">
        <v>0</v>
      </c>
      <c r="G345" s="165" t="s">
        <v>1</v>
      </c>
      <c r="H345" s="166" t="s">
        <v>29</v>
      </c>
      <c r="I345" s="166"/>
      <c r="J345" s="161" t="e">
        <f t="shared" si="70"/>
        <v>#REF!</v>
      </c>
      <c r="K345" s="63" t="s">
        <v>444</v>
      </c>
      <c r="L345">
        <f t="shared" si="71"/>
        <v>6</v>
      </c>
      <c r="M345" s="10" t="e">
        <f>#REF!</f>
        <v>#REF!</v>
      </c>
      <c r="N345" s="10" t="e">
        <f>#REF!</f>
        <v>#REF!</v>
      </c>
      <c r="O345" s="10" t="e">
        <f>#REF!</f>
        <v>#REF!</v>
      </c>
      <c r="P345" s="10" t="e">
        <f>#REF!</f>
        <v>#REF!</v>
      </c>
    </row>
    <row r="346" spans="1:16" x14ac:dyDescent="0.25">
      <c r="A346" s="23" t="str">
        <f t="shared" si="75"/>
        <v>0345_T1.3_…. Loans</v>
      </c>
      <c r="B346" s="114" t="s">
        <v>3062</v>
      </c>
      <c r="C346" s="114" t="s">
        <v>16</v>
      </c>
      <c r="D346" s="61" t="s">
        <v>2</v>
      </c>
      <c r="E346" s="215" t="str">
        <f t="shared" si="76"/>
        <v>0345_T1.3_Public Sector External Debt, Short-term, Loans</v>
      </c>
      <c r="F346" s="167" t="s">
        <v>0</v>
      </c>
      <c r="G346" s="165" t="s">
        <v>1</v>
      </c>
      <c r="H346" s="166" t="s">
        <v>2</v>
      </c>
      <c r="I346" s="166"/>
      <c r="J346" s="161" t="e">
        <f t="shared" si="70"/>
        <v>#REF!</v>
      </c>
      <c r="K346" s="63" t="s">
        <v>445</v>
      </c>
      <c r="L346">
        <f t="shared" si="71"/>
        <v>6</v>
      </c>
      <c r="M346" s="10" t="e">
        <f>#REF!</f>
        <v>#REF!</v>
      </c>
      <c r="N346" s="10" t="e">
        <f>#REF!</f>
        <v>#REF!</v>
      </c>
      <c r="O346" s="10" t="e">
        <f>#REF!</f>
        <v>#REF!</v>
      </c>
      <c r="P346" s="10" t="e">
        <f>#REF!</f>
        <v>#REF!</v>
      </c>
    </row>
    <row r="347" spans="1:16" x14ac:dyDescent="0.25">
      <c r="A347" s="23" t="str">
        <f t="shared" si="75"/>
        <v>0346_T1.3_…. Trade credit and advances</v>
      </c>
      <c r="B347" s="114" t="s">
        <v>3063</v>
      </c>
      <c r="C347" s="114" t="s">
        <v>16</v>
      </c>
      <c r="D347" s="61" t="s">
        <v>30</v>
      </c>
      <c r="E347" s="215" t="str">
        <f t="shared" si="76"/>
        <v>0346_T1.3_Public Sector External Debt, Short-term, Trade credit and advances</v>
      </c>
      <c r="F347" s="167" t="s">
        <v>0</v>
      </c>
      <c r="G347" s="165" t="s">
        <v>1</v>
      </c>
      <c r="H347" s="166" t="s">
        <v>30</v>
      </c>
      <c r="I347" s="166"/>
      <c r="J347" s="161" t="e">
        <f t="shared" si="70"/>
        <v>#REF!</v>
      </c>
      <c r="K347" s="63" t="s">
        <v>446</v>
      </c>
      <c r="L347">
        <f t="shared" si="71"/>
        <v>6</v>
      </c>
      <c r="M347" s="10" t="e">
        <f>#REF!</f>
        <v>#REF!</v>
      </c>
      <c r="N347" s="10" t="e">
        <f>#REF!</f>
        <v>#REF!</v>
      </c>
      <c r="O347" s="10" t="e">
        <f>#REF!</f>
        <v>#REF!</v>
      </c>
      <c r="P347" s="10" t="e">
        <f>#REF!</f>
        <v>#REF!</v>
      </c>
    </row>
    <row r="348" spans="1:16" x14ac:dyDescent="0.25">
      <c r="A348" s="23" t="str">
        <f t="shared" si="75"/>
        <v>0347_T1.3_…. Other debt liabilities 6/ 7/</v>
      </c>
      <c r="B348" s="114" t="s">
        <v>3064</v>
      </c>
      <c r="C348" s="114" t="s">
        <v>16</v>
      </c>
      <c r="D348" s="61" t="s">
        <v>74</v>
      </c>
      <c r="E348" s="215" t="str">
        <f>B348&amp;"_"&amp;C348&amp;"_"&amp;F348&amp;", "&amp;G348&amp;", "&amp;H348</f>
        <v>0347_T1.3_Public Sector External Debt, Short-term, Other debt liabilities</v>
      </c>
      <c r="F348" s="167" t="s">
        <v>0</v>
      </c>
      <c r="G348" s="165" t="s">
        <v>1</v>
      </c>
      <c r="H348" s="166" t="s">
        <v>4156</v>
      </c>
      <c r="I348" s="166"/>
      <c r="J348" s="161" t="e">
        <f t="shared" si="70"/>
        <v>#REF!</v>
      </c>
      <c r="K348" s="63" t="s">
        <v>447</v>
      </c>
      <c r="L348">
        <f t="shared" si="71"/>
        <v>6</v>
      </c>
      <c r="M348" s="10" t="e">
        <f>#REF!</f>
        <v>#REF!</v>
      </c>
      <c r="N348" s="10" t="e">
        <f>#REF!</f>
        <v>#REF!</v>
      </c>
      <c r="O348" s="10" t="e">
        <f>#REF!</f>
        <v>#REF!</v>
      </c>
      <c r="P348" s="10" t="e">
        <f>#REF!</f>
        <v>#REF!</v>
      </c>
    </row>
    <row r="349" spans="1:16" x14ac:dyDescent="0.25">
      <c r="A349" s="23" t="str">
        <f>B349&amp;"_"&amp;C349&amp;"_"&amp;".. "&amp;D349</f>
        <v>0348_T1.3_.. Long-term</v>
      </c>
      <c r="B349" s="114" t="s">
        <v>3065</v>
      </c>
      <c r="C349" s="114" t="s">
        <v>16</v>
      </c>
      <c r="D349" s="60" t="s">
        <v>3</v>
      </c>
      <c r="E349" s="215" t="str">
        <f>B349&amp;"_"&amp;C349&amp;"_"&amp;F349&amp;", "&amp;G349</f>
        <v>0348_T1.3_Public Sector External Debt, Long-term</v>
      </c>
      <c r="F349" s="167" t="s">
        <v>0</v>
      </c>
      <c r="G349" s="165" t="s">
        <v>3</v>
      </c>
      <c r="H349" s="60"/>
      <c r="I349" s="60"/>
      <c r="J349" s="161" t="e">
        <f t="shared" si="70"/>
        <v>#REF!</v>
      </c>
      <c r="K349" s="63" t="s">
        <v>448</v>
      </c>
      <c r="L349">
        <f t="shared" si="71"/>
        <v>6</v>
      </c>
      <c r="M349" s="10" t="e">
        <f>#REF!</f>
        <v>#REF!</v>
      </c>
      <c r="N349" s="10" t="e">
        <f>#REF!</f>
        <v>#REF!</v>
      </c>
      <c r="O349" s="10" t="e">
        <f>#REF!</f>
        <v>#REF!</v>
      </c>
      <c r="P349" s="10" t="e">
        <f>#REF!</f>
        <v>#REF!</v>
      </c>
    </row>
    <row r="350" spans="1:16" x14ac:dyDescent="0.25">
      <c r="A350" s="23" t="str">
        <f>B350&amp;"_"&amp;C350&amp;"_"&amp;"…. "&amp;D350</f>
        <v>0349_T1.3_…. Special drawing rights (allocations)  8/</v>
      </c>
      <c r="B350" s="114" t="s">
        <v>3066</v>
      </c>
      <c r="C350" s="114" t="s">
        <v>16</v>
      </c>
      <c r="D350" s="61" t="s">
        <v>75</v>
      </c>
      <c r="E350" s="215" t="str">
        <f>B350&amp;"_"&amp;C350&amp;"_"&amp;F350&amp;", "&amp;G350&amp;", "&amp;H350</f>
        <v>0349_T1.3_Public Sector External Debt, Long-term, Special drawing rights (allocations)  8/</v>
      </c>
      <c r="F350" s="167" t="s">
        <v>0</v>
      </c>
      <c r="G350" s="165" t="s">
        <v>3</v>
      </c>
      <c r="H350" s="167" t="s">
        <v>75</v>
      </c>
      <c r="I350" s="167"/>
      <c r="J350" s="161" t="e">
        <f t="shared" si="70"/>
        <v>#REF!</v>
      </c>
      <c r="K350" s="63" t="s">
        <v>449</v>
      </c>
      <c r="L350">
        <f t="shared" si="71"/>
        <v>6</v>
      </c>
      <c r="M350" s="10" t="e">
        <f>#REF!</f>
        <v>#REF!</v>
      </c>
      <c r="N350" s="10" t="e">
        <f>#REF!</f>
        <v>#REF!</v>
      </c>
      <c r="O350" s="10" t="e">
        <f>#REF!</f>
        <v>#REF!</v>
      </c>
      <c r="P350" s="10" t="e">
        <f>#REF!</f>
        <v>#REF!</v>
      </c>
    </row>
    <row r="351" spans="1:16" x14ac:dyDescent="0.25">
      <c r="A351" s="23" t="str">
        <f t="shared" ref="A351:A355" si="77">B351&amp;"_"&amp;C351&amp;"_"&amp;"…. "&amp;D351</f>
        <v>0350_T1.3_…. Currency and deposits 5/</v>
      </c>
      <c r="B351" s="114" t="s">
        <v>3067</v>
      </c>
      <c r="C351" s="114" t="s">
        <v>16</v>
      </c>
      <c r="D351" s="61" t="s">
        <v>73</v>
      </c>
      <c r="E351" s="215" t="str">
        <f t="shared" si="76"/>
        <v>0350_T1.3_Public Sector External Debt, Long-term, Currency and deposits</v>
      </c>
      <c r="F351" s="167" t="s">
        <v>0</v>
      </c>
      <c r="G351" s="165" t="s">
        <v>3</v>
      </c>
      <c r="H351" s="167" t="s">
        <v>95</v>
      </c>
      <c r="I351" s="167"/>
      <c r="J351" s="161" t="e">
        <f t="shared" si="70"/>
        <v>#REF!</v>
      </c>
      <c r="K351" s="63" t="s">
        <v>450</v>
      </c>
      <c r="L351">
        <f t="shared" si="71"/>
        <v>6</v>
      </c>
      <c r="M351" s="10" t="e">
        <f>#REF!</f>
        <v>#REF!</v>
      </c>
      <c r="N351" s="10" t="e">
        <f>#REF!</f>
        <v>#REF!</v>
      </c>
      <c r="O351" s="10" t="e">
        <f>#REF!</f>
        <v>#REF!</v>
      </c>
      <c r="P351" s="10" t="e">
        <f>#REF!</f>
        <v>#REF!</v>
      </c>
    </row>
    <row r="352" spans="1:16" x14ac:dyDescent="0.25">
      <c r="A352" s="23" t="str">
        <f t="shared" si="77"/>
        <v xml:space="preserve">0351_T1.3_…. Debt securities </v>
      </c>
      <c r="B352" s="114" t="s">
        <v>3068</v>
      </c>
      <c r="C352" s="114" t="s">
        <v>16</v>
      </c>
      <c r="D352" s="61" t="s">
        <v>76</v>
      </c>
      <c r="E352" s="215" t="str">
        <f t="shared" si="76"/>
        <v xml:space="preserve">0351_T1.3_Public Sector External Debt, Long-term, Debt securities </v>
      </c>
      <c r="F352" s="167" t="s">
        <v>0</v>
      </c>
      <c r="G352" s="165" t="s">
        <v>3</v>
      </c>
      <c r="H352" s="167" t="s">
        <v>76</v>
      </c>
      <c r="I352" s="167"/>
      <c r="J352" s="161" t="e">
        <f t="shared" si="70"/>
        <v>#REF!</v>
      </c>
      <c r="K352" s="63" t="s">
        <v>451</v>
      </c>
      <c r="L352">
        <f t="shared" si="71"/>
        <v>6</v>
      </c>
      <c r="M352" s="10" t="e">
        <f>#REF!</f>
        <v>#REF!</v>
      </c>
      <c r="N352" s="10" t="e">
        <f>#REF!</f>
        <v>#REF!</v>
      </c>
      <c r="O352" s="10" t="e">
        <f>#REF!</f>
        <v>#REF!</v>
      </c>
      <c r="P352" s="10" t="e">
        <f>#REF!</f>
        <v>#REF!</v>
      </c>
    </row>
    <row r="353" spans="1:16" x14ac:dyDescent="0.25">
      <c r="A353" s="23" t="str">
        <f t="shared" si="77"/>
        <v>0352_T1.3_…. Loans</v>
      </c>
      <c r="B353" s="114" t="s">
        <v>3069</v>
      </c>
      <c r="C353" s="114" t="s">
        <v>16</v>
      </c>
      <c r="D353" s="61" t="s">
        <v>2</v>
      </c>
      <c r="E353" s="215" t="str">
        <f t="shared" si="76"/>
        <v>0352_T1.3_Public Sector External Debt, Long-term, Loans</v>
      </c>
      <c r="F353" s="167" t="s">
        <v>0</v>
      </c>
      <c r="G353" s="165" t="s">
        <v>3</v>
      </c>
      <c r="H353" s="167" t="s">
        <v>2</v>
      </c>
      <c r="I353" s="167"/>
      <c r="J353" s="161" t="e">
        <f t="shared" si="70"/>
        <v>#REF!</v>
      </c>
      <c r="K353" s="63" t="s">
        <v>452</v>
      </c>
      <c r="L353">
        <f t="shared" si="71"/>
        <v>6</v>
      </c>
      <c r="M353" s="10" t="e">
        <f>#REF!</f>
        <v>#REF!</v>
      </c>
      <c r="N353" s="10" t="e">
        <f>#REF!</f>
        <v>#REF!</v>
      </c>
      <c r="O353" s="10" t="e">
        <f>#REF!</f>
        <v>#REF!</v>
      </c>
      <c r="P353" s="10" t="e">
        <f>#REF!</f>
        <v>#REF!</v>
      </c>
    </row>
    <row r="354" spans="1:16" x14ac:dyDescent="0.25">
      <c r="A354" s="23" t="str">
        <f t="shared" si="77"/>
        <v>0353_T1.3_…. Trade credit and advances</v>
      </c>
      <c r="B354" s="114" t="s">
        <v>3070</v>
      </c>
      <c r="C354" s="114" t="s">
        <v>16</v>
      </c>
      <c r="D354" s="61" t="s">
        <v>30</v>
      </c>
      <c r="E354" s="215" t="str">
        <f>B354&amp;"_"&amp;C354&amp;"_"&amp;F354&amp;", "&amp;G354&amp;", "&amp;H354</f>
        <v>0353_T1.3_Public Sector External Debt, Long-term, Trade credit and advances</v>
      </c>
      <c r="F354" s="167" t="s">
        <v>0</v>
      </c>
      <c r="G354" s="165" t="s">
        <v>3</v>
      </c>
      <c r="H354" s="167" t="s">
        <v>30</v>
      </c>
      <c r="I354" s="167"/>
      <c r="J354" s="161" t="e">
        <f t="shared" si="70"/>
        <v>#REF!</v>
      </c>
      <c r="K354" s="63" t="s">
        <v>453</v>
      </c>
      <c r="L354">
        <f t="shared" si="71"/>
        <v>6</v>
      </c>
      <c r="M354" s="10" t="e">
        <f>#REF!</f>
        <v>#REF!</v>
      </c>
      <c r="N354" s="10" t="e">
        <f>#REF!</f>
        <v>#REF!</v>
      </c>
      <c r="O354" s="10" t="e">
        <f>#REF!</f>
        <v>#REF!</v>
      </c>
      <c r="P354" s="10" t="e">
        <f>#REF!</f>
        <v>#REF!</v>
      </c>
    </row>
    <row r="355" spans="1:16" x14ac:dyDescent="0.25">
      <c r="A355" s="23" t="str">
        <f t="shared" si="77"/>
        <v>0354_T1.3_…. Other debt liabilities 6/</v>
      </c>
      <c r="B355" s="114" t="s">
        <v>3071</v>
      </c>
      <c r="C355" s="114" t="s">
        <v>16</v>
      </c>
      <c r="D355" s="61" t="s">
        <v>77</v>
      </c>
      <c r="E355" s="215" t="str">
        <f>B355&amp;"_"&amp;C355&amp;"_"&amp;F355&amp;", "&amp;G355&amp;", "&amp;H355</f>
        <v>0354_T1.3_Public Sector External Debt, Long-term, Other debt liabilities</v>
      </c>
      <c r="F355" s="167" t="s">
        <v>0</v>
      </c>
      <c r="G355" s="165" t="s">
        <v>3</v>
      </c>
      <c r="H355" s="167" t="s">
        <v>4156</v>
      </c>
      <c r="I355" s="167"/>
      <c r="J355" s="161" t="e">
        <f t="shared" si="70"/>
        <v>#REF!</v>
      </c>
      <c r="K355" s="63" t="s">
        <v>454</v>
      </c>
      <c r="L355">
        <f t="shared" si="71"/>
        <v>6</v>
      </c>
      <c r="M355" s="10" t="e">
        <f>#REF!</f>
        <v>#REF!</v>
      </c>
      <c r="N355" s="10" t="e">
        <f>#REF!</f>
        <v>#REF!</v>
      </c>
      <c r="O355" s="10" t="e">
        <f>#REF!</f>
        <v>#REF!</v>
      </c>
      <c r="P355" s="10" t="e">
        <f>#REF!</f>
        <v>#REF!</v>
      </c>
    </row>
    <row r="356" spans="1:16" x14ac:dyDescent="0.25">
      <c r="A356" s="23" t="str">
        <f>B356&amp;"_"&amp;C356&amp;"_"&amp;".. "&amp;D356</f>
        <v xml:space="preserve">0355_T1.3_.. Direct investment: Intercompany Lending </v>
      </c>
      <c r="B356" s="114" t="s">
        <v>3072</v>
      </c>
      <c r="C356" s="114" t="s">
        <v>16</v>
      </c>
      <c r="D356" s="60" t="s">
        <v>78</v>
      </c>
      <c r="E356" s="215" t="str">
        <f>B356&amp;"_"&amp;C356&amp;"_"&amp;F356&amp;", "&amp;G356</f>
        <v xml:space="preserve">0355_T1.3_Public Sector External Debt, Direct investment: Intercompany Lending </v>
      </c>
      <c r="F356" s="167" t="s">
        <v>0</v>
      </c>
      <c r="G356" s="167" t="s">
        <v>78</v>
      </c>
      <c r="H356" s="60"/>
      <c r="I356" s="60"/>
      <c r="J356" s="161" t="e">
        <f t="shared" si="70"/>
        <v>#REF!</v>
      </c>
      <c r="K356" s="63" t="s">
        <v>455</v>
      </c>
      <c r="L356">
        <f t="shared" si="71"/>
        <v>6</v>
      </c>
      <c r="M356" s="10" t="e">
        <f>#REF!</f>
        <v>#REF!</v>
      </c>
      <c r="N356" s="10" t="e">
        <f>#REF!</f>
        <v>#REF!</v>
      </c>
      <c r="O356" s="10" t="e">
        <f>#REF!</f>
        <v>#REF!</v>
      </c>
      <c r="P356" s="10" t="e">
        <f>#REF!</f>
        <v>#REF!</v>
      </c>
    </row>
    <row r="357" spans="1:16" x14ac:dyDescent="0.25">
      <c r="A357" s="23" t="str">
        <f>B357&amp;"_"&amp;C357&amp;"_"&amp;"…. "&amp;D357</f>
        <v>0356_T1.3_…. Debt liabilities of direct investment enterprises to direct investors</v>
      </c>
      <c r="B357" s="114" t="s">
        <v>3073</v>
      </c>
      <c r="C357" s="114" t="s">
        <v>16</v>
      </c>
      <c r="D357" s="61" t="s">
        <v>79</v>
      </c>
      <c r="E357" s="215" t="str">
        <f t="shared" ref="E357:E359" si="78">B357&amp;"_"&amp;C357&amp;"_"&amp;F357&amp;", "&amp;G357&amp;", "&amp;H357</f>
        <v>0356_T1.3_Public Sector External Debt, Direct investment: Intercompany Lending , Debt liabilities of direct investment enterprises to direct investors</v>
      </c>
      <c r="F357" s="167" t="s">
        <v>0</v>
      </c>
      <c r="G357" s="167" t="s">
        <v>78</v>
      </c>
      <c r="H357" s="167" t="s">
        <v>79</v>
      </c>
      <c r="I357" s="167"/>
      <c r="J357" s="161" t="e">
        <f t="shared" si="70"/>
        <v>#REF!</v>
      </c>
      <c r="K357" s="63" t="s">
        <v>456</v>
      </c>
      <c r="L357">
        <f t="shared" si="71"/>
        <v>6</v>
      </c>
      <c r="M357" s="10" t="e">
        <f>#REF!</f>
        <v>#REF!</v>
      </c>
      <c r="N357" s="10" t="e">
        <f>#REF!</f>
        <v>#REF!</v>
      </c>
      <c r="O357" s="10" t="e">
        <f>#REF!</f>
        <v>#REF!</v>
      </c>
      <c r="P357" s="10" t="e">
        <f>#REF!</f>
        <v>#REF!</v>
      </c>
    </row>
    <row r="358" spans="1:16" x14ac:dyDescent="0.25">
      <c r="A358" s="23" t="str">
        <f t="shared" ref="A358:A359" si="79">B358&amp;"_"&amp;C358&amp;"_"&amp;"…. "&amp;D358</f>
        <v>0357_T1.3_…. Debt liabilities of direct investors to direct investment enterprises</v>
      </c>
      <c r="B358" s="114" t="s">
        <v>3074</v>
      </c>
      <c r="C358" s="114" t="s">
        <v>16</v>
      </c>
      <c r="D358" s="61" t="s">
        <v>80</v>
      </c>
      <c r="E358" s="215" t="str">
        <f t="shared" si="78"/>
        <v>0357_T1.3_Public Sector External Debt, Direct investment: Intercompany Lending , Debt liabilities of direct investors to direct investment enterprises</v>
      </c>
      <c r="F358" s="167" t="s">
        <v>0</v>
      </c>
      <c r="G358" s="167" t="s">
        <v>78</v>
      </c>
      <c r="H358" s="167" t="s">
        <v>80</v>
      </c>
      <c r="I358" s="167"/>
      <c r="J358" s="161" t="e">
        <f t="shared" si="70"/>
        <v>#REF!</v>
      </c>
      <c r="K358" s="63" t="s">
        <v>457</v>
      </c>
      <c r="L358">
        <f t="shared" si="71"/>
        <v>6</v>
      </c>
      <c r="M358" s="10" t="e">
        <f>#REF!</f>
        <v>#REF!</v>
      </c>
      <c r="N358" s="10" t="e">
        <f>#REF!</f>
        <v>#REF!</v>
      </c>
      <c r="O358" s="10" t="e">
        <f>#REF!</f>
        <v>#REF!</v>
      </c>
      <c r="P358" s="10" t="e">
        <f>#REF!</f>
        <v>#REF!</v>
      </c>
    </row>
    <row r="359" spans="1:16" x14ac:dyDescent="0.25">
      <c r="A359" s="23" t="str">
        <f t="shared" si="79"/>
        <v>0358_T1.3_…. Debt liabilities between fellow enterprises</v>
      </c>
      <c r="B359" s="114" t="s">
        <v>3075</v>
      </c>
      <c r="C359" s="114" t="s">
        <v>16</v>
      </c>
      <c r="D359" s="61" t="s">
        <v>33</v>
      </c>
      <c r="E359" s="215" t="str">
        <f t="shared" si="78"/>
        <v>0358_T1.3_Public Sector External Debt, Direct investment: Intercompany Lending , Debt liabilities between fellow enterprises</v>
      </c>
      <c r="F359" s="167" t="s">
        <v>0</v>
      </c>
      <c r="G359" s="167" t="s">
        <v>78</v>
      </c>
      <c r="H359" s="167" t="s">
        <v>33</v>
      </c>
      <c r="I359" s="167"/>
      <c r="J359" s="161" t="e">
        <f t="shared" si="70"/>
        <v>#REF!</v>
      </c>
      <c r="K359" s="63" t="s">
        <v>458</v>
      </c>
      <c r="L359">
        <f t="shared" si="71"/>
        <v>6</v>
      </c>
      <c r="M359" s="10" t="e">
        <f>#REF!</f>
        <v>#REF!</v>
      </c>
      <c r="N359" s="10" t="e">
        <f>#REF!</f>
        <v>#REF!</v>
      </c>
      <c r="O359" s="10" t="e">
        <f>#REF!</f>
        <v>#REF!</v>
      </c>
      <c r="P359" s="10" t="e">
        <f>#REF!</f>
        <v>#REF!</v>
      </c>
    </row>
    <row r="360" spans="1:16" x14ac:dyDescent="0.25">
      <c r="A360" s="23" t="str">
        <f>B360&amp;"_"&amp;C360&amp;"_"&amp;D360</f>
        <v>0359_T1.3_Publicly Guaranteed Private Sector External Debt 4/</v>
      </c>
      <c r="B360" s="114" t="s">
        <v>3076</v>
      </c>
      <c r="C360" s="114" t="s">
        <v>16</v>
      </c>
      <c r="D360" s="24" t="s">
        <v>81</v>
      </c>
      <c r="E360" s="215" t="str">
        <f>B360&amp;"_"&amp;C360&amp;"_"&amp;F360</f>
        <v>0359_T1.3_Publicly Guaranteed Private Sector External Debt</v>
      </c>
      <c r="F360" s="167" t="s">
        <v>4174</v>
      </c>
      <c r="G360" s="24"/>
      <c r="H360" s="24"/>
      <c r="I360" s="24"/>
      <c r="J360" s="161" t="e">
        <f t="shared" si="70"/>
        <v>#REF!</v>
      </c>
      <c r="K360" s="52" t="s">
        <v>459</v>
      </c>
      <c r="L360">
        <f t="shared" si="71"/>
        <v>6</v>
      </c>
      <c r="M360" s="10" t="e">
        <f>#REF!</f>
        <v>#REF!</v>
      </c>
      <c r="N360" s="10" t="e">
        <f>#REF!</f>
        <v>#REF!</v>
      </c>
      <c r="O360" s="10" t="e">
        <f>#REF!</f>
        <v>#REF!</v>
      </c>
      <c r="P360" s="10" t="e">
        <f>#REF!</f>
        <v>#REF!</v>
      </c>
    </row>
    <row r="361" spans="1:16" x14ac:dyDescent="0.25">
      <c r="A361" s="23" t="str">
        <f>B361&amp;"_"&amp;C361&amp;"_"&amp;".. "&amp;D361</f>
        <v>0360_T1.3_.. Short-term</v>
      </c>
      <c r="B361" s="114" t="s">
        <v>3077</v>
      </c>
      <c r="C361" s="114" t="s">
        <v>16</v>
      </c>
      <c r="D361" s="60" t="s">
        <v>1</v>
      </c>
      <c r="E361" s="215" t="str">
        <f>B361&amp;"_"&amp;C361&amp;"_"&amp;F361&amp;", "&amp;G361</f>
        <v>0360_T1.3_Publicly Guaranteed Private Sector External Debt, Short-term</v>
      </c>
      <c r="F361" s="167" t="s">
        <v>4174</v>
      </c>
      <c r="G361" s="165" t="s">
        <v>1</v>
      </c>
      <c r="H361" s="60"/>
      <c r="I361" s="60"/>
      <c r="J361" s="161" t="e">
        <f t="shared" si="70"/>
        <v>#REF!</v>
      </c>
      <c r="K361" s="63" t="s">
        <v>460</v>
      </c>
      <c r="L361">
        <f t="shared" si="71"/>
        <v>6</v>
      </c>
      <c r="M361" s="10" t="e">
        <f>#REF!</f>
        <v>#REF!</v>
      </c>
      <c r="N361" s="10" t="e">
        <f>#REF!</f>
        <v>#REF!</v>
      </c>
      <c r="O361" s="10" t="e">
        <f>#REF!</f>
        <v>#REF!</v>
      </c>
      <c r="P361" s="10" t="e">
        <f>#REF!</f>
        <v>#REF!</v>
      </c>
    </row>
    <row r="362" spans="1:16" x14ac:dyDescent="0.25">
      <c r="A362" s="23" t="str">
        <f>B362&amp;"_"&amp;C362&amp;"_"&amp;"…. "&amp;D362</f>
        <v>0361_T1.3_…. Currency and deposits 5/</v>
      </c>
      <c r="B362" s="114" t="s">
        <v>3078</v>
      </c>
      <c r="C362" s="114" t="s">
        <v>16</v>
      </c>
      <c r="D362" s="61" t="s">
        <v>73</v>
      </c>
      <c r="E362" s="215" t="str">
        <f>B362&amp;"_"&amp;C362&amp;"_"&amp;F362&amp;", "&amp;G362&amp;", "&amp;H362</f>
        <v>0361_T1.3_Publicly Guaranteed Private Sector External Debt, Short-term, Currency and deposits</v>
      </c>
      <c r="F362" s="167" t="s">
        <v>4174</v>
      </c>
      <c r="G362" s="165" t="s">
        <v>1</v>
      </c>
      <c r="H362" s="166" t="s">
        <v>95</v>
      </c>
      <c r="I362" s="166"/>
      <c r="J362" s="161" t="e">
        <f t="shared" si="70"/>
        <v>#REF!</v>
      </c>
      <c r="K362" s="63" t="s">
        <v>461</v>
      </c>
      <c r="L362">
        <f t="shared" si="71"/>
        <v>6</v>
      </c>
      <c r="M362" s="10" t="e">
        <f>#REF!</f>
        <v>#REF!</v>
      </c>
      <c r="N362" s="10" t="e">
        <f>#REF!</f>
        <v>#REF!</v>
      </c>
      <c r="O362" s="10" t="e">
        <f>#REF!</f>
        <v>#REF!</v>
      </c>
      <c r="P362" s="10" t="e">
        <f>#REF!</f>
        <v>#REF!</v>
      </c>
    </row>
    <row r="363" spans="1:16" x14ac:dyDescent="0.25">
      <c r="A363" s="23" t="str">
        <f t="shared" ref="A363:A366" si="80">B363&amp;"_"&amp;C363&amp;"_"&amp;"…. "&amp;D363</f>
        <v>0362_T1.3_…. Debt securities</v>
      </c>
      <c r="B363" s="114" t="s">
        <v>3079</v>
      </c>
      <c r="C363" s="114" t="s">
        <v>16</v>
      </c>
      <c r="D363" s="61" t="s">
        <v>29</v>
      </c>
      <c r="E363" s="215" t="str">
        <f t="shared" ref="E363:E365" si="81">B363&amp;"_"&amp;C363&amp;"_"&amp;F363&amp;", "&amp;G363&amp;", "&amp;H363</f>
        <v>0362_T1.3_Publicly Guaranteed Private Sector External Debt, Short-term, Debt securities</v>
      </c>
      <c r="F363" s="167" t="s">
        <v>4174</v>
      </c>
      <c r="G363" s="165" t="s">
        <v>1</v>
      </c>
      <c r="H363" s="166" t="s">
        <v>29</v>
      </c>
      <c r="I363" s="166"/>
      <c r="J363" s="161" t="e">
        <f t="shared" si="70"/>
        <v>#REF!</v>
      </c>
      <c r="K363" s="63" t="s">
        <v>462</v>
      </c>
      <c r="L363">
        <f t="shared" si="71"/>
        <v>6</v>
      </c>
      <c r="M363" s="10" t="e">
        <f>#REF!</f>
        <v>#REF!</v>
      </c>
      <c r="N363" s="10" t="e">
        <f>#REF!</f>
        <v>#REF!</v>
      </c>
      <c r="O363" s="10" t="e">
        <f>#REF!</f>
        <v>#REF!</v>
      </c>
      <c r="P363" s="10" t="e">
        <f>#REF!</f>
        <v>#REF!</v>
      </c>
    </row>
    <row r="364" spans="1:16" x14ac:dyDescent="0.25">
      <c r="A364" s="23" t="str">
        <f t="shared" si="80"/>
        <v>0363_T1.3_…. Loans</v>
      </c>
      <c r="B364" s="114" t="s">
        <v>3080</v>
      </c>
      <c r="C364" s="114" t="s">
        <v>16</v>
      </c>
      <c r="D364" s="61" t="s">
        <v>2</v>
      </c>
      <c r="E364" s="215" t="str">
        <f t="shared" si="81"/>
        <v>0363_T1.3_Publicly Guaranteed Private Sector External Debt, Short-term, Loans</v>
      </c>
      <c r="F364" s="167" t="s">
        <v>4174</v>
      </c>
      <c r="G364" s="165" t="s">
        <v>1</v>
      </c>
      <c r="H364" s="166" t="s">
        <v>2</v>
      </c>
      <c r="I364" s="166"/>
      <c r="J364" s="161" t="e">
        <f t="shared" si="70"/>
        <v>#REF!</v>
      </c>
      <c r="K364" s="63" t="s">
        <v>463</v>
      </c>
      <c r="L364">
        <f t="shared" si="71"/>
        <v>6</v>
      </c>
      <c r="M364" s="10" t="e">
        <f>#REF!</f>
        <v>#REF!</v>
      </c>
      <c r="N364" s="10" t="e">
        <f>#REF!</f>
        <v>#REF!</v>
      </c>
      <c r="O364" s="10" t="e">
        <f>#REF!</f>
        <v>#REF!</v>
      </c>
      <c r="P364" s="10" t="e">
        <f>#REF!</f>
        <v>#REF!</v>
      </c>
    </row>
    <row r="365" spans="1:16" x14ac:dyDescent="0.25">
      <c r="A365" s="23" t="str">
        <f t="shared" si="80"/>
        <v>0364_T1.3_…. Trade credit and advances</v>
      </c>
      <c r="B365" s="114" t="s">
        <v>3081</v>
      </c>
      <c r="C365" s="114" t="s">
        <v>16</v>
      </c>
      <c r="D365" s="61" t="s">
        <v>30</v>
      </c>
      <c r="E365" s="215" t="str">
        <f t="shared" si="81"/>
        <v>0364_T1.3_Publicly Guaranteed Private Sector External Debt, Short-term, Trade credit and advances</v>
      </c>
      <c r="F365" s="167" t="s">
        <v>4174</v>
      </c>
      <c r="G365" s="165" t="s">
        <v>1</v>
      </c>
      <c r="H365" s="166" t="s">
        <v>30</v>
      </c>
      <c r="I365" s="166"/>
      <c r="J365" s="161" t="e">
        <f t="shared" si="70"/>
        <v>#REF!</v>
      </c>
      <c r="K365" s="63" t="s">
        <v>464</v>
      </c>
      <c r="L365">
        <f t="shared" si="71"/>
        <v>6</v>
      </c>
      <c r="M365" s="10" t="e">
        <f>#REF!</f>
        <v>#REF!</v>
      </c>
      <c r="N365" s="10" t="e">
        <f>#REF!</f>
        <v>#REF!</v>
      </c>
      <c r="O365" s="10" t="e">
        <f>#REF!</f>
        <v>#REF!</v>
      </c>
      <c r="P365" s="10" t="e">
        <f>#REF!</f>
        <v>#REF!</v>
      </c>
    </row>
    <row r="366" spans="1:16" x14ac:dyDescent="0.25">
      <c r="A366" s="23" t="str">
        <f t="shared" si="80"/>
        <v>0365_T1.3_…. Other debt liabilities 6/ 7/</v>
      </c>
      <c r="B366" s="114" t="s">
        <v>3082</v>
      </c>
      <c r="C366" s="114" t="s">
        <v>16</v>
      </c>
      <c r="D366" s="61" t="s">
        <v>74</v>
      </c>
      <c r="E366" s="215" t="str">
        <f>B366&amp;"_"&amp;C366&amp;"_"&amp;F366&amp;", "&amp;G366&amp;", "&amp;H366</f>
        <v>0365_T1.3_Publicly Guaranteed Private Sector External Debt, Short-term, Other debt liabilities</v>
      </c>
      <c r="F366" s="167" t="s">
        <v>4174</v>
      </c>
      <c r="G366" s="165" t="s">
        <v>1</v>
      </c>
      <c r="H366" s="166" t="s">
        <v>4156</v>
      </c>
      <c r="I366" s="166"/>
      <c r="J366" s="161" t="e">
        <f t="shared" si="70"/>
        <v>#REF!</v>
      </c>
      <c r="K366" s="63" t="s">
        <v>465</v>
      </c>
      <c r="L366">
        <f t="shared" si="71"/>
        <v>6</v>
      </c>
      <c r="M366" s="10" t="e">
        <f>#REF!</f>
        <v>#REF!</v>
      </c>
      <c r="N366" s="10" t="e">
        <f>#REF!</f>
        <v>#REF!</v>
      </c>
      <c r="O366" s="10" t="e">
        <f>#REF!</f>
        <v>#REF!</v>
      </c>
      <c r="P366" s="10" t="e">
        <f>#REF!</f>
        <v>#REF!</v>
      </c>
    </row>
    <row r="367" spans="1:16" x14ac:dyDescent="0.25">
      <c r="A367" s="23" t="str">
        <f>B367&amp;"_"&amp;C367&amp;"_"&amp;".. "&amp;D367</f>
        <v>0366_T1.3_.. Long-term</v>
      </c>
      <c r="B367" s="114" t="s">
        <v>3083</v>
      </c>
      <c r="C367" s="114" t="s">
        <v>16</v>
      </c>
      <c r="D367" s="60" t="s">
        <v>3</v>
      </c>
      <c r="E367" s="215" t="str">
        <f>B367&amp;"_"&amp;C367&amp;"_"&amp;F367&amp;", "&amp;G367</f>
        <v>0366_T1.3_Publicly Guaranteed Private Sector External Debt, Long-term</v>
      </c>
      <c r="F367" s="167" t="s">
        <v>4174</v>
      </c>
      <c r="G367" s="165" t="s">
        <v>3</v>
      </c>
      <c r="H367" s="60"/>
      <c r="I367" s="60"/>
      <c r="J367" s="161" t="e">
        <f t="shared" si="70"/>
        <v>#REF!</v>
      </c>
      <c r="K367" s="63" t="s">
        <v>466</v>
      </c>
      <c r="L367">
        <f t="shared" si="71"/>
        <v>6</v>
      </c>
      <c r="M367" s="10" t="e">
        <f>#REF!</f>
        <v>#REF!</v>
      </c>
      <c r="N367" s="10" t="e">
        <f>#REF!</f>
        <v>#REF!</v>
      </c>
      <c r="O367" s="10" t="e">
        <f>#REF!</f>
        <v>#REF!</v>
      </c>
      <c r="P367" s="10" t="e">
        <f>#REF!</f>
        <v>#REF!</v>
      </c>
    </row>
    <row r="368" spans="1:16" x14ac:dyDescent="0.25">
      <c r="A368" s="23" t="str">
        <f t="shared" ref="A368:A372" si="82">B368&amp;"_"&amp;C368&amp;"_"&amp;"…. "&amp;D368</f>
        <v>0367_T1.3_…. Currency and deposits 5/</v>
      </c>
      <c r="B368" s="114" t="s">
        <v>3084</v>
      </c>
      <c r="C368" s="114" t="s">
        <v>16</v>
      </c>
      <c r="D368" s="61" t="s">
        <v>73</v>
      </c>
      <c r="E368" s="215" t="str">
        <f>B368&amp;"_"&amp;C368&amp;"_"&amp;F368&amp;", "&amp;G368&amp;", "&amp;H368</f>
        <v>0367_T1.3_Publicly Guaranteed Private Sector External Debt, Long-term, Currency and deposits</v>
      </c>
      <c r="F368" s="167" t="s">
        <v>4174</v>
      </c>
      <c r="G368" s="165" t="s">
        <v>3</v>
      </c>
      <c r="H368" s="166" t="s">
        <v>95</v>
      </c>
      <c r="I368" s="166"/>
      <c r="J368" s="161" t="e">
        <f t="shared" si="70"/>
        <v>#REF!</v>
      </c>
      <c r="K368" s="63" t="s">
        <v>467</v>
      </c>
      <c r="L368">
        <f t="shared" si="71"/>
        <v>6</v>
      </c>
      <c r="M368" s="10" t="e">
        <f>#REF!</f>
        <v>#REF!</v>
      </c>
      <c r="N368" s="10" t="e">
        <f>#REF!</f>
        <v>#REF!</v>
      </c>
      <c r="O368" s="10" t="e">
        <f>#REF!</f>
        <v>#REF!</v>
      </c>
      <c r="P368" s="10" t="e">
        <f>#REF!</f>
        <v>#REF!</v>
      </c>
    </row>
    <row r="369" spans="1:16" x14ac:dyDescent="0.25">
      <c r="A369" s="23" t="str">
        <f t="shared" si="82"/>
        <v xml:space="preserve">0368_T1.3_…. Debt securities </v>
      </c>
      <c r="B369" s="111" t="s">
        <v>3085</v>
      </c>
      <c r="C369" s="114" t="s">
        <v>16</v>
      </c>
      <c r="D369" s="61" t="s">
        <v>76</v>
      </c>
      <c r="E369" s="215" t="str">
        <f t="shared" ref="E369:E372" si="83">B369&amp;"_"&amp;C369&amp;"_"&amp;F369&amp;", "&amp;G369&amp;", "&amp;H369</f>
        <v>0368_T1.3_Publicly Guaranteed Private Sector External Debt, Long-term, Debt securities</v>
      </c>
      <c r="F369" s="167" t="s">
        <v>4174</v>
      </c>
      <c r="G369" s="165" t="s">
        <v>3</v>
      </c>
      <c r="H369" s="166" t="s">
        <v>29</v>
      </c>
      <c r="I369" s="166"/>
      <c r="J369" s="161" t="e">
        <f t="shared" si="70"/>
        <v>#REF!</v>
      </c>
      <c r="K369" s="63" t="s">
        <v>468</v>
      </c>
      <c r="L369">
        <f t="shared" si="71"/>
        <v>6</v>
      </c>
      <c r="M369" s="10" t="e">
        <f>#REF!</f>
        <v>#REF!</v>
      </c>
      <c r="N369" s="10" t="e">
        <f>#REF!</f>
        <v>#REF!</v>
      </c>
      <c r="O369" s="10" t="e">
        <f>#REF!</f>
        <v>#REF!</v>
      </c>
      <c r="P369" s="10" t="e">
        <f>#REF!</f>
        <v>#REF!</v>
      </c>
    </row>
    <row r="370" spans="1:16" x14ac:dyDescent="0.25">
      <c r="A370" s="23" t="str">
        <f t="shared" si="82"/>
        <v>0369_T1.3_…. Loans</v>
      </c>
      <c r="B370" s="111" t="s">
        <v>3086</v>
      </c>
      <c r="C370" s="114" t="s">
        <v>16</v>
      </c>
      <c r="D370" s="61" t="s">
        <v>2</v>
      </c>
      <c r="E370" s="215" t="str">
        <f t="shared" si="83"/>
        <v>0369_T1.3_Publicly Guaranteed Private Sector External Debt, Long-term, Loans</v>
      </c>
      <c r="F370" s="167" t="s">
        <v>4174</v>
      </c>
      <c r="G370" s="165" t="s">
        <v>3</v>
      </c>
      <c r="H370" s="166" t="s">
        <v>2</v>
      </c>
      <c r="I370" s="166"/>
      <c r="J370" s="161" t="e">
        <f t="shared" si="70"/>
        <v>#REF!</v>
      </c>
      <c r="K370" s="63" t="s">
        <v>469</v>
      </c>
      <c r="L370">
        <f t="shared" si="71"/>
        <v>6</v>
      </c>
      <c r="M370" s="10" t="e">
        <f>#REF!</f>
        <v>#REF!</v>
      </c>
      <c r="N370" s="10" t="e">
        <f>#REF!</f>
        <v>#REF!</v>
      </c>
      <c r="O370" s="10" t="e">
        <f>#REF!</f>
        <v>#REF!</v>
      </c>
      <c r="P370" s="10" t="e">
        <f>#REF!</f>
        <v>#REF!</v>
      </c>
    </row>
    <row r="371" spans="1:16" x14ac:dyDescent="0.25">
      <c r="A371" s="23" t="str">
        <f t="shared" si="82"/>
        <v>0370_T1.3_…. Trade credit and advances</v>
      </c>
      <c r="B371" s="111" t="s">
        <v>3087</v>
      </c>
      <c r="C371" s="114" t="s">
        <v>16</v>
      </c>
      <c r="D371" s="61" t="s">
        <v>30</v>
      </c>
      <c r="E371" s="215" t="str">
        <f t="shared" si="83"/>
        <v>0370_T1.3_Publicly Guaranteed Private Sector External Debt, Long-term, Trade credit and advances</v>
      </c>
      <c r="F371" s="167" t="s">
        <v>4174</v>
      </c>
      <c r="G371" s="165" t="s">
        <v>3</v>
      </c>
      <c r="H371" s="166" t="s">
        <v>30</v>
      </c>
      <c r="I371" s="166"/>
      <c r="J371" s="161" t="e">
        <f t="shared" si="70"/>
        <v>#REF!</v>
      </c>
      <c r="K371" s="63" t="s">
        <v>470</v>
      </c>
      <c r="L371">
        <f t="shared" si="71"/>
        <v>6</v>
      </c>
      <c r="M371" s="10" t="e">
        <f>#REF!</f>
        <v>#REF!</v>
      </c>
      <c r="N371" s="10" t="e">
        <f>#REF!</f>
        <v>#REF!</v>
      </c>
      <c r="O371" s="10" t="e">
        <f>#REF!</f>
        <v>#REF!</v>
      </c>
      <c r="P371" s="10" t="e">
        <f>#REF!</f>
        <v>#REF!</v>
      </c>
    </row>
    <row r="372" spans="1:16" x14ac:dyDescent="0.25">
      <c r="A372" s="23" t="str">
        <f t="shared" si="82"/>
        <v>0371_T1.3_…. Other debt liabilities 6/</v>
      </c>
      <c r="B372" s="111" t="s">
        <v>3088</v>
      </c>
      <c r="C372" s="114" t="s">
        <v>16</v>
      </c>
      <c r="D372" s="61" t="s">
        <v>77</v>
      </c>
      <c r="E372" s="215" t="str">
        <f t="shared" si="83"/>
        <v>0371_T1.3_Publicly Guaranteed Private Sector External Debt, Long-term, Other debt liabilities</v>
      </c>
      <c r="F372" s="167" t="s">
        <v>4174</v>
      </c>
      <c r="G372" s="165" t="s">
        <v>3</v>
      </c>
      <c r="H372" s="166" t="s">
        <v>4156</v>
      </c>
      <c r="I372" s="166"/>
      <c r="J372" s="161" t="e">
        <f t="shared" si="70"/>
        <v>#REF!</v>
      </c>
      <c r="K372" s="63" t="s">
        <v>471</v>
      </c>
      <c r="L372">
        <f t="shared" si="71"/>
        <v>6</v>
      </c>
      <c r="M372" s="10" t="e">
        <f>#REF!</f>
        <v>#REF!</v>
      </c>
      <c r="N372" s="10" t="e">
        <f>#REF!</f>
        <v>#REF!</v>
      </c>
      <c r="O372" s="10" t="e">
        <f>#REF!</f>
        <v>#REF!</v>
      </c>
      <c r="P372" s="10" t="e">
        <f>#REF!</f>
        <v>#REF!</v>
      </c>
    </row>
    <row r="373" spans="1:16" x14ac:dyDescent="0.25">
      <c r="A373" s="23" t="str">
        <f>B373&amp;"_"&amp;C373&amp;"_"&amp;".. "&amp;D373</f>
        <v>0372_T1.3_.. Direct investment: Intercompany Lending 9/</v>
      </c>
      <c r="B373" s="111" t="s">
        <v>3089</v>
      </c>
      <c r="C373" s="114" t="s">
        <v>16</v>
      </c>
      <c r="D373" s="60" t="s">
        <v>82</v>
      </c>
      <c r="E373" s="215" t="str">
        <f>B373&amp;"_"&amp;C373&amp;"_"&amp;F373&amp;", "&amp;G373</f>
        <v>0372_T1.3_Publicly Guaranteed Private Sector External Debt, Direct investment: Intercompany Lending</v>
      </c>
      <c r="F373" s="167" t="s">
        <v>4174</v>
      </c>
      <c r="G373" s="167" t="s">
        <v>50</v>
      </c>
      <c r="H373" s="60"/>
      <c r="I373" s="60"/>
      <c r="J373" s="161" t="e">
        <f t="shared" si="70"/>
        <v>#REF!</v>
      </c>
      <c r="K373" s="63" t="s">
        <v>472</v>
      </c>
      <c r="L373">
        <f t="shared" si="71"/>
        <v>6</v>
      </c>
      <c r="M373" s="10" t="e">
        <f>#REF!</f>
        <v>#REF!</v>
      </c>
      <c r="N373" s="10" t="e">
        <f>#REF!</f>
        <v>#REF!</v>
      </c>
      <c r="O373" s="10" t="e">
        <f>#REF!</f>
        <v>#REF!</v>
      </c>
      <c r="P373" s="10" t="e">
        <f>#REF!</f>
        <v>#REF!</v>
      </c>
    </row>
    <row r="374" spans="1:16" x14ac:dyDescent="0.25">
      <c r="A374" s="23" t="str">
        <f>B374&amp;"_"&amp;C374&amp;"_"&amp;"…. "&amp;D374</f>
        <v>0373_T1.3_…. Debt liabilities of direct investment enterprises to direct investors</v>
      </c>
      <c r="B374" s="111" t="s">
        <v>3090</v>
      </c>
      <c r="C374" s="114" t="s">
        <v>16</v>
      </c>
      <c r="D374" s="61" t="s">
        <v>79</v>
      </c>
      <c r="E374" s="215" t="str">
        <f t="shared" ref="E374:E376" si="84">B374&amp;"_"&amp;C374&amp;"_"&amp;F374&amp;", "&amp;G374&amp;", "&amp;H374</f>
        <v>0373_T1.3_Publicly Guaranteed Private Sector External Debt, Direct investment: Intercompany Lending, Debt liabilities of direct investment enterprises to direct investors</v>
      </c>
      <c r="F374" s="167" t="s">
        <v>4174</v>
      </c>
      <c r="G374" s="167" t="s">
        <v>50</v>
      </c>
      <c r="H374" s="167" t="s">
        <v>79</v>
      </c>
      <c r="I374" s="167"/>
      <c r="J374" s="161" t="e">
        <f t="shared" si="70"/>
        <v>#REF!</v>
      </c>
      <c r="K374" s="63" t="s">
        <v>473</v>
      </c>
      <c r="L374">
        <f t="shared" si="71"/>
        <v>6</v>
      </c>
      <c r="M374" s="10" t="e">
        <f>#REF!</f>
        <v>#REF!</v>
      </c>
      <c r="N374" s="10" t="e">
        <f>#REF!</f>
        <v>#REF!</v>
      </c>
      <c r="O374" s="10" t="e">
        <f>#REF!</f>
        <v>#REF!</v>
      </c>
      <c r="P374" s="10" t="e">
        <f>#REF!</f>
        <v>#REF!</v>
      </c>
    </row>
    <row r="375" spans="1:16" x14ac:dyDescent="0.25">
      <c r="A375" s="23" t="str">
        <f t="shared" ref="A375:A376" si="85">B375&amp;"_"&amp;C375&amp;"_"&amp;"…. "&amp;D375</f>
        <v>0374_T1.3_…. Debt liabilities of direct investors to direct investment enterprises</v>
      </c>
      <c r="B375" s="111" t="s">
        <v>3091</v>
      </c>
      <c r="C375" s="114" t="s">
        <v>16</v>
      </c>
      <c r="D375" s="61" t="s">
        <v>80</v>
      </c>
      <c r="E375" s="215" t="str">
        <f t="shared" si="84"/>
        <v>0374_T1.3_Publicly Guaranteed Private Sector External Debt, Direct investment: Intercompany Lending, Debt liabilities of direct investors to direct investment enterprises</v>
      </c>
      <c r="F375" s="167" t="s">
        <v>4174</v>
      </c>
      <c r="G375" s="167" t="s">
        <v>50</v>
      </c>
      <c r="H375" s="167" t="s">
        <v>80</v>
      </c>
      <c r="I375" s="167"/>
      <c r="J375" s="161" t="e">
        <f t="shared" si="70"/>
        <v>#REF!</v>
      </c>
      <c r="K375" s="63" t="s">
        <v>474</v>
      </c>
      <c r="L375">
        <f t="shared" si="71"/>
        <v>6</v>
      </c>
      <c r="M375" s="10" t="e">
        <f>#REF!</f>
        <v>#REF!</v>
      </c>
      <c r="N375" s="10" t="e">
        <f>#REF!</f>
        <v>#REF!</v>
      </c>
      <c r="O375" s="10" t="e">
        <f>#REF!</f>
        <v>#REF!</v>
      </c>
      <c r="P375" s="10" t="e">
        <f>#REF!</f>
        <v>#REF!</v>
      </c>
    </row>
    <row r="376" spans="1:16" x14ac:dyDescent="0.25">
      <c r="A376" s="23" t="str">
        <f t="shared" si="85"/>
        <v>0375_T1.3_…. Debt liabilities between fellow enterprises</v>
      </c>
      <c r="B376" s="111" t="s">
        <v>3092</v>
      </c>
      <c r="C376" s="114" t="s">
        <v>16</v>
      </c>
      <c r="D376" s="61" t="s">
        <v>33</v>
      </c>
      <c r="E376" s="215" t="str">
        <f t="shared" si="84"/>
        <v>0375_T1.3_Publicly Guaranteed Private Sector External Debt, Direct investment: Intercompany Lending, Debt liabilities between fellow enterprises</v>
      </c>
      <c r="F376" s="167" t="s">
        <v>4174</v>
      </c>
      <c r="G376" s="167" t="s">
        <v>50</v>
      </c>
      <c r="H376" s="167" t="s">
        <v>33</v>
      </c>
      <c r="I376" s="167"/>
      <c r="J376" s="161" t="e">
        <f t="shared" si="70"/>
        <v>#REF!</v>
      </c>
      <c r="K376" s="63" t="s">
        <v>475</v>
      </c>
      <c r="L376">
        <f t="shared" si="71"/>
        <v>6</v>
      </c>
      <c r="M376" s="10" t="e">
        <f>#REF!</f>
        <v>#REF!</v>
      </c>
      <c r="N376" s="10" t="e">
        <f>#REF!</f>
        <v>#REF!</v>
      </c>
      <c r="O376" s="10" t="e">
        <f>#REF!</f>
        <v>#REF!</v>
      </c>
      <c r="P376" s="10" t="e">
        <f>#REF!</f>
        <v>#REF!</v>
      </c>
    </row>
    <row r="377" spans="1:16" x14ac:dyDescent="0.25">
      <c r="A377" s="23" t="str">
        <f>B377&amp;"_"&amp;C377&amp;"_"&amp;D377</f>
        <v>0376_T1.3_TOTAL</v>
      </c>
      <c r="B377" s="111" t="s">
        <v>3093</v>
      </c>
      <c r="C377" s="114" t="s">
        <v>16</v>
      </c>
      <c r="D377" s="24" t="s">
        <v>71</v>
      </c>
      <c r="E377" s="215" t="str">
        <f>B377&amp;"_"&amp;C377&amp;"_"&amp;F377&amp;", "&amp;G377</f>
        <v xml:space="preserve">0376_T1.3_Gross External Debt Position, Public Sector Debt and Publicly-Guaranteed Private Sector Debt , </v>
      </c>
      <c r="F377" s="167" t="s">
        <v>4175</v>
      </c>
      <c r="G377" s="24"/>
      <c r="H377" s="24"/>
      <c r="I377" s="24"/>
      <c r="J377" s="161" t="e">
        <f t="shared" si="70"/>
        <v>#REF!</v>
      </c>
      <c r="K377" s="64" t="s">
        <v>476</v>
      </c>
      <c r="L377">
        <f t="shared" si="71"/>
        <v>6</v>
      </c>
      <c r="M377" s="10" t="e">
        <f>#REF!</f>
        <v>#REF!</v>
      </c>
      <c r="N377" s="10" t="e">
        <f>#REF!</f>
        <v>#REF!</v>
      </c>
      <c r="O377" s="10" t="e">
        <f>#REF!</f>
        <v>#REF!</v>
      </c>
      <c r="P377" s="10" t="e">
        <f>#REF!</f>
        <v>#REF!</v>
      </c>
    </row>
    <row r="378" spans="1:16" x14ac:dyDescent="0.25">
      <c r="A378" s="23" t="str">
        <f>B378&amp;"_"&amp;C378&amp;"_"&amp;D378</f>
        <v>0377_T1.3_Arrears</v>
      </c>
      <c r="B378" s="111" t="s">
        <v>3094</v>
      </c>
      <c r="C378" s="114" t="s">
        <v>16</v>
      </c>
      <c r="D378" s="49" t="s">
        <v>56</v>
      </c>
      <c r="E378" s="215" t="str">
        <f>B378&amp;"_"&amp;C378&amp;"_"&amp;F378</f>
        <v>0377_T1.3_Arrears</v>
      </c>
      <c r="F378" s="168" t="s">
        <v>56</v>
      </c>
      <c r="G378" s="49"/>
      <c r="H378" s="49"/>
      <c r="I378" s="49"/>
      <c r="J378" s="161" t="e">
        <f t="shared" si="70"/>
        <v>#REF!</v>
      </c>
      <c r="K378" s="52" t="s">
        <v>477</v>
      </c>
      <c r="L378">
        <f t="shared" si="71"/>
        <v>6</v>
      </c>
      <c r="M378" s="10" t="e">
        <f>#REF!</f>
        <v>#REF!</v>
      </c>
      <c r="N378" s="10" t="e">
        <f>#REF!</f>
        <v>#REF!</v>
      </c>
      <c r="O378" s="10" t="e">
        <f>#REF!</f>
        <v>#REF!</v>
      </c>
      <c r="P378" s="10" t="e">
        <f>#REF!</f>
        <v>#REF!</v>
      </c>
    </row>
    <row r="379" spans="1:16" x14ac:dyDescent="0.25">
      <c r="A379" s="23" t="str">
        <f>B379&amp;"_"&amp;C379&amp;"_"&amp;".. "&amp;D379</f>
        <v>0378_T1.3_.. Public Sector External Debt 10/</v>
      </c>
      <c r="B379" s="111" t="s">
        <v>3095</v>
      </c>
      <c r="C379" s="114" t="s">
        <v>16</v>
      </c>
      <c r="D379" s="60" t="s">
        <v>83</v>
      </c>
      <c r="E379" s="215" t="str">
        <f>B379&amp;"_"&amp;C379&amp;"_"&amp;F379&amp;", "&amp;G379</f>
        <v>0378_T1.3_Arrears, Public Sector External Debt</v>
      </c>
      <c r="F379" s="168" t="s">
        <v>56</v>
      </c>
      <c r="G379" s="168" t="s">
        <v>0</v>
      </c>
      <c r="H379" s="50"/>
      <c r="I379" s="50"/>
      <c r="J379" s="161" t="e">
        <f t="shared" si="70"/>
        <v>#REF!</v>
      </c>
      <c r="K379" s="63" t="s">
        <v>478</v>
      </c>
      <c r="L379">
        <f t="shared" si="71"/>
        <v>6</v>
      </c>
      <c r="M379" s="10" t="e">
        <f>#REF!</f>
        <v>#REF!</v>
      </c>
      <c r="N379" s="10" t="e">
        <f>#REF!</f>
        <v>#REF!</v>
      </c>
      <c r="O379" s="10" t="e">
        <f>#REF!</f>
        <v>#REF!</v>
      </c>
      <c r="P379" s="10" t="e">
        <f>#REF!</f>
        <v>#REF!</v>
      </c>
    </row>
    <row r="380" spans="1:16" x14ac:dyDescent="0.25">
      <c r="A380" s="23" t="str">
        <f>B380&amp;"_"&amp;C380&amp;"_"&amp;"…. "&amp;D380</f>
        <v>0379_T1.3_…. Principal</v>
      </c>
      <c r="B380" s="111" t="s">
        <v>3096</v>
      </c>
      <c r="C380" s="114" t="s">
        <v>16</v>
      </c>
      <c r="D380" s="62" t="s">
        <v>6</v>
      </c>
      <c r="E380" s="215" t="str">
        <f>B380&amp;"_"&amp;C380&amp;"_"&amp;F380&amp;", "&amp;G380&amp;", "&amp;H380</f>
        <v>0379_T1.3_Arrears, Public Sector External Debt, Principal</v>
      </c>
      <c r="F380" s="168" t="s">
        <v>56</v>
      </c>
      <c r="G380" s="168" t="s">
        <v>0</v>
      </c>
      <c r="H380" s="167" t="s">
        <v>6</v>
      </c>
      <c r="I380" s="167"/>
      <c r="J380" s="161" t="e">
        <f t="shared" si="70"/>
        <v>#REF!</v>
      </c>
      <c r="K380" s="63" t="s">
        <v>479</v>
      </c>
      <c r="L380">
        <f t="shared" si="71"/>
        <v>6</v>
      </c>
      <c r="M380" s="10" t="e">
        <f>#REF!</f>
        <v>#REF!</v>
      </c>
      <c r="N380" s="10" t="e">
        <f>#REF!</f>
        <v>#REF!</v>
      </c>
      <c r="O380" s="10" t="e">
        <f>#REF!</f>
        <v>#REF!</v>
      </c>
      <c r="P380" s="10" t="e">
        <f>#REF!</f>
        <v>#REF!</v>
      </c>
    </row>
    <row r="381" spans="1:16" x14ac:dyDescent="0.25">
      <c r="A381" s="23" t="str">
        <f>B381&amp;"_"&amp;C381&amp;"_"&amp;"…. "&amp;D381</f>
        <v>0380_T1.3_…. Interest</v>
      </c>
      <c r="B381" s="111" t="s">
        <v>3097</v>
      </c>
      <c r="C381" s="114" t="s">
        <v>16</v>
      </c>
      <c r="D381" s="62" t="s">
        <v>7</v>
      </c>
      <c r="E381" s="215" t="str">
        <f>B381&amp;"_"&amp;C381&amp;"_"&amp;F381&amp;", "&amp;G381&amp;", "&amp;H381</f>
        <v>0380_T1.3_Arrears, Public Sector External Debt, Interest</v>
      </c>
      <c r="F381" s="168" t="s">
        <v>56</v>
      </c>
      <c r="G381" s="168" t="s">
        <v>0</v>
      </c>
      <c r="H381" s="167" t="s">
        <v>7</v>
      </c>
      <c r="I381" s="167"/>
      <c r="J381" s="161" t="e">
        <f t="shared" si="70"/>
        <v>#REF!</v>
      </c>
      <c r="K381" s="63" t="s">
        <v>480</v>
      </c>
      <c r="L381">
        <f t="shared" si="71"/>
        <v>6</v>
      </c>
      <c r="M381" s="10" t="e">
        <f>#REF!</f>
        <v>#REF!</v>
      </c>
      <c r="N381" s="10" t="e">
        <f>#REF!</f>
        <v>#REF!</v>
      </c>
      <c r="O381" s="10" t="e">
        <f>#REF!</f>
        <v>#REF!</v>
      </c>
      <c r="P381" s="10" t="e">
        <f>#REF!</f>
        <v>#REF!</v>
      </c>
    </row>
    <row r="382" spans="1:16" x14ac:dyDescent="0.25">
      <c r="A382" s="23" t="str">
        <f>B382&amp;"_"&amp;C382&amp;"_"&amp;".. "&amp;D382</f>
        <v>0381_T1.3_.. Publicly-Guaranteed Private Sector External Debt 10/</v>
      </c>
      <c r="B382" s="111" t="s">
        <v>3098</v>
      </c>
      <c r="C382" s="114" t="s">
        <v>16</v>
      </c>
      <c r="D382" s="60" t="s">
        <v>84</v>
      </c>
      <c r="E382" s="215" t="str">
        <f>B382&amp;"_"&amp;C382&amp;"_"&amp;F382&amp;", "&amp;G382</f>
        <v>0381_T1.3_Arrears, Publicly-Guaranteed Private Sector External Debt</v>
      </c>
      <c r="F382" s="168" t="s">
        <v>56</v>
      </c>
      <c r="G382" s="168" t="s">
        <v>8</v>
      </c>
      <c r="H382" s="50"/>
      <c r="I382" s="50"/>
      <c r="J382" s="161" t="e">
        <f t="shared" si="70"/>
        <v>#REF!</v>
      </c>
      <c r="K382" s="63" t="s">
        <v>481</v>
      </c>
      <c r="L382">
        <f t="shared" si="71"/>
        <v>6</v>
      </c>
      <c r="M382" s="10" t="e">
        <f>#REF!</f>
        <v>#REF!</v>
      </c>
      <c r="N382" s="10" t="e">
        <f>#REF!</f>
        <v>#REF!</v>
      </c>
      <c r="O382" s="10" t="e">
        <f>#REF!</f>
        <v>#REF!</v>
      </c>
      <c r="P382" s="10" t="e">
        <f>#REF!</f>
        <v>#REF!</v>
      </c>
    </row>
    <row r="383" spans="1:16" x14ac:dyDescent="0.25">
      <c r="A383" s="23" t="str">
        <f>B383&amp;"_"&amp;C383&amp;"_"&amp;"…. "&amp;D383</f>
        <v>0382_T1.3_…. Principal</v>
      </c>
      <c r="B383" s="111" t="s">
        <v>3099</v>
      </c>
      <c r="C383" s="114" t="s">
        <v>16</v>
      </c>
      <c r="D383" s="62" t="s">
        <v>6</v>
      </c>
      <c r="E383" s="215" t="str">
        <f>B383&amp;"_"&amp;C383&amp;"_"&amp;F383&amp;", "&amp;G383&amp;", "&amp;H383</f>
        <v>0382_T1.3_Arrears, Publicly-Guaranteed Private Sector External Debt, Principal</v>
      </c>
      <c r="F383" s="168" t="s">
        <v>56</v>
      </c>
      <c r="G383" s="168" t="s">
        <v>8</v>
      </c>
      <c r="H383" s="167" t="s">
        <v>6</v>
      </c>
      <c r="I383" s="167"/>
      <c r="J383" s="161" t="e">
        <f t="shared" si="70"/>
        <v>#REF!</v>
      </c>
      <c r="K383" s="63" t="s">
        <v>482</v>
      </c>
      <c r="L383">
        <f t="shared" si="71"/>
        <v>6</v>
      </c>
      <c r="M383" s="10" t="e">
        <f>#REF!</f>
        <v>#REF!</v>
      </c>
      <c r="N383" s="10" t="e">
        <f>#REF!</f>
        <v>#REF!</v>
      </c>
      <c r="O383" s="10" t="e">
        <f>#REF!</f>
        <v>#REF!</v>
      </c>
      <c r="P383" s="10" t="e">
        <f>#REF!</f>
        <v>#REF!</v>
      </c>
    </row>
    <row r="384" spans="1:16" x14ac:dyDescent="0.25">
      <c r="A384" s="23" t="str">
        <f>B384&amp;"_"&amp;C384&amp;"_"&amp;"…. "&amp;D384</f>
        <v>0383_T1.3_…. Interest</v>
      </c>
      <c r="B384" s="111" t="s">
        <v>3100</v>
      </c>
      <c r="C384" s="114" t="s">
        <v>16</v>
      </c>
      <c r="D384" s="62" t="s">
        <v>7</v>
      </c>
      <c r="E384" s="215" t="str">
        <f>B384&amp;"_"&amp;C384&amp;"_"&amp;F384&amp;", "&amp;G384&amp;", "&amp;H384</f>
        <v>0383_T1.3_Arrears, Publicly-Guaranteed Private Sector External Debt, Interest</v>
      </c>
      <c r="F384" s="168" t="s">
        <v>56</v>
      </c>
      <c r="G384" s="168" t="s">
        <v>8</v>
      </c>
      <c r="H384" s="167" t="s">
        <v>7</v>
      </c>
      <c r="I384" s="167"/>
      <c r="J384" s="161" t="e">
        <f t="shared" si="70"/>
        <v>#REF!</v>
      </c>
      <c r="K384" s="63" t="s">
        <v>483</v>
      </c>
      <c r="L384">
        <f t="shared" si="71"/>
        <v>6</v>
      </c>
      <c r="M384" s="10" t="e">
        <f>#REF!</f>
        <v>#REF!</v>
      </c>
      <c r="N384" s="10" t="e">
        <f>#REF!</f>
        <v>#REF!</v>
      </c>
      <c r="O384" s="10" t="e">
        <f>#REF!</f>
        <v>#REF!</v>
      </c>
      <c r="P384" s="10" t="e">
        <f>#REF!</f>
        <v>#REF!</v>
      </c>
    </row>
    <row r="385" spans="1:16" x14ac:dyDescent="0.25">
      <c r="A385" s="23" t="str">
        <f>B385&amp;"_"&amp;C385&amp;"_"&amp;D385</f>
        <v>0384_T1.3_Debt securities 2/</v>
      </c>
      <c r="B385" s="111" t="s">
        <v>3101</v>
      </c>
      <c r="C385" s="114" t="s">
        <v>16</v>
      </c>
      <c r="D385" s="49" t="s">
        <v>4073</v>
      </c>
      <c r="E385" s="215" t="str">
        <f>B385&amp;"_"&amp;C385&amp;"_"&amp;F385</f>
        <v>0384_T1.3_Debt securities</v>
      </c>
      <c r="F385" s="168" t="s">
        <v>29</v>
      </c>
      <c r="G385" s="49"/>
      <c r="H385" s="49"/>
      <c r="I385" s="49"/>
      <c r="J385" s="161" t="e">
        <f t="shared" si="70"/>
        <v>#REF!</v>
      </c>
      <c r="K385" s="52" t="s">
        <v>484</v>
      </c>
      <c r="L385">
        <f t="shared" si="71"/>
        <v>6</v>
      </c>
      <c r="M385" s="10" t="e">
        <f>#REF!</f>
        <v>#REF!</v>
      </c>
      <c r="N385" s="10" t="e">
        <f>#REF!</f>
        <v>#REF!</v>
      </c>
      <c r="O385" s="10" t="e">
        <f>#REF!</f>
        <v>#REF!</v>
      </c>
      <c r="P385" s="10" t="e">
        <f>#REF!</f>
        <v>#REF!</v>
      </c>
    </row>
    <row r="386" spans="1:16" x14ac:dyDescent="0.25">
      <c r="A386" s="23" t="str">
        <f>B386&amp;"_"&amp;C386&amp;"_"&amp;".. "&amp;D386</f>
        <v>0385_T1.3_.. Public Sector External Debt</v>
      </c>
      <c r="B386" s="111" t="s">
        <v>3102</v>
      </c>
      <c r="C386" s="114" t="s">
        <v>16</v>
      </c>
      <c r="D386" s="60" t="s">
        <v>0</v>
      </c>
      <c r="E386" s="215" t="str">
        <f>B386&amp;"_"&amp;C386&amp;"_"&amp;F386&amp;", "&amp;G386</f>
        <v>0385_T1.3_Debt securities, Public Sector External Debt</v>
      </c>
      <c r="F386" s="168" t="s">
        <v>29</v>
      </c>
      <c r="G386" s="168" t="s">
        <v>0</v>
      </c>
      <c r="H386" s="60"/>
      <c r="I386" s="60"/>
      <c r="J386" s="161" t="e">
        <f t="shared" si="70"/>
        <v>#REF!</v>
      </c>
      <c r="K386" s="63" t="s">
        <v>485</v>
      </c>
      <c r="L386">
        <f t="shared" si="71"/>
        <v>6</v>
      </c>
      <c r="M386" s="10" t="e">
        <f>#REF!</f>
        <v>#REF!</v>
      </c>
      <c r="N386" s="10" t="e">
        <f>#REF!</f>
        <v>#REF!</v>
      </c>
      <c r="O386" s="10" t="e">
        <f>#REF!</f>
        <v>#REF!</v>
      </c>
      <c r="P386" s="10" t="e">
        <f>#REF!</f>
        <v>#REF!</v>
      </c>
    </row>
    <row r="387" spans="1:16" x14ac:dyDescent="0.25">
      <c r="A387" s="23" t="str">
        <f>B387&amp;"_"&amp;C387&amp;"_"&amp;"…. "&amp;D387</f>
        <v>0386_T1.3_…. Short-term</v>
      </c>
      <c r="B387" s="111" t="s">
        <v>3103</v>
      </c>
      <c r="C387" s="114" t="s">
        <v>16</v>
      </c>
      <c r="D387" s="62" t="s">
        <v>1</v>
      </c>
      <c r="E387" s="215" t="str">
        <f>B387&amp;"_"&amp;C387&amp;"_"&amp;F387&amp;", "&amp;G387&amp;", "&amp;H387</f>
        <v>0386_T1.3_Debt securities, Public Sector External Debt, Short-term</v>
      </c>
      <c r="F387" s="168" t="s">
        <v>29</v>
      </c>
      <c r="G387" s="168" t="s">
        <v>0</v>
      </c>
      <c r="H387" s="167" t="s">
        <v>1</v>
      </c>
      <c r="I387" s="167"/>
      <c r="J387" s="161" t="e">
        <f t="shared" si="70"/>
        <v>#REF!</v>
      </c>
      <c r="K387" s="63" t="s">
        <v>486</v>
      </c>
      <c r="L387">
        <f t="shared" si="71"/>
        <v>6</v>
      </c>
      <c r="M387" s="10" t="e">
        <f>#REF!</f>
        <v>#REF!</v>
      </c>
      <c r="N387" s="10" t="e">
        <f>#REF!</f>
        <v>#REF!</v>
      </c>
      <c r="O387" s="10" t="e">
        <f>#REF!</f>
        <v>#REF!</v>
      </c>
      <c r="P387" s="10" t="e">
        <f>#REF!</f>
        <v>#REF!</v>
      </c>
    </row>
    <row r="388" spans="1:16" x14ac:dyDescent="0.25">
      <c r="A388" s="23" t="str">
        <f>B388&amp;"_"&amp;C388&amp;"_"&amp;"…. "&amp;D388</f>
        <v>0387_T1.3_…. Long-term</v>
      </c>
      <c r="B388" s="111" t="s">
        <v>3104</v>
      </c>
      <c r="C388" s="114" t="s">
        <v>16</v>
      </c>
      <c r="D388" s="62" t="s">
        <v>3</v>
      </c>
      <c r="E388" s="215" t="str">
        <f>B388&amp;"_"&amp;C388&amp;"_"&amp;F388&amp;", "&amp;G388&amp;", "&amp;H388</f>
        <v>0387_T1.3_Debt securities, Public Sector External Debt, Long-term</v>
      </c>
      <c r="F388" s="168" t="s">
        <v>29</v>
      </c>
      <c r="G388" s="168" t="s">
        <v>0</v>
      </c>
      <c r="H388" s="167" t="s">
        <v>3</v>
      </c>
      <c r="I388" s="167"/>
      <c r="J388" s="161" t="e">
        <f t="shared" ref="J388:J451" si="86">J387</f>
        <v>#REF!</v>
      </c>
      <c r="K388" s="63" t="s">
        <v>487</v>
      </c>
      <c r="L388">
        <f t="shared" ref="L388:L451" si="87">L387</f>
        <v>6</v>
      </c>
      <c r="M388" s="10" t="e">
        <f>#REF!</f>
        <v>#REF!</v>
      </c>
      <c r="N388" s="10" t="e">
        <f>#REF!</f>
        <v>#REF!</v>
      </c>
      <c r="O388" s="10" t="e">
        <f>#REF!</f>
        <v>#REF!</v>
      </c>
      <c r="P388" s="10" t="e">
        <f>#REF!</f>
        <v>#REF!</v>
      </c>
    </row>
    <row r="389" spans="1:16" x14ac:dyDescent="0.25">
      <c r="A389" s="23" t="str">
        <f>B389&amp;"_"&amp;C389&amp;"_"&amp;".. "&amp;D389</f>
        <v>0388_T1.3_.. Publicly-Guaranteed Private Sector External Debt</v>
      </c>
      <c r="B389" s="111" t="s">
        <v>3105</v>
      </c>
      <c r="C389" s="114" t="s">
        <v>16</v>
      </c>
      <c r="D389" s="60" t="s">
        <v>8</v>
      </c>
      <c r="E389" s="215" t="str">
        <f>B389&amp;"_"&amp;C389&amp;"_"&amp;F389&amp;", "&amp;G389</f>
        <v>0388_T1.3_Debt securities, Publicly-Guaranteed Private Sector External Debt</v>
      </c>
      <c r="F389" s="168" t="s">
        <v>29</v>
      </c>
      <c r="G389" s="168" t="s">
        <v>8</v>
      </c>
      <c r="H389" s="60"/>
      <c r="I389" s="60"/>
      <c r="J389" s="161" t="e">
        <f t="shared" si="86"/>
        <v>#REF!</v>
      </c>
      <c r="K389" s="63" t="s">
        <v>488</v>
      </c>
      <c r="L389">
        <f t="shared" si="87"/>
        <v>6</v>
      </c>
      <c r="M389" s="10" t="e">
        <f>#REF!</f>
        <v>#REF!</v>
      </c>
      <c r="N389" s="10" t="e">
        <f>#REF!</f>
        <v>#REF!</v>
      </c>
      <c r="O389" s="10" t="e">
        <f>#REF!</f>
        <v>#REF!</v>
      </c>
      <c r="P389" s="10" t="e">
        <f>#REF!</f>
        <v>#REF!</v>
      </c>
    </row>
    <row r="390" spans="1:16" x14ac:dyDescent="0.25">
      <c r="A390" s="23" t="str">
        <f>B390&amp;"_"&amp;C390&amp;"_"&amp;"…. "&amp;D390</f>
        <v>0389_T1.3_…. Short-term</v>
      </c>
      <c r="B390" s="111" t="s">
        <v>3106</v>
      </c>
      <c r="C390" s="114" t="s">
        <v>16</v>
      </c>
      <c r="D390" s="62" t="s">
        <v>1</v>
      </c>
      <c r="E390" s="215" t="str">
        <f>B390&amp;"_"&amp;C390&amp;"_"&amp;F390&amp;", "&amp;G390&amp;", "&amp;H390</f>
        <v>0389_T1.3_Debt securities, Publicly-Guaranteed Private Sector External Debt, Short-term</v>
      </c>
      <c r="F390" s="168" t="s">
        <v>29</v>
      </c>
      <c r="G390" s="168" t="s">
        <v>8</v>
      </c>
      <c r="H390" s="167" t="s">
        <v>1</v>
      </c>
      <c r="I390" s="167"/>
      <c r="J390" s="161" t="e">
        <f t="shared" si="86"/>
        <v>#REF!</v>
      </c>
      <c r="K390" s="63" t="s">
        <v>489</v>
      </c>
      <c r="L390">
        <f t="shared" si="87"/>
        <v>6</v>
      </c>
      <c r="M390" s="10" t="e">
        <f>#REF!</f>
        <v>#REF!</v>
      </c>
      <c r="N390" s="10" t="e">
        <f>#REF!</f>
        <v>#REF!</v>
      </c>
      <c r="O390" s="10" t="e">
        <f>#REF!</f>
        <v>#REF!</v>
      </c>
      <c r="P390" s="10" t="e">
        <f>#REF!</f>
        <v>#REF!</v>
      </c>
    </row>
    <row r="391" spans="1:16" x14ac:dyDescent="0.25">
      <c r="A391" s="26" t="str">
        <f>B391&amp;"_"&amp;C391&amp;"_"&amp;"…. "&amp;D391</f>
        <v>0390_T1.3_…. Long-term</v>
      </c>
      <c r="B391" s="140" t="s">
        <v>3107</v>
      </c>
      <c r="C391" s="141" t="s">
        <v>16</v>
      </c>
      <c r="D391" s="66" t="s">
        <v>3</v>
      </c>
      <c r="E391" s="216" t="str">
        <f>B391&amp;"_"&amp;C391&amp;"_"&amp;F391&amp;", "&amp;G391&amp;", "&amp;H391</f>
        <v>0390_T1.3_Debt securities, Publicly-Guaranteed Private Sector External Debt, Long-term</v>
      </c>
      <c r="F391" s="200" t="s">
        <v>29</v>
      </c>
      <c r="G391" s="200" t="s">
        <v>8</v>
      </c>
      <c r="H391" s="199" t="s">
        <v>3</v>
      </c>
      <c r="I391" s="199"/>
      <c r="J391" s="192" t="e">
        <f t="shared" si="86"/>
        <v>#REF!</v>
      </c>
      <c r="K391" s="67" t="s">
        <v>490</v>
      </c>
      <c r="L391">
        <f t="shared" si="87"/>
        <v>6</v>
      </c>
      <c r="M391" s="10" t="e">
        <f>#REF!</f>
        <v>#REF!</v>
      </c>
      <c r="N391" s="10" t="e">
        <f>#REF!</f>
        <v>#REF!</v>
      </c>
      <c r="O391" s="10" t="e">
        <f>#REF!</f>
        <v>#REF!</v>
      </c>
      <c r="P391" s="10" t="e">
        <f>#REF!</f>
        <v>#REF!</v>
      </c>
    </row>
    <row r="392" spans="1:16" x14ac:dyDescent="0.25">
      <c r="A392" s="25" t="str">
        <f>B392&amp;"_"&amp;C392&amp;"_"&amp;D392</f>
        <v>0391_T1.4_General Government</v>
      </c>
      <c r="B392" s="115" t="s">
        <v>3108</v>
      </c>
      <c r="C392" s="119" t="s">
        <v>51</v>
      </c>
      <c r="D392" s="3" t="s">
        <v>20</v>
      </c>
      <c r="E392" s="209" t="str">
        <f>B392&amp;"_"&amp;C392&amp;"_"&amp;F392&amp;", "&amp;G392</f>
        <v>0391_T1.4_Arrears, General Government</v>
      </c>
      <c r="F392" s="168" t="s">
        <v>56</v>
      </c>
      <c r="G392" s="25" t="s">
        <v>20</v>
      </c>
      <c r="H392" s="3"/>
      <c r="I392" s="3"/>
      <c r="J392" s="161" t="e">
        <f t="shared" si="86"/>
        <v>#REF!</v>
      </c>
      <c r="K392" s="63" t="s">
        <v>491</v>
      </c>
      <c r="L392">
        <f t="shared" si="87"/>
        <v>6</v>
      </c>
      <c r="M392" s="10" t="e">
        <f>#REF!</f>
        <v>#REF!</v>
      </c>
      <c r="N392" s="10" t="e">
        <f>#REF!</f>
        <v>#REF!</v>
      </c>
      <c r="O392" s="10" t="e">
        <f>#REF!</f>
        <v>#REF!</v>
      </c>
      <c r="P392" s="10" t="e">
        <f>#REF!</f>
        <v>#REF!</v>
      </c>
    </row>
    <row r="393" spans="1:16" x14ac:dyDescent="0.25">
      <c r="A393" s="25" t="str">
        <f>B393&amp;"_"&amp;C393&amp;"_"&amp;".. "&amp;D393</f>
        <v>0392_T1.4_.. Principal</v>
      </c>
      <c r="B393" s="115" t="s">
        <v>3109</v>
      </c>
      <c r="C393" s="119" t="s">
        <v>51</v>
      </c>
      <c r="D393" s="4" t="s">
        <v>6</v>
      </c>
      <c r="E393" s="209" t="str">
        <f>B393&amp;"_"&amp;C393&amp;"_"&amp;F393&amp;", "&amp;G393&amp;", "&amp;H393</f>
        <v>0392_T1.4_Arrears, General Government, Principal</v>
      </c>
      <c r="F393" s="168" t="s">
        <v>56</v>
      </c>
      <c r="G393" s="25" t="s">
        <v>20</v>
      </c>
      <c r="H393" s="167" t="s">
        <v>6</v>
      </c>
      <c r="I393" s="167"/>
      <c r="J393" s="161" t="e">
        <f t="shared" si="86"/>
        <v>#REF!</v>
      </c>
      <c r="K393" s="63" t="s">
        <v>492</v>
      </c>
      <c r="L393">
        <f t="shared" si="87"/>
        <v>6</v>
      </c>
      <c r="M393" s="10" t="e">
        <f>#REF!</f>
        <v>#REF!</v>
      </c>
      <c r="N393" s="10" t="e">
        <f>#REF!</f>
        <v>#REF!</v>
      </c>
      <c r="O393" s="10" t="e">
        <f>#REF!</f>
        <v>#REF!</v>
      </c>
      <c r="P393" s="10" t="e">
        <f>#REF!</f>
        <v>#REF!</v>
      </c>
    </row>
    <row r="394" spans="1:16" x14ac:dyDescent="0.25">
      <c r="A394" s="25" t="str">
        <f>B394&amp;"_"&amp;C394&amp;"_"&amp;".. "&amp;D394</f>
        <v>0393_T1.4_.. Interest</v>
      </c>
      <c r="B394" s="115" t="s">
        <v>3110</v>
      </c>
      <c r="C394" s="119" t="s">
        <v>51</v>
      </c>
      <c r="D394" s="4" t="s">
        <v>7</v>
      </c>
      <c r="E394" s="209" t="str">
        <f>B394&amp;"_"&amp;C394&amp;"_"&amp;F394&amp;", "&amp;G394&amp;", "&amp;H394</f>
        <v>0393_T1.4_Arrears, General Government, Interest</v>
      </c>
      <c r="F394" s="168" t="s">
        <v>56</v>
      </c>
      <c r="G394" s="25" t="s">
        <v>20</v>
      </c>
      <c r="H394" s="167" t="s">
        <v>7</v>
      </c>
      <c r="I394" s="167"/>
      <c r="J394" s="161" t="e">
        <f t="shared" si="86"/>
        <v>#REF!</v>
      </c>
      <c r="K394" s="63" t="s">
        <v>493</v>
      </c>
      <c r="L394">
        <f t="shared" si="87"/>
        <v>6</v>
      </c>
      <c r="M394" s="10" t="e">
        <f>#REF!</f>
        <v>#REF!</v>
      </c>
      <c r="N394" s="10" t="e">
        <f>#REF!</f>
        <v>#REF!</v>
      </c>
      <c r="O394" s="10" t="e">
        <f>#REF!</f>
        <v>#REF!</v>
      </c>
      <c r="P394" s="10" t="e">
        <f>#REF!</f>
        <v>#REF!</v>
      </c>
    </row>
    <row r="395" spans="1:16" x14ac:dyDescent="0.25">
      <c r="A395" s="25" t="str">
        <f>B395&amp;"_"&amp;C395&amp;"_"&amp;D395</f>
        <v>0394_T1.4_Central Bank</v>
      </c>
      <c r="B395" s="115" t="s">
        <v>3111</v>
      </c>
      <c r="C395" s="119" t="s">
        <v>51</v>
      </c>
      <c r="D395" s="3" t="s">
        <v>43</v>
      </c>
      <c r="E395" s="209" t="str">
        <f>B395&amp;"_"&amp;C395&amp;"_"&amp;F395&amp;", "&amp;G395</f>
        <v>0394_T1.4_Arrears, Central Bank</v>
      </c>
      <c r="F395" s="168" t="s">
        <v>56</v>
      </c>
      <c r="G395" s="25" t="s">
        <v>43</v>
      </c>
      <c r="H395" s="3"/>
      <c r="I395" s="3"/>
      <c r="J395" s="161" t="e">
        <f t="shared" si="86"/>
        <v>#REF!</v>
      </c>
      <c r="K395" s="63" t="s">
        <v>494</v>
      </c>
      <c r="L395">
        <f t="shared" si="87"/>
        <v>6</v>
      </c>
      <c r="M395" s="10" t="e">
        <f>#REF!</f>
        <v>#REF!</v>
      </c>
      <c r="N395" s="10" t="e">
        <f>#REF!</f>
        <v>#REF!</v>
      </c>
      <c r="O395" s="10" t="e">
        <f>#REF!</f>
        <v>#REF!</v>
      </c>
      <c r="P395" s="10" t="e">
        <f>#REF!</f>
        <v>#REF!</v>
      </c>
    </row>
    <row r="396" spans="1:16" x14ac:dyDescent="0.25">
      <c r="A396" s="25" t="str">
        <f>B396&amp;"_"&amp;C396&amp;"_"&amp;".. "&amp;D396</f>
        <v>0395_T1.4_.. Principal</v>
      </c>
      <c r="B396" s="115" t="s">
        <v>3112</v>
      </c>
      <c r="C396" s="119" t="s">
        <v>51</v>
      </c>
      <c r="D396" s="4" t="s">
        <v>6</v>
      </c>
      <c r="E396" s="209" t="str">
        <f>B396&amp;"_"&amp;C396&amp;"_"&amp;F396&amp;", "&amp;G396&amp;", "&amp;H396</f>
        <v>0395_T1.4_Arrears, Central Bank, Principal</v>
      </c>
      <c r="F396" s="168" t="s">
        <v>56</v>
      </c>
      <c r="G396" s="25" t="s">
        <v>43</v>
      </c>
      <c r="H396" s="167" t="s">
        <v>6</v>
      </c>
      <c r="I396" s="167"/>
      <c r="J396" s="161" t="e">
        <f t="shared" si="86"/>
        <v>#REF!</v>
      </c>
      <c r="K396" s="63" t="s">
        <v>495</v>
      </c>
      <c r="L396">
        <f t="shared" si="87"/>
        <v>6</v>
      </c>
      <c r="M396" s="10" t="e">
        <f>#REF!</f>
        <v>#REF!</v>
      </c>
      <c r="N396" s="10" t="e">
        <f>#REF!</f>
        <v>#REF!</v>
      </c>
      <c r="O396" s="10" t="e">
        <f>#REF!</f>
        <v>#REF!</v>
      </c>
      <c r="P396" s="10" t="e">
        <f>#REF!</f>
        <v>#REF!</v>
      </c>
    </row>
    <row r="397" spans="1:16" x14ac:dyDescent="0.25">
      <c r="A397" s="25" t="str">
        <f>B397&amp;"_"&amp;C397&amp;"_"&amp;".. "&amp;D397</f>
        <v>0396_T1.4_.. Interest</v>
      </c>
      <c r="B397" s="115" t="s">
        <v>3113</v>
      </c>
      <c r="C397" s="119" t="s">
        <v>51</v>
      </c>
      <c r="D397" s="4" t="s">
        <v>7</v>
      </c>
      <c r="E397" s="209" t="str">
        <f>B397&amp;"_"&amp;C397&amp;"_"&amp;F397&amp;", "&amp;G397&amp;", "&amp;H397</f>
        <v>0396_T1.4_Arrears, Central Bank, Interest</v>
      </c>
      <c r="F397" s="168" t="s">
        <v>56</v>
      </c>
      <c r="G397" s="25" t="s">
        <v>43</v>
      </c>
      <c r="H397" s="167" t="s">
        <v>7</v>
      </c>
      <c r="I397" s="167"/>
      <c r="J397" s="161" t="e">
        <f t="shared" si="86"/>
        <v>#REF!</v>
      </c>
      <c r="K397" s="63" t="s">
        <v>496</v>
      </c>
      <c r="L397">
        <f t="shared" si="87"/>
        <v>6</v>
      </c>
      <c r="M397" s="10" t="e">
        <f>#REF!</f>
        <v>#REF!</v>
      </c>
      <c r="N397" s="10" t="e">
        <f>#REF!</f>
        <v>#REF!</v>
      </c>
      <c r="O397" s="10" t="e">
        <f>#REF!</f>
        <v>#REF!</v>
      </c>
      <c r="P397" s="10" t="e">
        <f>#REF!</f>
        <v>#REF!</v>
      </c>
    </row>
    <row r="398" spans="1:16" x14ac:dyDescent="0.25">
      <c r="A398" s="25" t="str">
        <f>B398&amp;"_"&amp;C398&amp;"_"&amp;D398</f>
        <v>0397_T1.4_Deposit-Taking Corporations, except the Central Bank</v>
      </c>
      <c r="B398" s="115" t="s">
        <v>3114</v>
      </c>
      <c r="C398" s="119" t="s">
        <v>51</v>
      </c>
      <c r="D398" s="3" t="s">
        <v>44</v>
      </c>
      <c r="E398" s="209" t="str">
        <f>B398&amp;"_"&amp;C398&amp;"_"&amp;F398&amp;", "&amp;G398</f>
        <v>0397_T1.4_Arrears, Deposit-Taking Corporations, except the Central Bank</v>
      </c>
      <c r="F398" s="168" t="s">
        <v>56</v>
      </c>
      <c r="G398" s="25" t="s">
        <v>44</v>
      </c>
      <c r="H398" s="3"/>
      <c r="I398" s="3"/>
      <c r="J398" s="161" t="e">
        <f t="shared" si="86"/>
        <v>#REF!</v>
      </c>
      <c r="K398" s="63" t="s">
        <v>497</v>
      </c>
      <c r="L398">
        <f t="shared" si="87"/>
        <v>6</v>
      </c>
      <c r="M398" s="10" t="e">
        <f>#REF!</f>
        <v>#REF!</v>
      </c>
      <c r="N398" s="10" t="e">
        <f>#REF!</f>
        <v>#REF!</v>
      </c>
      <c r="O398" s="10" t="e">
        <f>#REF!</f>
        <v>#REF!</v>
      </c>
      <c r="P398" s="10" t="e">
        <f>#REF!</f>
        <v>#REF!</v>
      </c>
    </row>
    <row r="399" spans="1:16" x14ac:dyDescent="0.25">
      <c r="A399" s="25" t="str">
        <f>B399&amp;"_"&amp;C399&amp;"_"&amp;".. "&amp;D399</f>
        <v>0398_T1.4_.. Principal</v>
      </c>
      <c r="B399" s="115" t="s">
        <v>3115</v>
      </c>
      <c r="C399" s="119" t="s">
        <v>51</v>
      </c>
      <c r="D399" s="4" t="s">
        <v>6</v>
      </c>
      <c r="E399" s="209" t="str">
        <f>B399&amp;"_"&amp;C399&amp;"_"&amp;F399&amp;", "&amp;G399&amp;", "&amp;H399</f>
        <v>0398_T1.4_Arrears, Deposit-Taking Corporations, except the Central Bank, Principal</v>
      </c>
      <c r="F399" s="168" t="s">
        <v>56</v>
      </c>
      <c r="G399" s="25" t="s">
        <v>44</v>
      </c>
      <c r="H399" s="167" t="s">
        <v>6</v>
      </c>
      <c r="I399" s="167"/>
      <c r="J399" s="161" t="e">
        <f t="shared" si="86"/>
        <v>#REF!</v>
      </c>
      <c r="K399" s="63" t="s">
        <v>498</v>
      </c>
      <c r="L399">
        <f t="shared" si="87"/>
        <v>6</v>
      </c>
      <c r="M399" s="10" t="e">
        <f>#REF!</f>
        <v>#REF!</v>
      </c>
      <c r="N399" s="10" t="e">
        <f>#REF!</f>
        <v>#REF!</v>
      </c>
      <c r="O399" s="10" t="e">
        <f>#REF!</f>
        <v>#REF!</v>
      </c>
      <c r="P399" s="10" t="e">
        <f>#REF!</f>
        <v>#REF!</v>
      </c>
    </row>
    <row r="400" spans="1:16" x14ac:dyDescent="0.25">
      <c r="A400" s="25" t="str">
        <f>B400&amp;"_"&amp;C400&amp;"_"&amp;".. "&amp;D400</f>
        <v>0399_T1.4_.. Interest</v>
      </c>
      <c r="B400" s="115" t="s">
        <v>3116</v>
      </c>
      <c r="C400" s="119" t="s">
        <v>51</v>
      </c>
      <c r="D400" s="4" t="s">
        <v>7</v>
      </c>
      <c r="E400" s="209" t="str">
        <f>B400&amp;"_"&amp;C400&amp;"_"&amp;F400&amp;", "&amp;G400&amp;", "&amp;H400</f>
        <v>0399_T1.4_Arrears, Deposit-Taking Corporations, except the Central Bank, Interest</v>
      </c>
      <c r="F400" s="168" t="s">
        <v>56</v>
      </c>
      <c r="G400" s="25" t="s">
        <v>44</v>
      </c>
      <c r="H400" s="167" t="s">
        <v>7</v>
      </c>
      <c r="I400" s="167"/>
      <c r="J400" s="161" t="e">
        <f t="shared" si="86"/>
        <v>#REF!</v>
      </c>
      <c r="K400" s="63" t="s">
        <v>499</v>
      </c>
      <c r="L400">
        <f t="shared" si="87"/>
        <v>6</v>
      </c>
      <c r="M400" s="10" t="e">
        <f>#REF!</f>
        <v>#REF!</v>
      </c>
      <c r="N400" s="10" t="e">
        <f>#REF!</f>
        <v>#REF!</v>
      </c>
      <c r="O400" s="10" t="e">
        <f>#REF!</f>
        <v>#REF!</v>
      </c>
      <c r="P400" s="10" t="e">
        <f>#REF!</f>
        <v>#REF!</v>
      </c>
    </row>
    <row r="401" spans="1:16" x14ac:dyDescent="0.25">
      <c r="A401" s="25" t="str">
        <f>B401&amp;"_"&amp;C401&amp;"_"&amp;D401</f>
        <v>0400_T1.4_Other Sectors</v>
      </c>
      <c r="B401" s="115" t="s">
        <v>3117</v>
      </c>
      <c r="C401" s="119" t="s">
        <v>51</v>
      </c>
      <c r="D401" s="3" t="s">
        <v>45</v>
      </c>
      <c r="E401" s="209" t="str">
        <f>B401&amp;"_"&amp;C401&amp;"_"&amp;F401&amp;", "&amp;G401</f>
        <v>0400_T1.4_Arrears, Other Sectors</v>
      </c>
      <c r="F401" s="168" t="s">
        <v>56</v>
      </c>
      <c r="G401" s="25" t="s">
        <v>45</v>
      </c>
      <c r="H401" s="3"/>
      <c r="I401" s="3"/>
      <c r="J401" s="161" t="e">
        <f t="shared" si="86"/>
        <v>#REF!</v>
      </c>
      <c r="K401" s="63" t="s">
        <v>500</v>
      </c>
      <c r="L401">
        <f t="shared" si="87"/>
        <v>6</v>
      </c>
      <c r="M401" s="10" t="e">
        <f>#REF!</f>
        <v>#REF!</v>
      </c>
      <c r="N401" s="10" t="e">
        <f>#REF!</f>
        <v>#REF!</v>
      </c>
      <c r="O401" s="10" t="e">
        <f>#REF!</f>
        <v>#REF!</v>
      </c>
      <c r="P401" s="10" t="e">
        <f>#REF!</f>
        <v>#REF!</v>
      </c>
    </row>
    <row r="402" spans="1:16" x14ac:dyDescent="0.25">
      <c r="A402" s="25" t="str">
        <f>B402&amp;"_"&amp;C402&amp;"_"&amp;".. "&amp;D402</f>
        <v>0401_T1.4_.. Principal</v>
      </c>
      <c r="B402" s="115" t="s">
        <v>3118</v>
      </c>
      <c r="C402" s="119" t="s">
        <v>51</v>
      </c>
      <c r="D402" s="4" t="s">
        <v>6</v>
      </c>
      <c r="E402" s="209" t="str">
        <f>B402&amp;"_"&amp;C402&amp;"_"&amp;F402&amp;", "&amp;G402&amp;", "&amp;H402</f>
        <v>0401_T1.4_Arrears, Other Sectors, Principal</v>
      </c>
      <c r="F402" s="168" t="s">
        <v>56</v>
      </c>
      <c r="G402" s="25" t="s">
        <v>45</v>
      </c>
      <c r="H402" s="167" t="s">
        <v>6</v>
      </c>
      <c r="I402" s="167"/>
      <c r="J402" s="161" t="e">
        <f t="shared" si="86"/>
        <v>#REF!</v>
      </c>
      <c r="K402" s="63" t="s">
        <v>501</v>
      </c>
      <c r="L402">
        <f t="shared" si="87"/>
        <v>6</v>
      </c>
      <c r="M402" s="10" t="e">
        <f>#REF!</f>
        <v>#REF!</v>
      </c>
      <c r="N402" s="10" t="e">
        <f>#REF!</f>
        <v>#REF!</v>
      </c>
      <c r="O402" s="10" t="e">
        <f>#REF!</f>
        <v>#REF!</v>
      </c>
      <c r="P402" s="10" t="e">
        <f>#REF!</f>
        <v>#REF!</v>
      </c>
    </row>
    <row r="403" spans="1:16" x14ac:dyDescent="0.25">
      <c r="A403" s="25" t="str">
        <f>B403&amp;"_"&amp;C403&amp;"_"&amp;".. "&amp;D403</f>
        <v>0402_T1.4_.. Interest</v>
      </c>
      <c r="B403" s="115" t="s">
        <v>3119</v>
      </c>
      <c r="C403" s="119" t="s">
        <v>51</v>
      </c>
      <c r="D403" s="4" t="s">
        <v>7</v>
      </c>
      <c r="E403" s="209" t="str">
        <f>B403&amp;"_"&amp;C403&amp;"_"&amp;F403&amp;", "&amp;G403&amp;", "&amp;H403</f>
        <v>0402_T1.4_Arrears, Other Sectors, Interest</v>
      </c>
      <c r="F403" s="168" t="s">
        <v>56</v>
      </c>
      <c r="G403" s="25" t="s">
        <v>45</v>
      </c>
      <c r="H403" s="167" t="s">
        <v>7</v>
      </c>
      <c r="I403" s="167"/>
      <c r="J403" s="161" t="e">
        <f t="shared" si="86"/>
        <v>#REF!</v>
      </c>
      <c r="K403" s="63" t="s">
        <v>502</v>
      </c>
      <c r="L403">
        <f t="shared" si="87"/>
        <v>6</v>
      </c>
      <c r="M403" s="10" t="e">
        <f>#REF!</f>
        <v>#REF!</v>
      </c>
      <c r="N403" s="10" t="e">
        <f>#REF!</f>
        <v>#REF!</v>
      </c>
      <c r="O403" s="10" t="e">
        <f>#REF!</f>
        <v>#REF!</v>
      </c>
      <c r="P403" s="10" t="e">
        <f>#REF!</f>
        <v>#REF!</v>
      </c>
    </row>
    <row r="404" spans="1:16" x14ac:dyDescent="0.25">
      <c r="A404" s="25" t="str">
        <f>B404&amp;"_"&amp;C404&amp;"_"&amp;D404</f>
        <v>0403_T1.4_Other financial corporations</v>
      </c>
      <c r="B404" s="115" t="s">
        <v>3120</v>
      </c>
      <c r="C404" s="119" t="s">
        <v>51</v>
      </c>
      <c r="D404" s="3" t="s">
        <v>65</v>
      </c>
      <c r="E404" s="209" t="str">
        <f>B404&amp;"_"&amp;C404&amp;"_"&amp;F404&amp;", "&amp;G404</f>
        <v>0403_T1.4_Arrears, Other financial corporations</v>
      </c>
      <c r="F404" s="168" t="s">
        <v>56</v>
      </c>
      <c r="G404" s="25" t="s">
        <v>65</v>
      </c>
      <c r="H404" s="3"/>
      <c r="I404" s="3"/>
      <c r="J404" s="161" t="e">
        <f t="shared" si="86"/>
        <v>#REF!</v>
      </c>
      <c r="K404" s="63" t="s">
        <v>503</v>
      </c>
      <c r="L404">
        <f t="shared" si="87"/>
        <v>6</v>
      </c>
      <c r="M404" s="10" t="e">
        <f>#REF!</f>
        <v>#REF!</v>
      </c>
      <c r="N404" s="10" t="e">
        <f>#REF!</f>
        <v>#REF!</v>
      </c>
      <c r="O404" s="10" t="e">
        <f>#REF!</f>
        <v>#REF!</v>
      </c>
      <c r="P404" s="10" t="e">
        <f>#REF!</f>
        <v>#REF!</v>
      </c>
    </row>
    <row r="405" spans="1:16" x14ac:dyDescent="0.25">
      <c r="A405" s="25" t="str">
        <f>B405&amp;"_"&amp;C405&amp;"_"&amp;".. "&amp;D405</f>
        <v>0404_T1.4_.. Principal</v>
      </c>
      <c r="B405" s="115" t="s">
        <v>3121</v>
      </c>
      <c r="C405" s="119" t="s">
        <v>51</v>
      </c>
      <c r="D405" s="4" t="s">
        <v>6</v>
      </c>
      <c r="E405" s="209" t="str">
        <f>B405&amp;"_"&amp;C405&amp;"_"&amp;F405&amp;", "&amp;G405&amp;", "&amp;H405</f>
        <v>0404_T1.4_Arrears, Other financial corporations, Principal</v>
      </c>
      <c r="F405" s="168" t="s">
        <v>56</v>
      </c>
      <c r="G405" s="25" t="s">
        <v>65</v>
      </c>
      <c r="H405" s="167" t="s">
        <v>6</v>
      </c>
      <c r="I405" s="167"/>
      <c r="J405" s="161" t="e">
        <f t="shared" si="86"/>
        <v>#REF!</v>
      </c>
      <c r="K405" s="63" t="s">
        <v>504</v>
      </c>
      <c r="L405">
        <f t="shared" si="87"/>
        <v>6</v>
      </c>
      <c r="M405" s="10" t="e">
        <f>#REF!</f>
        <v>#REF!</v>
      </c>
      <c r="N405" s="10" t="e">
        <f>#REF!</f>
        <v>#REF!</v>
      </c>
      <c r="O405" s="10" t="e">
        <f>#REF!</f>
        <v>#REF!</v>
      </c>
      <c r="P405" s="10" t="e">
        <f>#REF!</f>
        <v>#REF!</v>
      </c>
    </row>
    <row r="406" spans="1:16" x14ac:dyDescent="0.25">
      <c r="A406" s="25" t="str">
        <f>B406&amp;"_"&amp;C406&amp;"_"&amp;".. "&amp;D406</f>
        <v>0405_T1.4_.. Interest</v>
      </c>
      <c r="B406" s="115" t="s">
        <v>3122</v>
      </c>
      <c r="C406" s="119" t="s">
        <v>51</v>
      </c>
      <c r="D406" s="4" t="s">
        <v>7</v>
      </c>
      <c r="E406" s="209" t="str">
        <f>B406&amp;"_"&amp;C406&amp;"_"&amp;F406&amp;", "&amp;G406&amp;", "&amp;H406</f>
        <v>0405_T1.4_Arrears, Other financial corporations, Interest</v>
      </c>
      <c r="F406" s="168" t="s">
        <v>56</v>
      </c>
      <c r="G406" s="25" t="s">
        <v>65</v>
      </c>
      <c r="H406" s="167" t="s">
        <v>7</v>
      </c>
      <c r="I406" s="167"/>
      <c r="J406" s="161" t="e">
        <f t="shared" si="86"/>
        <v>#REF!</v>
      </c>
      <c r="K406" s="63" t="s">
        <v>505</v>
      </c>
      <c r="L406">
        <f t="shared" si="87"/>
        <v>6</v>
      </c>
      <c r="M406" s="10" t="e">
        <f>#REF!</f>
        <v>#REF!</v>
      </c>
      <c r="N406" s="10" t="e">
        <f>#REF!</f>
        <v>#REF!</v>
      </c>
      <c r="O406" s="10" t="e">
        <f>#REF!</f>
        <v>#REF!</v>
      </c>
      <c r="P406" s="10" t="e">
        <f>#REF!</f>
        <v>#REF!</v>
      </c>
    </row>
    <row r="407" spans="1:16" x14ac:dyDescent="0.25">
      <c r="A407" s="25" t="str">
        <f>B407&amp;"_"&amp;C407&amp;"_"&amp;".. "&amp;D407</f>
        <v>0406_T1.4_.. Nonfinancial corporations</v>
      </c>
      <c r="B407" s="115" t="s">
        <v>3123</v>
      </c>
      <c r="C407" s="119" t="s">
        <v>51</v>
      </c>
      <c r="D407" s="3" t="s">
        <v>69</v>
      </c>
      <c r="E407" s="209" t="str">
        <f>B407&amp;"_"&amp;C407&amp;"_"&amp;F407&amp;", "&amp;G407</f>
        <v>0406_T1.4_Arrears, Nonfinancial corporations</v>
      </c>
      <c r="F407" s="168" t="s">
        <v>56</v>
      </c>
      <c r="G407" s="25" t="s">
        <v>69</v>
      </c>
      <c r="H407" s="3"/>
      <c r="I407" s="3"/>
      <c r="J407" s="161" t="e">
        <f t="shared" si="86"/>
        <v>#REF!</v>
      </c>
      <c r="K407" s="63" t="s">
        <v>506</v>
      </c>
      <c r="L407">
        <f t="shared" si="87"/>
        <v>6</v>
      </c>
      <c r="M407" s="10" t="e">
        <f>#REF!</f>
        <v>#REF!</v>
      </c>
      <c r="N407" s="10" t="e">
        <f>#REF!</f>
        <v>#REF!</v>
      </c>
      <c r="O407" s="10" t="e">
        <f>#REF!</f>
        <v>#REF!</v>
      </c>
      <c r="P407" s="10" t="e">
        <f>#REF!</f>
        <v>#REF!</v>
      </c>
    </row>
    <row r="408" spans="1:16" x14ac:dyDescent="0.25">
      <c r="A408" s="25" t="str">
        <f>B408&amp;"_"&amp;C408&amp;"_"&amp;".... "&amp;D408</f>
        <v>0407_T1.4_.... Principal</v>
      </c>
      <c r="B408" s="115" t="s">
        <v>3124</v>
      </c>
      <c r="C408" s="119" t="s">
        <v>51</v>
      </c>
      <c r="D408" s="4" t="s">
        <v>6</v>
      </c>
      <c r="E408" s="209" t="str">
        <f>B408&amp;"_"&amp;C408&amp;"_"&amp;F408&amp;", "&amp;G408&amp;", "&amp;H408</f>
        <v>0407_T1.4_Arrears, Nonfinancial corporations, Principal</v>
      </c>
      <c r="F408" s="168" t="s">
        <v>56</v>
      </c>
      <c r="G408" s="25" t="s">
        <v>69</v>
      </c>
      <c r="H408" s="167" t="s">
        <v>6</v>
      </c>
      <c r="I408" s="167"/>
      <c r="J408" s="161" t="e">
        <f t="shared" si="86"/>
        <v>#REF!</v>
      </c>
      <c r="K408" s="63" t="s">
        <v>507</v>
      </c>
      <c r="L408">
        <f t="shared" si="87"/>
        <v>6</v>
      </c>
      <c r="M408" s="10" t="e">
        <f>#REF!</f>
        <v>#REF!</v>
      </c>
      <c r="N408" s="10" t="e">
        <f>#REF!</f>
        <v>#REF!</v>
      </c>
      <c r="O408" s="10" t="e">
        <f>#REF!</f>
        <v>#REF!</v>
      </c>
      <c r="P408" s="10" t="e">
        <f>#REF!</f>
        <v>#REF!</v>
      </c>
    </row>
    <row r="409" spans="1:16" x14ac:dyDescent="0.25">
      <c r="A409" s="25" t="str">
        <f>B409&amp;"_"&amp;C409&amp;"_"&amp;".... "&amp;D409</f>
        <v>0408_T1.4_.... Interest</v>
      </c>
      <c r="B409" s="115" t="s">
        <v>3125</v>
      </c>
      <c r="C409" s="119" t="s">
        <v>51</v>
      </c>
      <c r="D409" s="4" t="s">
        <v>7</v>
      </c>
      <c r="E409" s="209" t="str">
        <f>B409&amp;"_"&amp;C409&amp;"_"&amp;F409&amp;", "&amp;G409&amp;", "&amp;H409</f>
        <v>0408_T1.4_Arrears, Nonfinancial corporations, Interest</v>
      </c>
      <c r="F409" s="168" t="s">
        <v>56</v>
      </c>
      <c r="G409" s="25" t="s">
        <v>69</v>
      </c>
      <c r="H409" s="167" t="s">
        <v>7</v>
      </c>
      <c r="I409" s="167"/>
      <c r="J409" s="161" t="e">
        <f t="shared" si="86"/>
        <v>#REF!</v>
      </c>
      <c r="K409" s="63" t="s">
        <v>508</v>
      </c>
      <c r="L409">
        <f t="shared" si="87"/>
        <v>6</v>
      </c>
      <c r="M409" s="10" t="e">
        <f>#REF!</f>
        <v>#REF!</v>
      </c>
      <c r="N409" s="10" t="e">
        <f>#REF!</f>
        <v>#REF!</v>
      </c>
      <c r="O409" s="10" t="e">
        <f>#REF!</f>
        <v>#REF!</v>
      </c>
      <c r="P409" s="10" t="e">
        <f>#REF!</f>
        <v>#REF!</v>
      </c>
    </row>
    <row r="410" spans="1:16" x14ac:dyDescent="0.25">
      <c r="A410" s="25" t="str">
        <f>B410&amp;"_"&amp;C410&amp;"_"&amp;".. "&amp;D410</f>
        <v>0409_T1.4_.. Households and nonprofit institutions serving households (NPISHs)</v>
      </c>
      <c r="B410" s="115" t="s">
        <v>3126</v>
      </c>
      <c r="C410" s="119" t="s">
        <v>51</v>
      </c>
      <c r="D410" s="3" t="s">
        <v>70</v>
      </c>
      <c r="E410" s="209" t="str">
        <f>B410&amp;"_"&amp;C410&amp;"_"&amp;F410&amp;", "&amp;G410</f>
        <v>0409_T1.4_Arrears, Households and nonprofit institutions serving households (NPISHs)</v>
      </c>
      <c r="F410" s="168" t="s">
        <v>56</v>
      </c>
      <c r="G410" s="25" t="s">
        <v>70</v>
      </c>
      <c r="H410" s="3"/>
      <c r="I410" s="3"/>
      <c r="J410" s="161" t="e">
        <f t="shared" si="86"/>
        <v>#REF!</v>
      </c>
      <c r="K410" s="63" t="s">
        <v>509</v>
      </c>
      <c r="L410">
        <f t="shared" si="87"/>
        <v>6</v>
      </c>
      <c r="M410" s="10" t="e">
        <f>#REF!</f>
        <v>#REF!</v>
      </c>
      <c r="N410" s="10" t="e">
        <f>#REF!</f>
        <v>#REF!</v>
      </c>
      <c r="O410" s="10" t="e">
        <f>#REF!</f>
        <v>#REF!</v>
      </c>
      <c r="P410" s="10" t="e">
        <f>#REF!</f>
        <v>#REF!</v>
      </c>
    </row>
    <row r="411" spans="1:16" x14ac:dyDescent="0.25">
      <c r="A411" s="25" t="str">
        <f>B411&amp;"_"&amp;C411&amp;"_"&amp;".... "&amp;D411</f>
        <v>0410_T1.4_.... Principal</v>
      </c>
      <c r="B411" s="115" t="s">
        <v>3127</v>
      </c>
      <c r="C411" s="119" t="s">
        <v>51</v>
      </c>
      <c r="D411" s="4" t="s">
        <v>6</v>
      </c>
      <c r="E411" s="209" t="str">
        <f>B411&amp;"_"&amp;C411&amp;"_"&amp;F411&amp;", "&amp;G411&amp;", "&amp;H411</f>
        <v>0410_T1.4_Arrears, Households and nonprofit institutions serving households (NPISHs), Principal</v>
      </c>
      <c r="F411" s="168" t="s">
        <v>56</v>
      </c>
      <c r="G411" s="25" t="s">
        <v>70</v>
      </c>
      <c r="H411" s="167" t="s">
        <v>6</v>
      </c>
      <c r="I411" s="167"/>
      <c r="J411" s="161" t="e">
        <f t="shared" si="86"/>
        <v>#REF!</v>
      </c>
      <c r="K411" s="63" t="s">
        <v>510</v>
      </c>
      <c r="L411">
        <f t="shared" si="87"/>
        <v>6</v>
      </c>
      <c r="M411" s="10" t="e">
        <f>#REF!</f>
        <v>#REF!</v>
      </c>
      <c r="N411" s="10" t="e">
        <f>#REF!</f>
        <v>#REF!</v>
      </c>
      <c r="O411" s="10" t="e">
        <f>#REF!</f>
        <v>#REF!</v>
      </c>
      <c r="P411" s="10" t="e">
        <f>#REF!</f>
        <v>#REF!</v>
      </c>
    </row>
    <row r="412" spans="1:16" x14ac:dyDescent="0.25">
      <c r="A412" s="25" t="str">
        <f>B412&amp;"_"&amp;C412&amp;"_"&amp;".... "&amp;D412</f>
        <v>0411_T1.4_.... Interest</v>
      </c>
      <c r="B412" s="115" t="s">
        <v>3128</v>
      </c>
      <c r="C412" s="119" t="s">
        <v>51</v>
      </c>
      <c r="D412" s="4" t="s">
        <v>7</v>
      </c>
      <c r="E412" s="209" t="str">
        <f>B412&amp;"_"&amp;C412&amp;"_"&amp;F412&amp;", "&amp;G412&amp;", "&amp;H412</f>
        <v>0411_T1.4_Arrears, Households and nonprofit institutions serving households (NPISHs), Interest</v>
      </c>
      <c r="F412" s="168" t="s">
        <v>56</v>
      </c>
      <c r="G412" s="25" t="s">
        <v>70</v>
      </c>
      <c r="H412" s="167" t="s">
        <v>7</v>
      </c>
      <c r="I412" s="167"/>
      <c r="J412" s="161" t="e">
        <f t="shared" si="86"/>
        <v>#REF!</v>
      </c>
      <c r="K412" s="63" t="s">
        <v>511</v>
      </c>
      <c r="L412">
        <f t="shared" si="87"/>
        <v>6</v>
      </c>
      <c r="M412" s="10" t="e">
        <f>#REF!</f>
        <v>#REF!</v>
      </c>
      <c r="N412" s="10" t="e">
        <f>#REF!</f>
        <v>#REF!</v>
      </c>
      <c r="O412" s="10" t="e">
        <f>#REF!</f>
        <v>#REF!</v>
      </c>
      <c r="P412" s="10" t="e">
        <f>#REF!</f>
        <v>#REF!</v>
      </c>
    </row>
    <row r="413" spans="1:16" x14ac:dyDescent="0.25">
      <c r="A413" s="25" t="str">
        <f>B413&amp;"_"&amp;C413&amp;"_"&amp;".. "&amp;D413</f>
        <v>0412_T1.4_.. Direct Investment: Intercompany Lending</v>
      </c>
      <c r="B413" s="115" t="s">
        <v>3129</v>
      </c>
      <c r="C413" s="119" t="s">
        <v>51</v>
      </c>
      <c r="D413" s="3" t="s">
        <v>46</v>
      </c>
      <c r="E413" s="209" t="str">
        <f>B413&amp;"_"&amp;C413&amp;"_"&amp;F413&amp;", "&amp;G413</f>
        <v>0412_T1.4_Arrears, Direct Investment: Intercompany Lending</v>
      </c>
      <c r="F413" s="168" t="s">
        <v>56</v>
      </c>
      <c r="G413" s="25" t="s">
        <v>46</v>
      </c>
      <c r="H413" s="3"/>
      <c r="I413" s="3"/>
      <c r="J413" s="161" t="e">
        <f t="shared" si="86"/>
        <v>#REF!</v>
      </c>
      <c r="K413" s="63" t="s">
        <v>512</v>
      </c>
      <c r="L413">
        <f t="shared" si="87"/>
        <v>6</v>
      </c>
      <c r="M413" s="10" t="e">
        <f>#REF!</f>
        <v>#REF!</v>
      </c>
      <c r="N413" s="10" t="e">
        <f>#REF!</f>
        <v>#REF!</v>
      </c>
      <c r="O413" s="10" t="e">
        <f>#REF!</f>
        <v>#REF!</v>
      </c>
      <c r="P413" s="10" t="e">
        <f>#REF!</f>
        <v>#REF!</v>
      </c>
    </row>
    <row r="414" spans="1:16" x14ac:dyDescent="0.25">
      <c r="A414" s="25" t="str">
        <f>B414&amp;"_"&amp;C414&amp;"_"&amp;".... "&amp;D414</f>
        <v>0413_T1.4_.... Principal</v>
      </c>
      <c r="B414" s="115" t="s">
        <v>3130</v>
      </c>
      <c r="C414" s="119" t="s">
        <v>51</v>
      </c>
      <c r="D414" s="4" t="s">
        <v>6</v>
      </c>
      <c r="E414" s="209" t="str">
        <f>B414&amp;"_"&amp;C414&amp;"_"&amp;F414&amp;", "&amp;G414&amp;", "&amp;H414</f>
        <v>0413_T1.4_Arrears, Direct Investment: Intercompany Lending, Principal</v>
      </c>
      <c r="F414" s="168" t="s">
        <v>56</v>
      </c>
      <c r="G414" s="25" t="s">
        <v>46</v>
      </c>
      <c r="H414" s="167" t="s">
        <v>6</v>
      </c>
      <c r="I414" s="167"/>
      <c r="J414" s="161" t="e">
        <f t="shared" si="86"/>
        <v>#REF!</v>
      </c>
      <c r="K414" s="63" t="s">
        <v>513</v>
      </c>
      <c r="L414">
        <f t="shared" si="87"/>
        <v>6</v>
      </c>
      <c r="M414" s="10" t="e">
        <f>#REF!</f>
        <v>#REF!</v>
      </c>
      <c r="N414" s="10" t="e">
        <f>#REF!</f>
        <v>#REF!</v>
      </c>
      <c r="O414" s="10" t="e">
        <f>#REF!</f>
        <v>#REF!</v>
      </c>
      <c r="P414" s="10" t="e">
        <f>#REF!</f>
        <v>#REF!</v>
      </c>
    </row>
    <row r="415" spans="1:16" x14ac:dyDescent="0.25">
      <c r="A415" s="25" t="str">
        <f>B415&amp;"_"&amp;C415&amp;"_"&amp;".... "&amp;D415</f>
        <v>0414_T1.4_.... Interest</v>
      </c>
      <c r="B415" s="115" t="s">
        <v>3131</v>
      </c>
      <c r="C415" s="119" t="s">
        <v>51</v>
      </c>
      <c r="D415" s="4" t="s">
        <v>7</v>
      </c>
      <c r="E415" s="209" t="str">
        <f>B415&amp;"_"&amp;C415&amp;"_"&amp;F415&amp;", "&amp;G415&amp;", "&amp;H415</f>
        <v>0414_T1.4_Arrears, Direct Investment: Intercompany Lending, Interest</v>
      </c>
      <c r="F415" s="168" t="s">
        <v>56</v>
      </c>
      <c r="G415" s="25" t="s">
        <v>46</v>
      </c>
      <c r="H415" s="167" t="s">
        <v>7</v>
      </c>
      <c r="I415" s="167"/>
      <c r="J415" s="161" t="e">
        <f t="shared" si="86"/>
        <v>#REF!</v>
      </c>
      <c r="K415" s="63" t="s">
        <v>514</v>
      </c>
      <c r="L415">
        <f t="shared" si="87"/>
        <v>6</v>
      </c>
      <c r="M415" s="10" t="e">
        <f>#REF!</f>
        <v>#REF!</v>
      </c>
      <c r="N415" s="10" t="e">
        <f>#REF!</f>
        <v>#REF!</v>
      </c>
      <c r="O415" s="10" t="e">
        <f>#REF!</f>
        <v>#REF!</v>
      </c>
      <c r="P415" s="10" t="e">
        <f>#REF!</f>
        <v>#REF!</v>
      </c>
    </row>
    <row r="416" spans="1:16" x14ac:dyDescent="0.25">
      <c r="A416" s="25" t="str">
        <f>B416&amp;"_"&amp;C416&amp;"_"&amp;D416</f>
        <v>0415_T1.4_Debt liabilities of direct investment enterprises to direct investors</v>
      </c>
      <c r="B416" s="115" t="s">
        <v>3132</v>
      </c>
      <c r="C416" s="119" t="s">
        <v>51</v>
      </c>
      <c r="D416" s="3" t="s">
        <v>79</v>
      </c>
      <c r="E416" s="209" t="str">
        <f>B416&amp;"_"&amp;C416&amp;"_"&amp;F416&amp;", "&amp;G416</f>
        <v>0415_T1.4_Arrears, Debt liabilities of direct investment enterprises to direct investors</v>
      </c>
      <c r="F416" s="168" t="s">
        <v>56</v>
      </c>
      <c r="G416" s="25" t="s">
        <v>79</v>
      </c>
      <c r="H416" s="3"/>
      <c r="I416" s="3"/>
      <c r="J416" s="161" t="e">
        <f t="shared" si="86"/>
        <v>#REF!</v>
      </c>
      <c r="K416" s="63" t="s">
        <v>515</v>
      </c>
      <c r="L416">
        <f t="shared" si="87"/>
        <v>6</v>
      </c>
      <c r="M416" s="10" t="e">
        <f>#REF!</f>
        <v>#REF!</v>
      </c>
      <c r="N416" s="10" t="e">
        <f>#REF!</f>
        <v>#REF!</v>
      </c>
      <c r="O416" s="10" t="e">
        <f>#REF!</f>
        <v>#REF!</v>
      </c>
      <c r="P416" s="10" t="e">
        <f>#REF!</f>
        <v>#REF!</v>
      </c>
    </row>
    <row r="417" spans="1:16" x14ac:dyDescent="0.25">
      <c r="A417" s="25" t="str">
        <f>B417&amp;"_"&amp;C417&amp;"_"&amp;".. "&amp;D417</f>
        <v>0416_T1.4_.. Principal</v>
      </c>
      <c r="B417" s="115" t="s">
        <v>3133</v>
      </c>
      <c r="C417" s="119" t="s">
        <v>51</v>
      </c>
      <c r="D417" s="4" t="s">
        <v>6</v>
      </c>
      <c r="E417" s="209" t="str">
        <f>B417&amp;"_"&amp;C417&amp;"_"&amp;F417&amp;", "&amp;G417&amp;", "&amp;H417</f>
        <v>0416_T1.4_Arrears, Debt liabilities of direct investment enterprises to direct investors, Principal</v>
      </c>
      <c r="F417" s="168" t="s">
        <v>56</v>
      </c>
      <c r="G417" s="25" t="s">
        <v>79</v>
      </c>
      <c r="H417" s="167" t="s">
        <v>6</v>
      </c>
      <c r="I417" s="167"/>
      <c r="J417" s="161" t="e">
        <f t="shared" si="86"/>
        <v>#REF!</v>
      </c>
      <c r="K417" s="63" t="s">
        <v>516</v>
      </c>
      <c r="L417">
        <f t="shared" si="87"/>
        <v>6</v>
      </c>
      <c r="M417" s="10" t="e">
        <f>#REF!</f>
        <v>#REF!</v>
      </c>
      <c r="N417" s="10" t="e">
        <f>#REF!</f>
        <v>#REF!</v>
      </c>
      <c r="O417" s="10" t="e">
        <f>#REF!</f>
        <v>#REF!</v>
      </c>
      <c r="P417" s="10" t="e">
        <f>#REF!</f>
        <v>#REF!</v>
      </c>
    </row>
    <row r="418" spans="1:16" x14ac:dyDescent="0.25">
      <c r="A418" s="25" t="str">
        <f>B418&amp;"_"&amp;C418&amp;"_"&amp;".. "&amp;D418</f>
        <v>0417_T1.4_.. Interest</v>
      </c>
      <c r="B418" s="115" t="s">
        <v>3134</v>
      </c>
      <c r="C418" s="119" t="s">
        <v>51</v>
      </c>
      <c r="D418" s="4" t="s">
        <v>7</v>
      </c>
      <c r="E418" s="209" t="str">
        <f>B418&amp;"_"&amp;C418&amp;"_"&amp;F418&amp;", "&amp;G418&amp;", "&amp;H418</f>
        <v>0417_T1.4_Arrears, Debt liabilities of direct investment enterprises to direct investors, Interest</v>
      </c>
      <c r="F418" s="168" t="s">
        <v>56</v>
      </c>
      <c r="G418" s="25" t="s">
        <v>79</v>
      </c>
      <c r="H418" s="167" t="s">
        <v>7</v>
      </c>
      <c r="I418" s="167"/>
      <c r="J418" s="161" t="e">
        <f t="shared" si="86"/>
        <v>#REF!</v>
      </c>
      <c r="K418" s="63" t="s">
        <v>517</v>
      </c>
      <c r="L418">
        <f t="shared" si="87"/>
        <v>6</v>
      </c>
      <c r="M418" s="10" t="e">
        <f>#REF!</f>
        <v>#REF!</v>
      </c>
      <c r="N418" s="10" t="e">
        <f>#REF!</f>
        <v>#REF!</v>
      </c>
      <c r="O418" s="10" t="e">
        <f>#REF!</f>
        <v>#REF!</v>
      </c>
      <c r="P418" s="10" t="e">
        <f>#REF!</f>
        <v>#REF!</v>
      </c>
    </row>
    <row r="419" spans="1:16" x14ac:dyDescent="0.25">
      <c r="A419" s="25" t="str">
        <f>B419&amp;"_"&amp;C419&amp;"_"&amp;".. "&amp;D419</f>
        <v>0418_T1.4_.. Debt liabilities of direct investors to direct investment enterprises</v>
      </c>
      <c r="B419" s="115" t="s">
        <v>3135</v>
      </c>
      <c r="C419" s="119" t="s">
        <v>51</v>
      </c>
      <c r="D419" s="3" t="s">
        <v>80</v>
      </c>
      <c r="E419" s="209" t="str">
        <f>B419&amp;"_"&amp;C419&amp;"_"&amp;F419&amp;", "&amp;G419</f>
        <v>0418_T1.4_Arrears, Debt liabilities of direct investors to direct investment enterprises</v>
      </c>
      <c r="F419" s="168" t="s">
        <v>56</v>
      </c>
      <c r="G419" s="25" t="s">
        <v>80</v>
      </c>
      <c r="H419" s="3"/>
      <c r="I419" s="3"/>
      <c r="J419" s="161" t="e">
        <f t="shared" si="86"/>
        <v>#REF!</v>
      </c>
      <c r="K419" s="63" t="s">
        <v>518</v>
      </c>
      <c r="L419">
        <f t="shared" si="87"/>
        <v>6</v>
      </c>
      <c r="M419" s="10" t="e">
        <f>#REF!</f>
        <v>#REF!</v>
      </c>
      <c r="N419" s="10" t="e">
        <f>#REF!</f>
        <v>#REF!</v>
      </c>
      <c r="O419" s="10" t="e">
        <f>#REF!</f>
        <v>#REF!</v>
      </c>
      <c r="P419" s="10" t="e">
        <f>#REF!</f>
        <v>#REF!</v>
      </c>
    </row>
    <row r="420" spans="1:16" x14ac:dyDescent="0.25">
      <c r="A420" s="25" t="str">
        <f>B420&amp;"_"&amp;C420&amp;"_"&amp;".... "&amp;D420</f>
        <v>0419_T1.4_.... Principal</v>
      </c>
      <c r="B420" s="115" t="s">
        <v>3136</v>
      </c>
      <c r="C420" s="119" t="s">
        <v>51</v>
      </c>
      <c r="D420" s="4" t="s">
        <v>6</v>
      </c>
      <c r="E420" s="209" t="str">
        <f>B420&amp;"_"&amp;C420&amp;"_"&amp;F420&amp;", "&amp;G420&amp;", "&amp;H420</f>
        <v>0419_T1.4_Arrears, Debt liabilities of direct investors to direct investment enterprises, Principal</v>
      </c>
      <c r="F420" s="168" t="s">
        <v>56</v>
      </c>
      <c r="G420" s="25" t="s">
        <v>80</v>
      </c>
      <c r="H420" s="167" t="s">
        <v>6</v>
      </c>
      <c r="I420" s="167"/>
      <c r="J420" s="161" t="e">
        <f t="shared" si="86"/>
        <v>#REF!</v>
      </c>
      <c r="K420" s="63" t="s">
        <v>519</v>
      </c>
      <c r="L420">
        <f t="shared" si="87"/>
        <v>6</v>
      </c>
      <c r="M420" s="10" t="e">
        <f>#REF!</f>
        <v>#REF!</v>
      </c>
      <c r="N420" s="10" t="e">
        <f>#REF!</f>
        <v>#REF!</v>
      </c>
      <c r="O420" s="10" t="e">
        <f>#REF!</f>
        <v>#REF!</v>
      </c>
      <c r="P420" s="10" t="e">
        <f>#REF!</f>
        <v>#REF!</v>
      </c>
    </row>
    <row r="421" spans="1:16" x14ac:dyDescent="0.25">
      <c r="A421" s="25" t="str">
        <f>B421&amp;"_"&amp;C421&amp;"_"&amp;".... "&amp;D421</f>
        <v>0420_T1.4_.... Interest</v>
      </c>
      <c r="B421" s="115" t="s">
        <v>3137</v>
      </c>
      <c r="C421" s="119" t="s">
        <v>51</v>
      </c>
      <c r="D421" s="4" t="s">
        <v>7</v>
      </c>
      <c r="E421" s="209" t="str">
        <f>B421&amp;"_"&amp;C421&amp;"_"&amp;F421&amp;", "&amp;G421&amp;", "&amp;H421</f>
        <v>0420_T1.4_Arrears, Debt liabilities of direct investors to direct investment enterprises, Interest</v>
      </c>
      <c r="F421" s="168" t="s">
        <v>56</v>
      </c>
      <c r="G421" s="25" t="s">
        <v>80</v>
      </c>
      <c r="H421" s="167" t="s">
        <v>7</v>
      </c>
      <c r="I421" s="167"/>
      <c r="J421" s="161" t="e">
        <f t="shared" si="86"/>
        <v>#REF!</v>
      </c>
      <c r="K421" s="63" t="s">
        <v>520</v>
      </c>
      <c r="L421">
        <f t="shared" si="87"/>
        <v>6</v>
      </c>
      <c r="M421" s="10" t="e">
        <f>#REF!</f>
        <v>#REF!</v>
      </c>
      <c r="N421" s="10" t="e">
        <f>#REF!</f>
        <v>#REF!</v>
      </c>
      <c r="O421" s="10" t="e">
        <f>#REF!</f>
        <v>#REF!</v>
      </c>
      <c r="P421" s="10" t="e">
        <f>#REF!</f>
        <v>#REF!</v>
      </c>
    </row>
    <row r="422" spans="1:16" x14ac:dyDescent="0.25">
      <c r="A422" s="25" t="str">
        <f>B422&amp;"_"&amp;C422&amp;"_"&amp;".. "&amp;D422</f>
        <v>0421_T1.4_.. Debt liabilities between fellow enterprises</v>
      </c>
      <c r="B422" s="115" t="s">
        <v>3138</v>
      </c>
      <c r="C422" s="119" t="s">
        <v>51</v>
      </c>
      <c r="D422" s="3" t="s">
        <v>33</v>
      </c>
      <c r="E422" s="209" t="str">
        <f>B422&amp;"_"&amp;C422&amp;"_"&amp;F422&amp;", "&amp;G422</f>
        <v>0421_T1.4_Arrears, Debt liabilities between fellow enterprises</v>
      </c>
      <c r="F422" s="168" t="s">
        <v>56</v>
      </c>
      <c r="G422" s="25" t="s">
        <v>33</v>
      </c>
      <c r="H422" s="3"/>
      <c r="I422" s="3"/>
      <c r="J422" s="161" t="e">
        <f t="shared" si="86"/>
        <v>#REF!</v>
      </c>
      <c r="K422" s="63" t="s">
        <v>521</v>
      </c>
      <c r="L422">
        <f t="shared" si="87"/>
        <v>6</v>
      </c>
      <c r="M422" s="10" t="e">
        <f>#REF!</f>
        <v>#REF!</v>
      </c>
      <c r="N422" s="10" t="e">
        <f>#REF!</f>
        <v>#REF!</v>
      </c>
      <c r="O422" s="10" t="e">
        <f>#REF!</f>
        <v>#REF!</v>
      </c>
      <c r="P422" s="10" t="e">
        <f>#REF!</f>
        <v>#REF!</v>
      </c>
    </row>
    <row r="423" spans="1:16" x14ac:dyDescent="0.25">
      <c r="A423" s="25" t="str">
        <f>B423&amp;"_"&amp;C423&amp;"_"&amp;".... "&amp;D423</f>
        <v>0422_T1.4_.... Principal</v>
      </c>
      <c r="B423" s="115" t="s">
        <v>3139</v>
      </c>
      <c r="C423" s="119" t="s">
        <v>51</v>
      </c>
      <c r="D423" s="4" t="s">
        <v>6</v>
      </c>
      <c r="E423" s="209" t="str">
        <f>B423&amp;"_"&amp;C423&amp;"_"&amp;F423&amp;", "&amp;G423&amp;", "&amp;H423</f>
        <v>0422_T1.4_Arrears, Debt liabilities between fellow enterprises, Principal</v>
      </c>
      <c r="F423" s="168" t="s">
        <v>56</v>
      </c>
      <c r="G423" s="25" t="s">
        <v>33</v>
      </c>
      <c r="H423" s="167" t="s">
        <v>6</v>
      </c>
      <c r="I423" s="167"/>
      <c r="J423" s="161" t="e">
        <f t="shared" si="86"/>
        <v>#REF!</v>
      </c>
      <c r="K423" s="63" t="s">
        <v>522</v>
      </c>
      <c r="L423">
        <f t="shared" si="87"/>
        <v>6</v>
      </c>
      <c r="M423" s="10" t="e">
        <f>#REF!</f>
        <v>#REF!</v>
      </c>
      <c r="N423" s="10" t="e">
        <f>#REF!</f>
        <v>#REF!</v>
      </c>
      <c r="O423" s="10" t="e">
        <f>#REF!</f>
        <v>#REF!</v>
      </c>
      <c r="P423" s="10" t="e">
        <f>#REF!</f>
        <v>#REF!</v>
      </c>
    </row>
    <row r="424" spans="1:16" x14ac:dyDescent="0.25">
      <c r="A424" s="25" t="str">
        <f>B424&amp;"_"&amp;C424&amp;"_"&amp;".... "&amp;D424</f>
        <v>0423_T1.4_.... Interest</v>
      </c>
      <c r="B424" s="115" t="s">
        <v>3140</v>
      </c>
      <c r="C424" s="119" t="s">
        <v>51</v>
      </c>
      <c r="D424" s="4" t="s">
        <v>7</v>
      </c>
      <c r="E424" s="209" t="str">
        <f>B424&amp;"_"&amp;C424&amp;"_"&amp;F424&amp;", "&amp;G424&amp;", "&amp;H424</f>
        <v>0423_T1.4_Arrears, Debt liabilities between fellow enterprises, Interest</v>
      </c>
      <c r="F424" s="168" t="s">
        <v>56</v>
      </c>
      <c r="G424" s="25" t="s">
        <v>33</v>
      </c>
      <c r="H424" s="167" t="s">
        <v>7</v>
      </c>
      <c r="I424" s="167"/>
      <c r="J424" s="161" t="e">
        <f t="shared" si="86"/>
        <v>#REF!</v>
      </c>
      <c r="K424" s="63" t="s">
        <v>523</v>
      </c>
      <c r="L424">
        <f t="shared" si="87"/>
        <v>6</v>
      </c>
      <c r="M424" s="10" t="e">
        <f>#REF!</f>
        <v>#REF!</v>
      </c>
      <c r="N424" s="10" t="e">
        <f>#REF!</f>
        <v>#REF!</v>
      </c>
      <c r="O424" s="10" t="e">
        <f>#REF!</f>
        <v>#REF!</v>
      </c>
      <c r="P424" s="10" t="e">
        <f>#REF!</f>
        <v>#REF!</v>
      </c>
    </row>
    <row r="425" spans="1:16" x14ac:dyDescent="0.25">
      <c r="A425" s="137" t="str">
        <f>B425&amp;"_"&amp;C425&amp;"_"&amp;D425</f>
        <v>0424_T1.4_Total</v>
      </c>
      <c r="B425" s="138" t="s">
        <v>3141</v>
      </c>
      <c r="C425" s="139" t="s">
        <v>51</v>
      </c>
      <c r="D425" s="73" t="s">
        <v>4</v>
      </c>
      <c r="E425" s="210" t="str">
        <f>B425&amp;"_"&amp;C425&amp;"_"&amp;F425</f>
        <v>0424_T1.4_Gross External Debt Position, Arrears</v>
      </c>
      <c r="F425" s="200" t="s">
        <v>4176</v>
      </c>
      <c r="G425" s="73"/>
      <c r="H425" s="73"/>
      <c r="I425" s="73"/>
      <c r="J425" s="192" t="e">
        <f t="shared" si="86"/>
        <v>#REF!</v>
      </c>
      <c r="K425" s="67" t="s">
        <v>524</v>
      </c>
      <c r="L425">
        <f t="shared" si="87"/>
        <v>6</v>
      </c>
      <c r="M425" s="10" t="e">
        <f>#REF!</f>
        <v>#REF!</v>
      </c>
      <c r="N425" s="10" t="e">
        <f>#REF!</f>
        <v>#REF!</v>
      </c>
      <c r="O425" s="10" t="e">
        <f>#REF!</f>
        <v>#REF!</v>
      </c>
      <c r="P425" s="10" t="e">
        <f>#REF!</f>
        <v>#REF!</v>
      </c>
    </row>
    <row r="426" spans="1:16" x14ac:dyDescent="0.25">
      <c r="A426" s="65" t="str">
        <f>B426&amp;"_"&amp;C426&amp;"_"&amp;D426</f>
        <v>0425_T1.5_General Government (Gross External Debt Position)</v>
      </c>
      <c r="B426" s="120" t="s">
        <v>3142</v>
      </c>
      <c r="C426" s="121" t="s">
        <v>2715</v>
      </c>
      <c r="D426" s="68" t="s">
        <v>3819</v>
      </c>
      <c r="E426" s="217" t="str">
        <f>B426&amp;"_"&amp;C426&amp;"_"&amp;F426</f>
        <v>0425_T1.5_General Government (Gross External Debt Position)</v>
      </c>
      <c r="F426" s="15" t="s">
        <v>3819</v>
      </c>
      <c r="G426" s="68"/>
      <c r="H426" s="68"/>
      <c r="I426" s="68"/>
      <c r="J426" s="161" t="e">
        <f t="shared" si="86"/>
        <v>#REF!</v>
      </c>
      <c r="K426" s="63" t="s">
        <v>525</v>
      </c>
      <c r="L426">
        <f t="shared" si="87"/>
        <v>6</v>
      </c>
      <c r="P426" s="10" t="e">
        <f>#REF!</f>
        <v>#REF!</v>
      </c>
    </row>
    <row r="427" spans="1:16" x14ac:dyDescent="0.25">
      <c r="A427" s="65" t="str">
        <f>B427&amp;"_"&amp;C427&amp;"_"&amp;".. "&amp;D427</f>
        <v>0426_T1.5_.. Short-term (Gross External Debt Position)</v>
      </c>
      <c r="B427" s="120" t="s">
        <v>3143</v>
      </c>
      <c r="C427" s="121" t="s">
        <v>2715</v>
      </c>
      <c r="D427" s="69" t="s">
        <v>3820</v>
      </c>
      <c r="E427" s="217" t="str">
        <f>B427&amp;"_"&amp;C427&amp;"_"&amp;F427&amp;", "&amp;G427</f>
        <v>0426_T1.5_General Government, Short-term (Gross External Debt Position)</v>
      </c>
      <c r="F427" s="15" t="s">
        <v>20</v>
      </c>
      <c r="G427" s="170" t="s">
        <v>3820</v>
      </c>
      <c r="H427" s="170"/>
      <c r="I427" s="170"/>
      <c r="J427" s="161" t="e">
        <f t="shared" si="86"/>
        <v>#REF!</v>
      </c>
      <c r="K427" s="63" t="s">
        <v>526</v>
      </c>
      <c r="L427">
        <f t="shared" si="87"/>
        <v>6</v>
      </c>
      <c r="P427" s="10" t="e">
        <f>#REF!</f>
        <v>#REF!</v>
      </c>
    </row>
    <row r="428" spans="1:16" x14ac:dyDescent="0.25">
      <c r="A428" s="65" t="str">
        <f>B428&amp;"_"&amp;C428&amp;"_"&amp;"…. "&amp;D428</f>
        <v>0427_T1.5_…. Currency and deposits 2/ (Gross External Debt Position)</v>
      </c>
      <c r="B428" s="120" t="s">
        <v>3144</v>
      </c>
      <c r="C428" s="121" t="s">
        <v>2715</v>
      </c>
      <c r="D428" s="70" t="s">
        <v>3821</v>
      </c>
      <c r="E428" s="217" t="str">
        <f>B428&amp;"_"&amp;C428&amp;"_"&amp;F428&amp;", "&amp;G428&amp;", "&amp;H428</f>
        <v>0427_T1.5_General Government, Short-term, Currency and deposits (Gross External Debt Position)</v>
      </c>
      <c r="F428" s="15" t="s">
        <v>20</v>
      </c>
      <c r="G428" s="170" t="s">
        <v>1</v>
      </c>
      <c r="H428" s="170" t="s">
        <v>4178</v>
      </c>
      <c r="I428" s="170"/>
      <c r="J428" s="161" t="e">
        <f t="shared" si="86"/>
        <v>#REF!</v>
      </c>
      <c r="K428" s="63" t="s">
        <v>527</v>
      </c>
      <c r="L428">
        <f t="shared" si="87"/>
        <v>6</v>
      </c>
      <c r="P428" s="10" t="e">
        <f>#REF!</f>
        <v>#REF!</v>
      </c>
    </row>
    <row r="429" spans="1:16" x14ac:dyDescent="0.25">
      <c r="A429" s="65" t="str">
        <f t="shared" ref="A429:A433" si="88">B429&amp;"_"&amp;C429&amp;"_"&amp;"…. "&amp;D429</f>
        <v>0428_T1.5_…. Debt securities (Gross External Debt Position)</v>
      </c>
      <c r="B429" s="120" t="s">
        <v>3145</v>
      </c>
      <c r="C429" s="121" t="s">
        <v>2715</v>
      </c>
      <c r="D429" s="70" t="s">
        <v>3822</v>
      </c>
      <c r="E429" s="217" t="str">
        <f t="shared" ref="E429:E433" si="89">B429&amp;"_"&amp;C429&amp;"_"&amp;F429&amp;", "&amp;G429&amp;", "&amp;H429</f>
        <v>0428_T1.5_General Government, Short-term, Debt securities (Gross External Debt Position)</v>
      </c>
      <c r="F429" s="15" t="s">
        <v>20</v>
      </c>
      <c r="G429" s="170" t="s">
        <v>1</v>
      </c>
      <c r="H429" s="170" t="s">
        <v>3822</v>
      </c>
      <c r="I429" s="170"/>
      <c r="J429" s="161" t="e">
        <f t="shared" si="86"/>
        <v>#REF!</v>
      </c>
      <c r="K429" s="63" t="s">
        <v>528</v>
      </c>
      <c r="L429">
        <f t="shared" si="87"/>
        <v>6</v>
      </c>
      <c r="P429" s="10" t="e">
        <f>#REF!</f>
        <v>#REF!</v>
      </c>
    </row>
    <row r="430" spans="1:16" x14ac:dyDescent="0.25">
      <c r="A430" s="65" t="str">
        <f t="shared" si="88"/>
        <v>0429_T1.5_…. Loans (Gross External Debt Position)</v>
      </c>
      <c r="B430" s="120" t="s">
        <v>3146</v>
      </c>
      <c r="C430" s="121" t="s">
        <v>2715</v>
      </c>
      <c r="D430" s="70" t="s">
        <v>3823</v>
      </c>
      <c r="E430" s="217" t="str">
        <f t="shared" si="89"/>
        <v>0429_T1.5_General Government, Short-term, Loans (Gross External Debt Position)</v>
      </c>
      <c r="F430" s="15" t="s">
        <v>20</v>
      </c>
      <c r="G430" s="170" t="s">
        <v>1</v>
      </c>
      <c r="H430" s="170" t="s">
        <v>3823</v>
      </c>
      <c r="I430" s="170"/>
      <c r="J430" s="161" t="e">
        <f t="shared" si="86"/>
        <v>#REF!</v>
      </c>
      <c r="K430" s="63" t="s">
        <v>529</v>
      </c>
      <c r="L430">
        <f t="shared" si="87"/>
        <v>6</v>
      </c>
      <c r="P430" s="10" t="e">
        <f>#REF!</f>
        <v>#REF!</v>
      </c>
    </row>
    <row r="431" spans="1:16" x14ac:dyDescent="0.25">
      <c r="A431" s="65" t="str">
        <f t="shared" si="88"/>
        <v>0430_T1.5_…. Trade credit and advances (Gross External Debt Position)</v>
      </c>
      <c r="B431" s="120" t="s">
        <v>3147</v>
      </c>
      <c r="C431" s="121" t="s">
        <v>2715</v>
      </c>
      <c r="D431" s="70" t="s">
        <v>3824</v>
      </c>
      <c r="E431" s="217" t="str">
        <f t="shared" si="89"/>
        <v>0430_T1.5_General Government, Short-term, Trade credit and advances (Gross External Debt Position)</v>
      </c>
      <c r="F431" s="15" t="s">
        <v>20</v>
      </c>
      <c r="G431" s="170" t="s">
        <v>1</v>
      </c>
      <c r="H431" s="170" t="s">
        <v>3824</v>
      </c>
      <c r="I431" s="170"/>
      <c r="J431" s="161" t="e">
        <f t="shared" si="86"/>
        <v>#REF!</v>
      </c>
      <c r="K431" s="63" t="s">
        <v>530</v>
      </c>
      <c r="L431">
        <f t="shared" si="87"/>
        <v>6</v>
      </c>
      <c r="P431" s="10" t="e">
        <f>#REF!</f>
        <v>#REF!</v>
      </c>
    </row>
    <row r="432" spans="1:16" x14ac:dyDescent="0.25">
      <c r="A432" s="65" t="str">
        <f t="shared" si="88"/>
        <v>0431_T1.5_…. Unallocated gold accounts included in monetary gold 3/ (Gross External Debt Position)</v>
      </c>
      <c r="B432" s="120" t="s">
        <v>3148</v>
      </c>
      <c r="C432" s="121" t="s">
        <v>2715</v>
      </c>
      <c r="D432" s="70" t="s">
        <v>4077</v>
      </c>
      <c r="E432" s="217" t="str">
        <f t="shared" si="89"/>
        <v>0431_T1.5_General Government, Short-term, Unallocated gold accounts included in monetary gold (Gross External Debt Position)</v>
      </c>
      <c r="F432" s="15" t="s">
        <v>20</v>
      </c>
      <c r="G432" s="170" t="s">
        <v>1</v>
      </c>
      <c r="H432" s="170" t="s">
        <v>4179</v>
      </c>
      <c r="I432" s="170"/>
      <c r="J432" s="161" t="e">
        <f t="shared" si="86"/>
        <v>#REF!</v>
      </c>
      <c r="K432" s="63" t="s">
        <v>531</v>
      </c>
      <c r="L432">
        <f t="shared" si="87"/>
        <v>6</v>
      </c>
      <c r="P432" s="10"/>
    </row>
    <row r="433" spans="1:16" x14ac:dyDescent="0.25">
      <c r="A433" s="65" t="str">
        <f t="shared" si="88"/>
        <v>0432_T1.5_…. Other debt instruments 4/ 5/ (Gross External Debt Position)</v>
      </c>
      <c r="B433" s="120" t="s">
        <v>3149</v>
      </c>
      <c r="C433" s="121" t="s">
        <v>2715</v>
      </c>
      <c r="D433" s="70" t="s">
        <v>4078</v>
      </c>
      <c r="E433" s="217" t="str">
        <f t="shared" si="89"/>
        <v>0432_T1.5_General Government, Short-term, Other debt instruments (Gross External Debt Position)</v>
      </c>
      <c r="F433" s="15" t="s">
        <v>20</v>
      </c>
      <c r="G433" s="170" t="s">
        <v>1</v>
      </c>
      <c r="H433" s="170" t="s">
        <v>4180</v>
      </c>
      <c r="I433" s="170"/>
      <c r="J433" s="161" t="e">
        <f t="shared" si="86"/>
        <v>#REF!</v>
      </c>
      <c r="K433" s="63" t="s">
        <v>532</v>
      </c>
      <c r="L433">
        <f t="shared" si="87"/>
        <v>6</v>
      </c>
      <c r="P433" s="10" t="e">
        <f>#REF!</f>
        <v>#REF!</v>
      </c>
    </row>
    <row r="434" spans="1:16" x14ac:dyDescent="0.25">
      <c r="A434" s="65" t="str">
        <f>B434&amp;"_"&amp;C434&amp;"_"&amp;".. "&amp;D434</f>
        <v>0433_T1.5_.. Long-term (Gross External Debt Position)</v>
      </c>
      <c r="B434" s="120" t="s">
        <v>3150</v>
      </c>
      <c r="C434" s="121" t="s">
        <v>2715</v>
      </c>
      <c r="D434" s="69" t="s">
        <v>3825</v>
      </c>
      <c r="E434" s="217" t="str">
        <f>B434&amp;"_"&amp;C434&amp;"_"&amp;F434&amp;", "&amp;G434</f>
        <v>0433_T1.5_General Government, Long-term (Gross External Debt Position)</v>
      </c>
      <c r="F434" s="15" t="s">
        <v>20</v>
      </c>
      <c r="G434" s="170" t="s">
        <v>3825</v>
      </c>
      <c r="H434" s="69"/>
      <c r="I434" s="69"/>
      <c r="J434" s="161" t="e">
        <f t="shared" si="86"/>
        <v>#REF!</v>
      </c>
      <c r="K434" s="63" t="s">
        <v>533</v>
      </c>
      <c r="L434">
        <f t="shared" si="87"/>
        <v>6</v>
      </c>
      <c r="P434" s="10" t="e">
        <f>#REF!</f>
        <v>#REF!</v>
      </c>
    </row>
    <row r="435" spans="1:16" x14ac:dyDescent="0.25">
      <c r="A435" s="65" t="str">
        <f>B435&amp;"_"&amp;C435&amp;"_"&amp;"…. "&amp;D435</f>
        <v>0434_T1.5_…. Special drawing rights (SDRs) (Gross External Debt Position)</v>
      </c>
      <c r="B435" s="120" t="s">
        <v>3151</v>
      </c>
      <c r="C435" s="121" t="s">
        <v>2715</v>
      </c>
      <c r="D435" s="70" t="s">
        <v>3826</v>
      </c>
      <c r="E435" s="217" t="str">
        <f>B435&amp;"_"&amp;C435&amp;"_"&amp;F435&amp;", "&amp;G435&amp;", "&amp;H435</f>
        <v>0434_T1.5_General Government, Long-term, Special drawing rights (SDRs) (Gross External Debt Position)</v>
      </c>
      <c r="F435" s="15" t="s">
        <v>20</v>
      </c>
      <c r="G435" s="170" t="s">
        <v>3</v>
      </c>
      <c r="H435" s="170" t="s">
        <v>3826</v>
      </c>
      <c r="I435" s="170"/>
      <c r="J435" s="161" t="e">
        <f t="shared" si="86"/>
        <v>#REF!</v>
      </c>
      <c r="K435" s="63" t="s">
        <v>534</v>
      </c>
      <c r="L435">
        <f t="shared" si="87"/>
        <v>6</v>
      </c>
      <c r="P435" s="10" t="e">
        <f>#REF!</f>
        <v>#REF!</v>
      </c>
    </row>
    <row r="436" spans="1:16" x14ac:dyDescent="0.25">
      <c r="A436" s="65" t="str">
        <f t="shared" ref="A436:A440" si="90">B436&amp;"_"&amp;C436&amp;"_"&amp;"…. "&amp;D436</f>
        <v>0435_T1.5_…. Currency and deposits 2/ (Gross External Debt Position)</v>
      </c>
      <c r="B436" s="120" t="s">
        <v>3152</v>
      </c>
      <c r="C436" s="121" t="s">
        <v>2715</v>
      </c>
      <c r="D436" s="70" t="s">
        <v>3821</v>
      </c>
      <c r="E436" s="217" t="str">
        <f t="shared" ref="E436:E440" si="91">B436&amp;"_"&amp;C436&amp;"_"&amp;F436&amp;", "&amp;G436&amp;", "&amp;H436</f>
        <v>0435_T1.5_General Government, Long-term, Currency and deposits (Gross External Debt Position)</v>
      </c>
      <c r="F436" s="15" t="s">
        <v>20</v>
      </c>
      <c r="G436" s="170" t="s">
        <v>3</v>
      </c>
      <c r="H436" s="170" t="s">
        <v>4178</v>
      </c>
      <c r="I436" s="170"/>
      <c r="J436" s="161" t="e">
        <f t="shared" si="86"/>
        <v>#REF!</v>
      </c>
      <c r="K436" s="63" t="s">
        <v>535</v>
      </c>
      <c r="L436">
        <f t="shared" si="87"/>
        <v>6</v>
      </c>
      <c r="P436" s="10" t="e">
        <f>#REF!</f>
        <v>#REF!</v>
      </c>
    </row>
    <row r="437" spans="1:16" x14ac:dyDescent="0.25">
      <c r="A437" s="65" t="str">
        <f t="shared" si="90"/>
        <v>0436_T1.5_…. Debt securities (Gross External Debt Position)</v>
      </c>
      <c r="B437" s="120" t="s">
        <v>3153</v>
      </c>
      <c r="C437" s="121" t="s">
        <v>2715</v>
      </c>
      <c r="D437" s="70" t="s">
        <v>3822</v>
      </c>
      <c r="E437" s="217" t="str">
        <f t="shared" si="91"/>
        <v>0436_T1.5_General Government, Long-term, Debt securities (Gross External Debt Position)</v>
      </c>
      <c r="F437" s="15" t="s">
        <v>20</v>
      </c>
      <c r="G437" s="170" t="s">
        <v>3</v>
      </c>
      <c r="H437" s="170" t="s">
        <v>3822</v>
      </c>
      <c r="I437" s="170"/>
      <c r="J437" s="161" t="e">
        <f t="shared" si="86"/>
        <v>#REF!</v>
      </c>
      <c r="K437" s="63" t="s">
        <v>536</v>
      </c>
      <c r="L437">
        <f t="shared" si="87"/>
        <v>6</v>
      </c>
      <c r="P437" s="10" t="e">
        <f>#REF!</f>
        <v>#REF!</v>
      </c>
    </row>
    <row r="438" spans="1:16" x14ac:dyDescent="0.25">
      <c r="A438" s="65" t="str">
        <f t="shared" si="90"/>
        <v>0437_T1.5_…. Loans (Gross External Debt Position)</v>
      </c>
      <c r="B438" s="120" t="s">
        <v>3154</v>
      </c>
      <c r="C438" s="121" t="s">
        <v>2715</v>
      </c>
      <c r="D438" s="70" t="s">
        <v>3823</v>
      </c>
      <c r="E438" s="217" t="str">
        <f t="shared" si="91"/>
        <v>0437_T1.5_General Government, Long-term, Loans (Gross External Debt Position)</v>
      </c>
      <c r="F438" s="15" t="s">
        <v>20</v>
      </c>
      <c r="G438" s="170" t="s">
        <v>3</v>
      </c>
      <c r="H438" s="170" t="s">
        <v>3823</v>
      </c>
      <c r="I438" s="170"/>
      <c r="J438" s="161" t="e">
        <f t="shared" si="86"/>
        <v>#REF!</v>
      </c>
      <c r="K438" s="63" t="s">
        <v>537</v>
      </c>
      <c r="L438">
        <f t="shared" si="87"/>
        <v>6</v>
      </c>
      <c r="P438" s="10" t="e">
        <f>#REF!</f>
        <v>#REF!</v>
      </c>
    </row>
    <row r="439" spans="1:16" x14ac:dyDescent="0.25">
      <c r="A439" s="65" t="str">
        <f t="shared" si="90"/>
        <v>0438_T1.5_…. Trade credit and advances (Gross External Debt Position)</v>
      </c>
      <c r="B439" s="120" t="s">
        <v>3155</v>
      </c>
      <c r="C439" s="121" t="s">
        <v>2715</v>
      </c>
      <c r="D439" s="70" t="s">
        <v>3824</v>
      </c>
      <c r="E439" s="217" t="str">
        <f t="shared" si="91"/>
        <v>0438_T1.5_General Government, Long-term, Trade credit and advances (Gross External Debt Position)</v>
      </c>
      <c r="F439" s="15" t="s">
        <v>20</v>
      </c>
      <c r="G439" s="170" t="s">
        <v>3</v>
      </c>
      <c r="H439" s="170" t="s">
        <v>3824</v>
      </c>
      <c r="I439" s="170"/>
      <c r="J439" s="161" t="e">
        <f t="shared" si="86"/>
        <v>#REF!</v>
      </c>
      <c r="K439" s="63" t="s">
        <v>538</v>
      </c>
      <c r="L439">
        <f t="shared" si="87"/>
        <v>6</v>
      </c>
      <c r="P439" s="10" t="e">
        <f>#REF!</f>
        <v>#REF!</v>
      </c>
    </row>
    <row r="440" spans="1:16" x14ac:dyDescent="0.25">
      <c r="A440" s="65" t="str">
        <f t="shared" si="90"/>
        <v>0439_T1.5_…. Other debt instruments 4/ (Gross External Debt Position)</v>
      </c>
      <c r="B440" s="120" t="s">
        <v>3156</v>
      </c>
      <c r="C440" s="121" t="s">
        <v>2715</v>
      </c>
      <c r="D440" s="70" t="s">
        <v>4079</v>
      </c>
      <c r="E440" s="217" t="str">
        <f t="shared" si="91"/>
        <v>0439_T1.5_General Government, Long-term, Other debt instruments (Gross External Debt Position)</v>
      </c>
      <c r="F440" s="15" t="s">
        <v>20</v>
      </c>
      <c r="G440" s="170" t="s">
        <v>3</v>
      </c>
      <c r="H440" s="170" t="s">
        <v>4180</v>
      </c>
      <c r="I440" s="170"/>
      <c r="J440" s="161" t="e">
        <f t="shared" si="86"/>
        <v>#REF!</v>
      </c>
      <c r="K440" s="63" t="s">
        <v>539</v>
      </c>
      <c r="L440">
        <f t="shared" si="87"/>
        <v>6</v>
      </c>
      <c r="P440" s="10" t="e">
        <f>#REF!</f>
        <v>#REF!</v>
      </c>
    </row>
    <row r="441" spans="1:16" x14ac:dyDescent="0.25">
      <c r="A441" s="65" t="str">
        <f>B441&amp;"_"&amp;C441&amp;"_"&amp;D441</f>
        <v>0440_T1.5_Central Bank (Gross External Debt Position)</v>
      </c>
      <c r="B441" s="120" t="s">
        <v>3157</v>
      </c>
      <c r="C441" s="121" t="s">
        <v>2715</v>
      </c>
      <c r="D441" s="68" t="s">
        <v>3827</v>
      </c>
      <c r="E441" s="217" t="str">
        <f>B441&amp;"_"&amp;C441&amp;"_"&amp;F441</f>
        <v>0440_T1.5_Central Bank</v>
      </c>
      <c r="F441" s="15" t="s">
        <v>43</v>
      </c>
      <c r="G441" s="68"/>
      <c r="H441" s="68"/>
      <c r="I441" s="68"/>
      <c r="J441" s="161" t="e">
        <f t="shared" si="86"/>
        <v>#REF!</v>
      </c>
      <c r="K441" s="63" t="s">
        <v>540</v>
      </c>
      <c r="L441">
        <f t="shared" si="87"/>
        <v>6</v>
      </c>
      <c r="P441" s="10" t="e">
        <f>#REF!</f>
        <v>#REF!</v>
      </c>
    </row>
    <row r="442" spans="1:16" x14ac:dyDescent="0.25">
      <c r="A442" s="65" t="str">
        <f>B442&amp;"_"&amp;C442&amp;"_"&amp;".. "&amp;D442</f>
        <v>0441_T1.5_.. Short-term (Gross External Debt Position)</v>
      </c>
      <c r="B442" s="120" t="s">
        <v>3158</v>
      </c>
      <c r="C442" s="121" t="s">
        <v>2715</v>
      </c>
      <c r="D442" s="69" t="s">
        <v>3820</v>
      </c>
      <c r="E442" s="217" t="str">
        <f>B442&amp;"_"&amp;C442&amp;"_"&amp;F442&amp;", "&amp;G442</f>
        <v>0441_T1.5_Central Bank, Short-term (Gross External Debt Position)</v>
      </c>
      <c r="F442" s="15" t="s">
        <v>43</v>
      </c>
      <c r="G442" s="170" t="s">
        <v>3820</v>
      </c>
      <c r="H442" s="69"/>
      <c r="I442" s="69"/>
      <c r="J442" s="161" t="e">
        <f t="shared" si="86"/>
        <v>#REF!</v>
      </c>
      <c r="K442" s="63" t="s">
        <v>541</v>
      </c>
      <c r="L442">
        <f t="shared" si="87"/>
        <v>6</v>
      </c>
      <c r="P442" s="10" t="e">
        <f>#REF!</f>
        <v>#REF!</v>
      </c>
    </row>
    <row r="443" spans="1:16" x14ac:dyDescent="0.25">
      <c r="A443" s="65" t="str">
        <f>B443&amp;"_"&amp;C443&amp;"_"&amp;"…. "&amp;D443</f>
        <v>0442_T1.5_…. Currency and deposits 2/ (Gross External Debt Position)</v>
      </c>
      <c r="B443" s="120" t="s">
        <v>3159</v>
      </c>
      <c r="C443" s="121" t="s">
        <v>2715</v>
      </c>
      <c r="D443" s="70" t="s">
        <v>3821</v>
      </c>
      <c r="E443" s="217" t="str">
        <f>B443&amp;"_"&amp;C443&amp;"_"&amp;F443&amp;", "&amp;G443&amp;", "&amp;H443</f>
        <v>0442_T1.5_Central Bank, Short-term, Currency and deposits (Gross External Debt Position)</v>
      </c>
      <c r="F443" s="15" t="s">
        <v>43</v>
      </c>
      <c r="G443" s="170" t="s">
        <v>1</v>
      </c>
      <c r="H443" s="170" t="s">
        <v>4178</v>
      </c>
      <c r="I443" s="170"/>
      <c r="J443" s="161" t="e">
        <f t="shared" si="86"/>
        <v>#REF!</v>
      </c>
      <c r="K443" s="63" t="s">
        <v>542</v>
      </c>
      <c r="L443">
        <f t="shared" si="87"/>
        <v>6</v>
      </c>
      <c r="P443" s="10" t="e">
        <f>#REF!</f>
        <v>#REF!</v>
      </c>
    </row>
    <row r="444" spans="1:16" x14ac:dyDescent="0.25">
      <c r="A444" s="65" t="str">
        <f t="shared" ref="A444:A448" si="92">B444&amp;"_"&amp;C444&amp;"_"&amp;"…. "&amp;D444</f>
        <v>0443_T1.5_…. Debt securities (Gross External Debt Position)</v>
      </c>
      <c r="B444" s="120" t="s">
        <v>3160</v>
      </c>
      <c r="C444" s="121" t="s">
        <v>2715</v>
      </c>
      <c r="D444" s="70" t="s">
        <v>3822</v>
      </c>
      <c r="E444" s="217" t="str">
        <f t="shared" ref="E444:E448" si="93">B444&amp;"_"&amp;C444&amp;"_"&amp;F444&amp;", "&amp;G444&amp;", "&amp;H444</f>
        <v>0443_T1.5_Central Bank, Short-term, Debt securities (Gross External Debt Position)</v>
      </c>
      <c r="F444" s="15" t="s">
        <v>43</v>
      </c>
      <c r="G444" s="170" t="s">
        <v>1</v>
      </c>
      <c r="H444" s="170" t="s">
        <v>3822</v>
      </c>
      <c r="I444" s="170"/>
      <c r="J444" s="161" t="e">
        <f t="shared" si="86"/>
        <v>#REF!</v>
      </c>
      <c r="K444" s="63" t="s">
        <v>543</v>
      </c>
      <c r="L444">
        <f t="shared" si="87"/>
        <v>6</v>
      </c>
      <c r="P444" s="10" t="e">
        <f>#REF!</f>
        <v>#REF!</v>
      </c>
    </row>
    <row r="445" spans="1:16" x14ac:dyDescent="0.25">
      <c r="A445" s="65" t="str">
        <f t="shared" si="92"/>
        <v>0444_T1.5_…. Loans (Gross External Debt Position)</v>
      </c>
      <c r="B445" s="120" t="s">
        <v>3161</v>
      </c>
      <c r="C445" s="121" t="s">
        <v>2715</v>
      </c>
      <c r="D445" s="70" t="s">
        <v>3823</v>
      </c>
      <c r="E445" s="217" t="str">
        <f t="shared" si="93"/>
        <v>0444_T1.5_Central Bank, Short-term, Loans (Gross External Debt Position)</v>
      </c>
      <c r="F445" s="15" t="s">
        <v>43</v>
      </c>
      <c r="G445" s="170" t="s">
        <v>1</v>
      </c>
      <c r="H445" s="170" t="s">
        <v>3823</v>
      </c>
      <c r="I445" s="170"/>
      <c r="J445" s="161" t="e">
        <f t="shared" si="86"/>
        <v>#REF!</v>
      </c>
      <c r="K445" s="63" t="s">
        <v>544</v>
      </c>
      <c r="L445">
        <f t="shared" si="87"/>
        <v>6</v>
      </c>
      <c r="P445" s="10" t="e">
        <f>#REF!</f>
        <v>#REF!</v>
      </c>
    </row>
    <row r="446" spans="1:16" x14ac:dyDescent="0.25">
      <c r="A446" s="65" t="str">
        <f t="shared" si="92"/>
        <v>0445_T1.5_…. Trade credit and advances (Gross External Debt Position)</v>
      </c>
      <c r="B446" s="120" t="s">
        <v>3162</v>
      </c>
      <c r="C446" s="121" t="s">
        <v>2715</v>
      </c>
      <c r="D446" s="70" t="s">
        <v>3824</v>
      </c>
      <c r="E446" s="217" t="str">
        <f t="shared" si="93"/>
        <v>0445_T1.5_Central Bank, Short-term, Trade credit and advances (Gross External Debt Position)</v>
      </c>
      <c r="F446" s="15" t="s">
        <v>43</v>
      </c>
      <c r="G446" s="170" t="s">
        <v>1</v>
      </c>
      <c r="H446" s="170" t="s">
        <v>3824</v>
      </c>
      <c r="I446" s="170"/>
      <c r="J446" s="161" t="e">
        <f t="shared" si="86"/>
        <v>#REF!</v>
      </c>
      <c r="K446" s="63" t="s">
        <v>545</v>
      </c>
      <c r="L446">
        <f t="shared" si="87"/>
        <v>6</v>
      </c>
      <c r="P446" s="10" t="e">
        <f>#REF!</f>
        <v>#REF!</v>
      </c>
    </row>
    <row r="447" spans="1:16" x14ac:dyDescent="0.25">
      <c r="A447" s="65" t="str">
        <f t="shared" si="92"/>
        <v>0446_T1.5_…. Unallocated gold accounts included in monetary gold 3/ (Gross External Debt Position)</v>
      </c>
      <c r="B447" s="120" t="s">
        <v>3163</v>
      </c>
      <c r="C447" s="121" t="s">
        <v>2715</v>
      </c>
      <c r="D447" s="70" t="s">
        <v>4077</v>
      </c>
      <c r="E447" s="217" t="str">
        <f t="shared" si="93"/>
        <v>0446_T1.5_Central Bank, Short-term, Unallocated gold accounts included in monetary gold (Gross External Debt Position)</v>
      </c>
      <c r="F447" s="15" t="s">
        <v>43</v>
      </c>
      <c r="G447" s="170" t="s">
        <v>1</v>
      </c>
      <c r="H447" s="170" t="s">
        <v>4179</v>
      </c>
      <c r="I447" s="170"/>
      <c r="J447" s="161" t="e">
        <f t="shared" si="86"/>
        <v>#REF!</v>
      </c>
      <c r="K447" s="63" t="s">
        <v>546</v>
      </c>
      <c r="L447">
        <f t="shared" si="87"/>
        <v>6</v>
      </c>
      <c r="P447" s="10"/>
    </row>
    <row r="448" spans="1:16" x14ac:dyDescent="0.25">
      <c r="A448" s="65" t="str">
        <f t="shared" si="92"/>
        <v>0447_T1.5_…. Other debt instruments 4/ 5/ (Gross External Debt Position)</v>
      </c>
      <c r="B448" s="120" t="s">
        <v>3164</v>
      </c>
      <c r="C448" s="121" t="s">
        <v>2715</v>
      </c>
      <c r="D448" s="70" t="s">
        <v>4078</v>
      </c>
      <c r="E448" s="217" t="str">
        <f t="shared" si="93"/>
        <v>0447_T1.5_Central Bank, Short-term, Other debt instruments (Gross External Debt Position)</v>
      </c>
      <c r="F448" s="15" t="s">
        <v>43</v>
      </c>
      <c r="G448" s="170" t="s">
        <v>1</v>
      </c>
      <c r="H448" s="170" t="s">
        <v>4180</v>
      </c>
      <c r="I448" s="170"/>
      <c r="J448" s="161" t="e">
        <f t="shared" si="86"/>
        <v>#REF!</v>
      </c>
      <c r="K448" s="63" t="s">
        <v>547</v>
      </c>
      <c r="L448">
        <f t="shared" si="87"/>
        <v>6</v>
      </c>
      <c r="P448" s="10" t="e">
        <f>#REF!</f>
        <v>#REF!</v>
      </c>
    </row>
    <row r="449" spans="1:16" x14ac:dyDescent="0.25">
      <c r="A449" s="65" t="str">
        <f>B449&amp;"_"&amp;C449&amp;"_"&amp;".. "&amp;D449</f>
        <v>0448_T1.5_.. Long-term (Gross External Debt Position)</v>
      </c>
      <c r="B449" s="120" t="s">
        <v>3165</v>
      </c>
      <c r="C449" s="121" t="s">
        <v>2715</v>
      </c>
      <c r="D449" s="69" t="s">
        <v>3825</v>
      </c>
      <c r="E449" s="217" t="str">
        <f>B449&amp;"_"&amp;C449&amp;"_"&amp;F449&amp;", "&amp;G449</f>
        <v>0448_T1.5_Central Bank, Long-term (Gross External Debt Position)</v>
      </c>
      <c r="F449" s="15" t="s">
        <v>43</v>
      </c>
      <c r="G449" s="170" t="s">
        <v>3825</v>
      </c>
      <c r="H449" s="69"/>
      <c r="I449" s="69"/>
      <c r="J449" s="161" t="e">
        <f t="shared" si="86"/>
        <v>#REF!</v>
      </c>
      <c r="K449" s="63" t="s">
        <v>548</v>
      </c>
      <c r="L449">
        <f t="shared" si="87"/>
        <v>6</v>
      </c>
      <c r="P449" s="10" t="e">
        <f>#REF!</f>
        <v>#REF!</v>
      </c>
    </row>
    <row r="450" spans="1:16" x14ac:dyDescent="0.25">
      <c r="A450" s="65" t="str">
        <f>B450&amp;"_"&amp;C450&amp;"_"&amp;"…. "&amp;D450</f>
        <v>0449_T1.5_…. Special drawing rights (SDRs) (Gross External Debt Position)</v>
      </c>
      <c r="B450" s="120" t="s">
        <v>3166</v>
      </c>
      <c r="C450" s="121" t="s">
        <v>2715</v>
      </c>
      <c r="D450" s="70" t="s">
        <v>3826</v>
      </c>
      <c r="E450" s="217" t="str">
        <f>B450&amp;"_"&amp;C450&amp;"_"&amp;F450&amp;", "&amp;G450&amp;", "&amp;H450</f>
        <v>0449_T1.5_Central Bank, Long-term, Special drawing rights (SDRs) (Gross External Debt Position)</v>
      </c>
      <c r="F450" s="15" t="s">
        <v>43</v>
      </c>
      <c r="G450" s="170" t="s">
        <v>3</v>
      </c>
      <c r="H450" s="170" t="s">
        <v>3826</v>
      </c>
      <c r="I450" s="170"/>
      <c r="J450" s="161" t="e">
        <f t="shared" si="86"/>
        <v>#REF!</v>
      </c>
      <c r="K450" s="63" t="s">
        <v>549</v>
      </c>
      <c r="L450">
        <f t="shared" si="87"/>
        <v>6</v>
      </c>
      <c r="P450" s="10" t="e">
        <f>#REF!</f>
        <v>#REF!</v>
      </c>
    </row>
    <row r="451" spans="1:16" x14ac:dyDescent="0.25">
      <c r="A451" s="65" t="str">
        <f t="shared" ref="A451:A455" si="94">B451&amp;"_"&amp;C451&amp;"_"&amp;"…. "&amp;D451</f>
        <v>0450_T1.5_…. Currency and deposits 2/ (Gross External Debt Position)</v>
      </c>
      <c r="B451" s="120" t="s">
        <v>3167</v>
      </c>
      <c r="C451" s="121" t="s">
        <v>2715</v>
      </c>
      <c r="D451" s="70" t="s">
        <v>3821</v>
      </c>
      <c r="E451" s="217" t="str">
        <f t="shared" ref="E451:E455" si="95">B451&amp;"_"&amp;C451&amp;"_"&amp;F451&amp;", "&amp;G451&amp;", "&amp;H451</f>
        <v>0450_T1.5_Central Bank, Long-term, Currency and deposits (Gross External Debt Position)</v>
      </c>
      <c r="F451" s="15" t="s">
        <v>43</v>
      </c>
      <c r="G451" s="170" t="s">
        <v>3</v>
      </c>
      <c r="H451" s="170" t="s">
        <v>4178</v>
      </c>
      <c r="I451" s="170"/>
      <c r="J451" s="161" t="e">
        <f t="shared" si="86"/>
        <v>#REF!</v>
      </c>
      <c r="K451" s="63" t="s">
        <v>550</v>
      </c>
      <c r="L451">
        <f t="shared" si="87"/>
        <v>6</v>
      </c>
      <c r="P451" s="10" t="e">
        <f>#REF!</f>
        <v>#REF!</v>
      </c>
    </row>
    <row r="452" spans="1:16" x14ac:dyDescent="0.25">
      <c r="A452" s="65" t="str">
        <f t="shared" si="94"/>
        <v>0451_T1.5_…. Debt securities (Gross External Debt Position)</v>
      </c>
      <c r="B452" s="120" t="s">
        <v>3168</v>
      </c>
      <c r="C452" s="121" t="s">
        <v>2715</v>
      </c>
      <c r="D452" s="70" t="s">
        <v>3822</v>
      </c>
      <c r="E452" s="217" t="str">
        <f t="shared" si="95"/>
        <v>0451_T1.5_Central Bank, Long-term, Debt securities (Gross External Debt Position)</v>
      </c>
      <c r="F452" s="15" t="s">
        <v>43</v>
      </c>
      <c r="G452" s="170" t="s">
        <v>3</v>
      </c>
      <c r="H452" s="170" t="s">
        <v>3822</v>
      </c>
      <c r="I452" s="170"/>
      <c r="J452" s="161" t="e">
        <f t="shared" ref="J452:J515" si="96">J451</f>
        <v>#REF!</v>
      </c>
      <c r="K452" s="63" t="s">
        <v>551</v>
      </c>
      <c r="L452">
        <f t="shared" ref="L452:L515" si="97">L451</f>
        <v>6</v>
      </c>
      <c r="P452" s="10" t="e">
        <f>#REF!</f>
        <v>#REF!</v>
      </c>
    </row>
    <row r="453" spans="1:16" x14ac:dyDescent="0.25">
      <c r="A453" s="65" t="str">
        <f t="shared" si="94"/>
        <v>0452_T1.5_…. Loans (Gross External Debt Position)</v>
      </c>
      <c r="B453" s="120" t="s">
        <v>3169</v>
      </c>
      <c r="C453" s="121" t="s">
        <v>2715</v>
      </c>
      <c r="D453" s="70" t="s">
        <v>3823</v>
      </c>
      <c r="E453" s="217" t="str">
        <f t="shared" si="95"/>
        <v>0452_T1.5_Central Bank, Long-term, Loans (Gross External Debt Position)</v>
      </c>
      <c r="F453" s="15" t="s">
        <v>43</v>
      </c>
      <c r="G453" s="170" t="s">
        <v>3</v>
      </c>
      <c r="H453" s="170" t="s">
        <v>3823</v>
      </c>
      <c r="I453" s="170"/>
      <c r="J453" s="161" t="e">
        <f t="shared" si="96"/>
        <v>#REF!</v>
      </c>
      <c r="K453" s="63" t="s">
        <v>552</v>
      </c>
      <c r="L453">
        <f t="shared" si="97"/>
        <v>6</v>
      </c>
      <c r="P453" s="10" t="e">
        <f>#REF!</f>
        <v>#REF!</v>
      </c>
    </row>
    <row r="454" spans="1:16" x14ac:dyDescent="0.25">
      <c r="A454" s="65" t="str">
        <f t="shared" si="94"/>
        <v>0453_T1.5_…. Trade credit and advances (Gross External Debt Position)</v>
      </c>
      <c r="B454" s="120" t="s">
        <v>3170</v>
      </c>
      <c r="C454" s="121" t="s">
        <v>2715</v>
      </c>
      <c r="D454" s="70" t="s">
        <v>3824</v>
      </c>
      <c r="E454" s="217" t="str">
        <f t="shared" si="95"/>
        <v>0453_T1.5_Central Bank, Long-term, Trade credit and advances (Gross External Debt Position)</v>
      </c>
      <c r="F454" s="15" t="s">
        <v>43</v>
      </c>
      <c r="G454" s="170" t="s">
        <v>3</v>
      </c>
      <c r="H454" s="170" t="s">
        <v>3824</v>
      </c>
      <c r="I454" s="170"/>
      <c r="J454" s="161" t="e">
        <f t="shared" si="96"/>
        <v>#REF!</v>
      </c>
      <c r="K454" s="63" t="s">
        <v>553</v>
      </c>
      <c r="L454">
        <f t="shared" si="97"/>
        <v>6</v>
      </c>
      <c r="P454" s="10" t="e">
        <f>#REF!</f>
        <v>#REF!</v>
      </c>
    </row>
    <row r="455" spans="1:16" x14ac:dyDescent="0.25">
      <c r="A455" s="65" t="str">
        <f t="shared" si="94"/>
        <v>0454_T1.5_…. Other debt instruments 4/ (Gross External Debt Position)</v>
      </c>
      <c r="B455" s="120" t="s">
        <v>3171</v>
      </c>
      <c r="C455" s="121" t="s">
        <v>2715</v>
      </c>
      <c r="D455" s="70" t="s">
        <v>4079</v>
      </c>
      <c r="E455" s="217" t="str">
        <f t="shared" si="95"/>
        <v>0454_T1.5_Central Bank, Long-term, Other debt instruments (Gross External Debt Position)</v>
      </c>
      <c r="F455" s="15" t="s">
        <v>43</v>
      </c>
      <c r="G455" s="170" t="s">
        <v>3</v>
      </c>
      <c r="H455" s="170" t="s">
        <v>4180</v>
      </c>
      <c r="I455" s="170"/>
      <c r="J455" s="161" t="e">
        <f t="shared" si="96"/>
        <v>#REF!</v>
      </c>
      <c r="K455" s="63" t="s">
        <v>554</v>
      </c>
      <c r="L455">
        <f t="shared" si="97"/>
        <v>6</v>
      </c>
      <c r="P455" s="10" t="e">
        <f>#REF!</f>
        <v>#REF!</v>
      </c>
    </row>
    <row r="456" spans="1:16" x14ac:dyDescent="0.25">
      <c r="A456" s="65" t="str">
        <f>B456&amp;"_"&amp;C456&amp;"_"&amp;D456</f>
        <v>0455_T1.5_Deposit-Taking Corporations, except the Central Bank (Gross External Debt Position)</v>
      </c>
      <c r="B456" s="120" t="s">
        <v>3172</v>
      </c>
      <c r="C456" s="121" t="s">
        <v>2715</v>
      </c>
      <c r="D456" s="68" t="s">
        <v>3828</v>
      </c>
      <c r="E456" s="217" t="str">
        <f>B456&amp;"_"&amp;C456&amp;"_"&amp;F456</f>
        <v>0455_T1.5_Deposit-Taking Corporations, except the Central Bank (Gross External Debt Position)</v>
      </c>
      <c r="F456" s="15" t="s">
        <v>3828</v>
      </c>
      <c r="G456" s="68"/>
      <c r="H456" s="68"/>
      <c r="I456" s="68"/>
      <c r="J456" s="161" t="e">
        <f t="shared" si="96"/>
        <v>#REF!</v>
      </c>
      <c r="K456" s="63" t="s">
        <v>555</v>
      </c>
      <c r="L456">
        <f t="shared" si="97"/>
        <v>6</v>
      </c>
      <c r="P456" s="10" t="e">
        <f>#REF!</f>
        <v>#REF!</v>
      </c>
    </row>
    <row r="457" spans="1:16" x14ac:dyDescent="0.25">
      <c r="A457" s="65" t="str">
        <f>B457&amp;"_"&amp;C457&amp;"_"&amp;".. "&amp;D457</f>
        <v>0456_T1.5_.. Short-term (Gross External Debt Position)</v>
      </c>
      <c r="B457" s="120" t="s">
        <v>3173</v>
      </c>
      <c r="C457" s="121" t="s">
        <v>2715</v>
      </c>
      <c r="D457" s="69" t="s">
        <v>3820</v>
      </c>
      <c r="E457" s="217" t="str">
        <f>B457&amp;"_"&amp;C457&amp;"_"&amp;F457&amp;", "&amp;G457</f>
        <v>0456_T1.5_Deposit-Taking Corporations, except the Central Bank, Short-term (Gross External Debt Position)</v>
      </c>
      <c r="F457" s="15" t="s">
        <v>44</v>
      </c>
      <c r="G457" s="170" t="s">
        <v>3820</v>
      </c>
      <c r="H457" s="69"/>
      <c r="I457" s="69"/>
      <c r="J457" s="161" t="e">
        <f t="shared" si="96"/>
        <v>#REF!</v>
      </c>
      <c r="K457" s="63" t="s">
        <v>556</v>
      </c>
      <c r="L457">
        <f t="shared" si="97"/>
        <v>6</v>
      </c>
      <c r="P457" s="10" t="e">
        <f>#REF!</f>
        <v>#REF!</v>
      </c>
    </row>
    <row r="458" spans="1:16" x14ac:dyDescent="0.25">
      <c r="A458" s="65" t="str">
        <f>B458&amp;"_"&amp;C458&amp;"_"&amp;"…. "&amp;D458</f>
        <v>0457_T1.5_…. Currency and deposits 2/ (Gross External Debt Position)</v>
      </c>
      <c r="B458" s="120" t="s">
        <v>3174</v>
      </c>
      <c r="C458" s="121" t="s">
        <v>2715</v>
      </c>
      <c r="D458" s="70" t="s">
        <v>3821</v>
      </c>
      <c r="E458" s="217" t="str">
        <f>B458&amp;"_"&amp;C458&amp;"_"&amp;F458&amp;", "&amp;G458&amp;", "&amp;H458</f>
        <v>0457_T1.5_Deposit-Taking Corporations, except the Central Bank, Short-term, Currency and deposits (Gross External Debt Position)</v>
      </c>
      <c r="F458" s="15" t="s">
        <v>44</v>
      </c>
      <c r="G458" s="170" t="s">
        <v>1</v>
      </c>
      <c r="H458" s="170" t="s">
        <v>4178</v>
      </c>
      <c r="I458" s="170"/>
      <c r="J458" s="161" t="e">
        <f t="shared" si="96"/>
        <v>#REF!</v>
      </c>
      <c r="K458" s="63" t="s">
        <v>557</v>
      </c>
      <c r="L458">
        <f t="shared" si="97"/>
        <v>6</v>
      </c>
      <c r="P458" s="10" t="e">
        <f>#REF!</f>
        <v>#REF!</v>
      </c>
    </row>
    <row r="459" spans="1:16" x14ac:dyDescent="0.25">
      <c r="A459" s="65" t="str">
        <f t="shared" ref="A459:A462" si="98">B459&amp;"_"&amp;C459&amp;"_"&amp;"…. "&amp;D459</f>
        <v>0458_T1.5_…. Debt securities (Gross External Debt Position)</v>
      </c>
      <c r="B459" s="120" t="s">
        <v>3175</v>
      </c>
      <c r="C459" s="121" t="s">
        <v>2715</v>
      </c>
      <c r="D459" s="70" t="s">
        <v>3822</v>
      </c>
      <c r="E459" s="217" t="str">
        <f t="shared" ref="E459:E462" si="99">B459&amp;"_"&amp;C459&amp;"_"&amp;F459&amp;", "&amp;G459&amp;", "&amp;H459</f>
        <v>0458_T1.5_Deposit-Taking Corporations, except the Central Bank, Short-term, Debt securities (Gross External Debt Position)</v>
      </c>
      <c r="F459" s="15" t="s">
        <v>44</v>
      </c>
      <c r="G459" s="170" t="s">
        <v>1</v>
      </c>
      <c r="H459" s="170" t="s">
        <v>3822</v>
      </c>
      <c r="I459" s="170"/>
      <c r="J459" s="161" t="e">
        <f t="shared" si="96"/>
        <v>#REF!</v>
      </c>
      <c r="K459" s="63" t="s">
        <v>558</v>
      </c>
      <c r="L459">
        <f t="shared" si="97"/>
        <v>6</v>
      </c>
      <c r="P459" s="10" t="e">
        <f>#REF!</f>
        <v>#REF!</v>
      </c>
    </row>
    <row r="460" spans="1:16" x14ac:dyDescent="0.25">
      <c r="A460" s="65" t="str">
        <f t="shared" si="98"/>
        <v>0459_T1.5_…. Loans (Gross External Debt Position)</v>
      </c>
      <c r="B460" s="120" t="s">
        <v>3176</v>
      </c>
      <c r="C460" s="121" t="s">
        <v>2715</v>
      </c>
      <c r="D460" s="70" t="s">
        <v>3823</v>
      </c>
      <c r="E460" s="217" t="str">
        <f t="shared" si="99"/>
        <v>0459_T1.5_Deposit-Taking Corporations, except the Central Bank, Short-term, Loans (Gross External Debt Position)</v>
      </c>
      <c r="F460" s="15" t="s">
        <v>44</v>
      </c>
      <c r="G460" s="170" t="s">
        <v>1</v>
      </c>
      <c r="H460" s="170" t="s">
        <v>3823</v>
      </c>
      <c r="I460" s="170"/>
      <c r="J460" s="161" t="e">
        <f t="shared" si="96"/>
        <v>#REF!</v>
      </c>
      <c r="K460" s="63" t="s">
        <v>559</v>
      </c>
      <c r="L460">
        <f t="shared" si="97"/>
        <v>6</v>
      </c>
      <c r="P460" s="10" t="e">
        <f>#REF!</f>
        <v>#REF!</v>
      </c>
    </row>
    <row r="461" spans="1:16" x14ac:dyDescent="0.25">
      <c r="A461" s="65" t="str">
        <f t="shared" si="98"/>
        <v>0460_T1.5_…. Trade credit and advances (Gross External Debt Position)</v>
      </c>
      <c r="B461" s="120" t="s">
        <v>3177</v>
      </c>
      <c r="C461" s="121" t="s">
        <v>2715</v>
      </c>
      <c r="D461" s="70" t="s">
        <v>3824</v>
      </c>
      <c r="E461" s="217" t="str">
        <f t="shared" si="99"/>
        <v>0460_T1.5_Deposit-Taking Corporations, except the Central Bank, Short-term, Trade credit and advances (Gross External Debt Position)</v>
      </c>
      <c r="F461" s="15" t="s">
        <v>44</v>
      </c>
      <c r="G461" s="170" t="s">
        <v>1</v>
      </c>
      <c r="H461" s="170" t="s">
        <v>3824</v>
      </c>
      <c r="I461" s="170"/>
      <c r="J461" s="161" t="e">
        <f t="shared" si="96"/>
        <v>#REF!</v>
      </c>
      <c r="K461" s="63" t="s">
        <v>560</v>
      </c>
      <c r="L461">
        <f t="shared" si="97"/>
        <v>6</v>
      </c>
      <c r="P461" s="10" t="e">
        <f>#REF!</f>
        <v>#REF!</v>
      </c>
    </row>
    <row r="462" spans="1:16" x14ac:dyDescent="0.25">
      <c r="A462" s="65" t="str">
        <f t="shared" si="98"/>
        <v>0461_T1.5_…. Other debt instruments 4/ 5/ (Gross External Debt Position)</v>
      </c>
      <c r="B462" s="120" t="s">
        <v>3178</v>
      </c>
      <c r="C462" s="121" t="s">
        <v>2715</v>
      </c>
      <c r="D462" s="70" t="s">
        <v>4078</v>
      </c>
      <c r="E462" s="217" t="str">
        <f t="shared" si="99"/>
        <v>0461_T1.5_Deposit-Taking Corporations, except the Central Bank, Short-term, Other debt instruments (Gross External Debt Position)</v>
      </c>
      <c r="F462" s="15" t="s">
        <v>44</v>
      </c>
      <c r="G462" s="170" t="s">
        <v>1</v>
      </c>
      <c r="H462" s="170" t="s">
        <v>4180</v>
      </c>
      <c r="I462" s="170"/>
      <c r="J462" s="161" t="e">
        <f t="shared" si="96"/>
        <v>#REF!</v>
      </c>
      <c r="K462" s="63" t="s">
        <v>561</v>
      </c>
      <c r="L462">
        <f t="shared" si="97"/>
        <v>6</v>
      </c>
      <c r="P462" s="10" t="e">
        <f>#REF!</f>
        <v>#REF!</v>
      </c>
    </row>
    <row r="463" spans="1:16" x14ac:dyDescent="0.25">
      <c r="A463" s="65" t="str">
        <f>B463&amp;"_"&amp;C463&amp;"_"&amp;".. "&amp;D463</f>
        <v>0462_T1.5_.. Long-term (Gross External Debt Position)</v>
      </c>
      <c r="B463" s="120" t="s">
        <v>3179</v>
      </c>
      <c r="C463" s="121" t="s">
        <v>2715</v>
      </c>
      <c r="D463" s="69" t="s">
        <v>3825</v>
      </c>
      <c r="E463" s="217" t="str">
        <f>B463&amp;"_"&amp;C463&amp;"_"&amp;F463&amp;", "&amp;G463</f>
        <v>0462_T1.5_Deposit-Taking Corporations, except the Central Bank, Long-term (Gross External Debt Position)</v>
      </c>
      <c r="F463" s="15" t="s">
        <v>44</v>
      </c>
      <c r="G463" s="170" t="s">
        <v>3825</v>
      </c>
      <c r="H463" s="69"/>
      <c r="I463" s="69"/>
      <c r="J463" s="161" t="e">
        <f t="shared" si="96"/>
        <v>#REF!</v>
      </c>
      <c r="K463" s="63" t="s">
        <v>562</v>
      </c>
      <c r="L463">
        <f t="shared" si="97"/>
        <v>6</v>
      </c>
      <c r="P463" s="10" t="e">
        <f>#REF!</f>
        <v>#REF!</v>
      </c>
    </row>
    <row r="464" spans="1:16" x14ac:dyDescent="0.25">
      <c r="A464" s="65" t="str">
        <f>B464&amp;"_"&amp;C464&amp;"_"&amp;"…. "&amp;D464</f>
        <v>0463_T1.5_…. Currency and deposits 2/ (Gross External Debt Position)</v>
      </c>
      <c r="B464" s="120" t="s">
        <v>3180</v>
      </c>
      <c r="C464" s="121" t="s">
        <v>2715</v>
      </c>
      <c r="D464" s="70" t="s">
        <v>3821</v>
      </c>
      <c r="E464" s="217" t="str">
        <f>B464&amp;"_"&amp;C464&amp;"_"&amp;F464&amp;", "&amp;G464&amp;", "&amp;H464</f>
        <v>0463_T1.5_Deposit-Taking Corporations, except the Central Bank, Long-term, Currency and deposits (Gross External Debt Position)</v>
      </c>
      <c r="F464" s="15" t="s">
        <v>44</v>
      </c>
      <c r="G464" s="170" t="s">
        <v>3</v>
      </c>
      <c r="H464" s="170" t="s">
        <v>4178</v>
      </c>
      <c r="I464" s="170"/>
      <c r="J464" s="161" t="e">
        <f t="shared" si="96"/>
        <v>#REF!</v>
      </c>
      <c r="K464" s="63" t="s">
        <v>563</v>
      </c>
      <c r="L464">
        <f t="shared" si="97"/>
        <v>6</v>
      </c>
      <c r="P464" s="10" t="e">
        <f>#REF!</f>
        <v>#REF!</v>
      </c>
    </row>
    <row r="465" spans="1:16" x14ac:dyDescent="0.25">
      <c r="A465" s="65" t="str">
        <f t="shared" ref="A465:A468" si="100">B465&amp;"_"&amp;C465&amp;"_"&amp;"…. "&amp;D465</f>
        <v>0464_T1.5_…. Debt securities (Gross External Debt Position)</v>
      </c>
      <c r="B465" s="120" t="s">
        <v>3181</v>
      </c>
      <c r="C465" s="121" t="s">
        <v>2715</v>
      </c>
      <c r="D465" s="70" t="s">
        <v>3822</v>
      </c>
      <c r="E465" s="217" t="str">
        <f t="shared" ref="E465:E468" si="101">B465&amp;"_"&amp;C465&amp;"_"&amp;F465&amp;", "&amp;G465&amp;", "&amp;H465</f>
        <v>0464_T1.5_Deposit-Taking Corporations, except the Central Bank, Long-term, Debt securities (Gross External Debt Position)</v>
      </c>
      <c r="F465" s="15" t="s">
        <v>44</v>
      </c>
      <c r="G465" s="170" t="s">
        <v>3</v>
      </c>
      <c r="H465" s="170" t="s">
        <v>3822</v>
      </c>
      <c r="I465" s="170"/>
      <c r="J465" s="161" t="e">
        <f t="shared" si="96"/>
        <v>#REF!</v>
      </c>
      <c r="K465" s="63" t="s">
        <v>564</v>
      </c>
      <c r="L465">
        <f t="shared" si="97"/>
        <v>6</v>
      </c>
      <c r="P465" s="10" t="e">
        <f>#REF!</f>
        <v>#REF!</v>
      </c>
    </row>
    <row r="466" spans="1:16" x14ac:dyDescent="0.25">
      <c r="A466" s="65" t="str">
        <f t="shared" si="100"/>
        <v>0465_T1.5_…. Loans (Gross External Debt Position)</v>
      </c>
      <c r="B466" s="120" t="s">
        <v>3182</v>
      </c>
      <c r="C466" s="121" t="s">
        <v>2715</v>
      </c>
      <c r="D466" s="70" t="s">
        <v>3823</v>
      </c>
      <c r="E466" s="217" t="str">
        <f t="shared" si="101"/>
        <v>0465_T1.5_Deposit-Taking Corporations, except the Central Bank, Long-term, Loans (Gross External Debt Position)</v>
      </c>
      <c r="F466" s="15" t="s">
        <v>44</v>
      </c>
      <c r="G466" s="170" t="s">
        <v>3</v>
      </c>
      <c r="H466" s="170" t="s">
        <v>3823</v>
      </c>
      <c r="I466" s="170"/>
      <c r="J466" s="161" t="e">
        <f t="shared" si="96"/>
        <v>#REF!</v>
      </c>
      <c r="K466" s="63" t="s">
        <v>565</v>
      </c>
      <c r="L466">
        <f t="shared" si="97"/>
        <v>6</v>
      </c>
      <c r="P466" s="10" t="e">
        <f>#REF!</f>
        <v>#REF!</v>
      </c>
    </row>
    <row r="467" spans="1:16" x14ac:dyDescent="0.25">
      <c r="A467" s="65" t="str">
        <f t="shared" si="100"/>
        <v>0466_T1.5_…. Trade credit and advances (Gross External Debt Position)</v>
      </c>
      <c r="B467" s="120" t="s">
        <v>3183</v>
      </c>
      <c r="C467" s="121" t="s">
        <v>2715</v>
      </c>
      <c r="D467" s="70" t="s">
        <v>3824</v>
      </c>
      <c r="E467" s="217" t="str">
        <f t="shared" si="101"/>
        <v>0466_T1.5_Deposit-Taking Corporations, except the Central Bank, Long-term, Trade credit and advances (Gross External Debt Position)</v>
      </c>
      <c r="F467" s="15" t="s">
        <v>44</v>
      </c>
      <c r="G467" s="170" t="s">
        <v>3</v>
      </c>
      <c r="H467" s="170" t="s">
        <v>3824</v>
      </c>
      <c r="I467" s="170"/>
      <c r="J467" s="161" t="e">
        <f t="shared" si="96"/>
        <v>#REF!</v>
      </c>
      <c r="K467" s="63" t="s">
        <v>566</v>
      </c>
      <c r="L467">
        <f t="shared" si="97"/>
        <v>6</v>
      </c>
      <c r="P467" s="10" t="e">
        <f>#REF!</f>
        <v>#REF!</v>
      </c>
    </row>
    <row r="468" spans="1:16" x14ac:dyDescent="0.25">
      <c r="A468" s="65" t="str">
        <f t="shared" si="100"/>
        <v>0467_T1.5_…. Other debt instruments 4/ (Gross External Debt Position)</v>
      </c>
      <c r="B468" s="120" t="s">
        <v>3184</v>
      </c>
      <c r="C468" s="121" t="s">
        <v>2715</v>
      </c>
      <c r="D468" s="70" t="s">
        <v>4079</v>
      </c>
      <c r="E468" s="217" t="str">
        <f t="shared" si="101"/>
        <v>0467_T1.5_Deposit-Taking Corporations, except the Central Bank, Long-term, Other debt instruments (Gross External Debt Position)</v>
      </c>
      <c r="F468" s="15" t="s">
        <v>44</v>
      </c>
      <c r="G468" s="170" t="s">
        <v>3</v>
      </c>
      <c r="H468" s="170" t="s">
        <v>4180</v>
      </c>
      <c r="I468" s="170"/>
      <c r="J468" s="161" t="e">
        <f t="shared" si="96"/>
        <v>#REF!</v>
      </c>
      <c r="K468" s="63" t="s">
        <v>567</v>
      </c>
      <c r="L468">
        <f t="shared" si="97"/>
        <v>6</v>
      </c>
      <c r="P468" s="10" t="e">
        <f>#REF!</f>
        <v>#REF!</v>
      </c>
    </row>
    <row r="469" spans="1:16" x14ac:dyDescent="0.25">
      <c r="A469" s="65" t="str">
        <f>B469&amp;"_"&amp;C469&amp;"_"&amp;D469</f>
        <v>0468_T1.5_Other Sectors (Gross External Debt Position)</v>
      </c>
      <c r="B469" s="120" t="s">
        <v>3185</v>
      </c>
      <c r="C469" s="121" t="s">
        <v>2715</v>
      </c>
      <c r="D469" s="68" t="s">
        <v>3829</v>
      </c>
      <c r="E469" s="217" t="str">
        <f>B469&amp;"_"&amp;C469&amp;"_"&amp;F469</f>
        <v>0468_T1.5_Other Sectors (Gross External Debt Position)</v>
      </c>
      <c r="F469" s="15" t="s">
        <v>3829</v>
      </c>
      <c r="G469" s="170"/>
      <c r="H469" s="68"/>
      <c r="I469" s="68"/>
      <c r="J469" s="161" t="e">
        <f t="shared" si="96"/>
        <v>#REF!</v>
      </c>
      <c r="K469" s="63" t="s">
        <v>568</v>
      </c>
      <c r="L469">
        <f t="shared" si="97"/>
        <v>6</v>
      </c>
      <c r="P469" s="10" t="e">
        <f>#REF!</f>
        <v>#REF!</v>
      </c>
    </row>
    <row r="470" spans="1:16" x14ac:dyDescent="0.25">
      <c r="A470" s="65" t="str">
        <f>B470&amp;"_"&amp;C470&amp;"_"&amp;".. "&amp;D470</f>
        <v>0469_T1.5_.. Short-term (Gross External Debt Position)</v>
      </c>
      <c r="B470" s="120" t="s">
        <v>3186</v>
      </c>
      <c r="C470" s="121" t="s">
        <v>2715</v>
      </c>
      <c r="D470" s="69" t="s">
        <v>3820</v>
      </c>
      <c r="E470" s="217" t="str">
        <f>B470&amp;"_"&amp;C470&amp;"_"&amp;F470&amp;", "&amp;G470</f>
        <v>0469_T1.5_Other Sectors, Short-term (Gross External Debt Position)</v>
      </c>
      <c r="F470" s="15" t="s">
        <v>45</v>
      </c>
      <c r="G470" s="170" t="s">
        <v>3820</v>
      </c>
      <c r="H470" s="69"/>
      <c r="I470" s="69"/>
      <c r="J470" s="161" t="e">
        <f t="shared" si="96"/>
        <v>#REF!</v>
      </c>
      <c r="K470" s="63" t="s">
        <v>569</v>
      </c>
      <c r="L470">
        <f t="shared" si="97"/>
        <v>6</v>
      </c>
      <c r="P470" s="10" t="e">
        <f>#REF!</f>
        <v>#REF!</v>
      </c>
    </row>
    <row r="471" spans="1:16" x14ac:dyDescent="0.25">
      <c r="A471" s="65" t="str">
        <f>B471&amp;"_"&amp;C471&amp;"_"&amp;"…. "&amp;D471</f>
        <v>0470_T1.5_…. Currency and deposits 2/ (Gross External Debt Position)</v>
      </c>
      <c r="B471" s="120" t="s">
        <v>3187</v>
      </c>
      <c r="C471" s="121" t="s">
        <v>2715</v>
      </c>
      <c r="D471" s="70" t="s">
        <v>3821</v>
      </c>
      <c r="E471" s="217" t="str">
        <f>B471&amp;"_"&amp;C471&amp;"_"&amp;F471&amp;", "&amp;G471&amp;", "&amp;H471</f>
        <v>0470_T1.5_Other Sectors, Short-term, Currency and deposits (Gross External Debt Position)</v>
      </c>
      <c r="F471" s="15" t="s">
        <v>45</v>
      </c>
      <c r="G471" s="170" t="s">
        <v>1</v>
      </c>
      <c r="H471" s="170" t="s">
        <v>4178</v>
      </c>
      <c r="I471" s="170"/>
      <c r="J471" s="161" t="e">
        <f t="shared" si="96"/>
        <v>#REF!</v>
      </c>
      <c r="K471" s="63" t="s">
        <v>570</v>
      </c>
      <c r="L471">
        <f t="shared" si="97"/>
        <v>6</v>
      </c>
      <c r="P471" s="10" t="e">
        <f>#REF!</f>
        <v>#REF!</v>
      </c>
    </row>
    <row r="472" spans="1:16" x14ac:dyDescent="0.25">
      <c r="A472" s="65" t="str">
        <f t="shared" ref="A472:A475" si="102">B472&amp;"_"&amp;C472&amp;"_"&amp;"…. "&amp;D472</f>
        <v>0471_T1.5_…. Debt securities (Gross External Debt Position)</v>
      </c>
      <c r="B472" s="120" t="s">
        <v>3188</v>
      </c>
      <c r="C472" s="121" t="s">
        <v>2715</v>
      </c>
      <c r="D472" s="70" t="s">
        <v>3822</v>
      </c>
      <c r="E472" s="217" t="str">
        <f t="shared" ref="E472:E475" si="103">B472&amp;"_"&amp;C472&amp;"_"&amp;F472&amp;", "&amp;G472&amp;", "&amp;H472</f>
        <v>0471_T1.5_Other Sectors, Short-term, Debt securities (Gross External Debt Position)</v>
      </c>
      <c r="F472" s="15" t="s">
        <v>45</v>
      </c>
      <c r="G472" s="170" t="s">
        <v>1</v>
      </c>
      <c r="H472" s="170" t="s">
        <v>3822</v>
      </c>
      <c r="I472" s="170"/>
      <c r="J472" s="161" t="e">
        <f t="shared" si="96"/>
        <v>#REF!</v>
      </c>
      <c r="K472" s="63" t="s">
        <v>571</v>
      </c>
      <c r="L472">
        <f t="shared" si="97"/>
        <v>6</v>
      </c>
      <c r="P472" s="10" t="e">
        <f>#REF!</f>
        <v>#REF!</v>
      </c>
    </row>
    <row r="473" spans="1:16" x14ac:dyDescent="0.25">
      <c r="A473" s="65" t="str">
        <f t="shared" si="102"/>
        <v>0472_T1.5_…. Loans (Gross External Debt Position)</v>
      </c>
      <c r="B473" s="120" t="s">
        <v>3189</v>
      </c>
      <c r="C473" s="121" t="s">
        <v>2715</v>
      </c>
      <c r="D473" s="70" t="s">
        <v>3823</v>
      </c>
      <c r="E473" s="217" t="str">
        <f t="shared" si="103"/>
        <v>0472_T1.5_Other Sectors, Short-term, Loans (Gross External Debt Position)</v>
      </c>
      <c r="F473" s="15" t="s">
        <v>45</v>
      </c>
      <c r="G473" s="170" t="s">
        <v>1</v>
      </c>
      <c r="H473" s="170" t="s">
        <v>3823</v>
      </c>
      <c r="I473" s="170"/>
      <c r="J473" s="161" t="e">
        <f t="shared" si="96"/>
        <v>#REF!</v>
      </c>
      <c r="K473" s="63" t="s">
        <v>572</v>
      </c>
      <c r="L473">
        <f t="shared" si="97"/>
        <v>6</v>
      </c>
      <c r="P473" s="10" t="e">
        <f>#REF!</f>
        <v>#REF!</v>
      </c>
    </row>
    <row r="474" spans="1:16" x14ac:dyDescent="0.25">
      <c r="A474" s="65" t="str">
        <f t="shared" si="102"/>
        <v>0473_T1.5_…. Trade credit and advances (Gross External Debt Position)</v>
      </c>
      <c r="B474" s="120" t="s">
        <v>3190</v>
      </c>
      <c r="C474" s="121" t="s">
        <v>2715</v>
      </c>
      <c r="D474" s="70" t="s">
        <v>3824</v>
      </c>
      <c r="E474" s="217" t="str">
        <f t="shared" si="103"/>
        <v>0473_T1.5_Other Sectors, Short-term, Trade credit and advances (Gross External Debt Position)</v>
      </c>
      <c r="F474" s="15" t="s">
        <v>45</v>
      </c>
      <c r="G474" s="170" t="s">
        <v>1</v>
      </c>
      <c r="H474" s="170" t="s">
        <v>3824</v>
      </c>
      <c r="I474" s="170"/>
      <c r="J474" s="161" t="e">
        <f t="shared" si="96"/>
        <v>#REF!</v>
      </c>
      <c r="K474" s="63" t="s">
        <v>573</v>
      </c>
      <c r="L474">
        <f t="shared" si="97"/>
        <v>6</v>
      </c>
      <c r="P474" s="10" t="e">
        <f>#REF!</f>
        <v>#REF!</v>
      </c>
    </row>
    <row r="475" spans="1:16" x14ac:dyDescent="0.25">
      <c r="A475" s="65" t="str">
        <f t="shared" si="102"/>
        <v>0474_T1.5_…. Other debt instruments 4/ 5/ (Gross External Debt Position)</v>
      </c>
      <c r="B475" s="120" t="s">
        <v>3191</v>
      </c>
      <c r="C475" s="121" t="s">
        <v>2715</v>
      </c>
      <c r="D475" s="70" t="s">
        <v>4078</v>
      </c>
      <c r="E475" s="217" t="str">
        <f t="shared" si="103"/>
        <v>0474_T1.5_Other Sectors, Short-term, Other debt instruments (Gross External Debt Position)</v>
      </c>
      <c r="F475" s="15" t="s">
        <v>45</v>
      </c>
      <c r="G475" s="170" t="s">
        <v>1</v>
      </c>
      <c r="H475" s="170" t="s">
        <v>4180</v>
      </c>
      <c r="I475" s="170"/>
      <c r="J475" s="161" t="e">
        <f t="shared" si="96"/>
        <v>#REF!</v>
      </c>
      <c r="K475" s="63" t="s">
        <v>574</v>
      </c>
      <c r="L475">
        <f t="shared" si="97"/>
        <v>6</v>
      </c>
      <c r="P475" s="10" t="e">
        <f>#REF!</f>
        <v>#REF!</v>
      </c>
    </row>
    <row r="476" spans="1:16" x14ac:dyDescent="0.25">
      <c r="A476" s="65" t="str">
        <f>B476&amp;"_"&amp;C476&amp;"_"&amp;".. "&amp;D476</f>
        <v>0475_T1.5_.. Long-term (Gross External Debt Position)</v>
      </c>
      <c r="B476" s="120" t="s">
        <v>3192</v>
      </c>
      <c r="C476" s="121" t="s">
        <v>2715</v>
      </c>
      <c r="D476" s="69" t="s">
        <v>3825</v>
      </c>
      <c r="E476" s="217" t="str">
        <f>B476&amp;"_"&amp;C476&amp;"_"&amp;F476&amp;", "&amp;G476</f>
        <v>0475_T1.5_Other Sectors, Long-term (Gross External Debt Position)</v>
      </c>
      <c r="F476" s="15" t="s">
        <v>45</v>
      </c>
      <c r="G476" s="170" t="s">
        <v>3825</v>
      </c>
      <c r="H476" s="69"/>
      <c r="I476" s="69"/>
      <c r="J476" s="161" t="e">
        <f t="shared" si="96"/>
        <v>#REF!</v>
      </c>
      <c r="K476" s="63" t="s">
        <v>575</v>
      </c>
      <c r="L476">
        <f t="shared" si="97"/>
        <v>6</v>
      </c>
      <c r="P476" s="10" t="e">
        <f>#REF!</f>
        <v>#REF!</v>
      </c>
    </row>
    <row r="477" spans="1:16" x14ac:dyDescent="0.25">
      <c r="A477" s="65" t="str">
        <f>B477&amp;"_"&amp;C477&amp;"_"&amp;"…. "&amp;D477</f>
        <v>0476_T1.5_…. Currency and deposits 2/ (Gross External Debt Position)</v>
      </c>
      <c r="B477" s="120" t="s">
        <v>3193</v>
      </c>
      <c r="C477" s="121" t="s">
        <v>2715</v>
      </c>
      <c r="D477" s="70" t="s">
        <v>3821</v>
      </c>
      <c r="E477" s="217" t="str">
        <f>B477&amp;"_"&amp;C477&amp;"_"&amp;F477&amp;", "&amp;G477&amp;", "&amp;H477</f>
        <v>0476_T1.5_Other Sectors, Long-term, Currency and deposits (Gross External Debt Position)</v>
      </c>
      <c r="F477" s="15" t="s">
        <v>45</v>
      </c>
      <c r="G477" s="170" t="s">
        <v>3</v>
      </c>
      <c r="H477" s="170" t="s">
        <v>4178</v>
      </c>
      <c r="I477" s="170"/>
      <c r="J477" s="161" t="e">
        <f t="shared" si="96"/>
        <v>#REF!</v>
      </c>
      <c r="K477" s="63" t="s">
        <v>576</v>
      </c>
      <c r="L477">
        <f t="shared" si="97"/>
        <v>6</v>
      </c>
      <c r="P477" s="10" t="e">
        <f>#REF!</f>
        <v>#REF!</v>
      </c>
    </row>
    <row r="478" spans="1:16" x14ac:dyDescent="0.25">
      <c r="A478" s="65" t="str">
        <f t="shared" ref="A478:A481" si="104">B478&amp;"_"&amp;C478&amp;"_"&amp;"…. "&amp;D478</f>
        <v>0477_T1.5_…. Debt securities (Gross External Debt Position)</v>
      </c>
      <c r="B478" s="120" t="s">
        <v>3194</v>
      </c>
      <c r="C478" s="121" t="s">
        <v>2715</v>
      </c>
      <c r="D478" s="70" t="s">
        <v>3822</v>
      </c>
      <c r="E478" s="217" t="str">
        <f t="shared" ref="E478:E481" si="105">B478&amp;"_"&amp;C478&amp;"_"&amp;F478&amp;", "&amp;G478&amp;", "&amp;H478</f>
        <v>0477_T1.5_Other Sectors, Long-term, Debt securities (Gross External Debt Position)</v>
      </c>
      <c r="F478" s="15" t="s">
        <v>45</v>
      </c>
      <c r="G478" s="170" t="s">
        <v>3</v>
      </c>
      <c r="H478" s="170" t="s">
        <v>3822</v>
      </c>
      <c r="I478" s="170"/>
      <c r="J478" s="161" t="e">
        <f t="shared" si="96"/>
        <v>#REF!</v>
      </c>
      <c r="K478" s="63" t="s">
        <v>577</v>
      </c>
      <c r="L478">
        <f t="shared" si="97"/>
        <v>6</v>
      </c>
      <c r="P478" s="10" t="e">
        <f>#REF!</f>
        <v>#REF!</v>
      </c>
    </row>
    <row r="479" spans="1:16" x14ac:dyDescent="0.25">
      <c r="A479" s="65" t="str">
        <f t="shared" si="104"/>
        <v>0478_T1.5_…. Loans (Gross External Debt Position)</v>
      </c>
      <c r="B479" s="120" t="s">
        <v>3195</v>
      </c>
      <c r="C479" s="121" t="s">
        <v>2715</v>
      </c>
      <c r="D479" s="70" t="s">
        <v>3823</v>
      </c>
      <c r="E479" s="217" t="str">
        <f t="shared" si="105"/>
        <v>0478_T1.5_Other Sectors, Long-term, Loans (Gross External Debt Position)</v>
      </c>
      <c r="F479" s="15" t="s">
        <v>45</v>
      </c>
      <c r="G479" s="170" t="s">
        <v>3</v>
      </c>
      <c r="H479" s="170" t="s">
        <v>3823</v>
      </c>
      <c r="I479" s="170"/>
      <c r="J479" s="161" t="e">
        <f t="shared" si="96"/>
        <v>#REF!</v>
      </c>
      <c r="K479" s="63" t="s">
        <v>578</v>
      </c>
      <c r="L479">
        <f t="shared" si="97"/>
        <v>6</v>
      </c>
      <c r="P479" s="10" t="e">
        <f>#REF!</f>
        <v>#REF!</v>
      </c>
    </row>
    <row r="480" spans="1:16" x14ac:dyDescent="0.25">
      <c r="A480" s="65" t="str">
        <f t="shared" si="104"/>
        <v>0479_T1.5_…. Trade credit and advances (Gross External Debt Position)</v>
      </c>
      <c r="B480" s="120" t="s">
        <v>3196</v>
      </c>
      <c r="C480" s="121" t="s">
        <v>2715</v>
      </c>
      <c r="D480" s="70" t="s">
        <v>3824</v>
      </c>
      <c r="E480" s="217" t="str">
        <f t="shared" si="105"/>
        <v>0479_T1.5_Other Sectors, Long-term, Trade credit and advances (Gross External Debt Position)</v>
      </c>
      <c r="F480" s="15" t="s">
        <v>45</v>
      </c>
      <c r="G480" s="170" t="s">
        <v>3</v>
      </c>
      <c r="H480" s="170" t="s">
        <v>3824</v>
      </c>
      <c r="I480" s="170"/>
      <c r="J480" s="161" t="e">
        <f t="shared" si="96"/>
        <v>#REF!</v>
      </c>
      <c r="K480" s="63" t="s">
        <v>579</v>
      </c>
      <c r="L480">
        <f t="shared" si="97"/>
        <v>6</v>
      </c>
      <c r="P480" s="10" t="e">
        <f>#REF!</f>
        <v>#REF!</v>
      </c>
    </row>
    <row r="481" spans="1:16" x14ac:dyDescent="0.25">
      <c r="A481" s="65" t="str">
        <f t="shared" si="104"/>
        <v>0480_T1.5_…. Other debt instruments 4/ (Gross External Debt Position)</v>
      </c>
      <c r="B481" s="120" t="s">
        <v>3197</v>
      </c>
      <c r="C481" s="121" t="s">
        <v>2715</v>
      </c>
      <c r="D481" s="70" t="s">
        <v>4079</v>
      </c>
      <c r="E481" s="217" t="str">
        <f t="shared" si="105"/>
        <v>0480_T1.5_Other Sectors, Long-term, Other debt instruments (Gross External Debt Position)</v>
      </c>
      <c r="F481" s="15" t="s">
        <v>45</v>
      </c>
      <c r="G481" s="170" t="s">
        <v>3</v>
      </c>
      <c r="H481" s="170" t="s">
        <v>4180</v>
      </c>
      <c r="I481" s="170"/>
      <c r="J481" s="161" t="e">
        <f t="shared" si="96"/>
        <v>#REF!</v>
      </c>
      <c r="K481" s="63" t="s">
        <v>580</v>
      </c>
      <c r="L481">
        <f t="shared" si="97"/>
        <v>6</v>
      </c>
      <c r="P481" s="10" t="e">
        <f>#REF!</f>
        <v>#REF!</v>
      </c>
    </row>
    <row r="482" spans="1:16" x14ac:dyDescent="0.25">
      <c r="A482" s="65" t="str">
        <f>B482&amp;"_"&amp;C482&amp;"_"&amp;D482</f>
        <v>0481_T1.5_Direct Investment: Intercompany Lending (Gross External Debt Position)</v>
      </c>
      <c r="B482" s="120" t="s">
        <v>3198</v>
      </c>
      <c r="C482" s="121" t="s">
        <v>2715</v>
      </c>
      <c r="D482" s="71" t="s">
        <v>3830</v>
      </c>
      <c r="E482" s="217" t="str">
        <f>B482&amp;"_"&amp;C482&amp;"_"&amp;F482</f>
        <v>0481_T1.5_Direct Investment: Intercompany Lending (Gross External Debt Position)</v>
      </c>
      <c r="F482" s="170" t="s">
        <v>3830</v>
      </c>
      <c r="G482" s="71"/>
      <c r="H482" s="71"/>
      <c r="I482" s="71"/>
      <c r="J482" s="161" t="e">
        <f t="shared" si="96"/>
        <v>#REF!</v>
      </c>
      <c r="K482" s="63" t="s">
        <v>581</v>
      </c>
      <c r="L482">
        <f t="shared" si="97"/>
        <v>6</v>
      </c>
      <c r="P482" s="10" t="e">
        <f>#REF!</f>
        <v>#REF!</v>
      </c>
    </row>
    <row r="483" spans="1:16" x14ac:dyDescent="0.25">
      <c r="A483" s="65" t="str">
        <f t="shared" ref="A483:A485" si="106">B483&amp;"_"&amp;C483&amp;"_"&amp;".. "&amp;D483</f>
        <v>0482_T1.5_.. Debt of direct investment enterprises to direct investors  (Gross External Debt Position)</v>
      </c>
      <c r="B483" s="120" t="s">
        <v>3199</v>
      </c>
      <c r="C483" s="121" t="s">
        <v>2715</v>
      </c>
      <c r="D483" s="72" t="s">
        <v>3831</v>
      </c>
      <c r="E483" s="217" t="str">
        <f>B483&amp;"_"&amp;C483&amp;"_"&amp;F483&amp;", "&amp;H483</f>
        <v>0482_T1.5_Direct Investment: Intercompany Lending, Debt of direct investment enterprises to direct investors (Gross External Debt Position)</v>
      </c>
      <c r="F483" s="170" t="s">
        <v>46</v>
      </c>
      <c r="G483" s="72"/>
      <c r="H483" s="170" t="s">
        <v>4181</v>
      </c>
      <c r="I483" s="170"/>
      <c r="J483" s="161" t="e">
        <f t="shared" si="96"/>
        <v>#REF!</v>
      </c>
      <c r="K483" s="63" t="s">
        <v>582</v>
      </c>
      <c r="L483">
        <f t="shared" si="97"/>
        <v>6</v>
      </c>
      <c r="P483" s="10" t="e">
        <f>#REF!</f>
        <v>#REF!</v>
      </c>
    </row>
    <row r="484" spans="1:16" x14ac:dyDescent="0.25">
      <c r="A484" s="65" t="str">
        <f t="shared" si="106"/>
        <v>0483_T1.5_.. Debt of direct investors to direct investment enterprises  (Gross External Debt Position)</v>
      </c>
      <c r="B484" s="120" t="s">
        <v>3200</v>
      </c>
      <c r="C484" s="121" t="s">
        <v>2715</v>
      </c>
      <c r="D484" s="72" t="s">
        <v>3832</v>
      </c>
      <c r="E484" s="217" t="str">
        <f t="shared" ref="E484:E485" si="107">B484&amp;"_"&amp;C484&amp;"_"&amp;F484&amp;", "&amp;H484</f>
        <v>0483_T1.5_Direct Investment: Intercompany Lending, Debt of direct investors to direct investment enterprises (Gross External Debt Position)</v>
      </c>
      <c r="F484" s="170" t="s">
        <v>46</v>
      </c>
      <c r="G484" s="72"/>
      <c r="H484" s="170" t="s">
        <v>4182</v>
      </c>
      <c r="I484" s="170"/>
      <c r="J484" s="161" t="e">
        <f t="shared" si="96"/>
        <v>#REF!</v>
      </c>
      <c r="K484" s="63" t="s">
        <v>583</v>
      </c>
      <c r="L484">
        <f t="shared" si="97"/>
        <v>6</v>
      </c>
      <c r="P484" s="10" t="e">
        <f>#REF!</f>
        <v>#REF!</v>
      </c>
    </row>
    <row r="485" spans="1:16" x14ac:dyDescent="0.25">
      <c r="A485" s="65" t="str">
        <f t="shared" si="106"/>
        <v>0484_T1.5_.. Debt between fellow enterprises (Gross External Debt Position)</v>
      </c>
      <c r="B485" s="120" t="s">
        <v>3201</v>
      </c>
      <c r="C485" s="121" t="s">
        <v>2715</v>
      </c>
      <c r="D485" s="72" t="s">
        <v>3833</v>
      </c>
      <c r="E485" s="217" t="str">
        <f t="shared" si="107"/>
        <v>0484_T1.5_Direct Investment: Intercompany Lending, Debt between fellow enterprises (Gross External Debt Position)</v>
      </c>
      <c r="F485" s="170" t="s">
        <v>46</v>
      </c>
      <c r="G485" s="72"/>
      <c r="H485" s="170" t="s">
        <v>3833</v>
      </c>
      <c r="I485" s="170"/>
      <c r="J485" s="161" t="e">
        <f t="shared" si="96"/>
        <v>#REF!</v>
      </c>
      <c r="K485" s="63" t="s">
        <v>584</v>
      </c>
      <c r="L485">
        <f t="shared" si="97"/>
        <v>6</v>
      </c>
      <c r="P485" s="10" t="e">
        <f>#REF!</f>
        <v>#REF!</v>
      </c>
    </row>
    <row r="486" spans="1:16" x14ac:dyDescent="0.25">
      <c r="A486" s="65" t="str">
        <f>B486&amp;"_"&amp;C486&amp;"_"&amp;D486</f>
        <v>0485_T1.5_Total (Gross External Debt Position)</v>
      </c>
      <c r="B486" s="120" t="s">
        <v>3202</v>
      </c>
      <c r="C486" s="121" t="s">
        <v>2715</v>
      </c>
      <c r="D486" s="68" t="s">
        <v>3834</v>
      </c>
      <c r="E486" s="217" t="str">
        <f>B486&amp;"_"&amp;C486&amp;"_"&amp;F486</f>
        <v>0485_T1.5_Gross External Debt Position, Total</v>
      </c>
      <c r="F486" s="15" t="s">
        <v>4177</v>
      </c>
      <c r="G486" s="68"/>
      <c r="H486" s="68"/>
      <c r="I486" s="68"/>
      <c r="J486" s="161" t="e">
        <f t="shared" si="96"/>
        <v>#REF!</v>
      </c>
      <c r="K486" s="52" t="s">
        <v>585</v>
      </c>
      <c r="L486">
        <f t="shared" si="97"/>
        <v>6</v>
      </c>
      <c r="P486" s="10" t="e">
        <f>#REF!</f>
        <v>#REF!</v>
      </c>
    </row>
    <row r="487" spans="1:16" x14ac:dyDescent="0.25">
      <c r="A487" s="65" t="str">
        <f>B487&amp;"_"&amp;C487&amp;"_"&amp;D487</f>
        <v>0486_T1.5_General Government (External Assets in Debt Instruments )</v>
      </c>
      <c r="B487" s="120" t="s">
        <v>3203</v>
      </c>
      <c r="C487" s="121" t="s">
        <v>2715</v>
      </c>
      <c r="D487" s="68" t="s">
        <v>3835</v>
      </c>
      <c r="E487" s="217" t="str">
        <f>B487&amp;"_"&amp;C487&amp;"_"&amp;F487</f>
        <v>0486_T1.5_General Government (External Assets in Debt Instruments )</v>
      </c>
      <c r="F487" s="15" t="s">
        <v>3835</v>
      </c>
      <c r="G487" s="68"/>
      <c r="H487" s="68"/>
      <c r="I487" s="68"/>
      <c r="J487" s="161" t="e">
        <f t="shared" si="96"/>
        <v>#REF!</v>
      </c>
      <c r="K487" s="63" t="s">
        <v>586</v>
      </c>
      <c r="L487">
        <f t="shared" si="97"/>
        <v>6</v>
      </c>
      <c r="P487" s="10" t="e">
        <f>#REF!</f>
        <v>#REF!</v>
      </c>
    </row>
    <row r="488" spans="1:16" x14ac:dyDescent="0.25">
      <c r="A488" s="65" t="str">
        <f>B488&amp;"_"&amp;C488&amp;"_"&amp;".. "&amp;D488</f>
        <v>0487_T1.5_.. Short-term (External Assets in Debt Instruments )</v>
      </c>
      <c r="B488" s="120" t="s">
        <v>3204</v>
      </c>
      <c r="C488" s="121" t="s">
        <v>2715</v>
      </c>
      <c r="D488" s="69" t="s">
        <v>3836</v>
      </c>
      <c r="E488" s="217" t="str">
        <f>B488&amp;"_"&amp;C488&amp;"_"&amp;F488&amp;", "&amp;G488</f>
        <v>0487_T1.5_General Government, Short-term (External Assets in Debt Instruments )</v>
      </c>
      <c r="F488" s="15" t="s">
        <v>20</v>
      </c>
      <c r="G488" s="170" t="s">
        <v>3836</v>
      </c>
      <c r="H488" s="69"/>
      <c r="I488" s="69"/>
      <c r="J488" s="161" t="e">
        <f t="shared" si="96"/>
        <v>#REF!</v>
      </c>
      <c r="K488" s="63" t="s">
        <v>587</v>
      </c>
      <c r="L488">
        <f t="shared" si="97"/>
        <v>6</v>
      </c>
      <c r="P488" s="10" t="e">
        <f>#REF!</f>
        <v>#REF!</v>
      </c>
    </row>
    <row r="489" spans="1:16" x14ac:dyDescent="0.25">
      <c r="A489" s="65" t="str">
        <f>B489&amp;"_"&amp;C489&amp;"_"&amp;"…. "&amp;D489</f>
        <v>0488_T1.5_…. Currency and deposits 2/ (External Assets in Debt Instruments )</v>
      </c>
      <c r="B489" s="120" t="s">
        <v>3205</v>
      </c>
      <c r="C489" s="121" t="s">
        <v>2715</v>
      </c>
      <c r="D489" s="70" t="s">
        <v>3837</v>
      </c>
      <c r="E489" s="217" t="str">
        <f>B489&amp;"_"&amp;C489&amp;"_"&amp;F489&amp;", "&amp;G489&amp;", "&amp;H489</f>
        <v>0488_T1.5_General Government, Short-term, Currency and deposits (External Assets in Debt Instruments )</v>
      </c>
      <c r="F489" s="15" t="s">
        <v>20</v>
      </c>
      <c r="G489" s="170" t="s">
        <v>1</v>
      </c>
      <c r="H489" s="170" t="s">
        <v>4183</v>
      </c>
      <c r="I489" s="170"/>
      <c r="J489" s="161" t="e">
        <f t="shared" si="96"/>
        <v>#REF!</v>
      </c>
      <c r="K489" s="63" t="s">
        <v>588</v>
      </c>
      <c r="L489">
        <f t="shared" si="97"/>
        <v>6</v>
      </c>
      <c r="P489" s="10" t="e">
        <f>#REF!</f>
        <v>#REF!</v>
      </c>
    </row>
    <row r="490" spans="1:16" x14ac:dyDescent="0.25">
      <c r="A490" s="65" t="str">
        <f t="shared" ref="A490:A494" si="108">B490&amp;"_"&amp;C490&amp;"_"&amp;"…. "&amp;D490</f>
        <v>0489_T1.5_…. Debt securities (External Assets in Debt Instruments )</v>
      </c>
      <c r="B490" s="120" t="s">
        <v>3206</v>
      </c>
      <c r="C490" s="121" t="s">
        <v>2715</v>
      </c>
      <c r="D490" s="70" t="s">
        <v>3838</v>
      </c>
      <c r="E490" s="217" t="str">
        <f t="shared" ref="E490:E494" si="109">B490&amp;"_"&amp;C490&amp;"_"&amp;F490&amp;", "&amp;G490&amp;", "&amp;H490</f>
        <v>0489_T1.5_General Government, Short-term, Debt securities (External Assets in Debt Instruments )</v>
      </c>
      <c r="F490" s="15" t="s">
        <v>20</v>
      </c>
      <c r="G490" s="170" t="s">
        <v>1</v>
      </c>
      <c r="H490" s="170" t="s">
        <v>3838</v>
      </c>
      <c r="I490" s="170"/>
      <c r="J490" s="161" t="e">
        <f t="shared" si="96"/>
        <v>#REF!</v>
      </c>
      <c r="K490" s="63" t="s">
        <v>589</v>
      </c>
      <c r="L490">
        <f t="shared" si="97"/>
        <v>6</v>
      </c>
      <c r="P490" s="10" t="e">
        <f>#REF!</f>
        <v>#REF!</v>
      </c>
    </row>
    <row r="491" spans="1:16" x14ac:dyDescent="0.25">
      <c r="A491" s="65" t="str">
        <f t="shared" si="108"/>
        <v>0490_T1.5_…. Loans (External Assets in Debt Instruments )</v>
      </c>
      <c r="B491" s="120" t="s">
        <v>3207</v>
      </c>
      <c r="C491" s="121" t="s">
        <v>2715</v>
      </c>
      <c r="D491" s="70" t="s">
        <v>3839</v>
      </c>
      <c r="E491" s="217" t="str">
        <f t="shared" si="109"/>
        <v>0490_T1.5_General Government, Short-term, Loans (External Assets in Debt Instruments )</v>
      </c>
      <c r="F491" s="15" t="s">
        <v>20</v>
      </c>
      <c r="G491" s="170" t="s">
        <v>1</v>
      </c>
      <c r="H491" s="170" t="s">
        <v>3839</v>
      </c>
      <c r="I491" s="170"/>
      <c r="J491" s="161" t="e">
        <f t="shared" si="96"/>
        <v>#REF!</v>
      </c>
      <c r="K491" s="63" t="s">
        <v>590</v>
      </c>
      <c r="L491">
        <f t="shared" si="97"/>
        <v>6</v>
      </c>
      <c r="P491" s="10" t="e">
        <f>#REF!</f>
        <v>#REF!</v>
      </c>
    </row>
    <row r="492" spans="1:16" x14ac:dyDescent="0.25">
      <c r="A492" s="65" t="str">
        <f t="shared" si="108"/>
        <v>0491_T1.5_…. Trade credit and advances (External Assets in Debt Instruments )</v>
      </c>
      <c r="B492" s="120" t="s">
        <v>3208</v>
      </c>
      <c r="C492" s="121" t="s">
        <v>2715</v>
      </c>
      <c r="D492" s="70" t="s">
        <v>3840</v>
      </c>
      <c r="E492" s="217" t="str">
        <f t="shared" si="109"/>
        <v>0491_T1.5_General Government, Short-term, Trade credit and advances (External Assets in Debt Instruments )</v>
      </c>
      <c r="F492" s="15" t="s">
        <v>20</v>
      </c>
      <c r="G492" s="170" t="s">
        <v>1</v>
      </c>
      <c r="H492" s="170" t="s">
        <v>3840</v>
      </c>
      <c r="I492" s="170"/>
      <c r="J492" s="161" t="e">
        <f t="shared" si="96"/>
        <v>#REF!</v>
      </c>
      <c r="K492" s="63" t="s">
        <v>591</v>
      </c>
      <c r="L492">
        <f t="shared" si="97"/>
        <v>6</v>
      </c>
      <c r="P492" s="10" t="e">
        <f>#REF!</f>
        <v>#REF!</v>
      </c>
    </row>
    <row r="493" spans="1:16" x14ac:dyDescent="0.25">
      <c r="A493" s="65" t="str">
        <f t="shared" si="108"/>
        <v>0492_T1.5_…. Unallocated gold accounts included in monetary gold 3/ (External Assets in Debt Instruments )</v>
      </c>
      <c r="B493" s="120" t="s">
        <v>3209</v>
      </c>
      <c r="C493" s="121" t="s">
        <v>2715</v>
      </c>
      <c r="D493" s="70" t="s">
        <v>4080</v>
      </c>
      <c r="E493" s="217" t="str">
        <f t="shared" si="109"/>
        <v>0492_T1.5_General Government, Short-term, Unallocated gold accounts included in monetary gold (External Assets in Debt Instruments )</v>
      </c>
      <c r="F493" s="15" t="s">
        <v>20</v>
      </c>
      <c r="G493" s="170" t="s">
        <v>1</v>
      </c>
      <c r="H493" s="170" t="s">
        <v>4184</v>
      </c>
      <c r="I493" s="170"/>
      <c r="J493" s="161" t="e">
        <f t="shared" si="96"/>
        <v>#REF!</v>
      </c>
      <c r="K493" s="63" t="s">
        <v>592</v>
      </c>
      <c r="L493">
        <f t="shared" si="97"/>
        <v>6</v>
      </c>
      <c r="P493" s="10" t="e">
        <f>#REF!</f>
        <v>#REF!</v>
      </c>
    </row>
    <row r="494" spans="1:16" x14ac:dyDescent="0.25">
      <c r="A494" s="65" t="str">
        <f t="shared" si="108"/>
        <v>0493_T1.5_…. Other debt instruments 4/ 5/ (External Assets in Debt Instruments )</v>
      </c>
      <c r="B494" s="120" t="s">
        <v>3210</v>
      </c>
      <c r="C494" s="121" t="s">
        <v>2715</v>
      </c>
      <c r="D494" s="70" t="s">
        <v>4081</v>
      </c>
      <c r="E494" s="217" t="str">
        <f t="shared" si="109"/>
        <v>0493_T1.5_General Government, Short-term, Other debt instruments 4/ 5/ (External Assets in Debt Instruments )</v>
      </c>
      <c r="F494" s="15" t="s">
        <v>20</v>
      </c>
      <c r="G494" s="170" t="s">
        <v>1</v>
      </c>
      <c r="H494" s="170" t="s">
        <v>4081</v>
      </c>
      <c r="I494" s="170"/>
      <c r="J494" s="161" t="e">
        <f t="shared" si="96"/>
        <v>#REF!</v>
      </c>
      <c r="K494" s="63" t="s">
        <v>593</v>
      </c>
      <c r="L494">
        <f t="shared" si="97"/>
        <v>6</v>
      </c>
      <c r="P494" s="10" t="e">
        <f>#REF!</f>
        <v>#REF!</v>
      </c>
    </row>
    <row r="495" spans="1:16" x14ac:dyDescent="0.25">
      <c r="A495" s="65" t="str">
        <f>B495&amp;"_"&amp;C495&amp;"_"&amp;".. "&amp;D495</f>
        <v>0494_T1.5_.. Long-term (External Assets in Debt Instruments )</v>
      </c>
      <c r="B495" s="120" t="s">
        <v>3211</v>
      </c>
      <c r="C495" s="121" t="s">
        <v>2715</v>
      </c>
      <c r="D495" s="69" t="s">
        <v>3841</v>
      </c>
      <c r="E495" s="217" t="str">
        <f>B495&amp;"_"&amp;C495&amp;"_"&amp;F495&amp;", "&amp;G495</f>
        <v>0494_T1.5_General Government, Long-term (External Assets in Debt Instruments )</v>
      </c>
      <c r="F495" s="15" t="s">
        <v>20</v>
      </c>
      <c r="G495" s="170" t="s">
        <v>3841</v>
      </c>
      <c r="H495" s="69"/>
      <c r="I495" s="69"/>
      <c r="J495" s="161" t="e">
        <f t="shared" si="96"/>
        <v>#REF!</v>
      </c>
      <c r="K495" s="63" t="s">
        <v>594</v>
      </c>
      <c r="L495">
        <f t="shared" si="97"/>
        <v>6</v>
      </c>
      <c r="P495" s="10" t="e">
        <f>#REF!</f>
        <v>#REF!</v>
      </c>
    </row>
    <row r="496" spans="1:16" x14ac:dyDescent="0.25">
      <c r="A496" s="65" t="str">
        <f>B496&amp;"_"&amp;C496&amp;"_"&amp;"…. "&amp;D496</f>
        <v>0495_T1.5_…. Special drawing rights (SDRs) (External Assets in Debt Instruments )</v>
      </c>
      <c r="B496" s="120" t="s">
        <v>3212</v>
      </c>
      <c r="C496" s="121" t="s">
        <v>2715</v>
      </c>
      <c r="D496" s="70" t="s">
        <v>3842</v>
      </c>
      <c r="E496" s="217" t="str">
        <f>B496&amp;"_"&amp;C496&amp;"_"&amp;F496&amp;", "&amp;G496&amp;", "&amp;H496</f>
        <v>0495_T1.5_General Government, Long-term, Special drawing rights (SDRs) (External Assets in Debt Instruments )</v>
      </c>
      <c r="F496" s="15" t="s">
        <v>20</v>
      </c>
      <c r="G496" s="170" t="s">
        <v>3</v>
      </c>
      <c r="H496" s="170" t="s">
        <v>3842</v>
      </c>
      <c r="I496" s="170"/>
      <c r="J496" s="161" t="e">
        <f t="shared" si="96"/>
        <v>#REF!</v>
      </c>
      <c r="K496" s="63" t="s">
        <v>595</v>
      </c>
      <c r="L496">
        <f t="shared" si="97"/>
        <v>6</v>
      </c>
      <c r="P496" s="10" t="e">
        <f>#REF!</f>
        <v>#REF!</v>
      </c>
    </row>
    <row r="497" spans="1:16" x14ac:dyDescent="0.25">
      <c r="A497" s="65" t="str">
        <f t="shared" ref="A497:A501" si="110">B497&amp;"_"&amp;C497&amp;"_"&amp;"…. "&amp;D497</f>
        <v>0496_T1.5_…. Currency and deposits 2/ (External Assets in Debt Instruments )</v>
      </c>
      <c r="B497" s="120" t="s">
        <v>3213</v>
      </c>
      <c r="C497" s="121" t="s">
        <v>2715</v>
      </c>
      <c r="D497" s="70" t="s">
        <v>3837</v>
      </c>
      <c r="E497" s="217" t="str">
        <f t="shared" ref="E497:E501" si="111">B497&amp;"_"&amp;C497&amp;"_"&amp;F497&amp;", "&amp;G497&amp;", "&amp;H497</f>
        <v>0496_T1.5_General Government, Long-term, Currency and deposits (External Assets in Debt Instruments )</v>
      </c>
      <c r="F497" s="15" t="s">
        <v>20</v>
      </c>
      <c r="G497" s="170" t="s">
        <v>3</v>
      </c>
      <c r="H497" s="170" t="s">
        <v>4183</v>
      </c>
      <c r="I497" s="170"/>
      <c r="J497" s="161" t="e">
        <f t="shared" si="96"/>
        <v>#REF!</v>
      </c>
      <c r="K497" s="63" t="s">
        <v>596</v>
      </c>
      <c r="L497">
        <f t="shared" si="97"/>
        <v>6</v>
      </c>
      <c r="P497" s="10" t="e">
        <f>#REF!</f>
        <v>#REF!</v>
      </c>
    </row>
    <row r="498" spans="1:16" x14ac:dyDescent="0.25">
      <c r="A498" s="65" t="str">
        <f t="shared" si="110"/>
        <v>0497_T1.5_…. Debt securities (External Assets in Debt Instruments )</v>
      </c>
      <c r="B498" s="120" t="s">
        <v>3214</v>
      </c>
      <c r="C498" s="121" t="s">
        <v>2715</v>
      </c>
      <c r="D498" s="70" t="s">
        <v>3838</v>
      </c>
      <c r="E498" s="217" t="str">
        <f t="shared" si="111"/>
        <v>0497_T1.5_General Government, Long-term, Debt securities (External Assets in Debt Instruments )</v>
      </c>
      <c r="F498" s="15" t="s">
        <v>20</v>
      </c>
      <c r="G498" s="170" t="s">
        <v>3</v>
      </c>
      <c r="H498" s="170" t="s">
        <v>3838</v>
      </c>
      <c r="I498" s="170"/>
      <c r="J498" s="161" t="e">
        <f t="shared" si="96"/>
        <v>#REF!</v>
      </c>
      <c r="K498" s="63" t="s">
        <v>597</v>
      </c>
      <c r="L498">
        <f t="shared" si="97"/>
        <v>6</v>
      </c>
      <c r="P498" s="10" t="e">
        <f>#REF!</f>
        <v>#REF!</v>
      </c>
    </row>
    <row r="499" spans="1:16" x14ac:dyDescent="0.25">
      <c r="A499" s="65" t="str">
        <f t="shared" si="110"/>
        <v>0498_T1.5_…. Loans (External Assets in Debt Instruments )</v>
      </c>
      <c r="B499" s="120" t="s">
        <v>3215</v>
      </c>
      <c r="C499" s="121" t="s">
        <v>2715</v>
      </c>
      <c r="D499" s="70" t="s">
        <v>3839</v>
      </c>
      <c r="E499" s="217" t="str">
        <f t="shared" si="111"/>
        <v>0498_T1.5_General Government, Long-term, Loans (External Assets in Debt Instruments )</v>
      </c>
      <c r="F499" s="15" t="s">
        <v>20</v>
      </c>
      <c r="G499" s="170" t="s">
        <v>3</v>
      </c>
      <c r="H499" s="170" t="s">
        <v>3839</v>
      </c>
      <c r="I499" s="170"/>
      <c r="J499" s="161" t="e">
        <f t="shared" si="96"/>
        <v>#REF!</v>
      </c>
      <c r="K499" s="63" t="s">
        <v>598</v>
      </c>
      <c r="L499">
        <f t="shared" si="97"/>
        <v>6</v>
      </c>
      <c r="P499" s="10" t="e">
        <f>#REF!</f>
        <v>#REF!</v>
      </c>
    </row>
    <row r="500" spans="1:16" x14ac:dyDescent="0.25">
      <c r="A500" s="65" t="str">
        <f t="shared" si="110"/>
        <v>0499_T1.5_…. Trade credit and advances (External Assets in Debt Instruments )</v>
      </c>
      <c r="B500" s="120" t="s">
        <v>3216</v>
      </c>
      <c r="C500" s="121" t="s">
        <v>2715</v>
      </c>
      <c r="D500" s="70" t="s">
        <v>3840</v>
      </c>
      <c r="E500" s="217" t="str">
        <f t="shared" si="111"/>
        <v>0499_T1.5_General Government, Long-term, Trade credit and advances (External Assets in Debt Instruments )</v>
      </c>
      <c r="F500" s="15" t="s">
        <v>20</v>
      </c>
      <c r="G500" s="170" t="s">
        <v>3</v>
      </c>
      <c r="H500" s="170" t="s">
        <v>3840</v>
      </c>
      <c r="I500" s="170"/>
      <c r="J500" s="161" t="e">
        <f t="shared" si="96"/>
        <v>#REF!</v>
      </c>
      <c r="K500" s="63" t="s">
        <v>599</v>
      </c>
      <c r="L500">
        <f t="shared" si="97"/>
        <v>6</v>
      </c>
      <c r="P500" s="10" t="e">
        <f>#REF!</f>
        <v>#REF!</v>
      </c>
    </row>
    <row r="501" spans="1:16" x14ac:dyDescent="0.25">
      <c r="A501" s="65" t="str">
        <f t="shared" si="110"/>
        <v>0500_T1.5_…. Other debt instruments 4/ (External Assets in Debt Instruments )</v>
      </c>
      <c r="B501" s="120" t="s">
        <v>3217</v>
      </c>
      <c r="C501" s="121" t="s">
        <v>2715</v>
      </c>
      <c r="D501" s="70" t="s">
        <v>4082</v>
      </c>
      <c r="E501" s="217" t="str">
        <f t="shared" si="111"/>
        <v>0500_T1.5_General Government, Long-term, Other debt instruments (External Assets in Debt Instruments )</v>
      </c>
      <c r="F501" s="15" t="s">
        <v>20</v>
      </c>
      <c r="G501" s="170" t="s">
        <v>3</v>
      </c>
      <c r="H501" s="170" t="s">
        <v>4185</v>
      </c>
      <c r="I501" s="170"/>
      <c r="J501" s="161" t="e">
        <f t="shared" si="96"/>
        <v>#REF!</v>
      </c>
      <c r="K501" s="63" t="s">
        <v>600</v>
      </c>
      <c r="L501">
        <f t="shared" si="97"/>
        <v>6</v>
      </c>
      <c r="P501" s="10" t="e">
        <f>#REF!</f>
        <v>#REF!</v>
      </c>
    </row>
    <row r="502" spans="1:16" x14ac:dyDescent="0.25">
      <c r="A502" s="65" t="str">
        <f>B502&amp;"_"&amp;C502&amp;"_"&amp;D502</f>
        <v>0501_T1.5_Central Bank (External Assets in Debt Instruments )</v>
      </c>
      <c r="B502" s="120" t="s">
        <v>3218</v>
      </c>
      <c r="C502" s="121" t="s">
        <v>2715</v>
      </c>
      <c r="D502" s="68" t="s">
        <v>3843</v>
      </c>
      <c r="E502" s="217" t="str">
        <f>B502&amp;"_"&amp;C502&amp;"_"&amp;F502</f>
        <v>0501_T1.5_Central Bank (External Assets in Debt Instruments )</v>
      </c>
      <c r="F502" s="15" t="s">
        <v>3843</v>
      </c>
      <c r="G502" s="68"/>
      <c r="H502" s="68"/>
      <c r="I502" s="68"/>
      <c r="J502" s="161" t="e">
        <f t="shared" si="96"/>
        <v>#REF!</v>
      </c>
      <c r="K502" s="63" t="s">
        <v>601</v>
      </c>
      <c r="L502">
        <f t="shared" si="97"/>
        <v>6</v>
      </c>
      <c r="P502" s="10" t="e">
        <f>#REF!</f>
        <v>#REF!</v>
      </c>
    </row>
    <row r="503" spans="1:16" x14ac:dyDescent="0.25">
      <c r="A503" s="65" t="str">
        <f>B503&amp;"_"&amp;C503&amp;"_"&amp;".. "&amp;D503</f>
        <v>0502_T1.5_.. Short-term (External Assets in Debt Instruments )</v>
      </c>
      <c r="B503" s="120" t="s">
        <v>3219</v>
      </c>
      <c r="C503" s="121" t="s">
        <v>2715</v>
      </c>
      <c r="D503" s="69" t="s">
        <v>3836</v>
      </c>
      <c r="E503" s="217" t="str">
        <f>B503&amp;"_"&amp;C503&amp;"_"&amp;F503&amp;", "&amp;G503</f>
        <v>0502_T1.5_Central Bank, Short-term (External Assets in Debt Instruments )</v>
      </c>
      <c r="F503" s="15" t="s">
        <v>43</v>
      </c>
      <c r="G503" s="170" t="s">
        <v>3836</v>
      </c>
      <c r="H503" s="69"/>
      <c r="I503" s="69"/>
      <c r="J503" s="161" t="e">
        <f t="shared" si="96"/>
        <v>#REF!</v>
      </c>
      <c r="K503" s="63" t="s">
        <v>602</v>
      </c>
      <c r="L503">
        <f t="shared" si="97"/>
        <v>6</v>
      </c>
      <c r="P503" s="10" t="e">
        <f>#REF!</f>
        <v>#REF!</v>
      </c>
    </row>
    <row r="504" spans="1:16" x14ac:dyDescent="0.25">
      <c r="A504" s="65" t="str">
        <f>B504&amp;"_"&amp;C504&amp;"_"&amp;"…. "&amp;D504</f>
        <v>0503_T1.5_…. Currency and deposits 2/ (External Assets in Debt Instruments )</v>
      </c>
      <c r="B504" s="120" t="s">
        <v>3220</v>
      </c>
      <c r="C504" s="121" t="s">
        <v>2715</v>
      </c>
      <c r="D504" s="70" t="s">
        <v>3837</v>
      </c>
      <c r="E504" s="217" t="str">
        <f>B504&amp;"_"&amp;C504&amp;"_"&amp;F504&amp;", "&amp;G504&amp;", "&amp;H504</f>
        <v>0503_T1.5_Central Bank, Short-term, Currency and deposits (External Assets in Debt Instruments )</v>
      </c>
      <c r="F504" s="15" t="s">
        <v>43</v>
      </c>
      <c r="G504" s="170" t="s">
        <v>1</v>
      </c>
      <c r="H504" s="170" t="s">
        <v>4183</v>
      </c>
      <c r="I504" s="170"/>
      <c r="J504" s="161" t="e">
        <f t="shared" si="96"/>
        <v>#REF!</v>
      </c>
      <c r="K504" s="63" t="s">
        <v>603</v>
      </c>
      <c r="L504">
        <f t="shared" si="97"/>
        <v>6</v>
      </c>
      <c r="P504" s="10" t="e">
        <f>#REF!</f>
        <v>#REF!</v>
      </c>
    </row>
    <row r="505" spans="1:16" x14ac:dyDescent="0.25">
      <c r="A505" s="65" t="str">
        <f t="shared" ref="A505:A509" si="112">B505&amp;"_"&amp;C505&amp;"_"&amp;"…. "&amp;D505</f>
        <v>0504_T1.5_…. Debt securities (External Assets in Debt Instruments )</v>
      </c>
      <c r="B505" s="120" t="s">
        <v>3221</v>
      </c>
      <c r="C505" s="121" t="s">
        <v>2715</v>
      </c>
      <c r="D505" s="70" t="s">
        <v>3838</v>
      </c>
      <c r="E505" s="217" t="str">
        <f t="shared" ref="E505:E509" si="113">B505&amp;"_"&amp;C505&amp;"_"&amp;F505&amp;", "&amp;G505&amp;", "&amp;H505</f>
        <v>0504_T1.5_Central Bank, Short-term, Debt securities (External Assets in Debt Instruments )</v>
      </c>
      <c r="F505" s="15" t="s">
        <v>43</v>
      </c>
      <c r="G505" s="170" t="s">
        <v>1</v>
      </c>
      <c r="H505" s="170" t="s">
        <v>3838</v>
      </c>
      <c r="I505" s="170"/>
      <c r="J505" s="161" t="e">
        <f t="shared" si="96"/>
        <v>#REF!</v>
      </c>
      <c r="K505" s="63" t="s">
        <v>604</v>
      </c>
      <c r="L505">
        <f t="shared" si="97"/>
        <v>6</v>
      </c>
      <c r="P505" s="10" t="e">
        <f>#REF!</f>
        <v>#REF!</v>
      </c>
    </row>
    <row r="506" spans="1:16" x14ac:dyDescent="0.25">
      <c r="A506" s="65" t="str">
        <f t="shared" si="112"/>
        <v>0505_T1.5_…. Loans (External Assets in Debt Instruments )</v>
      </c>
      <c r="B506" s="120" t="s">
        <v>3222</v>
      </c>
      <c r="C506" s="121" t="s">
        <v>2715</v>
      </c>
      <c r="D506" s="70" t="s">
        <v>3839</v>
      </c>
      <c r="E506" s="217" t="str">
        <f t="shared" si="113"/>
        <v>0505_T1.5_Central Bank, Short-term, Loans (External Assets in Debt Instruments )</v>
      </c>
      <c r="F506" s="15" t="s">
        <v>43</v>
      </c>
      <c r="G506" s="170" t="s">
        <v>1</v>
      </c>
      <c r="H506" s="170" t="s">
        <v>3839</v>
      </c>
      <c r="I506" s="170"/>
      <c r="J506" s="161" t="e">
        <f t="shared" si="96"/>
        <v>#REF!</v>
      </c>
      <c r="K506" s="63" t="s">
        <v>605</v>
      </c>
      <c r="L506">
        <f t="shared" si="97"/>
        <v>6</v>
      </c>
      <c r="P506" s="10" t="e">
        <f>#REF!</f>
        <v>#REF!</v>
      </c>
    </row>
    <row r="507" spans="1:16" x14ac:dyDescent="0.25">
      <c r="A507" s="65" t="str">
        <f t="shared" si="112"/>
        <v>0506_T1.5_…. Trade credit and advances (External Assets in Debt Instruments )</v>
      </c>
      <c r="B507" s="120" t="s">
        <v>3223</v>
      </c>
      <c r="C507" s="121" t="s">
        <v>2715</v>
      </c>
      <c r="D507" s="70" t="s">
        <v>3840</v>
      </c>
      <c r="E507" s="217" t="str">
        <f t="shared" si="113"/>
        <v>0506_T1.5_Central Bank, Short-term, Trade credit and advances (External Assets in Debt Instruments )</v>
      </c>
      <c r="F507" s="15" t="s">
        <v>43</v>
      </c>
      <c r="G507" s="170" t="s">
        <v>1</v>
      </c>
      <c r="H507" s="170" t="s">
        <v>3840</v>
      </c>
      <c r="I507" s="170"/>
      <c r="J507" s="161" t="e">
        <f t="shared" si="96"/>
        <v>#REF!</v>
      </c>
      <c r="K507" s="63" t="s">
        <v>606</v>
      </c>
      <c r="L507">
        <f t="shared" si="97"/>
        <v>6</v>
      </c>
      <c r="P507" s="10" t="e">
        <f>#REF!</f>
        <v>#REF!</v>
      </c>
    </row>
    <row r="508" spans="1:16" x14ac:dyDescent="0.25">
      <c r="A508" s="65" t="str">
        <f t="shared" si="112"/>
        <v>0507_T1.5_…. Unallocated gold accounts included in monetary gold 3/ (External Assets in Debt Instruments )</v>
      </c>
      <c r="B508" s="120" t="s">
        <v>3224</v>
      </c>
      <c r="C508" s="121" t="s">
        <v>2715</v>
      </c>
      <c r="D508" s="70" t="s">
        <v>4080</v>
      </c>
      <c r="E508" s="217" t="str">
        <f t="shared" si="113"/>
        <v>0507_T1.5_Central Bank, Short-term, Unallocated gold accounts included in monetary gold (External Assets in Debt Instruments )</v>
      </c>
      <c r="F508" s="15" t="s">
        <v>43</v>
      </c>
      <c r="G508" s="170" t="s">
        <v>1</v>
      </c>
      <c r="H508" s="170" t="s">
        <v>4184</v>
      </c>
      <c r="I508" s="170"/>
      <c r="J508" s="161" t="e">
        <f t="shared" si="96"/>
        <v>#REF!</v>
      </c>
      <c r="K508" s="63" t="s">
        <v>607</v>
      </c>
      <c r="L508">
        <f t="shared" si="97"/>
        <v>6</v>
      </c>
      <c r="P508" s="10" t="e">
        <f>#REF!</f>
        <v>#REF!</v>
      </c>
    </row>
    <row r="509" spans="1:16" x14ac:dyDescent="0.25">
      <c r="A509" s="65" t="str">
        <f t="shared" si="112"/>
        <v>0508_T1.5_…. Other debt instruments 4/ 5/ (External Assets in Debt Instruments )</v>
      </c>
      <c r="B509" s="120" t="s">
        <v>3225</v>
      </c>
      <c r="C509" s="121" t="s">
        <v>2715</v>
      </c>
      <c r="D509" s="70" t="s">
        <v>4081</v>
      </c>
      <c r="E509" s="217" t="str">
        <f t="shared" si="113"/>
        <v>0508_T1.5_Central Bank, Short-term, Other debt instruments 4/ 5/ (External Assets in Debt Instruments )</v>
      </c>
      <c r="F509" s="15" t="s">
        <v>43</v>
      </c>
      <c r="G509" s="170" t="s">
        <v>1</v>
      </c>
      <c r="H509" s="170" t="s">
        <v>4081</v>
      </c>
      <c r="I509" s="170"/>
      <c r="J509" s="161" t="e">
        <f t="shared" si="96"/>
        <v>#REF!</v>
      </c>
      <c r="K509" s="63" t="s">
        <v>608</v>
      </c>
      <c r="L509">
        <f t="shared" si="97"/>
        <v>6</v>
      </c>
      <c r="P509" s="10" t="e">
        <f>#REF!</f>
        <v>#REF!</v>
      </c>
    </row>
    <row r="510" spans="1:16" x14ac:dyDescent="0.25">
      <c r="A510" s="65" t="str">
        <f>B510&amp;"_"&amp;C510&amp;"_"&amp;".. "&amp;D510</f>
        <v>0509_T1.5_.. Long-term (External Assets in Debt Instruments )</v>
      </c>
      <c r="B510" s="120" t="s">
        <v>3226</v>
      </c>
      <c r="C510" s="121" t="s">
        <v>2715</v>
      </c>
      <c r="D510" s="69" t="s">
        <v>3841</v>
      </c>
      <c r="E510" s="217" t="str">
        <f>B510&amp;"_"&amp;C510&amp;"_"&amp;F510&amp;", "&amp;G510</f>
        <v>0509_T1.5_Central Bank, Long-term (External Assets in Debt Instruments )</v>
      </c>
      <c r="F510" s="15" t="s">
        <v>43</v>
      </c>
      <c r="G510" s="170" t="s">
        <v>3841</v>
      </c>
      <c r="H510" s="69"/>
      <c r="I510" s="69"/>
      <c r="J510" s="161" t="e">
        <f t="shared" si="96"/>
        <v>#REF!</v>
      </c>
      <c r="K510" s="63" t="s">
        <v>609</v>
      </c>
      <c r="L510">
        <f t="shared" si="97"/>
        <v>6</v>
      </c>
      <c r="P510" s="10" t="e">
        <f>#REF!</f>
        <v>#REF!</v>
      </c>
    </row>
    <row r="511" spans="1:16" x14ac:dyDescent="0.25">
      <c r="A511" s="65" t="str">
        <f>B511&amp;"_"&amp;C511&amp;"_"&amp;"…. "&amp;D511</f>
        <v>0510_T1.5_…. Special drawing rights (SDRs) (External Assets in Debt Instruments )</v>
      </c>
      <c r="B511" s="120" t="s">
        <v>3227</v>
      </c>
      <c r="C511" s="121" t="s">
        <v>2715</v>
      </c>
      <c r="D511" s="70" t="s">
        <v>3842</v>
      </c>
      <c r="E511" s="217" t="str">
        <f>B511&amp;"_"&amp;C511&amp;"_"&amp;F511&amp;", "&amp;G511&amp;", "&amp;H511</f>
        <v>0510_T1.5_Central Bank, Long-term, Special drawing rights (SDRs) (External Assets in Debt Instruments )</v>
      </c>
      <c r="F511" s="15" t="s">
        <v>43</v>
      </c>
      <c r="G511" s="170" t="s">
        <v>3</v>
      </c>
      <c r="H511" s="170" t="s">
        <v>3842</v>
      </c>
      <c r="I511" s="170"/>
      <c r="J511" s="161" t="e">
        <f t="shared" si="96"/>
        <v>#REF!</v>
      </c>
      <c r="K511" s="63" t="s">
        <v>610</v>
      </c>
      <c r="L511">
        <f t="shared" si="97"/>
        <v>6</v>
      </c>
      <c r="P511" s="10" t="e">
        <f>#REF!</f>
        <v>#REF!</v>
      </c>
    </row>
    <row r="512" spans="1:16" x14ac:dyDescent="0.25">
      <c r="A512" s="65" t="str">
        <f t="shared" ref="A512:A516" si="114">B512&amp;"_"&amp;C512&amp;"_"&amp;"…. "&amp;D512</f>
        <v>0511_T1.5_…. Currency and deposits 2/ (External Assets in Debt Instruments )</v>
      </c>
      <c r="B512" s="120" t="s">
        <v>3228</v>
      </c>
      <c r="C512" s="121" t="s">
        <v>2715</v>
      </c>
      <c r="D512" s="70" t="s">
        <v>3837</v>
      </c>
      <c r="E512" s="217" t="str">
        <f t="shared" ref="E512:E516" si="115">B512&amp;"_"&amp;C512&amp;"_"&amp;F512&amp;", "&amp;G512&amp;", "&amp;H512</f>
        <v>0511_T1.5_Central Bank, Long-term, Currency and deposits (External Assets in Debt Instruments )</v>
      </c>
      <c r="F512" s="15" t="s">
        <v>43</v>
      </c>
      <c r="G512" s="170" t="s">
        <v>3</v>
      </c>
      <c r="H512" s="170" t="s">
        <v>4183</v>
      </c>
      <c r="I512" s="170"/>
      <c r="J512" s="161" t="e">
        <f t="shared" si="96"/>
        <v>#REF!</v>
      </c>
      <c r="K512" s="63" t="s">
        <v>611</v>
      </c>
      <c r="L512">
        <f t="shared" si="97"/>
        <v>6</v>
      </c>
      <c r="P512" s="10" t="e">
        <f>#REF!</f>
        <v>#REF!</v>
      </c>
    </row>
    <row r="513" spans="1:16" x14ac:dyDescent="0.25">
      <c r="A513" s="65" t="str">
        <f t="shared" si="114"/>
        <v>0512_T1.5_…. Debt securities (External Assets in Debt Instruments )</v>
      </c>
      <c r="B513" s="120" t="s">
        <v>3229</v>
      </c>
      <c r="C513" s="121" t="s">
        <v>2715</v>
      </c>
      <c r="D513" s="70" t="s">
        <v>3838</v>
      </c>
      <c r="E513" s="217" t="str">
        <f t="shared" si="115"/>
        <v>0512_T1.5_Central Bank, Long-term, Debt securities (External Assets in Debt Instruments )</v>
      </c>
      <c r="F513" s="15" t="s">
        <v>43</v>
      </c>
      <c r="G513" s="170" t="s">
        <v>3</v>
      </c>
      <c r="H513" s="170" t="s">
        <v>3838</v>
      </c>
      <c r="I513" s="170"/>
      <c r="J513" s="161" t="e">
        <f t="shared" si="96"/>
        <v>#REF!</v>
      </c>
      <c r="K513" s="63" t="s">
        <v>612</v>
      </c>
      <c r="L513">
        <f t="shared" si="97"/>
        <v>6</v>
      </c>
      <c r="P513" s="10" t="e">
        <f>#REF!</f>
        <v>#REF!</v>
      </c>
    </row>
    <row r="514" spans="1:16" x14ac:dyDescent="0.25">
      <c r="A514" s="65" t="str">
        <f t="shared" si="114"/>
        <v>0513_T1.5_…. Loans (External Assets in Debt Instruments )</v>
      </c>
      <c r="B514" s="120" t="s">
        <v>3230</v>
      </c>
      <c r="C514" s="121" t="s">
        <v>2715</v>
      </c>
      <c r="D514" s="70" t="s">
        <v>3839</v>
      </c>
      <c r="E514" s="217" t="str">
        <f t="shared" si="115"/>
        <v>0513_T1.5_Central Bank, Long-term, Loans (External Assets in Debt Instruments )</v>
      </c>
      <c r="F514" s="15" t="s">
        <v>43</v>
      </c>
      <c r="G514" s="170" t="s">
        <v>3</v>
      </c>
      <c r="H514" s="170" t="s">
        <v>3839</v>
      </c>
      <c r="I514" s="170"/>
      <c r="J514" s="161" t="e">
        <f t="shared" si="96"/>
        <v>#REF!</v>
      </c>
      <c r="K514" s="63" t="s">
        <v>613</v>
      </c>
      <c r="L514">
        <f t="shared" si="97"/>
        <v>6</v>
      </c>
      <c r="P514" s="10" t="e">
        <f>#REF!</f>
        <v>#REF!</v>
      </c>
    </row>
    <row r="515" spans="1:16" x14ac:dyDescent="0.25">
      <c r="A515" s="65" t="str">
        <f t="shared" si="114"/>
        <v>0514_T1.5_…. Trade credit and advances (External Assets in Debt Instruments )</v>
      </c>
      <c r="B515" s="120" t="s">
        <v>3231</v>
      </c>
      <c r="C515" s="121" t="s">
        <v>2715</v>
      </c>
      <c r="D515" s="70" t="s">
        <v>3840</v>
      </c>
      <c r="E515" s="217" t="str">
        <f t="shared" si="115"/>
        <v>0514_T1.5_Central Bank, Long-term, Trade credit and advances (External Assets in Debt Instruments )</v>
      </c>
      <c r="F515" s="15" t="s">
        <v>43</v>
      </c>
      <c r="G515" s="170" t="s">
        <v>3</v>
      </c>
      <c r="H515" s="170" t="s">
        <v>3840</v>
      </c>
      <c r="I515" s="170"/>
      <c r="J515" s="161" t="e">
        <f t="shared" si="96"/>
        <v>#REF!</v>
      </c>
      <c r="K515" s="63" t="s">
        <v>614</v>
      </c>
      <c r="L515">
        <f t="shared" si="97"/>
        <v>6</v>
      </c>
      <c r="P515" s="10" t="e">
        <f>#REF!</f>
        <v>#REF!</v>
      </c>
    </row>
    <row r="516" spans="1:16" x14ac:dyDescent="0.25">
      <c r="A516" s="65" t="str">
        <f t="shared" si="114"/>
        <v>0515_T1.5_…. Other debt instruments 4/ (External Assets in Debt Instruments )</v>
      </c>
      <c r="B516" s="120" t="s">
        <v>3232</v>
      </c>
      <c r="C516" s="121" t="s">
        <v>2715</v>
      </c>
      <c r="D516" s="70" t="s">
        <v>4082</v>
      </c>
      <c r="E516" s="217" t="str">
        <f t="shared" si="115"/>
        <v>0515_T1.5_Central Bank, Long-term, Other debt instruments (External Assets in Debt Instruments )</v>
      </c>
      <c r="F516" s="15" t="s">
        <v>43</v>
      </c>
      <c r="G516" s="170" t="s">
        <v>3</v>
      </c>
      <c r="H516" s="170" t="s">
        <v>4185</v>
      </c>
      <c r="I516" s="170"/>
      <c r="J516" s="161" t="e">
        <f t="shared" ref="J516:J579" si="116">J515</f>
        <v>#REF!</v>
      </c>
      <c r="K516" s="63" t="s">
        <v>615</v>
      </c>
      <c r="L516">
        <f t="shared" ref="L516:L579" si="117">L515</f>
        <v>6</v>
      </c>
      <c r="P516" s="10" t="e">
        <f>#REF!</f>
        <v>#REF!</v>
      </c>
    </row>
    <row r="517" spans="1:16" x14ac:dyDescent="0.25">
      <c r="A517" s="65" t="str">
        <f>B517&amp;"_"&amp;C517&amp;"_"&amp;D517</f>
        <v>0516_T1.5_Deposit-Taking Corporations, except the Central Bank (External Assets in Debt Instruments )</v>
      </c>
      <c r="B517" s="120" t="s">
        <v>3233</v>
      </c>
      <c r="C517" s="121" t="s">
        <v>2715</v>
      </c>
      <c r="D517" s="68" t="s">
        <v>3844</v>
      </c>
      <c r="E517" s="217" t="str">
        <f>B517&amp;"_"&amp;C517&amp;"_"&amp;F517</f>
        <v>0516_T1.5_Deposit-Taking Corporations, except the Central Bank (External Assets in Debt Instruments )</v>
      </c>
      <c r="F517" s="68" t="s">
        <v>3844</v>
      </c>
      <c r="G517" s="68"/>
      <c r="H517" s="68"/>
      <c r="I517" s="68"/>
      <c r="J517" s="161" t="e">
        <f t="shared" si="116"/>
        <v>#REF!</v>
      </c>
      <c r="K517" s="63" t="s">
        <v>616</v>
      </c>
      <c r="L517">
        <f t="shared" si="117"/>
        <v>6</v>
      </c>
      <c r="P517" s="10" t="e">
        <f>#REF!</f>
        <v>#REF!</v>
      </c>
    </row>
    <row r="518" spans="1:16" x14ac:dyDescent="0.25">
      <c r="A518" s="65" t="str">
        <f>B518&amp;"_"&amp;C518&amp;"_"&amp;".. "&amp;D518</f>
        <v>0517_T1.5_.. Short-term (External Assets in Debt Instruments )</v>
      </c>
      <c r="B518" s="120" t="s">
        <v>3234</v>
      </c>
      <c r="C518" s="121" t="s">
        <v>2715</v>
      </c>
      <c r="D518" s="69" t="s">
        <v>3836</v>
      </c>
      <c r="E518" s="217" t="str">
        <f>B518&amp;"_"&amp;C518&amp;"_"&amp;F518&amp;", "&amp;G518</f>
        <v>0517_T1.5_Deposit-Taking Corporations, except the Central Bank, Short-term (External Assets in Debt Instruments )</v>
      </c>
      <c r="F518" s="15" t="s">
        <v>44</v>
      </c>
      <c r="G518" s="170" t="s">
        <v>3836</v>
      </c>
      <c r="H518" s="69"/>
      <c r="I518" s="69"/>
      <c r="J518" s="161" t="e">
        <f t="shared" si="116"/>
        <v>#REF!</v>
      </c>
      <c r="K518" s="63" t="s">
        <v>617</v>
      </c>
      <c r="L518">
        <f t="shared" si="117"/>
        <v>6</v>
      </c>
      <c r="P518" s="10" t="e">
        <f>#REF!</f>
        <v>#REF!</v>
      </c>
    </row>
    <row r="519" spans="1:16" x14ac:dyDescent="0.25">
      <c r="A519" s="65" t="str">
        <f>B519&amp;"_"&amp;C519&amp;"_"&amp;"…. "&amp;D519</f>
        <v>0518_T1.5_…. Currency and deposits 2/ (External Assets in Debt Instruments )</v>
      </c>
      <c r="B519" s="120" t="s">
        <v>3235</v>
      </c>
      <c r="C519" s="121" t="s">
        <v>2715</v>
      </c>
      <c r="D519" s="70" t="s">
        <v>3837</v>
      </c>
      <c r="E519" s="217" t="str">
        <f>B519&amp;"_"&amp;C519&amp;"_"&amp;F519&amp;", "&amp;G519&amp;", "&amp;H519</f>
        <v>0518_T1.5_Deposit-Taking Corporations, except the Central Bank, Short-term, Currency and deposits (External Assets in Debt Instruments )</v>
      </c>
      <c r="F519" s="15" t="s">
        <v>44</v>
      </c>
      <c r="G519" s="170" t="s">
        <v>1</v>
      </c>
      <c r="H519" s="170" t="s">
        <v>4183</v>
      </c>
      <c r="I519" s="170"/>
      <c r="J519" s="161" t="e">
        <f t="shared" si="116"/>
        <v>#REF!</v>
      </c>
      <c r="K519" s="63" t="s">
        <v>618</v>
      </c>
      <c r="L519">
        <f t="shared" si="117"/>
        <v>6</v>
      </c>
      <c r="P519" s="10" t="e">
        <f>#REF!</f>
        <v>#REF!</v>
      </c>
    </row>
    <row r="520" spans="1:16" x14ac:dyDescent="0.25">
      <c r="A520" s="65" t="str">
        <f t="shared" ref="A520:A523" si="118">B520&amp;"_"&amp;C520&amp;"_"&amp;"…. "&amp;D520</f>
        <v>0519_T1.5_…. Debt securities (External Assets in Debt Instruments )</v>
      </c>
      <c r="B520" s="120" t="s">
        <v>3236</v>
      </c>
      <c r="C520" s="121" t="s">
        <v>2715</v>
      </c>
      <c r="D520" s="70" t="s">
        <v>3838</v>
      </c>
      <c r="E520" s="217" t="str">
        <f t="shared" ref="E520:E523" si="119">B520&amp;"_"&amp;C520&amp;"_"&amp;F520&amp;", "&amp;G520&amp;", "&amp;H520</f>
        <v>0519_T1.5_Deposit-Taking Corporations, except the Central Bank, Short-term, Debt securities (External Assets in Debt Instruments )</v>
      </c>
      <c r="F520" s="15" t="s">
        <v>44</v>
      </c>
      <c r="G520" s="170" t="s">
        <v>1</v>
      </c>
      <c r="H520" s="170" t="s">
        <v>3838</v>
      </c>
      <c r="I520" s="170"/>
      <c r="J520" s="161" t="e">
        <f t="shared" si="116"/>
        <v>#REF!</v>
      </c>
      <c r="K520" s="63" t="s">
        <v>619</v>
      </c>
      <c r="L520">
        <f t="shared" si="117"/>
        <v>6</v>
      </c>
      <c r="P520" s="10" t="e">
        <f>#REF!</f>
        <v>#REF!</v>
      </c>
    </row>
    <row r="521" spans="1:16" x14ac:dyDescent="0.25">
      <c r="A521" s="65" t="str">
        <f t="shared" si="118"/>
        <v>0520_T1.5_…. Loans (External Assets in Debt Instruments )</v>
      </c>
      <c r="B521" s="120" t="s">
        <v>3237</v>
      </c>
      <c r="C521" s="121" t="s">
        <v>2715</v>
      </c>
      <c r="D521" s="70" t="s">
        <v>3839</v>
      </c>
      <c r="E521" s="217" t="str">
        <f t="shared" si="119"/>
        <v>0520_T1.5_Deposit-Taking Corporations, except the Central Bank, Short-term, Loans (External Assets in Debt Instruments )</v>
      </c>
      <c r="F521" s="15" t="s">
        <v>44</v>
      </c>
      <c r="G521" s="170" t="s">
        <v>1</v>
      </c>
      <c r="H521" s="170" t="s">
        <v>3839</v>
      </c>
      <c r="I521" s="170"/>
      <c r="J521" s="161" t="e">
        <f t="shared" si="116"/>
        <v>#REF!</v>
      </c>
      <c r="K521" s="63" t="s">
        <v>620</v>
      </c>
      <c r="L521">
        <f t="shared" si="117"/>
        <v>6</v>
      </c>
      <c r="P521" s="10" t="e">
        <f>#REF!</f>
        <v>#REF!</v>
      </c>
    </row>
    <row r="522" spans="1:16" x14ac:dyDescent="0.25">
      <c r="A522" s="65" t="str">
        <f t="shared" si="118"/>
        <v>0521_T1.5_…. Trade credit and advances (External Assets in Debt Instruments )</v>
      </c>
      <c r="B522" s="120" t="s">
        <v>3238</v>
      </c>
      <c r="C522" s="121" t="s">
        <v>2715</v>
      </c>
      <c r="D522" s="70" t="s">
        <v>3840</v>
      </c>
      <c r="E522" s="217" t="str">
        <f t="shared" si="119"/>
        <v>0521_T1.5_Deposit-Taking Corporations, except the Central Bank, Short-term, Trade credit and advances (External Assets in Debt Instruments )</v>
      </c>
      <c r="F522" s="15" t="s">
        <v>44</v>
      </c>
      <c r="G522" s="170" t="s">
        <v>1</v>
      </c>
      <c r="H522" s="170" t="s">
        <v>3840</v>
      </c>
      <c r="I522" s="170"/>
      <c r="J522" s="161" t="e">
        <f t="shared" si="116"/>
        <v>#REF!</v>
      </c>
      <c r="K522" s="63" t="s">
        <v>621</v>
      </c>
      <c r="L522">
        <f t="shared" si="117"/>
        <v>6</v>
      </c>
      <c r="P522" s="10" t="e">
        <f>#REF!</f>
        <v>#REF!</v>
      </c>
    </row>
    <row r="523" spans="1:16" x14ac:dyDescent="0.25">
      <c r="A523" s="65" t="str">
        <f t="shared" si="118"/>
        <v>0522_T1.5_…. Other debt instruments 4/ 5/ (External Assets in Debt Instruments )</v>
      </c>
      <c r="B523" s="120" t="s">
        <v>3239</v>
      </c>
      <c r="C523" s="121" t="s">
        <v>2715</v>
      </c>
      <c r="D523" s="70" t="s">
        <v>4081</v>
      </c>
      <c r="E523" s="217" t="str">
        <f t="shared" si="119"/>
        <v>0522_T1.5_Deposit-Taking Corporations, except the Central Bank, Short-term, Other debt instruments (External Assets in Debt Instruments )</v>
      </c>
      <c r="F523" s="15" t="s">
        <v>44</v>
      </c>
      <c r="G523" s="170" t="s">
        <v>1</v>
      </c>
      <c r="H523" s="170" t="s">
        <v>4185</v>
      </c>
      <c r="I523" s="170"/>
      <c r="J523" s="161" t="e">
        <f t="shared" si="116"/>
        <v>#REF!</v>
      </c>
      <c r="K523" s="63" t="s">
        <v>622</v>
      </c>
      <c r="L523">
        <f t="shared" si="117"/>
        <v>6</v>
      </c>
      <c r="P523" s="10" t="e">
        <f>#REF!</f>
        <v>#REF!</v>
      </c>
    </row>
    <row r="524" spans="1:16" x14ac:dyDescent="0.25">
      <c r="A524" s="65" t="str">
        <f>B524&amp;"_"&amp;C524&amp;"_"&amp;".. "&amp;D524</f>
        <v>0523_T1.5_.. Long-term (External Assets in Debt Instruments )</v>
      </c>
      <c r="B524" s="120" t="s">
        <v>3240</v>
      </c>
      <c r="C524" s="121" t="s">
        <v>2715</v>
      </c>
      <c r="D524" s="69" t="s">
        <v>3841</v>
      </c>
      <c r="E524" s="217" t="str">
        <f>B524&amp;"_"&amp;C524&amp;"_"&amp;F524&amp;", "&amp;G524</f>
        <v>0523_T1.5_Deposit-Taking Corporations, except the Central Bank, Long-term (External Assets in Debt Instruments )</v>
      </c>
      <c r="F524" s="15" t="s">
        <v>44</v>
      </c>
      <c r="G524" s="170" t="s">
        <v>3841</v>
      </c>
      <c r="H524" s="69"/>
      <c r="I524" s="69"/>
      <c r="J524" s="161" t="e">
        <f t="shared" si="116"/>
        <v>#REF!</v>
      </c>
      <c r="K524" s="63" t="s">
        <v>623</v>
      </c>
      <c r="L524">
        <f t="shared" si="117"/>
        <v>6</v>
      </c>
      <c r="P524" s="10" t="e">
        <f>#REF!</f>
        <v>#REF!</v>
      </c>
    </row>
    <row r="525" spans="1:16" x14ac:dyDescent="0.25">
      <c r="A525" s="65" t="str">
        <f>B525&amp;"_"&amp;C525&amp;"_"&amp;"…. "&amp;D525</f>
        <v>0524_T1.5_…. Currency and deposits 2/ (External Assets in Debt Instruments )</v>
      </c>
      <c r="B525" s="120" t="s">
        <v>3241</v>
      </c>
      <c r="C525" s="121" t="s">
        <v>2715</v>
      </c>
      <c r="D525" s="70" t="s">
        <v>3837</v>
      </c>
      <c r="E525" s="217" t="str">
        <f>B525&amp;"_"&amp;C525&amp;"_"&amp;F525&amp;", "&amp;G525&amp;", "&amp;H525</f>
        <v>0524_T1.5_Deposit-Taking Corporations, except the Central Bank, Long-term, Currency and deposits (External Assets in Debt Instruments )</v>
      </c>
      <c r="F525" s="15" t="s">
        <v>44</v>
      </c>
      <c r="G525" s="170" t="s">
        <v>3</v>
      </c>
      <c r="H525" s="170" t="s">
        <v>4183</v>
      </c>
      <c r="I525" s="170"/>
      <c r="J525" s="161" t="e">
        <f t="shared" si="116"/>
        <v>#REF!</v>
      </c>
      <c r="K525" s="63" t="s">
        <v>624</v>
      </c>
      <c r="L525">
        <f t="shared" si="117"/>
        <v>6</v>
      </c>
      <c r="P525" s="10" t="e">
        <f>#REF!</f>
        <v>#REF!</v>
      </c>
    </row>
    <row r="526" spans="1:16" x14ac:dyDescent="0.25">
      <c r="A526" s="65" t="str">
        <f t="shared" ref="A526:A529" si="120">B526&amp;"_"&amp;C526&amp;"_"&amp;"…. "&amp;D526</f>
        <v>0525_T1.5_…. Debt securities (External Assets in Debt Instruments )</v>
      </c>
      <c r="B526" s="120" t="s">
        <v>3242</v>
      </c>
      <c r="C526" s="121" t="s">
        <v>2715</v>
      </c>
      <c r="D526" s="70" t="s">
        <v>3838</v>
      </c>
      <c r="E526" s="217" t="str">
        <f t="shared" ref="E526:E529" si="121">B526&amp;"_"&amp;C526&amp;"_"&amp;F526&amp;", "&amp;G526&amp;", "&amp;H526</f>
        <v>0525_T1.5_Deposit-Taking Corporations, except the Central Bank, Long-term, Debt securities (External Assets in Debt Instruments )</v>
      </c>
      <c r="F526" s="15" t="s">
        <v>44</v>
      </c>
      <c r="G526" s="170" t="s">
        <v>3</v>
      </c>
      <c r="H526" s="170" t="s">
        <v>3838</v>
      </c>
      <c r="I526" s="170"/>
      <c r="J526" s="161" t="e">
        <f t="shared" si="116"/>
        <v>#REF!</v>
      </c>
      <c r="K526" s="63" t="s">
        <v>625</v>
      </c>
      <c r="L526">
        <f t="shared" si="117"/>
        <v>6</v>
      </c>
      <c r="P526" s="10" t="e">
        <f>#REF!</f>
        <v>#REF!</v>
      </c>
    </row>
    <row r="527" spans="1:16" x14ac:dyDescent="0.25">
      <c r="A527" s="65" t="str">
        <f t="shared" si="120"/>
        <v>0526_T1.5_…. Loans (External Assets in Debt Instruments )</v>
      </c>
      <c r="B527" s="120" t="s">
        <v>3243</v>
      </c>
      <c r="C527" s="121" t="s">
        <v>2715</v>
      </c>
      <c r="D527" s="70" t="s">
        <v>3839</v>
      </c>
      <c r="E527" s="217" t="str">
        <f t="shared" si="121"/>
        <v>0526_T1.5_Deposit-Taking Corporations, except the Central Bank, Long-term, Loans (External Assets in Debt Instruments )</v>
      </c>
      <c r="F527" s="15" t="s">
        <v>44</v>
      </c>
      <c r="G527" s="170" t="s">
        <v>3</v>
      </c>
      <c r="H527" s="170" t="s">
        <v>3839</v>
      </c>
      <c r="I527" s="170"/>
      <c r="J527" s="161" t="e">
        <f t="shared" si="116"/>
        <v>#REF!</v>
      </c>
      <c r="K527" s="63" t="s">
        <v>626</v>
      </c>
      <c r="L527">
        <f t="shared" si="117"/>
        <v>6</v>
      </c>
      <c r="P527" s="10" t="e">
        <f>#REF!</f>
        <v>#REF!</v>
      </c>
    </row>
    <row r="528" spans="1:16" x14ac:dyDescent="0.25">
      <c r="A528" s="65" t="str">
        <f t="shared" si="120"/>
        <v>0527_T1.5_…. Trade credit and advances (External Assets in Debt Instruments )</v>
      </c>
      <c r="B528" s="120" t="s">
        <v>3244</v>
      </c>
      <c r="C528" s="121" t="s">
        <v>2715</v>
      </c>
      <c r="D528" s="70" t="s">
        <v>3840</v>
      </c>
      <c r="E528" s="217" t="str">
        <f t="shared" si="121"/>
        <v>0527_T1.5_Deposit-Taking Corporations, except the Central Bank, Long-term, Trade credit and advances (External Assets in Debt Instruments )</v>
      </c>
      <c r="F528" s="15" t="s">
        <v>44</v>
      </c>
      <c r="G528" s="170" t="s">
        <v>3</v>
      </c>
      <c r="H528" s="170" t="s">
        <v>3840</v>
      </c>
      <c r="I528" s="170"/>
      <c r="J528" s="161" t="e">
        <f t="shared" si="116"/>
        <v>#REF!</v>
      </c>
      <c r="K528" s="63" t="s">
        <v>627</v>
      </c>
      <c r="L528">
        <f t="shared" si="117"/>
        <v>6</v>
      </c>
      <c r="P528" s="10" t="e">
        <f>#REF!</f>
        <v>#REF!</v>
      </c>
    </row>
    <row r="529" spans="1:16" x14ac:dyDescent="0.25">
      <c r="A529" s="65" t="str">
        <f t="shared" si="120"/>
        <v>0528_T1.5_…. Other debt instruments 4/ (External Assets in Debt Instruments )</v>
      </c>
      <c r="B529" s="120" t="s">
        <v>3245</v>
      </c>
      <c r="C529" s="121" t="s">
        <v>2715</v>
      </c>
      <c r="D529" s="70" t="s">
        <v>4082</v>
      </c>
      <c r="E529" s="217" t="str">
        <f t="shared" si="121"/>
        <v>0528_T1.5_Deposit-Taking Corporations, except the Central Bank, Long-term, Other debt instruments (External Assets in Debt Instruments )</v>
      </c>
      <c r="F529" s="15" t="s">
        <v>44</v>
      </c>
      <c r="G529" s="170" t="s">
        <v>3</v>
      </c>
      <c r="H529" s="170" t="s">
        <v>4185</v>
      </c>
      <c r="I529" s="170"/>
      <c r="J529" s="161" t="e">
        <f t="shared" si="116"/>
        <v>#REF!</v>
      </c>
      <c r="K529" s="63" t="s">
        <v>628</v>
      </c>
      <c r="L529">
        <f t="shared" si="117"/>
        <v>6</v>
      </c>
      <c r="P529" s="10" t="e">
        <f>#REF!</f>
        <v>#REF!</v>
      </c>
    </row>
    <row r="530" spans="1:16" x14ac:dyDescent="0.25">
      <c r="A530" s="65" t="str">
        <f>B530&amp;"_"&amp;C530&amp;"_"&amp;D530</f>
        <v>0529_T1.5_Other Sectors (External Assets in Debt Instruments )</v>
      </c>
      <c r="B530" s="120" t="s">
        <v>3246</v>
      </c>
      <c r="C530" s="121" t="s">
        <v>2715</v>
      </c>
      <c r="D530" s="68" t="s">
        <v>3845</v>
      </c>
      <c r="E530" s="217" t="str">
        <f>B530&amp;"_"&amp;C530&amp;"_"&amp;F530</f>
        <v>0529_T1.5_Other Sectors (External Assets in Debt Instruments )</v>
      </c>
      <c r="F530" s="68" t="s">
        <v>3845</v>
      </c>
      <c r="G530" s="68"/>
      <c r="H530" s="68"/>
      <c r="I530" s="68"/>
      <c r="J530" s="161" t="e">
        <f t="shared" si="116"/>
        <v>#REF!</v>
      </c>
      <c r="K530" s="63" t="s">
        <v>629</v>
      </c>
      <c r="L530">
        <f t="shared" si="117"/>
        <v>6</v>
      </c>
      <c r="P530" s="10" t="e">
        <f>#REF!</f>
        <v>#REF!</v>
      </c>
    </row>
    <row r="531" spans="1:16" x14ac:dyDescent="0.25">
      <c r="A531" s="65" t="str">
        <f>B531&amp;"_"&amp;C531&amp;"_"&amp;".. "&amp;D531</f>
        <v>0530_T1.5_.. Short-term (External Assets in Debt Instruments )</v>
      </c>
      <c r="B531" s="120" t="s">
        <v>3247</v>
      </c>
      <c r="C531" s="121" t="s">
        <v>2715</v>
      </c>
      <c r="D531" s="69" t="s">
        <v>3836</v>
      </c>
      <c r="E531" s="217" t="str">
        <f>B531&amp;"_"&amp;C531&amp;"_"&amp;F531&amp;", "&amp;G531</f>
        <v>0530_T1.5_Other Sectors, Short-term (External Assets in Debt Instruments )</v>
      </c>
      <c r="F531" s="15" t="s">
        <v>45</v>
      </c>
      <c r="G531" s="170" t="s">
        <v>3836</v>
      </c>
      <c r="H531" s="69"/>
      <c r="I531" s="69"/>
      <c r="J531" s="161" t="e">
        <f t="shared" si="116"/>
        <v>#REF!</v>
      </c>
      <c r="K531" s="63" t="s">
        <v>630</v>
      </c>
      <c r="L531">
        <f t="shared" si="117"/>
        <v>6</v>
      </c>
      <c r="P531" s="10" t="e">
        <f>#REF!</f>
        <v>#REF!</v>
      </c>
    </row>
    <row r="532" spans="1:16" x14ac:dyDescent="0.25">
      <c r="A532" s="65" t="str">
        <f>B532&amp;"_"&amp;C532&amp;"_"&amp;"…. "&amp;D532</f>
        <v>0531_T1.5_…. Currency and deposits 2/ (External Assets in Debt Instruments )</v>
      </c>
      <c r="B532" s="120" t="s">
        <v>3248</v>
      </c>
      <c r="C532" s="121" t="s">
        <v>2715</v>
      </c>
      <c r="D532" s="70" t="s">
        <v>3837</v>
      </c>
      <c r="E532" s="217" t="str">
        <f>B532&amp;"_"&amp;C532&amp;"_"&amp;F532&amp;", "&amp;G532&amp;", "&amp;H532</f>
        <v>0531_T1.5_Other Sectors, Short-term, Currency and deposits (External Assets in Debt Instruments )</v>
      </c>
      <c r="F532" s="15" t="s">
        <v>45</v>
      </c>
      <c r="G532" s="170" t="s">
        <v>1</v>
      </c>
      <c r="H532" s="170" t="s">
        <v>4183</v>
      </c>
      <c r="I532" s="170"/>
      <c r="J532" s="161" t="e">
        <f t="shared" si="116"/>
        <v>#REF!</v>
      </c>
      <c r="K532" s="63" t="s">
        <v>631</v>
      </c>
      <c r="L532">
        <f t="shared" si="117"/>
        <v>6</v>
      </c>
      <c r="P532" s="10" t="e">
        <f>#REF!</f>
        <v>#REF!</v>
      </c>
    </row>
    <row r="533" spans="1:16" x14ac:dyDescent="0.25">
      <c r="A533" s="65" t="str">
        <f t="shared" ref="A533:A536" si="122">B533&amp;"_"&amp;C533&amp;"_"&amp;"…. "&amp;D533</f>
        <v>0532_T1.5_…. Debt securities (External Assets in Debt Instruments )</v>
      </c>
      <c r="B533" s="120" t="s">
        <v>3249</v>
      </c>
      <c r="C533" s="121" t="s">
        <v>2715</v>
      </c>
      <c r="D533" s="70" t="s">
        <v>3838</v>
      </c>
      <c r="E533" s="217" t="str">
        <f t="shared" ref="E533:E536" si="123">B533&amp;"_"&amp;C533&amp;"_"&amp;F533&amp;", "&amp;G533&amp;", "&amp;H533</f>
        <v>0532_T1.5_Other Sectors, Short-term, Debt securities (External Assets in Debt Instruments )</v>
      </c>
      <c r="F533" s="15" t="s">
        <v>45</v>
      </c>
      <c r="G533" s="170" t="s">
        <v>1</v>
      </c>
      <c r="H533" s="170" t="s">
        <v>3838</v>
      </c>
      <c r="I533" s="170"/>
      <c r="J533" s="161" t="e">
        <f t="shared" si="116"/>
        <v>#REF!</v>
      </c>
      <c r="K533" s="63" t="s">
        <v>632</v>
      </c>
      <c r="L533">
        <f t="shared" si="117"/>
        <v>6</v>
      </c>
      <c r="P533" s="10" t="e">
        <f>#REF!</f>
        <v>#REF!</v>
      </c>
    </row>
    <row r="534" spans="1:16" x14ac:dyDescent="0.25">
      <c r="A534" s="65" t="str">
        <f t="shared" si="122"/>
        <v>0533_T1.5_…. Loans (External Assets in Debt Instruments )</v>
      </c>
      <c r="B534" s="120" t="s">
        <v>3250</v>
      </c>
      <c r="C534" s="121" t="s">
        <v>2715</v>
      </c>
      <c r="D534" s="70" t="s">
        <v>3839</v>
      </c>
      <c r="E534" s="217" t="str">
        <f t="shared" si="123"/>
        <v>0533_T1.5_Other Sectors, Short-term, Loans (External Assets in Debt Instruments )</v>
      </c>
      <c r="F534" s="15" t="s">
        <v>45</v>
      </c>
      <c r="G534" s="170" t="s">
        <v>1</v>
      </c>
      <c r="H534" s="170" t="s">
        <v>3839</v>
      </c>
      <c r="I534" s="170"/>
      <c r="J534" s="161" t="e">
        <f t="shared" si="116"/>
        <v>#REF!</v>
      </c>
      <c r="K534" s="63" t="s">
        <v>633</v>
      </c>
      <c r="L534">
        <f t="shared" si="117"/>
        <v>6</v>
      </c>
      <c r="P534" s="10" t="e">
        <f>#REF!</f>
        <v>#REF!</v>
      </c>
    </row>
    <row r="535" spans="1:16" x14ac:dyDescent="0.25">
      <c r="A535" s="65" t="str">
        <f t="shared" si="122"/>
        <v>0534_T1.5_…. Trade credit and advances (External Assets in Debt Instruments )</v>
      </c>
      <c r="B535" s="120" t="s">
        <v>3251</v>
      </c>
      <c r="C535" s="121" t="s">
        <v>2715</v>
      </c>
      <c r="D535" s="70" t="s">
        <v>3840</v>
      </c>
      <c r="E535" s="217" t="str">
        <f t="shared" si="123"/>
        <v>0534_T1.5_Other Sectors, Short-term, Trade credit and advances (External Assets in Debt Instruments )</v>
      </c>
      <c r="F535" s="15" t="s">
        <v>45</v>
      </c>
      <c r="G535" s="170" t="s">
        <v>1</v>
      </c>
      <c r="H535" s="170" t="s">
        <v>3840</v>
      </c>
      <c r="I535" s="170"/>
      <c r="J535" s="161" t="e">
        <f t="shared" si="116"/>
        <v>#REF!</v>
      </c>
      <c r="K535" s="63" t="s">
        <v>634</v>
      </c>
      <c r="L535">
        <f t="shared" si="117"/>
        <v>6</v>
      </c>
      <c r="P535" s="10" t="e">
        <f>#REF!</f>
        <v>#REF!</v>
      </c>
    </row>
    <row r="536" spans="1:16" x14ac:dyDescent="0.25">
      <c r="A536" s="65" t="str">
        <f t="shared" si="122"/>
        <v>0535_T1.5_…. Other debt instruments 4/ 5/ (External Assets in Debt Instruments )</v>
      </c>
      <c r="B536" s="120" t="s">
        <v>3252</v>
      </c>
      <c r="C536" s="121" t="s">
        <v>2715</v>
      </c>
      <c r="D536" s="70" t="s">
        <v>4081</v>
      </c>
      <c r="E536" s="217" t="str">
        <f t="shared" si="123"/>
        <v>0535_T1.5_Other Sectors, Short-term, Other debt instruments (External Assets in Debt Instruments )</v>
      </c>
      <c r="F536" s="15" t="s">
        <v>45</v>
      </c>
      <c r="G536" s="170" t="s">
        <v>1</v>
      </c>
      <c r="H536" s="170" t="s">
        <v>4185</v>
      </c>
      <c r="I536" s="170"/>
      <c r="J536" s="161" t="e">
        <f t="shared" si="116"/>
        <v>#REF!</v>
      </c>
      <c r="K536" s="63" t="s">
        <v>635</v>
      </c>
      <c r="L536">
        <f t="shared" si="117"/>
        <v>6</v>
      </c>
      <c r="P536" s="10" t="e">
        <f>#REF!</f>
        <v>#REF!</v>
      </c>
    </row>
    <row r="537" spans="1:16" x14ac:dyDescent="0.25">
      <c r="A537" s="65" t="str">
        <f>B537&amp;"_"&amp;C537&amp;"_"&amp;".. "&amp;D537</f>
        <v>0536_T1.5_.. Long-term (External Assets in Debt Instruments )</v>
      </c>
      <c r="B537" s="120" t="s">
        <v>3253</v>
      </c>
      <c r="C537" s="121" t="s">
        <v>2715</v>
      </c>
      <c r="D537" s="69" t="s">
        <v>3841</v>
      </c>
      <c r="E537" s="217" t="str">
        <f>B537&amp;"_"&amp;C537&amp;"_"&amp;F537&amp;", "&amp;G537</f>
        <v>0536_T1.5_Other Sectors, Long-term (External Assets in Debt Instruments )</v>
      </c>
      <c r="F537" s="15" t="s">
        <v>45</v>
      </c>
      <c r="G537" s="170" t="s">
        <v>3841</v>
      </c>
      <c r="H537" s="69"/>
      <c r="I537" s="69"/>
      <c r="J537" s="161" t="e">
        <f t="shared" si="116"/>
        <v>#REF!</v>
      </c>
      <c r="K537" s="63" t="s">
        <v>636</v>
      </c>
      <c r="L537">
        <f t="shared" si="117"/>
        <v>6</v>
      </c>
      <c r="P537" s="10" t="e">
        <f>#REF!</f>
        <v>#REF!</v>
      </c>
    </row>
    <row r="538" spans="1:16" x14ac:dyDescent="0.25">
      <c r="A538" s="65" t="str">
        <f>B538&amp;"_"&amp;C538&amp;"_"&amp;"…. "&amp;D538</f>
        <v>0537_T1.5_…. Currency and deposits 2/ (External Assets in Debt Instruments )</v>
      </c>
      <c r="B538" s="120" t="s">
        <v>3254</v>
      </c>
      <c r="C538" s="121" t="s">
        <v>2715</v>
      </c>
      <c r="D538" s="70" t="s">
        <v>3837</v>
      </c>
      <c r="E538" s="217" t="str">
        <f>B538&amp;"_"&amp;C538&amp;"_"&amp;F538&amp;", "&amp;G538&amp;", "&amp;H538</f>
        <v>0537_T1.5_Other Sectors, Long-term, Currency and deposits (External Assets in Debt Instruments )</v>
      </c>
      <c r="F538" s="15" t="s">
        <v>45</v>
      </c>
      <c r="G538" s="170" t="s">
        <v>3</v>
      </c>
      <c r="H538" s="170" t="s">
        <v>4183</v>
      </c>
      <c r="I538" s="170"/>
      <c r="J538" s="161" t="e">
        <f t="shared" si="116"/>
        <v>#REF!</v>
      </c>
      <c r="K538" s="63" t="s">
        <v>637</v>
      </c>
      <c r="L538">
        <f t="shared" si="117"/>
        <v>6</v>
      </c>
      <c r="P538" s="10" t="e">
        <f>#REF!</f>
        <v>#REF!</v>
      </c>
    </row>
    <row r="539" spans="1:16" x14ac:dyDescent="0.25">
      <c r="A539" s="65" t="str">
        <f t="shared" ref="A539:A542" si="124">B539&amp;"_"&amp;C539&amp;"_"&amp;"…. "&amp;D539</f>
        <v>0538_T1.5_…. Debt securities (External Assets in Debt Instruments )</v>
      </c>
      <c r="B539" s="120" t="s">
        <v>3255</v>
      </c>
      <c r="C539" s="121" t="s">
        <v>2715</v>
      </c>
      <c r="D539" s="70" t="s">
        <v>3838</v>
      </c>
      <c r="E539" s="217" t="str">
        <f t="shared" ref="E539:E542" si="125">B539&amp;"_"&amp;C539&amp;"_"&amp;F539&amp;", "&amp;G539&amp;", "&amp;H539</f>
        <v>0538_T1.5_Other Sectors, Long-term, Debt securities (External Assets in Debt Instruments )</v>
      </c>
      <c r="F539" s="15" t="s">
        <v>45</v>
      </c>
      <c r="G539" s="170" t="s">
        <v>3</v>
      </c>
      <c r="H539" s="170" t="s">
        <v>3838</v>
      </c>
      <c r="I539" s="170"/>
      <c r="J539" s="161" t="e">
        <f t="shared" si="116"/>
        <v>#REF!</v>
      </c>
      <c r="K539" s="63" t="s">
        <v>638</v>
      </c>
      <c r="L539">
        <f t="shared" si="117"/>
        <v>6</v>
      </c>
      <c r="P539" s="10" t="e">
        <f>#REF!</f>
        <v>#REF!</v>
      </c>
    </row>
    <row r="540" spans="1:16" x14ac:dyDescent="0.25">
      <c r="A540" s="65" t="str">
        <f t="shared" si="124"/>
        <v>0539_T1.5_…. Loans (External Assets in Debt Instruments )</v>
      </c>
      <c r="B540" s="120" t="s">
        <v>3256</v>
      </c>
      <c r="C540" s="121" t="s">
        <v>2715</v>
      </c>
      <c r="D540" s="70" t="s">
        <v>3839</v>
      </c>
      <c r="E540" s="217" t="str">
        <f t="shared" si="125"/>
        <v>0539_T1.5_Other Sectors, Long-term, Loans (External Assets in Debt Instruments )</v>
      </c>
      <c r="F540" s="15" t="s">
        <v>45</v>
      </c>
      <c r="G540" s="170" t="s">
        <v>3</v>
      </c>
      <c r="H540" s="170" t="s">
        <v>3839</v>
      </c>
      <c r="I540" s="170"/>
      <c r="J540" s="161" t="e">
        <f t="shared" si="116"/>
        <v>#REF!</v>
      </c>
      <c r="K540" s="63" t="s">
        <v>639</v>
      </c>
      <c r="L540">
        <f t="shared" si="117"/>
        <v>6</v>
      </c>
      <c r="P540" s="10" t="e">
        <f>#REF!</f>
        <v>#REF!</v>
      </c>
    </row>
    <row r="541" spans="1:16" x14ac:dyDescent="0.25">
      <c r="A541" s="65" t="str">
        <f t="shared" si="124"/>
        <v>0540_T1.5_…. Trade credit and advances (External Assets in Debt Instruments )</v>
      </c>
      <c r="B541" s="120" t="s">
        <v>3257</v>
      </c>
      <c r="C541" s="121" t="s">
        <v>2715</v>
      </c>
      <c r="D541" s="70" t="s">
        <v>3840</v>
      </c>
      <c r="E541" s="217" t="str">
        <f t="shared" si="125"/>
        <v>0540_T1.5_Other Sectors, Long-term, Trade credit and advances (External Assets in Debt Instruments )</v>
      </c>
      <c r="F541" s="15" t="s">
        <v>45</v>
      </c>
      <c r="G541" s="170" t="s">
        <v>3</v>
      </c>
      <c r="H541" s="170" t="s">
        <v>3840</v>
      </c>
      <c r="I541" s="170"/>
      <c r="J541" s="161" t="e">
        <f t="shared" si="116"/>
        <v>#REF!</v>
      </c>
      <c r="K541" s="63" t="s">
        <v>640</v>
      </c>
      <c r="L541">
        <f t="shared" si="117"/>
        <v>6</v>
      </c>
      <c r="P541" s="10" t="e">
        <f>#REF!</f>
        <v>#REF!</v>
      </c>
    </row>
    <row r="542" spans="1:16" x14ac:dyDescent="0.25">
      <c r="A542" s="65" t="str">
        <f t="shared" si="124"/>
        <v>0541_T1.5_…. Other debt instruments 4/ (External Assets in Debt Instruments )</v>
      </c>
      <c r="B542" s="120" t="s">
        <v>3258</v>
      </c>
      <c r="C542" s="121" t="s">
        <v>2715</v>
      </c>
      <c r="D542" s="70" t="s">
        <v>4082</v>
      </c>
      <c r="E542" s="217" t="str">
        <f t="shared" si="125"/>
        <v>0541_T1.5_Other Sectors, Long-term, Other debt instruments (External Assets in Debt Instruments )</v>
      </c>
      <c r="F542" s="15" t="s">
        <v>45</v>
      </c>
      <c r="G542" s="170" t="s">
        <v>3</v>
      </c>
      <c r="H542" s="170" t="s">
        <v>4185</v>
      </c>
      <c r="I542" s="170"/>
      <c r="J542" s="161" t="e">
        <f t="shared" si="116"/>
        <v>#REF!</v>
      </c>
      <c r="K542" s="63" t="s">
        <v>641</v>
      </c>
      <c r="L542">
        <f t="shared" si="117"/>
        <v>6</v>
      </c>
      <c r="P542" s="10" t="e">
        <f>#REF!</f>
        <v>#REF!</v>
      </c>
    </row>
    <row r="543" spans="1:16" x14ac:dyDescent="0.25">
      <c r="A543" s="65" t="str">
        <f>B543&amp;"_"&amp;C543&amp;"_"&amp;D543</f>
        <v>0542_T1.5_Direct Investment: Intercompany Lending (External Assets in Debt Instruments )</v>
      </c>
      <c r="B543" s="120" t="s">
        <v>3259</v>
      </c>
      <c r="C543" s="121" t="s">
        <v>2715</v>
      </c>
      <c r="D543" s="71" t="s">
        <v>3846</v>
      </c>
      <c r="E543" s="217" t="str">
        <f>B543&amp;"_"&amp;C543&amp;"_"&amp;F543</f>
        <v>0542_T1.5_Direct Investment: Intercompany Lending (External Assets in Debt Instruments )</v>
      </c>
      <c r="F543" s="71" t="s">
        <v>3846</v>
      </c>
      <c r="G543" s="71"/>
      <c r="H543" s="71"/>
      <c r="I543" s="71"/>
      <c r="J543" s="161" t="e">
        <f t="shared" si="116"/>
        <v>#REF!</v>
      </c>
      <c r="K543" s="63" t="s">
        <v>642</v>
      </c>
      <c r="L543">
        <f t="shared" si="117"/>
        <v>6</v>
      </c>
      <c r="P543" s="10" t="e">
        <f>#REF!</f>
        <v>#REF!</v>
      </c>
    </row>
    <row r="544" spans="1:16" x14ac:dyDescent="0.25">
      <c r="A544" s="65" t="str">
        <f t="shared" ref="A544:A546" si="126">B544&amp;"_"&amp;C544&amp;"_"&amp;".. "&amp;D544</f>
        <v>0543_T1.5_.. Debt of direct investment enterprises to direct investors  (External Assets in Debt Instruments )</v>
      </c>
      <c r="B544" s="120" t="s">
        <v>3260</v>
      </c>
      <c r="C544" s="121" t="s">
        <v>2715</v>
      </c>
      <c r="D544" s="72" t="s">
        <v>3847</v>
      </c>
      <c r="E544" s="217" t="str">
        <f>B544&amp;"_"&amp;C544&amp;"_"&amp;F544&amp;", "&amp;H544</f>
        <v>0543_T1.5_Direct Investment: Intercompany Lending, Debt of direct investment enterprises to direct investors  (External Assets in Debt Instruments )</v>
      </c>
      <c r="F544" s="170" t="s">
        <v>46</v>
      </c>
      <c r="G544" s="72"/>
      <c r="H544" s="170" t="s">
        <v>3847</v>
      </c>
      <c r="I544" s="170"/>
      <c r="J544" s="161" t="e">
        <f t="shared" si="116"/>
        <v>#REF!</v>
      </c>
      <c r="K544" s="63" t="s">
        <v>643</v>
      </c>
      <c r="L544">
        <f t="shared" si="117"/>
        <v>6</v>
      </c>
      <c r="P544" s="10" t="e">
        <f>#REF!</f>
        <v>#REF!</v>
      </c>
    </row>
    <row r="545" spans="1:16" x14ac:dyDescent="0.25">
      <c r="A545" s="65" t="str">
        <f t="shared" si="126"/>
        <v>0544_T1.5_.. Debt of direct investors to direct investment enterprises  (External Assets in Debt Instruments )</v>
      </c>
      <c r="B545" s="120" t="s">
        <v>3261</v>
      </c>
      <c r="C545" s="121" t="s">
        <v>2715</v>
      </c>
      <c r="D545" s="72" t="s">
        <v>3848</v>
      </c>
      <c r="E545" s="217" t="str">
        <f t="shared" ref="E545:E546" si="127">B545&amp;"_"&amp;C545&amp;"_"&amp;F545&amp;", "&amp;H545</f>
        <v>0544_T1.5_Direct Investment: Intercompany Lending, Debt of direct investors to direct investment enterprises  (External Assets in Debt Instruments )</v>
      </c>
      <c r="F545" s="170" t="s">
        <v>46</v>
      </c>
      <c r="G545" s="72"/>
      <c r="H545" s="170" t="s">
        <v>3848</v>
      </c>
      <c r="I545" s="170"/>
      <c r="J545" s="161" t="e">
        <f t="shared" si="116"/>
        <v>#REF!</v>
      </c>
      <c r="K545" s="63" t="s">
        <v>644</v>
      </c>
      <c r="L545">
        <f t="shared" si="117"/>
        <v>6</v>
      </c>
      <c r="P545" s="10" t="e">
        <f>#REF!</f>
        <v>#REF!</v>
      </c>
    </row>
    <row r="546" spans="1:16" x14ac:dyDescent="0.25">
      <c r="A546" s="65" t="str">
        <f t="shared" si="126"/>
        <v>0545_T1.5_.. Debt between fellow enterprises (External Assets in Debt Instruments )</v>
      </c>
      <c r="B546" s="120" t="s">
        <v>3262</v>
      </c>
      <c r="C546" s="121" t="s">
        <v>2715</v>
      </c>
      <c r="D546" s="72" t="s">
        <v>3849</v>
      </c>
      <c r="E546" s="217" t="str">
        <f t="shared" si="127"/>
        <v>0545_T1.5_Direct Investment: Intercompany Lending, Debt between fellow enterprises (External Assets in Debt Instruments )</v>
      </c>
      <c r="F546" s="170" t="s">
        <v>46</v>
      </c>
      <c r="G546" s="72"/>
      <c r="H546" s="170" t="s">
        <v>3849</v>
      </c>
      <c r="I546" s="170"/>
      <c r="J546" s="161" t="e">
        <f t="shared" si="116"/>
        <v>#REF!</v>
      </c>
      <c r="K546" s="63" t="s">
        <v>645</v>
      </c>
      <c r="L546">
        <f t="shared" si="117"/>
        <v>6</v>
      </c>
      <c r="P546" s="10" t="e">
        <f>#REF!</f>
        <v>#REF!</v>
      </c>
    </row>
    <row r="547" spans="1:16" x14ac:dyDescent="0.25">
      <c r="A547" s="65" t="str">
        <f>B547&amp;"_"&amp;C547&amp;"_"&amp;D547</f>
        <v>0546_T1.5_Total (External Assets in Debt Instruments )</v>
      </c>
      <c r="B547" s="120" t="s">
        <v>3263</v>
      </c>
      <c r="C547" s="121" t="s">
        <v>2715</v>
      </c>
      <c r="D547" s="68" t="s">
        <v>3850</v>
      </c>
      <c r="E547" s="217" t="str">
        <f>B547&amp;"_"&amp;C547&amp;"_"&amp;F547</f>
        <v>0546_T1.5_External Assets in Debt Instruments, Total</v>
      </c>
      <c r="F547" s="15" t="s">
        <v>4186</v>
      </c>
      <c r="G547" s="68"/>
      <c r="H547" s="170"/>
      <c r="I547" s="170"/>
      <c r="J547" s="161" t="e">
        <f t="shared" si="116"/>
        <v>#REF!</v>
      </c>
      <c r="K547" s="52" t="s">
        <v>646</v>
      </c>
      <c r="L547">
        <f t="shared" si="117"/>
        <v>6</v>
      </c>
      <c r="P547" s="10" t="e">
        <f>#REF!</f>
        <v>#REF!</v>
      </c>
    </row>
    <row r="548" spans="1:16" x14ac:dyDescent="0.25">
      <c r="A548" s="65" t="str">
        <f>B548&amp;"_"&amp;C548&amp;"_"&amp;D548</f>
        <v>0547_T1.5_General Government (Net External Debt )</v>
      </c>
      <c r="B548" s="120" t="s">
        <v>3264</v>
      </c>
      <c r="C548" s="121" t="s">
        <v>2715</v>
      </c>
      <c r="D548" s="68" t="s">
        <v>3851</v>
      </c>
      <c r="E548" s="217" t="str">
        <f>B548&amp;"_"&amp;C548&amp;"_"&amp;F548</f>
        <v>0547_T1.5_General Government (Net External Debt )</v>
      </c>
      <c r="F548" s="68" t="s">
        <v>3851</v>
      </c>
      <c r="G548" s="68"/>
      <c r="H548" s="68"/>
      <c r="I548" s="68"/>
      <c r="J548" s="161" t="e">
        <f t="shared" si="116"/>
        <v>#REF!</v>
      </c>
      <c r="K548" s="63" t="s">
        <v>647</v>
      </c>
      <c r="L548">
        <f t="shared" si="117"/>
        <v>6</v>
      </c>
      <c r="P548" s="10" t="e">
        <f>#REF!</f>
        <v>#REF!</v>
      </c>
    </row>
    <row r="549" spans="1:16" x14ac:dyDescent="0.25">
      <c r="A549" s="65" t="str">
        <f>B549&amp;"_"&amp;C549&amp;"_"&amp;".. "&amp;D549</f>
        <v>0548_T1.5_.. Short-term (Net External Debt )</v>
      </c>
      <c r="B549" s="120" t="s">
        <v>3265</v>
      </c>
      <c r="C549" s="121" t="s">
        <v>2715</v>
      </c>
      <c r="D549" s="69" t="s">
        <v>3852</v>
      </c>
      <c r="E549" s="217" t="str">
        <f>B549&amp;"_"&amp;C549&amp;"_"&amp;F549&amp;", "&amp;G549</f>
        <v>0548_T1.5_General Government, Short-term (Net External Debt )</v>
      </c>
      <c r="F549" s="15" t="s">
        <v>20</v>
      </c>
      <c r="G549" s="71" t="s">
        <v>3852</v>
      </c>
      <c r="H549" s="69"/>
      <c r="I549" s="69"/>
      <c r="J549" s="161" t="e">
        <f t="shared" si="116"/>
        <v>#REF!</v>
      </c>
      <c r="K549" s="63" t="s">
        <v>648</v>
      </c>
      <c r="L549">
        <f t="shared" si="117"/>
        <v>6</v>
      </c>
      <c r="P549" s="10" t="e">
        <f>#REF!</f>
        <v>#REF!</v>
      </c>
    </row>
    <row r="550" spans="1:16" x14ac:dyDescent="0.25">
      <c r="A550" s="65" t="str">
        <f>B550&amp;"_"&amp;C550&amp;"_"&amp;"…. "&amp;D550</f>
        <v>0549_T1.5_…. Currency and deposits 2/ (Net External Debt )</v>
      </c>
      <c r="B550" s="120" t="s">
        <v>3266</v>
      </c>
      <c r="C550" s="121" t="s">
        <v>2715</v>
      </c>
      <c r="D550" s="70" t="s">
        <v>3853</v>
      </c>
      <c r="E550" s="217" t="str">
        <f>B550&amp;"_"&amp;C550&amp;"_"&amp;F550&amp;", "&amp;G550&amp;", "&amp;H550</f>
        <v>0549_T1.5_General Government, Short-term, Currency and deposits (Net External Debt )</v>
      </c>
      <c r="F550" s="15" t="s">
        <v>20</v>
      </c>
      <c r="G550" s="170" t="s">
        <v>1</v>
      </c>
      <c r="H550" s="170" t="s">
        <v>4188</v>
      </c>
      <c r="I550" s="170"/>
      <c r="J550" s="161" t="e">
        <f t="shared" si="116"/>
        <v>#REF!</v>
      </c>
      <c r="K550" s="63" t="s">
        <v>649</v>
      </c>
      <c r="L550">
        <f t="shared" si="117"/>
        <v>6</v>
      </c>
      <c r="P550" s="10" t="e">
        <f>#REF!</f>
        <v>#REF!</v>
      </c>
    </row>
    <row r="551" spans="1:16" x14ac:dyDescent="0.25">
      <c r="A551" s="65" t="str">
        <f t="shared" ref="A551:A555" si="128">B551&amp;"_"&amp;C551&amp;"_"&amp;"…. "&amp;D551</f>
        <v>0550_T1.5_…. Debt securities (Net External Debt )</v>
      </c>
      <c r="B551" s="120" t="s">
        <v>3267</v>
      </c>
      <c r="C551" s="121" t="s">
        <v>2715</v>
      </c>
      <c r="D551" s="70" t="s">
        <v>3854</v>
      </c>
      <c r="E551" s="217" t="str">
        <f t="shared" ref="E551:E555" si="129">B551&amp;"_"&amp;C551&amp;"_"&amp;F551&amp;", "&amp;G551&amp;", "&amp;H551</f>
        <v>0550_T1.5_General Government, Short-term, Debt securities (Net External Debt )</v>
      </c>
      <c r="F551" s="15" t="s">
        <v>20</v>
      </c>
      <c r="G551" s="170" t="s">
        <v>1</v>
      </c>
      <c r="H551" s="170" t="s">
        <v>3854</v>
      </c>
      <c r="I551" s="170"/>
      <c r="J551" s="161" t="e">
        <f t="shared" si="116"/>
        <v>#REF!</v>
      </c>
      <c r="K551" s="63" t="s">
        <v>650</v>
      </c>
      <c r="L551">
        <f t="shared" si="117"/>
        <v>6</v>
      </c>
      <c r="P551" s="10" t="e">
        <f>#REF!</f>
        <v>#REF!</v>
      </c>
    </row>
    <row r="552" spans="1:16" x14ac:dyDescent="0.25">
      <c r="A552" s="65" t="str">
        <f t="shared" si="128"/>
        <v>0551_T1.5_…. Loans (Net External Debt )</v>
      </c>
      <c r="B552" s="120" t="s">
        <v>3268</v>
      </c>
      <c r="C552" s="121" t="s">
        <v>2715</v>
      </c>
      <c r="D552" s="70" t="s">
        <v>3855</v>
      </c>
      <c r="E552" s="217" t="str">
        <f t="shared" si="129"/>
        <v>0551_T1.5_General Government, Short-term, Loans (Net External Debt )</v>
      </c>
      <c r="F552" s="15" t="s">
        <v>20</v>
      </c>
      <c r="G552" s="170" t="s">
        <v>1</v>
      </c>
      <c r="H552" s="170" t="s">
        <v>3855</v>
      </c>
      <c r="I552" s="170"/>
      <c r="J552" s="161" t="e">
        <f t="shared" si="116"/>
        <v>#REF!</v>
      </c>
      <c r="K552" s="63" t="s">
        <v>651</v>
      </c>
      <c r="L552">
        <f t="shared" si="117"/>
        <v>6</v>
      </c>
      <c r="P552" s="10" t="e">
        <f>#REF!</f>
        <v>#REF!</v>
      </c>
    </row>
    <row r="553" spans="1:16" x14ac:dyDescent="0.25">
      <c r="A553" s="65" t="str">
        <f t="shared" si="128"/>
        <v>0552_T1.5_…. Trade credit and advances (Net External Debt )</v>
      </c>
      <c r="B553" s="120" t="s">
        <v>3269</v>
      </c>
      <c r="C553" s="121" t="s">
        <v>2715</v>
      </c>
      <c r="D553" s="70" t="s">
        <v>3856</v>
      </c>
      <c r="E553" s="217" t="str">
        <f t="shared" si="129"/>
        <v>0552_T1.5_General Government, Short-term, Trade credit and advances (Net External Debt )</v>
      </c>
      <c r="F553" s="15" t="s">
        <v>20</v>
      </c>
      <c r="G553" s="170" t="s">
        <v>1</v>
      </c>
      <c r="H553" s="170" t="s">
        <v>3856</v>
      </c>
      <c r="I553" s="170"/>
      <c r="J553" s="161" t="e">
        <f t="shared" si="116"/>
        <v>#REF!</v>
      </c>
      <c r="K553" s="63" t="s">
        <v>652</v>
      </c>
      <c r="L553">
        <f t="shared" si="117"/>
        <v>6</v>
      </c>
      <c r="P553" s="10" t="e">
        <f>#REF!</f>
        <v>#REF!</v>
      </c>
    </row>
    <row r="554" spans="1:16" x14ac:dyDescent="0.25">
      <c r="A554" s="65" t="str">
        <f t="shared" si="128"/>
        <v>0553_T1.5_…. Unallocated gold accounts included in monetary gold 3/ (Net External Debt )</v>
      </c>
      <c r="B554" s="120" t="s">
        <v>3270</v>
      </c>
      <c r="C554" s="121" t="s">
        <v>2715</v>
      </c>
      <c r="D554" s="70" t="s">
        <v>4083</v>
      </c>
      <c r="E554" s="217" t="str">
        <f t="shared" si="129"/>
        <v>0553_T1.5_General Government, Short-term, Unallocated gold accounts included in monetary gold (Net External Debt )</v>
      </c>
      <c r="F554" s="15" t="s">
        <v>20</v>
      </c>
      <c r="G554" s="170" t="s">
        <v>1</v>
      </c>
      <c r="H554" s="170" t="s">
        <v>4189</v>
      </c>
      <c r="I554" s="170"/>
      <c r="J554" s="161" t="e">
        <f t="shared" si="116"/>
        <v>#REF!</v>
      </c>
      <c r="K554" s="63" t="s">
        <v>653</v>
      </c>
      <c r="L554">
        <f t="shared" si="117"/>
        <v>6</v>
      </c>
      <c r="P554" s="10" t="e">
        <f>#REF!</f>
        <v>#REF!</v>
      </c>
    </row>
    <row r="555" spans="1:16" x14ac:dyDescent="0.25">
      <c r="A555" s="65" t="str">
        <f t="shared" si="128"/>
        <v>0554_T1.5_…. Other debt instruments 4/ 5/ (Net External Debt )</v>
      </c>
      <c r="B555" s="120" t="s">
        <v>3271</v>
      </c>
      <c r="C555" s="121" t="s">
        <v>2715</v>
      </c>
      <c r="D555" s="70" t="s">
        <v>4084</v>
      </c>
      <c r="E555" s="217" t="str">
        <f t="shared" si="129"/>
        <v>0554_T1.5_General Government, Short-term, Other debt instruments (Net External Debt )</v>
      </c>
      <c r="F555" s="15" t="s">
        <v>20</v>
      </c>
      <c r="G555" s="170" t="s">
        <v>1</v>
      </c>
      <c r="H555" s="170" t="s">
        <v>4190</v>
      </c>
      <c r="I555" s="170"/>
      <c r="J555" s="161" t="e">
        <f t="shared" si="116"/>
        <v>#REF!</v>
      </c>
      <c r="K555" s="63" t="s">
        <v>654</v>
      </c>
      <c r="L555">
        <f t="shared" si="117"/>
        <v>6</v>
      </c>
      <c r="P555" s="10" t="e">
        <f>#REF!</f>
        <v>#REF!</v>
      </c>
    </row>
    <row r="556" spans="1:16" x14ac:dyDescent="0.25">
      <c r="A556" s="65" t="str">
        <f>B556&amp;"_"&amp;C556&amp;"_"&amp;".. "&amp;D556</f>
        <v>0555_T1.5_.. Long-term (Net External Debt )</v>
      </c>
      <c r="B556" s="120" t="s">
        <v>3272</v>
      </c>
      <c r="C556" s="121" t="s">
        <v>2715</v>
      </c>
      <c r="D556" s="69" t="s">
        <v>3857</v>
      </c>
      <c r="E556" s="217" t="str">
        <f>B556&amp;"_"&amp;C556&amp;"_"&amp;F556&amp;", "&amp;G556</f>
        <v>0555_T1.5_General Government, Long-term (Net External Debt )</v>
      </c>
      <c r="F556" s="15" t="s">
        <v>20</v>
      </c>
      <c r="G556" s="71" t="s">
        <v>3857</v>
      </c>
      <c r="H556" s="69"/>
      <c r="I556" s="69"/>
      <c r="J556" s="161" t="e">
        <f t="shared" si="116"/>
        <v>#REF!</v>
      </c>
      <c r="K556" s="63" t="s">
        <v>655</v>
      </c>
      <c r="L556">
        <f t="shared" si="117"/>
        <v>6</v>
      </c>
      <c r="P556" s="10" t="e">
        <f>#REF!</f>
        <v>#REF!</v>
      </c>
    </row>
    <row r="557" spans="1:16" x14ac:dyDescent="0.25">
      <c r="A557" s="65" t="str">
        <f>B557&amp;"_"&amp;C557&amp;"_"&amp;"…. "&amp;D557</f>
        <v>0556_T1.5_…. Special drawing rights (SDRs) (Net External Debt )</v>
      </c>
      <c r="B557" s="120" t="s">
        <v>3273</v>
      </c>
      <c r="C557" s="121" t="s">
        <v>2715</v>
      </c>
      <c r="D557" s="70" t="s">
        <v>3858</v>
      </c>
      <c r="E557" s="217" t="str">
        <f>B557&amp;"_"&amp;C557&amp;"_"&amp;F557&amp;", "&amp;G557&amp;", "&amp;H557</f>
        <v>0556_T1.5_General Government, Long-term, Special drawing rights (SDRs) (Net External Debt )</v>
      </c>
      <c r="F557" s="15" t="s">
        <v>20</v>
      </c>
      <c r="G557" s="170" t="s">
        <v>3</v>
      </c>
      <c r="H557" s="170" t="s">
        <v>3858</v>
      </c>
      <c r="I557" s="170"/>
      <c r="J557" s="161" t="e">
        <f t="shared" si="116"/>
        <v>#REF!</v>
      </c>
      <c r="K557" s="63" t="s">
        <v>656</v>
      </c>
      <c r="L557">
        <f t="shared" si="117"/>
        <v>6</v>
      </c>
      <c r="P557" s="10" t="e">
        <f>#REF!</f>
        <v>#REF!</v>
      </c>
    </row>
    <row r="558" spans="1:16" x14ac:dyDescent="0.25">
      <c r="A558" s="65" t="str">
        <f t="shared" ref="A558:A562" si="130">B558&amp;"_"&amp;C558&amp;"_"&amp;"…. "&amp;D558</f>
        <v>0557_T1.5_…. Currency and deposits 2/ (Net External Debt )</v>
      </c>
      <c r="B558" s="120" t="s">
        <v>3274</v>
      </c>
      <c r="C558" s="121" t="s">
        <v>2715</v>
      </c>
      <c r="D558" s="70" t="s">
        <v>3853</v>
      </c>
      <c r="E558" s="217" t="str">
        <f t="shared" ref="E558:E562" si="131">B558&amp;"_"&amp;C558&amp;"_"&amp;F558&amp;", "&amp;G558&amp;", "&amp;H558</f>
        <v>0557_T1.5_General Government, Long-term, Currency and deposits (Net External Debt )</v>
      </c>
      <c r="F558" s="15" t="s">
        <v>20</v>
      </c>
      <c r="G558" s="170" t="s">
        <v>3</v>
      </c>
      <c r="H558" s="170" t="s">
        <v>4188</v>
      </c>
      <c r="I558" s="170"/>
      <c r="J558" s="161" t="e">
        <f t="shared" si="116"/>
        <v>#REF!</v>
      </c>
      <c r="K558" s="63" t="s">
        <v>657</v>
      </c>
      <c r="L558">
        <f t="shared" si="117"/>
        <v>6</v>
      </c>
      <c r="P558" s="10" t="e">
        <f>#REF!</f>
        <v>#REF!</v>
      </c>
    </row>
    <row r="559" spans="1:16" x14ac:dyDescent="0.25">
      <c r="A559" s="65" t="str">
        <f t="shared" si="130"/>
        <v>0558_T1.5_…. Debt securities (Net External Debt )</v>
      </c>
      <c r="B559" s="120" t="s">
        <v>3275</v>
      </c>
      <c r="C559" s="121" t="s">
        <v>2715</v>
      </c>
      <c r="D559" s="70" t="s">
        <v>3854</v>
      </c>
      <c r="E559" s="217" t="str">
        <f t="shared" si="131"/>
        <v>0558_T1.5_General Government, Long-term, Debt securities (Net External Debt )</v>
      </c>
      <c r="F559" s="15" t="s">
        <v>20</v>
      </c>
      <c r="G559" s="170" t="s">
        <v>3</v>
      </c>
      <c r="H559" s="170" t="s">
        <v>3854</v>
      </c>
      <c r="I559" s="170"/>
      <c r="J559" s="161" t="e">
        <f t="shared" si="116"/>
        <v>#REF!</v>
      </c>
      <c r="K559" s="63" t="s">
        <v>658</v>
      </c>
      <c r="L559">
        <f t="shared" si="117"/>
        <v>6</v>
      </c>
      <c r="P559" s="10" t="e">
        <f>#REF!</f>
        <v>#REF!</v>
      </c>
    </row>
    <row r="560" spans="1:16" x14ac:dyDescent="0.25">
      <c r="A560" s="65" t="str">
        <f t="shared" si="130"/>
        <v>0559_T1.5_…. Loans (Net External Debt )</v>
      </c>
      <c r="B560" s="120" t="s">
        <v>3276</v>
      </c>
      <c r="C560" s="121" t="s">
        <v>2715</v>
      </c>
      <c r="D560" s="70" t="s">
        <v>3855</v>
      </c>
      <c r="E560" s="217" t="str">
        <f t="shared" si="131"/>
        <v>0559_T1.5_General Government, Long-term, Loans (Net External Debt )</v>
      </c>
      <c r="F560" s="15" t="s">
        <v>20</v>
      </c>
      <c r="G560" s="170" t="s">
        <v>3</v>
      </c>
      <c r="H560" s="170" t="s">
        <v>3855</v>
      </c>
      <c r="I560" s="170"/>
      <c r="J560" s="161" t="e">
        <f t="shared" si="116"/>
        <v>#REF!</v>
      </c>
      <c r="K560" s="63" t="s">
        <v>659</v>
      </c>
      <c r="L560">
        <f t="shared" si="117"/>
        <v>6</v>
      </c>
      <c r="P560" s="10" t="e">
        <f>#REF!</f>
        <v>#REF!</v>
      </c>
    </row>
    <row r="561" spans="1:16" x14ac:dyDescent="0.25">
      <c r="A561" s="65" t="str">
        <f t="shared" si="130"/>
        <v>0560_T1.5_…. Trade credit and advances (Net External Debt )</v>
      </c>
      <c r="B561" s="120" t="s">
        <v>3277</v>
      </c>
      <c r="C561" s="121" t="s">
        <v>2715</v>
      </c>
      <c r="D561" s="70" t="s">
        <v>3856</v>
      </c>
      <c r="E561" s="217" t="str">
        <f t="shared" si="131"/>
        <v>0560_T1.5_General Government, Long-term, Trade credit and advances (Net External Debt )</v>
      </c>
      <c r="F561" s="15" t="s">
        <v>20</v>
      </c>
      <c r="G561" s="170" t="s">
        <v>3</v>
      </c>
      <c r="H561" s="170" t="s">
        <v>3856</v>
      </c>
      <c r="I561" s="170"/>
      <c r="J561" s="161" t="e">
        <f t="shared" si="116"/>
        <v>#REF!</v>
      </c>
      <c r="K561" s="63" t="s">
        <v>660</v>
      </c>
      <c r="L561">
        <f t="shared" si="117"/>
        <v>6</v>
      </c>
      <c r="P561" s="10" t="e">
        <f>#REF!</f>
        <v>#REF!</v>
      </c>
    </row>
    <row r="562" spans="1:16" x14ac:dyDescent="0.25">
      <c r="A562" s="65" t="str">
        <f t="shared" si="130"/>
        <v>0561_T1.5_…. Other debt instruments 4/ (Net External Debt )</v>
      </c>
      <c r="B562" s="120" t="s">
        <v>3278</v>
      </c>
      <c r="C562" s="121" t="s">
        <v>2715</v>
      </c>
      <c r="D562" s="70" t="s">
        <v>4085</v>
      </c>
      <c r="E562" s="217" t="str">
        <f t="shared" si="131"/>
        <v>0561_T1.5_General Government, Long-term, Other debt instruments (Net External Debt )</v>
      </c>
      <c r="F562" s="15" t="s">
        <v>20</v>
      </c>
      <c r="G562" s="170" t="s">
        <v>3</v>
      </c>
      <c r="H562" s="170" t="s">
        <v>4190</v>
      </c>
      <c r="I562" s="170"/>
      <c r="J562" s="161" t="e">
        <f t="shared" si="116"/>
        <v>#REF!</v>
      </c>
      <c r="K562" s="63" t="s">
        <v>661</v>
      </c>
      <c r="L562">
        <f t="shared" si="117"/>
        <v>6</v>
      </c>
      <c r="P562" s="10" t="e">
        <f>#REF!</f>
        <v>#REF!</v>
      </c>
    </row>
    <row r="563" spans="1:16" x14ac:dyDescent="0.25">
      <c r="A563" s="65" t="str">
        <f>B563&amp;"_"&amp;C563&amp;"_"&amp;D563</f>
        <v>0562_T1.5_Central Bank (Net External Debt )</v>
      </c>
      <c r="B563" s="120" t="s">
        <v>3279</v>
      </c>
      <c r="C563" s="121" t="s">
        <v>2715</v>
      </c>
      <c r="D563" s="68" t="s">
        <v>3859</v>
      </c>
      <c r="E563" s="217" t="str">
        <f>B563&amp;"_"&amp;C563&amp;"_"&amp;F563</f>
        <v>0562_T1.5_Central Bank (Net External Debt )</v>
      </c>
      <c r="F563" s="68" t="s">
        <v>3859</v>
      </c>
      <c r="G563" s="68"/>
      <c r="H563" s="68"/>
      <c r="I563" s="68"/>
      <c r="J563" s="161" t="e">
        <f t="shared" si="116"/>
        <v>#REF!</v>
      </c>
      <c r="K563" s="63" t="s">
        <v>662</v>
      </c>
      <c r="L563">
        <f t="shared" si="117"/>
        <v>6</v>
      </c>
      <c r="P563" s="10" t="e">
        <f>#REF!</f>
        <v>#REF!</v>
      </c>
    </row>
    <row r="564" spans="1:16" x14ac:dyDescent="0.25">
      <c r="A564" s="65" t="str">
        <f>B564&amp;"_"&amp;C564&amp;"_"&amp;".. "&amp;D564</f>
        <v>0563_T1.5_.. Short-term (Net External Debt )</v>
      </c>
      <c r="B564" s="120" t="s">
        <v>3280</v>
      </c>
      <c r="C564" s="121" t="s">
        <v>2715</v>
      </c>
      <c r="D564" s="69" t="s">
        <v>3852</v>
      </c>
      <c r="E564" s="217" t="str">
        <f>B564&amp;"_"&amp;C564&amp;"_"&amp;F564&amp;", "&amp;G564</f>
        <v>0563_T1.5_Central Bank, Short-term (Net External Debt )</v>
      </c>
      <c r="F564" s="15" t="s">
        <v>43</v>
      </c>
      <c r="G564" s="71" t="s">
        <v>3852</v>
      </c>
      <c r="H564" s="69"/>
      <c r="I564" s="69"/>
      <c r="J564" s="161" t="e">
        <f t="shared" si="116"/>
        <v>#REF!</v>
      </c>
      <c r="K564" s="63" t="s">
        <v>663</v>
      </c>
      <c r="L564">
        <f t="shared" si="117"/>
        <v>6</v>
      </c>
      <c r="P564" s="10" t="e">
        <f>#REF!</f>
        <v>#REF!</v>
      </c>
    </row>
    <row r="565" spans="1:16" x14ac:dyDescent="0.25">
      <c r="A565" s="65" t="str">
        <f>B565&amp;"_"&amp;C565&amp;"_"&amp;"…. "&amp;D565</f>
        <v>0564_T1.5_…. Currency and deposits 2/ (Net External Debt )</v>
      </c>
      <c r="B565" s="120" t="s">
        <v>3281</v>
      </c>
      <c r="C565" s="121" t="s">
        <v>2715</v>
      </c>
      <c r="D565" s="70" t="s">
        <v>3853</v>
      </c>
      <c r="E565" s="217" t="str">
        <f>B565&amp;"_"&amp;C565&amp;"_"&amp;F565&amp;", "&amp;G565&amp;", "&amp;H565</f>
        <v>0564_T1.5_Central Bank, Short-term, Currency and deposits (Net External Debt )</v>
      </c>
      <c r="F565" s="15" t="s">
        <v>43</v>
      </c>
      <c r="G565" s="170" t="s">
        <v>1</v>
      </c>
      <c r="H565" s="170" t="s">
        <v>4188</v>
      </c>
      <c r="I565" s="170"/>
      <c r="J565" s="161" t="e">
        <f t="shared" si="116"/>
        <v>#REF!</v>
      </c>
      <c r="K565" s="63" t="s">
        <v>664</v>
      </c>
      <c r="L565">
        <f t="shared" si="117"/>
        <v>6</v>
      </c>
      <c r="P565" s="10" t="e">
        <f>#REF!</f>
        <v>#REF!</v>
      </c>
    </row>
    <row r="566" spans="1:16" x14ac:dyDescent="0.25">
      <c r="A566" s="65" t="str">
        <f t="shared" ref="A566:A570" si="132">B566&amp;"_"&amp;C566&amp;"_"&amp;"…. "&amp;D566</f>
        <v>0565_T1.5_…. Debt securities (Net External Debt )</v>
      </c>
      <c r="B566" s="120" t="s">
        <v>3282</v>
      </c>
      <c r="C566" s="121" t="s">
        <v>2715</v>
      </c>
      <c r="D566" s="70" t="s">
        <v>3854</v>
      </c>
      <c r="E566" s="217" t="str">
        <f t="shared" ref="E566:E570" si="133">B566&amp;"_"&amp;C566&amp;"_"&amp;F566&amp;", "&amp;G566&amp;", "&amp;H566</f>
        <v>0565_T1.5_Central Bank, Short-term, Debt securities (Net External Debt )</v>
      </c>
      <c r="F566" s="15" t="s">
        <v>43</v>
      </c>
      <c r="G566" s="170" t="s">
        <v>1</v>
      </c>
      <c r="H566" s="170" t="s">
        <v>3854</v>
      </c>
      <c r="I566" s="170"/>
      <c r="J566" s="161" t="e">
        <f t="shared" si="116"/>
        <v>#REF!</v>
      </c>
      <c r="K566" s="63" t="s">
        <v>665</v>
      </c>
      <c r="L566">
        <f t="shared" si="117"/>
        <v>6</v>
      </c>
      <c r="P566" s="10" t="e">
        <f>#REF!</f>
        <v>#REF!</v>
      </c>
    </row>
    <row r="567" spans="1:16" x14ac:dyDescent="0.25">
      <c r="A567" s="65" t="str">
        <f t="shared" si="132"/>
        <v>0566_T1.5_…. Loans (Net External Debt )</v>
      </c>
      <c r="B567" s="120" t="s">
        <v>3283</v>
      </c>
      <c r="C567" s="121" t="s">
        <v>2715</v>
      </c>
      <c r="D567" s="70" t="s">
        <v>3855</v>
      </c>
      <c r="E567" s="217" t="str">
        <f t="shared" si="133"/>
        <v>0566_T1.5_Central Bank, Short-term, Loans (Net External Debt )</v>
      </c>
      <c r="F567" s="15" t="s">
        <v>43</v>
      </c>
      <c r="G567" s="170" t="s">
        <v>1</v>
      </c>
      <c r="H567" s="170" t="s">
        <v>3855</v>
      </c>
      <c r="I567" s="170"/>
      <c r="J567" s="161" t="e">
        <f t="shared" si="116"/>
        <v>#REF!</v>
      </c>
      <c r="K567" s="63" t="s">
        <v>666</v>
      </c>
      <c r="L567">
        <f t="shared" si="117"/>
        <v>6</v>
      </c>
      <c r="P567" s="10" t="e">
        <f>#REF!</f>
        <v>#REF!</v>
      </c>
    </row>
    <row r="568" spans="1:16" x14ac:dyDescent="0.25">
      <c r="A568" s="65" t="str">
        <f t="shared" si="132"/>
        <v>0567_T1.5_…. Trade credit and advances (Net External Debt )</v>
      </c>
      <c r="B568" s="120" t="s">
        <v>3284</v>
      </c>
      <c r="C568" s="121" t="s">
        <v>2715</v>
      </c>
      <c r="D568" s="70" t="s">
        <v>3856</v>
      </c>
      <c r="E568" s="217" t="str">
        <f t="shared" si="133"/>
        <v>0567_T1.5_Central Bank, Short-term, Trade credit and advances (Net External Debt )</v>
      </c>
      <c r="F568" s="15" t="s">
        <v>43</v>
      </c>
      <c r="G568" s="170" t="s">
        <v>1</v>
      </c>
      <c r="H568" s="170" t="s">
        <v>3856</v>
      </c>
      <c r="I568" s="170"/>
      <c r="J568" s="161" t="e">
        <f t="shared" si="116"/>
        <v>#REF!</v>
      </c>
      <c r="K568" s="63" t="s">
        <v>667</v>
      </c>
      <c r="L568">
        <f t="shared" si="117"/>
        <v>6</v>
      </c>
      <c r="P568" s="10" t="e">
        <f>#REF!</f>
        <v>#REF!</v>
      </c>
    </row>
    <row r="569" spans="1:16" x14ac:dyDescent="0.25">
      <c r="A569" s="65" t="str">
        <f t="shared" si="132"/>
        <v>0568_T1.5_…. Unallocated gold accounts included in monetary gold 3/ (Net External Debt )</v>
      </c>
      <c r="B569" s="120" t="s">
        <v>3285</v>
      </c>
      <c r="C569" s="121" t="s">
        <v>2715</v>
      </c>
      <c r="D569" s="70" t="s">
        <v>4083</v>
      </c>
      <c r="E569" s="217" t="str">
        <f t="shared" si="133"/>
        <v>0568_T1.5_Central Bank, Short-term, Unallocated gold accounts included in monetary gold (Net External Debt )</v>
      </c>
      <c r="F569" s="15" t="s">
        <v>43</v>
      </c>
      <c r="G569" s="170" t="s">
        <v>1</v>
      </c>
      <c r="H569" s="170" t="s">
        <v>4189</v>
      </c>
      <c r="I569" s="170"/>
      <c r="J569" s="161" t="e">
        <f t="shared" si="116"/>
        <v>#REF!</v>
      </c>
      <c r="K569" s="63" t="s">
        <v>668</v>
      </c>
      <c r="L569">
        <f t="shared" si="117"/>
        <v>6</v>
      </c>
      <c r="P569" s="10" t="e">
        <f>#REF!</f>
        <v>#REF!</v>
      </c>
    </row>
    <row r="570" spans="1:16" x14ac:dyDescent="0.25">
      <c r="A570" s="65" t="str">
        <f t="shared" si="132"/>
        <v>0569_T1.5_…. Other debt instruments 4/ 5/ (Net External Debt )</v>
      </c>
      <c r="B570" s="120" t="s">
        <v>3286</v>
      </c>
      <c r="C570" s="121" t="s">
        <v>2715</v>
      </c>
      <c r="D570" s="70" t="s">
        <v>4084</v>
      </c>
      <c r="E570" s="217" t="str">
        <f t="shared" si="133"/>
        <v>0569_T1.5_Central Bank, Short-term, Other debt instruments (Net External Debt )</v>
      </c>
      <c r="F570" s="15" t="s">
        <v>43</v>
      </c>
      <c r="G570" s="170" t="s">
        <v>1</v>
      </c>
      <c r="H570" s="170" t="s">
        <v>4190</v>
      </c>
      <c r="I570" s="170"/>
      <c r="J570" s="161" t="e">
        <f t="shared" si="116"/>
        <v>#REF!</v>
      </c>
      <c r="K570" s="63" t="s">
        <v>669</v>
      </c>
      <c r="L570">
        <f t="shared" si="117"/>
        <v>6</v>
      </c>
      <c r="P570" s="10" t="e">
        <f>#REF!</f>
        <v>#REF!</v>
      </c>
    </row>
    <row r="571" spans="1:16" x14ac:dyDescent="0.25">
      <c r="A571" s="65" t="str">
        <f>B571&amp;"_"&amp;C571&amp;"_"&amp;".. "&amp;D571</f>
        <v>0570_T1.5_.. Long-term (Net External Debt )</v>
      </c>
      <c r="B571" s="120" t="s">
        <v>3287</v>
      </c>
      <c r="C571" s="121" t="s">
        <v>2715</v>
      </c>
      <c r="D571" s="69" t="s">
        <v>3857</v>
      </c>
      <c r="E571" s="217" t="str">
        <f>B571&amp;"_"&amp;C571&amp;"_"&amp;F571&amp;", "&amp;G571</f>
        <v>0570_T1.5_Central Bank, Long-term (Net External Debt )</v>
      </c>
      <c r="F571" s="15" t="s">
        <v>43</v>
      </c>
      <c r="G571" s="71" t="s">
        <v>3857</v>
      </c>
      <c r="H571" s="69"/>
      <c r="I571" s="69"/>
      <c r="J571" s="161" t="e">
        <f t="shared" si="116"/>
        <v>#REF!</v>
      </c>
      <c r="K571" s="63" t="s">
        <v>670</v>
      </c>
      <c r="L571">
        <f t="shared" si="117"/>
        <v>6</v>
      </c>
      <c r="P571" s="10" t="e">
        <f>#REF!</f>
        <v>#REF!</v>
      </c>
    </row>
    <row r="572" spans="1:16" x14ac:dyDescent="0.25">
      <c r="A572" s="65" t="str">
        <f>B572&amp;"_"&amp;C572&amp;"_"&amp;"…. "&amp;D572</f>
        <v>0571_T1.5_…. Special drawing rights (SDRs) (Net External Debt )</v>
      </c>
      <c r="B572" s="120" t="s">
        <v>3288</v>
      </c>
      <c r="C572" s="121" t="s">
        <v>2715</v>
      </c>
      <c r="D572" s="70" t="s">
        <v>3858</v>
      </c>
      <c r="E572" s="217" t="str">
        <f>B572&amp;"_"&amp;C572&amp;"_"&amp;F572&amp;", "&amp;G572&amp;", "&amp;H572</f>
        <v>0571_T1.5_Central Bank, Long-term, Special drawing rights (SDRs) (Net External Debt )</v>
      </c>
      <c r="F572" s="15" t="s">
        <v>43</v>
      </c>
      <c r="G572" s="170" t="s">
        <v>3</v>
      </c>
      <c r="H572" s="170" t="s">
        <v>3858</v>
      </c>
      <c r="I572" s="170"/>
      <c r="J572" s="161" t="e">
        <f t="shared" si="116"/>
        <v>#REF!</v>
      </c>
      <c r="K572" s="63" t="s">
        <v>671</v>
      </c>
      <c r="L572">
        <f t="shared" si="117"/>
        <v>6</v>
      </c>
      <c r="P572" s="10" t="e">
        <f>#REF!</f>
        <v>#REF!</v>
      </c>
    </row>
    <row r="573" spans="1:16" x14ac:dyDescent="0.25">
      <c r="A573" s="65" t="str">
        <f t="shared" ref="A573:A577" si="134">B573&amp;"_"&amp;C573&amp;"_"&amp;"…. "&amp;D573</f>
        <v>0572_T1.5_…. Currency and deposits 2/ (Net External Debt )</v>
      </c>
      <c r="B573" s="120" t="s">
        <v>3289</v>
      </c>
      <c r="C573" s="121" t="s">
        <v>2715</v>
      </c>
      <c r="D573" s="70" t="s">
        <v>3853</v>
      </c>
      <c r="E573" s="217" t="str">
        <f t="shared" ref="E573:E577" si="135">B573&amp;"_"&amp;C573&amp;"_"&amp;F573&amp;", "&amp;G573&amp;", "&amp;H573</f>
        <v>0572_T1.5_Central Bank, Long-term, Currency and deposits (Net External Debt )</v>
      </c>
      <c r="F573" s="15" t="s">
        <v>43</v>
      </c>
      <c r="G573" s="170" t="s">
        <v>3</v>
      </c>
      <c r="H573" s="170" t="s">
        <v>4188</v>
      </c>
      <c r="I573" s="170"/>
      <c r="J573" s="161" t="e">
        <f t="shared" si="116"/>
        <v>#REF!</v>
      </c>
      <c r="K573" s="63" t="s">
        <v>672</v>
      </c>
      <c r="L573">
        <f t="shared" si="117"/>
        <v>6</v>
      </c>
      <c r="P573" s="10" t="e">
        <f>#REF!</f>
        <v>#REF!</v>
      </c>
    </row>
    <row r="574" spans="1:16" x14ac:dyDescent="0.25">
      <c r="A574" s="65" t="str">
        <f t="shared" si="134"/>
        <v>0573_T1.5_…. Debt securities (Net External Debt )</v>
      </c>
      <c r="B574" s="120" t="s">
        <v>3290</v>
      </c>
      <c r="C574" s="121" t="s">
        <v>2715</v>
      </c>
      <c r="D574" s="70" t="s">
        <v>3854</v>
      </c>
      <c r="E574" s="217" t="str">
        <f t="shared" si="135"/>
        <v>0573_T1.5_Central Bank, Long-term, Debt securities (Net External Debt )</v>
      </c>
      <c r="F574" s="15" t="s">
        <v>43</v>
      </c>
      <c r="G574" s="170" t="s">
        <v>3</v>
      </c>
      <c r="H574" s="170" t="s">
        <v>3854</v>
      </c>
      <c r="I574" s="170"/>
      <c r="J574" s="161" t="e">
        <f t="shared" si="116"/>
        <v>#REF!</v>
      </c>
      <c r="K574" s="63" t="s">
        <v>673</v>
      </c>
      <c r="L574">
        <f t="shared" si="117"/>
        <v>6</v>
      </c>
      <c r="P574" s="10" t="e">
        <f>#REF!</f>
        <v>#REF!</v>
      </c>
    </row>
    <row r="575" spans="1:16" x14ac:dyDescent="0.25">
      <c r="A575" s="65" t="str">
        <f t="shared" si="134"/>
        <v>0574_T1.5_…. Loans (Net External Debt )</v>
      </c>
      <c r="B575" s="120" t="s">
        <v>3291</v>
      </c>
      <c r="C575" s="121" t="s">
        <v>2715</v>
      </c>
      <c r="D575" s="70" t="s">
        <v>3855</v>
      </c>
      <c r="E575" s="217" t="str">
        <f t="shared" si="135"/>
        <v>0574_T1.5_Central Bank, Long-term, Loans (Net External Debt )</v>
      </c>
      <c r="F575" s="15" t="s">
        <v>43</v>
      </c>
      <c r="G575" s="170" t="s">
        <v>3</v>
      </c>
      <c r="H575" s="170" t="s">
        <v>3855</v>
      </c>
      <c r="I575" s="170"/>
      <c r="J575" s="161" t="e">
        <f t="shared" si="116"/>
        <v>#REF!</v>
      </c>
      <c r="K575" s="63" t="s">
        <v>674</v>
      </c>
      <c r="L575">
        <f t="shared" si="117"/>
        <v>6</v>
      </c>
      <c r="P575" s="10" t="e">
        <f>#REF!</f>
        <v>#REF!</v>
      </c>
    </row>
    <row r="576" spans="1:16" x14ac:dyDescent="0.25">
      <c r="A576" s="65" t="str">
        <f t="shared" si="134"/>
        <v>0575_T1.5_…. Trade credit and advances (Net External Debt )</v>
      </c>
      <c r="B576" s="120" t="s">
        <v>3292</v>
      </c>
      <c r="C576" s="121" t="s">
        <v>2715</v>
      </c>
      <c r="D576" s="70" t="s">
        <v>3856</v>
      </c>
      <c r="E576" s="217" t="str">
        <f t="shared" si="135"/>
        <v>0575_T1.5_Central Bank, Long-term, Trade credit and advances (Net External Debt )</v>
      </c>
      <c r="F576" s="15" t="s">
        <v>43</v>
      </c>
      <c r="G576" s="170" t="s">
        <v>3</v>
      </c>
      <c r="H576" s="170" t="s">
        <v>3856</v>
      </c>
      <c r="I576" s="170"/>
      <c r="J576" s="161" t="e">
        <f t="shared" si="116"/>
        <v>#REF!</v>
      </c>
      <c r="K576" s="63" t="s">
        <v>675</v>
      </c>
      <c r="L576">
        <f t="shared" si="117"/>
        <v>6</v>
      </c>
      <c r="P576" s="10" t="e">
        <f>#REF!</f>
        <v>#REF!</v>
      </c>
    </row>
    <row r="577" spans="1:16" x14ac:dyDescent="0.25">
      <c r="A577" s="65" t="str">
        <f t="shared" si="134"/>
        <v>0576_T1.5_…. Other debt instruments 4/ (Net External Debt )</v>
      </c>
      <c r="B577" s="120" t="s">
        <v>3293</v>
      </c>
      <c r="C577" s="121" t="s">
        <v>2715</v>
      </c>
      <c r="D577" s="70" t="s">
        <v>4085</v>
      </c>
      <c r="E577" s="217" t="str">
        <f t="shared" si="135"/>
        <v>0576_T1.5_Central Bank, Long-term, Other debt instruments (Net External Debt )</v>
      </c>
      <c r="F577" s="15" t="s">
        <v>43</v>
      </c>
      <c r="G577" s="170" t="s">
        <v>3</v>
      </c>
      <c r="H577" s="170" t="s">
        <v>4190</v>
      </c>
      <c r="I577" s="170"/>
      <c r="J577" s="161" t="e">
        <f t="shared" si="116"/>
        <v>#REF!</v>
      </c>
      <c r="K577" s="63" t="s">
        <v>676</v>
      </c>
      <c r="L577">
        <f t="shared" si="117"/>
        <v>6</v>
      </c>
      <c r="P577" s="10" t="e">
        <f>#REF!</f>
        <v>#REF!</v>
      </c>
    </row>
    <row r="578" spans="1:16" x14ac:dyDescent="0.25">
      <c r="A578" s="65" t="str">
        <f>B578&amp;"_"&amp;C578&amp;"_"&amp;D578</f>
        <v>0577_T1.5_Deposit-Taking Corporations, except the Central Bank (Net External Debt )</v>
      </c>
      <c r="B578" s="120" t="s">
        <v>3294</v>
      </c>
      <c r="C578" s="121" t="s">
        <v>2715</v>
      </c>
      <c r="D578" s="68" t="s">
        <v>3860</v>
      </c>
      <c r="E578" s="217" t="str">
        <f>B578&amp;"_"&amp;C578&amp;"_"&amp;F578</f>
        <v>0577_T1.5_Deposit-Taking Corporations, except the Central Bank (Net External Debt )</v>
      </c>
      <c r="F578" s="68" t="s">
        <v>3860</v>
      </c>
      <c r="G578" s="68"/>
      <c r="H578" s="68"/>
      <c r="I578" s="68"/>
      <c r="J578" s="161" t="e">
        <f t="shared" si="116"/>
        <v>#REF!</v>
      </c>
      <c r="K578" s="63" t="s">
        <v>677</v>
      </c>
      <c r="L578">
        <f t="shared" si="117"/>
        <v>6</v>
      </c>
      <c r="P578" s="10" t="e">
        <f>#REF!</f>
        <v>#REF!</v>
      </c>
    </row>
    <row r="579" spans="1:16" x14ac:dyDescent="0.25">
      <c r="A579" s="65" t="str">
        <f>B579&amp;"_"&amp;C579&amp;"_"&amp;".. "&amp;D579</f>
        <v>0578_T1.5_.. Short-term (Net External Debt )</v>
      </c>
      <c r="B579" s="120" t="s">
        <v>3295</v>
      </c>
      <c r="C579" s="121" t="s">
        <v>2715</v>
      </c>
      <c r="D579" s="69" t="s">
        <v>3852</v>
      </c>
      <c r="E579" s="217" t="str">
        <f>B579&amp;"_"&amp;C579&amp;"_"&amp;F579&amp;", "&amp;G579</f>
        <v>0578_T1.5_Deposit-Taking Corporations, except the Central Bank, Short-term (Net External Debt )</v>
      </c>
      <c r="F579" s="15" t="s">
        <v>44</v>
      </c>
      <c r="G579" s="71" t="s">
        <v>3852</v>
      </c>
      <c r="H579" s="69"/>
      <c r="I579" s="69"/>
      <c r="J579" s="161" t="e">
        <f t="shared" si="116"/>
        <v>#REF!</v>
      </c>
      <c r="K579" s="63" t="s">
        <v>678</v>
      </c>
      <c r="L579">
        <f t="shared" si="117"/>
        <v>6</v>
      </c>
      <c r="P579" s="10" t="e">
        <f>#REF!</f>
        <v>#REF!</v>
      </c>
    </row>
    <row r="580" spans="1:16" x14ac:dyDescent="0.25">
      <c r="A580" s="65" t="str">
        <f>B580&amp;"_"&amp;C580&amp;"_"&amp;"…. "&amp;D580</f>
        <v>0579_T1.5_…. Currency and deposits 2/ (Net External Debt )</v>
      </c>
      <c r="B580" s="120" t="s">
        <v>3296</v>
      </c>
      <c r="C580" s="121" t="s">
        <v>2715</v>
      </c>
      <c r="D580" s="70" t="s">
        <v>3853</v>
      </c>
      <c r="E580" s="217" t="str">
        <f>B580&amp;"_"&amp;C580&amp;"_"&amp;F580&amp;", "&amp;G580&amp;", "&amp;H580</f>
        <v>0579_T1.5_Deposit-Taking Corporations, except the Central Bank, Short-term, Currency and deposits (Net External Debt )</v>
      </c>
      <c r="F580" s="15" t="s">
        <v>44</v>
      </c>
      <c r="G580" s="170" t="s">
        <v>1</v>
      </c>
      <c r="H580" s="170" t="s">
        <v>4188</v>
      </c>
      <c r="I580" s="170"/>
      <c r="J580" s="161" t="e">
        <f t="shared" ref="J580:J643" si="136">J579</f>
        <v>#REF!</v>
      </c>
      <c r="K580" s="63" t="s">
        <v>679</v>
      </c>
      <c r="L580">
        <f t="shared" ref="L580:L643" si="137">L579</f>
        <v>6</v>
      </c>
      <c r="P580" s="10" t="e">
        <f>#REF!</f>
        <v>#REF!</v>
      </c>
    </row>
    <row r="581" spans="1:16" x14ac:dyDescent="0.25">
      <c r="A581" s="65" t="str">
        <f t="shared" ref="A581:A584" si="138">B581&amp;"_"&amp;C581&amp;"_"&amp;"…. "&amp;D581</f>
        <v>0580_T1.5_…. Debt securities (Net External Debt )</v>
      </c>
      <c r="B581" s="120" t="s">
        <v>3297</v>
      </c>
      <c r="C581" s="121" t="s">
        <v>2715</v>
      </c>
      <c r="D581" s="70" t="s">
        <v>3854</v>
      </c>
      <c r="E581" s="217" t="str">
        <f t="shared" ref="E581:E584" si="139">B581&amp;"_"&amp;C581&amp;"_"&amp;F581&amp;", "&amp;G581&amp;", "&amp;H581</f>
        <v>0580_T1.5_Deposit-Taking Corporations, except the Central Bank, Short-term, Debt securities (Net External Debt )</v>
      </c>
      <c r="F581" s="15" t="s">
        <v>44</v>
      </c>
      <c r="G581" s="170" t="s">
        <v>1</v>
      </c>
      <c r="H581" s="170" t="s">
        <v>3854</v>
      </c>
      <c r="I581" s="170"/>
      <c r="J581" s="161" t="e">
        <f t="shared" si="136"/>
        <v>#REF!</v>
      </c>
      <c r="K581" s="63" t="s">
        <v>680</v>
      </c>
      <c r="L581">
        <f t="shared" si="137"/>
        <v>6</v>
      </c>
      <c r="P581" s="10" t="e">
        <f>#REF!</f>
        <v>#REF!</v>
      </c>
    </row>
    <row r="582" spans="1:16" x14ac:dyDescent="0.25">
      <c r="A582" s="65" t="str">
        <f t="shared" si="138"/>
        <v>0581_T1.5_…. Loans (Net External Debt )</v>
      </c>
      <c r="B582" s="120" t="s">
        <v>3298</v>
      </c>
      <c r="C582" s="121" t="s">
        <v>2715</v>
      </c>
      <c r="D582" s="70" t="s">
        <v>3855</v>
      </c>
      <c r="E582" s="217" t="str">
        <f t="shared" si="139"/>
        <v>0581_T1.5_Deposit-Taking Corporations, except the Central Bank, Short-term, Loans (Net External Debt )</v>
      </c>
      <c r="F582" s="15" t="s">
        <v>44</v>
      </c>
      <c r="G582" s="170" t="s">
        <v>1</v>
      </c>
      <c r="H582" s="170" t="s">
        <v>3855</v>
      </c>
      <c r="I582" s="170"/>
      <c r="J582" s="161" t="e">
        <f t="shared" si="136"/>
        <v>#REF!</v>
      </c>
      <c r="K582" s="63" t="s">
        <v>681</v>
      </c>
      <c r="L582">
        <f t="shared" si="137"/>
        <v>6</v>
      </c>
      <c r="P582" s="10" t="e">
        <f>#REF!</f>
        <v>#REF!</v>
      </c>
    </row>
    <row r="583" spans="1:16" x14ac:dyDescent="0.25">
      <c r="A583" s="65" t="str">
        <f t="shared" si="138"/>
        <v>0582_T1.5_…. Trade credit and advances (Net External Debt )</v>
      </c>
      <c r="B583" s="120" t="s">
        <v>3299</v>
      </c>
      <c r="C583" s="121" t="s">
        <v>2715</v>
      </c>
      <c r="D583" s="70" t="s">
        <v>3856</v>
      </c>
      <c r="E583" s="217" t="str">
        <f t="shared" si="139"/>
        <v>0582_T1.5_Deposit-Taking Corporations, except the Central Bank, Short-term, Trade credit and advances (Net External Debt )</v>
      </c>
      <c r="F583" s="15" t="s">
        <v>44</v>
      </c>
      <c r="G583" s="170" t="s">
        <v>1</v>
      </c>
      <c r="H583" s="170" t="s">
        <v>3856</v>
      </c>
      <c r="I583" s="170"/>
      <c r="J583" s="161" t="e">
        <f t="shared" si="136"/>
        <v>#REF!</v>
      </c>
      <c r="K583" s="63" t="s">
        <v>682</v>
      </c>
      <c r="L583">
        <f t="shared" si="137"/>
        <v>6</v>
      </c>
      <c r="P583" s="10" t="e">
        <f>#REF!</f>
        <v>#REF!</v>
      </c>
    </row>
    <row r="584" spans="1:16" x14ac:dyDescent="0.25">
      <c r="A584" s="65" t="str">
        <f t="shared" si="138"/>
        <v>0583_T1.5_…. Other debt instruments 4/ 5/ (Net External Debt )</v>
      </c>
      <c r="B584" s="120" t="s">
        <v>3300</v>
      </c>
      <c r="C584" s="121" t="s">
        <v>2715</v>
      </c>
      <c r="D584" s="70" t="s">
        <v>4084</v>
      </c>
      <c r="E584" s="217" t="str">
        <f t="shared" si="139"/>
        <v>0583_T1.5_Deposit-Taking Corporations, except the Central Bank, Short-term, Other debt instruments (Net External Debt )</v>
      </c>
      <c r="F584" s="15" t="s">
        <v>44</v>
      </c>
      <c r="G584" s="170" t="s">
        <v>1</v>
      </c>
      <c r="H584" s="170" t="s">
        <v>4190</v>
      </c>
      <c r="I584" s="170"/>
      <c r="J584" s="161" t="e">
        <f t="shared" si="136"/>
        <v>#REF!</v>
      </c>
      <c r="K584" s="63" t="s">
        <v>683</v>
      </c>
      <c r="L584">
        <f t="shared" si="137"/>
        <v>6</v>
      </c>
      <c r="P584" s="10" t="e">
        <f>#REF!</f>
        <v>#REF!</v>
      </c>
    </row>
    <row r="585" spans="1:16" x14ac:dyDescent="0.25">
      <c r="A585" s="65" t="str">
        <f>B585&amp;"_"&amp;C585&amp;"_"&amp;".. "&amp;D585</f>
        <v>0584_T1.5_.. Long-term (Net External Debt )</v>
      </c>
      <c r="B585" s="120" t="s">
        <v>3301</v>
      </c>
      <c r="C585" s="121" t="s">
        <v>2715</v>
      </c>
      <c r="D585" s="69" t="s">
        <v>3857</v>
      </c>
      <c r="E585" s="217" t="str">
        <f>B585&amp;"_"&amp;C585&amp;"_"&amp;F585&amp;", "&amp;G585</f>
        <v>0584_T1.5_Deposit-Taking Corporations, except the Central Bank, Long-term (Net External Debt )</v>
      </c>
      <c r="F585" s="15" t="s">
        <v>44</v>
      </c>
      <c r="G585" s="71" t="s">
        <v>3857</v>
      </c>
      <c r="H585" s="69"/>
      <c r="I585" s="69"/>
      <c r="J585" s="161" t="e">
        <f t="shared" si="136"/>
        <v>#REF!</v>
      </c>
      <c r="K585" s="63" t="s">
        <v>684</v>
      </c>
      <c r="L585">
        <f t="shared" si="137"/>
        <v>6</v>
      </c>
      <c r="P585" s="10" t="e">
        <f>#REF!</f>
        <v>#REF!</v>
      </c>
    </row>
    <row r="586" spans="1:16" x14ac:dyDescent="0.25">
      <c r="A586" s="65" t="str">
        <f>B586&amp;"_"&amp;C586&amp;"_"&amp;"…. "&amp;D586</f>
        <v>0585_T1.5_…. Currency and deposits 2/ (Net External Debt )</v>
      </c>
      <c r="B586" s="120" t="s">
        <v>3302</v>
      </c>
      <c r="C586" s="121" t="s">
        <v>2715</v>
      </c>
      <c r="D586" s="70" t="s">
        <v>3853</v>
      </c>
      <c r="E586" s="217" t="str">
        <f>B586&amp;"_"&amp;C586&amp;"_"&amp;F586&amp;", "&amp;G586&amp;", "&amp;H586</f>
        <v>0585_T1.5_Deposit-Taking Corporations, except the Central Bank, Long-term, Currency and deposits (Net External Debt )</v>
      </c>
      <c r="F586" s="15" t="s">
        <v>44</v>
      </c>
      <c r="G586" s="170" t="s">
        <v>3</v>
      </c>
      <c r="H586" s="170" t="s">
        <v>4188</v>
      </c>
      <c r="I586" s="170"/>
      <c r="J586" s="161" t="e">
        <f t="shared" si="136"/>
        <v>#REF!</v>
      </c>
      <c r="K586" s="63" t="s">
        <v>685</v>
      </c>
      <c r="L586">
        <f t="shared" si="137"/>
        <v>6</v>
      </c>
      <c r="P586" s="10" t="e">
        <f>#REF!</f>
        <v>#REF!</v>
      </c>
    </row>
    <row r="587" spans="1:16" x14ac:dyDescent="0.25">
      <c r="A587" s="65" t="str">
        <f t="shared" ref="A587:A590" si="140">B587&amp;"_"&amp;C587&amp;"_"&amp;"…. "&amp;D587</f>
        <v>0586_T1.5_…. Debt securities (Net External Debt )</v>
      </c>
      <c r="B587" s="120" t="s">
        <v>3303</v>
      </c>
      <c r="C587" s="121" t="s">
        <v>2715</v>
      </c>
      <c r="D587" s="70" t="s">
        <v>3854</v>
      </c>
      <c r="E587" s="217" t="str">
        <f t="shared" ref="E587:E590" si="141">B587&amp;"_"&amp;C587&amp;"_"&amp;F587&amp;", "&amp;G587&amp;", "&amp;H587</f>
        <v>0586_T1.5_Deposit-Taking Corporations, except the Central Bank, Long-term, Debt securities (Net External Debt )</v>
      </c>
      <c r="F587" s="15" t="s">
        <v>44</v>
      </c>
      <c r="G587" s="170" t="s">
        <v>3</v>
      </c>
      <c r="H587" s="170" t="s">
        <v>3854</v>
      </c>
      <c r="I587" s="170"/>
      <c r="J587" s="161" t="e">
        <f t="shared" si="136"/>
        <v>#REF!</v>
      </c>
      <c r="K587" s="63" t="s">
        <v>686</v>
      </c>
      <c r="L587">
        <f t="shared" si="137"/>
        <v>6</v>
      </c>
      <c r="P587" s="10" t="e">
        <f>#REF!</f>
        <v>#REF!</v>
      </c>
    </row>
    <row r="588" spans="1:16" x14ac:dyDescent="0.25">
      <c r="A588" s="65" t="str">
        <f t="shared" si="140"/>
        <v>0587_T1.5_…. Loans (Net External Debt )</v>
      </c>
      <c r="B588" s="120" t="s">
        <v>3304</v>
      </c>
      <c r="C588" s="121" t="s">
        <v>2715</v>
      </c>
      <c r="D588" s="70" t="s">
        <v>3855</v>
      </c>
      <c r="E588" s="217" t="str">
        <f t="shared" si="141"/>
        <v>0587_T1.5_Deposit-Taking Corporations, except the Central Bank, Long-term, Loans (Net External Debt )</v>
      </c>
      <c r="F588" s="15" t="s">
        <v>44</v>
      </c>
      <c r="G588" s="170" t="s">
        <v>3</v>
      </c>
      <c r="H588" s="170" t="s">
        <v>3855</v>
      </c>
      <c r="I588" s="170"/>
      <c r="J588" s="161" t="e">
        <f t="shared" si="136"/>
        <v>#REF!</v>
      </c>
      <c r="K588" s="63" t="s">
        <v>687</v>
      </c>
      <c r="L588">
        <f t="shared" si="137"/>
        <v>6</v>
      </c>
      <c r="P588" s="10" t="e">
        <f>#REF!</f>
        <v>#REF!</v>
      </c>
    </row>
    <row r="589" spans="1:16" x14ac:dyDescent="0.25">
      <c r="A589" s="65" t="str">
        <f t="shared" si="140"/>
        <v>0588_T1.5_…. Trade credit and advances (Net External Debt )</v>
      </c>
      <c r="B589" s="120" t="s">
        <v>3305</v>
      </c>
      <c r="C589" s="121" t="s">
        <v>2715</v>
      </c>
      <c r="D589" s="70" t="s">
        <v>3856</v>
      </c>
      <c r="E589" s="217" t="str">
        <f t="shared" si="141"/>
        <v>0588_T1.5_Deposit-Taking Corporations, except the Central Bank, Long-term, Trade credit and advances (Net External Debt )</v>
      </c>
      <c r="F589" s="15" t="s">
        <v>44</v>
      </c>
      <c r="G589" s="170" t="s">
        <v>3</v>
      </c>
      <c r="H589" s="170" t="s">
        <v>3856</v>
      </c>
      <c r="I589" s="170"/>
      <c r="J589" s="161" t="e">
        <f t="shared" si="136"/>
        <v>#REF!</v>
      </c>
      <c r="K589" s="63" t="s">
        <v>688</v>
      </c>
      <c r="L589">
        <f t="shared" si="137"/>
        <v>6</v>
      </c>
      <c r="P589" s="10" t="e">
        <f>#REF!</f>
        <v>#REF!</v>
      </c>
    </row>
    <row r="590" spans="1:16" x14ac:dyDescent="0.25">
      <c r="A590" s="65" t="str">
        <f t="shared" si="140"/>
        <v>0589_T1.5_…. Other debt instruments 4/ (Net External Debt )</v>
      </c>
      <c r="B590" s="120" t="s">
        <v>3306</v>
      </c>
      <c r="C590" s="121" t="s">
        <v>2715</v>
      </c>
      <c r="D590" s="70" t="s">
        <v>4085</v>
      </c>
      <c r="E590" s="217" t="str">
        <f t="shared" si="141"/>
        <v>0589_T1.5_Deposit-Taking Corporations, except the Central Bank, Long-term, Other debt instruments (Net External Debt )</v>
      </c>
      <c r="F590" s="15" t="s">
        <v>44</v>
      </c>
      <c r="G590" s="170" t="s">
        <v>3</v>
      </c>
      <c r="H590" s="170" t="s">
        <v>4190</v>
      </c>
      <c r="I590" s="170"/>
      <c r="J590" s="161" t="e">
        <f t="shared" si="136"/>
        <v>#REF!</v>
      </c>
      <c r="K590" s="63" t="s">
        <v>689</v>
      </c>
      <c r="L590">
        <f t="shared" si="137"/>
        <v>6</v>
      </c>
      <c r="P590" s="10" t="e">
        <f>#REF!</f>
        <v>#REF!</v>
      </c>
    </row>
    <row r="591" spans="1:16" x14ac:dyDescent="0.25">
      <c r="A591" s="65" t="str">
        <f>B591&amp;"_"&amp;C591&amp;"_"&amp;D591</f>
        <v>0590_T1.5_Other Sectors (Net External Debt )</v>
      </c>
      <c r="B591" s="120" t="s">
        <v>3307</v>
      </c>
      <c r="C591" s="121" t="s">
        <v>2715</v>
      </c>
      <c r="D591" s="68" t="s">
        <v>3861</v>
      </c>
      <c r="E591" s="217" t="str">
        <f>B591&amp;"_"&amp;C591&amp;"_"&amp;F591</f>
        <v>0590_T1.5_Other Sectors (Net External Debt )</v>
      </c>
      <c r="F591" s="68" t="s">
        <v>3861</v>
      </c>
      <c r="G591" s="68"/>
      <c r="H591" s="68"/>
      <c r="I591" s="68"/>
      <c r="J591" s="161" t="e">
        <f t="shared" si="136"/>
        <v>#REF!</v>
      </c>
      <c r="K591" s="63" t="s">
        <v>690</v>
      </c>
      <c r="L591">
        <f t="shared" si="137"/>
        <v>6</v>
      </c>
      <c r="P591" s="10" t="e">
        <f>#REF!</f>
        <v>#REF!</v>
      </c>
    </row>
    <row r="592" spans="1:16" x14ac:dyDescent="0.25">
      <c r="A592" s="65" t="str">
        <f>B592&amp;"_"&amp;C592&amp;"_"&amp;".. "&amp;D592</f>
        <v>0591_T1.5_.. Short-term (Net External Debt )</v>
      </c>
      <c r="B592" s="120" t="s">
        <v>3308</v>
      </c>
      <c r="C592" s="121" t="s">
        <v>2715</v>
      </c>
      <c r="D592" s="69" t="s">
        <v>3852</v>
      </c>
      <c r="E592" s="217" t="str">
        <f>B592&amp;"_"&amp;C592&amp;"_"&amp;F592&amp;", "&amp;G592</f>
        <v>0591_T1.5_Other Sectors, Short-term (Net External Debt )</v>
      </c>
      <c r="F592" s="15" t="s">
        <v>45</v>
      </c>
      <c r="G592" s="71" t="s">
        <v>3852</v>
      </c>
      <c r="H592" s="69"/>
      <c r="I592" s="69"/>
      <c r="J592" s="161" t="e">
        <f t="shared" si="136"/>
        <v>#REF!</v>
      </c>
      <c r="K592" s="63" t="s">
        <v>691</v>
      </c>
      <c r="L592">
        <f t="shared" si="137"/>
        <v>6</v>
      </c>
      <c r="P592" s="10" t="e">
        <f>#REF!</f>
        <v>#REF!</v>
      </c>
    </row>
    <row r="593" spans="1:16" x14ac:dyDescent="0.25">
      <c r="A593" s="65" t="str">
        <f>B593&amp;"_"&amp;C593&amp;"_"&amp;"…. "&amp;D593</f>
        <v>0592_T1.5_…. Currency and deposits 2/ (Net External Debt )</v>
      </c>
      <c r="B593" s="120" t="s">
        <v>3309</v>
      </c>
      <c r="C593" s="121" t="s">
        <v>2715</v>
      </c>
      <c r="D593" s="70" t="s">
        <v>3853</v>
      </c>
      <c r="E593" s="217" t="str">
        <f>B593&amp;"_"&amp;C593&amp;"_"&amp;F593&amp;", "&amp;G593&amp;", "&amp;H593</f>
        <v>0592_T1.5_Other Sectors, Short-term, Currency and deposits (Net External Debt )</v>
      </c>
      <c r="F593" s="15" t="s">
        <v>45</v>
      </c>
      <c r="G593" s="170" t="s">
        <v>1</v>
      </c>
      <c r="H593" s="170" t="s">
        <v>4188</v>
      </c>
      <c r="I593" s="170"/>
      <c r="J593" s="161" t="e">
        <f t="shared" si="136"/>
        <v>#REF!</v>
      </c>
      <c r="K593" s="63" t="s">
        <v>692</v>
      </c>
      <c r="L593">
        <f t="shared" si="137"/>
        <v>6</v>
      </c>
      <c r="P593" s="10" t="e">
        <f>#REF!</f>
        <v>#REF!</v>
      </c>
    </row>
    <row r="594" spans="1:16" x14ac:dyDescent="0.25">
      <c r="A594" s="65" t="str">
        <f t="shared" ref="A594:A597" si="142">B594&amp;"_"&amp;C594&amp;"_"&amp;"…. "&amp;D594</f>
        <v>0593_T1.5_…. Debt securities (Net External Debt )</v>
      </c>
      <c r="B594" s="120" t="s">
        <v>3310</v>
      </c>
      <c r="C594" s="121" t="s">
        <v>2715</v>
      </c>
      <c r="D594" s="70" t="s">
        <v>3854</v>
      </c>
      <c r="E594" s="217" t="str">
        <f t="shared" ref="E594:E597" si="143">B594&amp;"_"&amp;C594&amp;"_"&amp;F594&amp;", "&amp;G594&amp;", "&amp;H594</f>
        <v>0593_T1.5_Other Sectors, Short-term, Debt securities (Net External Debt )</v>
      </c>
      <c r="F594" s="15" t="s">
        <v>45</v>
      </c>
      <c r="G594" s="170" t="s">
        <v>1</v>
      </c>
      <c r="H594" s="170" t="s">
        <v>3854</v>
      </c>
      <c r="I594" s="170"/>
      <c r="J594" s="161" t="e">
        <f t="shared" si="136"/>
        <v>#REF!</v>
      </c>
      <c r="K594" s="63" t="s">
        <v>693</v>
      </c>
      <c r="L594">
        <f t="shared" si="137"/>
        <v>6</v>
      </c>
      <c r="P594" s="10" t="e">
        <f>#REF!</f>
        <v>#REF!</v>
      </c>
    </row>
    <row r="595" spans="1:16" x14ac:dyDescent="0.25">
      <c r="A595" s="65" t="str">
        <f t="shared" si="142"/>
        <v>0594_T1.5_…. Loans (Net External Debt )</v>
      </c>
      <c r="B595" s="120" t="s">
        <v>3311</v>
      </c>
      <c r="C595" s="121" t="s">
        <v>2715</v>
      </c>
      <c r="D595" s="70" t="s">
        <v>3855</v>
      </c>
      <c r="E595" s="217" t="str">
        <f t="shared" si="143"/>
        <v>0594_T1.5_Other Sectors, Short-term, Loans (Net External Debt )</v>
      </c>
      <c r="F595" s="15" t="s">
        <v>45</v>
      </c>
      <c r="G595" s="170" t="s">
        <v>1</v>
      </c>
      <c r="H595" s="170" t="s">
        <v>3855</v>
      </c>
      <c r="I595" s="170"/>
      <c r="J595" s="161" t="e">
        <f t="shared" si="136"/>
        <v>#REF!</v>
      </c>
      <c r="K595" s="63" t="s">
        <v>694</v>
      </c>
      <c r="L595">
        <f t="shared" si="137"/>
        <v>6</v>
      </c>
      <c r="P595" s="10" t="e">
        <f>#REF!</f>
        <v>#REF!</v>
      </c>
    </row>
    <row r="596" spans="1:16" x14ac:dyDescent="0.25">
      <c r="A596" s="65" t="str">
        <f t="shared" si="142"/>
        <v>0595_T1.5_…. Trade credit and advances (Net External Debt )</v>
      </c>
      <c r="B596" s="120" t="s">
        <v>3312</v>
      </c>
      <c r="C596" s="121" t="s">
        <v>2715</v>
      </c>
      <c r="D596" s="70" t="s">
        <v>3856</v>
      </c>
      <c r="E596" s="217" t="str">
        <f t="shared" si="143"/>
        <v>0595_T1.5_Other Sectors, Short-term, Trade credit and advances (Net External Debt )</v>
      </c>
      <c r="F596" s="15" t="s">
        <v>45</v>
      </c>
      <c r="G596" s="170" t="s">
        <v>1</v>
      </c>
      <c r="H596" s="170" t="s">
        <v>3856</v>
      </c>
      <c r="I596" s="170"/>
      <c r="J596" s="161" t="e">
        <f t="shared" si="136"/>
        <v>#REF!</v>
      </c>
      <c r="K596" s="63" t="s">
        <v>695</v>
      </c>
      <c r="L596">
        <f t="shared" si="137"/>
        <v>6</v>
      </c>
      <c r="P596" s="10" t="e">
        <f>#REF!</f>
        <v>#REF!</v>
      </c>
    </row>
    <row r="597" spans="1:16" x14ac:dyDescent="0.25">
      <c r="A597" s="65" t="str">
        <f t="shared" si="142"/>
        <v>0596_T1.5_…. Other debt instruments 4/ 5/ (Net External Debt )</v>
      </c>
      <c r="B597" s="120" t="s">
        <v>3313</v>
      </c>
      <c r="C597" s="121" t="s">
        <v>2715</v>
      </c>
      <c r="D597" s="70" t="s">
        <v>4084</v>
      </c>
      <c r="E597" s="217" t="str">
        <f t="shared" si="143"/>
        <v>0596_T1.5_Other Sectors, Short-term, Other debt instruments (Net External Debt )</v>
      </c>
      <c r="F597" s="15" t="s">
        <v>45</v>
      </c>
      <c r="G597" s="170" t="s">
        <v>1</v>
      </c>
      <c r="H597" s="170" t="s">
        <v>4190</v>
      </c>
      <c r="I597" s="170"/>
      <c r="J597" s="161" t="e">
        <f t="shared" si="136"/>
        <v>#REF!</v>
      </c>
      <c r="K597" s="63" t="s">
        <v>696</v>
      </c>
      <c r="L597">
        <f t="shared" si="137"/>
        <v>6</v>
      </c>
      <c r="P597" s="10" t="e">
        <f>#REF!</f>
        <v>#REF!</v>
      </c>
    </row>
    <row r="598" spans="1:16" x14ac:dyDescent="0.25">
      <c r="A598" s="65" t="str">
        <f>B598&amp;"_"&amp;C598&amp;"_"&amp;".. "&amp;D598</f>
        <v>0597_T1.5_.. Long-term (Net External Debt )</v>
      </c>
      <c r="B598" s="120" t="s">
        <v>3314</v>
      </c>
      <c r="C598" s="121" t="s">
        <v>2715</v>
      </c>
      <c r="D598" s="69" t="s">
        <v>3857</v>
      </c>
      <c r="E598" s="217" t="str">
        <f>B598&amp;"_"&amp;C598&amp;"_"&amp;F598&amp;", "&amp;G598</f>
        <v>0597_T1.5_Other Sectors, Long-term (Net External Debt )</v>
      </c>
      <c r="F598" s="15" t="s">
        <v>45</v>
      </c>
      <c r="G598" s="71" t="s">
        <v>3857</v>
      </c>
      <c r="H598" s="69"/>
      <c r="I598" s="69"/>
      <c r="J598" s="161" t="e">
        <f t="shared" si="136"/>
        <v>#REF!</v>
      </c>
      <c r="K598" s="63" t="s">
        <v>697</v>
      </c>
      <c r="L598">
        <f t="shared" si="137"/>
        <v>6</v>
      </c>
      <c r="P598" s="10" t="e">
        <f>#REF!</f>
        <v>#REF!</v>
      </c>
    </row>
    <row r="599" spans="1:16" x14ac:dyDescent="0.25">
      <c r="A599" s="65" t="str">
        <f>B599&amp;"_"&amp;C599&amp;"_"&amp;"…. "&amp;D599</f>
        <v>0598_T1.5_…. Currency and deposits 2/ (Net External Debt )</v>
      </c>
      <c r="B599" s="120" t="s">
        <v>3315</v>
      </c>
      <c r="C599" s="121" t="s">
        <v>2715</v>
      </c>
      <c r="D599" s="70" t="s">
        <v>3853</v>
      </c>
      <c r="E599" s="217" t="str">
        <f>B599&amp;"_"&amp;C599&amp;"_"&amp;F599&amp;", "&amp;G599&amp;", "&amp;H599</f>
        <v>0598_T1.5_Other Sectors, Long-term, Currency and deposits (Net External Debt )</v>
      </c>
      <c r="F599" s="15" t="s">
        <v>45</v>
      </c>
      <c r="G599" s="170" t="s">
        <v>3</v>
      </c>
      <c r="H599" s="170" t="s">
        <v>4188</v>
      </c>
      <c r="I599" s="170"/>
      <c r="J599" s="161" t="e">
        <f t="shared" si="136"/>
        <v>#REF!</v>
      </c>
      <c r="K599" s="63" t="s">
        <v>698</v>
      </c>
      <c r="L599">
        <f t="shared" si="137"/>
        <v>6</v>
      </c>
      <c r="P599" s="10" t="e">
        <f>#REF!</f>
        <v>#REF!</v>
      </c>
    </row>
    <row r="600" spans="1:16" x14ac:dyDescent="0.25">
      <c r="A600" s="65" t="str">
        <f t="shared" ref="A600:A603" si="144">B600&amp;"_"&amp;C600&amp;"_"&amp;"…. "&amp;D600</f>
        <v>0599_T1.5_…. Debt securities (Net External Debt )</v>
      </c>
      <c r="B600" s="120" t="s">
        <v>3316</v>
      </c>
      <c r="C600" s="121" t="s">
        <v>2715</v>
      </c>
      <c r="D600" s="70" t="s">
        <v>3854</v>
      </c>
      <c r="E600" s="217" t="str">
        <f t="shared" ref="E600:E603" si="145">B600&amp;"_"&amp;C600&amp;"_"&amp;F600&amp;", "&amp;G600&amp;", "&amp;H600</f>
        <v>0599_T1.5_Other Sectors, Long-term, Debt securities (Net External Debt )</v>
      </c>
      <c r="F600" s="15" t="s">
        <v>45</v>
      </c>
      <c r="G600" s="170" t="s">
        <v>3</v>
      </c>
      <c r="H600" s="170" t="s">
        <v>3854</v>
      </c>
      <c r="I600" s="170"/>
      <c r="J600" s="161" t="e">
        <f t="shared" si="136"/>
        <v>#REF!</v>
      </c>
      <c r="K600" s="63" t="s">
        <v>699</v>
      </c>
      <c r="L600">
        <f t="shared" si="137"/>
        <v>6</v>
      </c>
      <c r="P600" s="10" t="e">
        <f>#REF!</f>
        <v>#REF!</v>
      </c>
    </row>
    <row r="601" spans="1:16" x14ac:dyDescent="0.25">
      <c r="A601" s="65" t="str">
        <f t="shared" si="144"/>
        <v>0600_T1.5_…. Loans (Net External Debt )</v>
      </c>
      <c r="B601" s="120" t="s">
        <v>3317</v>
      </c>
      <c r="C601" s="121" t="s">
        <v>2715</v>
      </c>
      <c r="D601" s="70" t="s">
        <v>3855</v>
      </c>
      <c r="E601" s="217" t="str">
        <f t="shared" si="145"/>
        <v>0600_T1.5_Other Sectors, Long-term, Loans (Net External Debt )</v>
      </c>
      <c r="F601" s="15" t="s">
        <v>45</v>
      </c>
      <c r="G601" s="170" t="s">
        <v>3</v>
      </c>
      <c r="H601" s="170" t="s">
        <v>3855</v>
      </c>
      <c r="I601" s="170"/>
      <c r="J601" s="161" t="e">
        <f t="shared" si="136"/>
        <v>#REF!</v>
      </c>
      <c r="K601" s="63" t="s">
        <v>700</v>
      </c>
      <c r="L601">
        <f t="shared" si="137"/>
        <v>6</v>
      </c>
      <c r="P601" s="10" t="e">
        <f>#REF!</f>
        <v>#REF!</v>
      </c>
    </row>
    <row r="602" spans="1:16" x14ac:dyDescent="0.25">
      <c r="A602" s="65" t="str">
        <f t="shared" si="144"/>
        <v>0601_T1.5_…. Trade credit and advances (Net External Debt )</v>
      </c>
      <c r="B602" s="120" t="s">
        <v>3318</v>
      </c>
      <c r="C602" s="121" t="s">
        <v>2715</v>
      </c>
      <c r="D602" s="70" t="s">
        <v>3856</v>
      </c>
      <c r="E602" s="217" t="str">
        <f t="shared" si="145"/>
        <v>0601_T1.5_Other Sectors, Long-term, Trade credit and advances (Net External Debt )</v>
      </c>
      <c r="F602" s="15" t="s">
        <v>45</v>
      </c>
      <c r="G602" s="170" t="s">
        <v>3</v>
      </c>
      <c r="H602" s="170" t="s">
        <v>3856</v>
      </c>
      <c r="I602" s="170"/>
      <c r="J602" s="161" t="e">
        <f t="shared" si="136"/>
        <v>#REF!</v>
      </c>
      <c r="K602" s="63" t="s">
        <v>701</v>
      </c>
      <c r="L602">
        <f t="shared" si="137"/>
        <v>6</v>
      </c>
      <c r="P602" s="10" t="e">
        <f>#REF!</f>
        <v>#REF!</v>
      </c>
    </row>
    <row r="603" spans="1:16" x14ac:dyDescent="0.25">
      <c r="A603" s="65" t="str">
        <f t="shared" si="144"/>
        <v>0602_T1.5_…. Other debt instruments 4/ (Net External Debt )</v>
      </c>
      <c r="B603" s="120" t="s">
        <v>3319</v>
      </c>
      <c r="C603" s="121" t="s">
        <v>2715</v>
      </c>
      <c r="D603" s="70" t="s">
        <v>4085</v>
      </c>
      <c r="E603" s="217" t="str">
        <f t="shared" si="145"/>
        <v>0602_T1.5_Other Sectors, Long-term, Other debt instruments (Net External Debt )</v>
      </c>
      <c r="F603" s="15" t="s">
        <v>45</v>
      </c>
      <c r="G603" s="170" t="s">
        <v>3</v>
      </c>
      <c r="H603" s="170" t="s">
        <v>4190</v>
      </c>
      <c r="I603" s="170"/>
      <c r="J603" s="161" t="e">
        <f t="shared" si="136"/>
        <v>#REF!</v>
      </c>
      <c r="K603" s="63" t="s">
        <v>702</v>
      </c>
      <c r="L603">
        <f t="shared" si="137"/>
        <v>6</v>
      </c>
      <c r="P603" s="10" t="e">
        <f>#REF!</f>
        <v>#REF!</v>
      </c>
    </row>
    <row r="604" spans="1:16" x14ac:dyDescent="0.25">
      <c r="A604" s="65" t="str">
        <f>B604&amp;"_"&amp;C604&amp;"_"&amp;D604</f>
        <v>0603_T1.5_Direct Investment: Intercompany Lending (Net External Debt )</v>
      </c>
      <c r="B604" s="120" t="s">
        <v>3320</v>
      </c>
      <c r="C604" s="121" t="s">
        <v>2715</v>
      </c>
      <c r="D604" s="71" t="s">
        <v>3862</v>
      </c>
      <c r="E604" s="217" t="str">
        <f>B604&amp;"_"&amp;C604&amp;"_"&amp;F604</f>
        <v>0603_T1.5_Direct Investment: Intercompany Lending (Net External Debt )</v>
      </c>
      <c r="F604" s="71" t="s">
        <v>3862</v>
      </c>
      <c r="G604" s="71"/>
      <c r="H604" s="71"/>
      <c r="I604" s="71"/>
      <c r="J604" s="161" t="e">
        <f t="shared" si="136"/>
        <v>#REF!</v>
      </c>
      <c r="K604" s="63" t="s">
        <v>703</v>
      </c>
      <c r="L604">
        <f t="shared" si="137"/>
        <v>6</v>
      </c>
      <c r="P604" s="10" t="e">
        <f>#REF!</f>
        <v>#REF!</v>
      </c>
    </row>
    <row r="605" spans="1:16" x14ac:dyDescent="0.25">
      <c r="A605" s="65" t="str">
        <f t="shared" ref="A605:A607" si="146">B605&amp;"_"&amp;C605&amp;"_"&amp;".. "&amp;D605</f>
        <v>0604_T1.5_.. Debt of direct investment enterprises to direct investors  (Net External Debt )</v>
      </c>
      <c r="B605" s="120" t="s">
        <v>3321</v>
      </c>
      <c r="C605" s="121" t="s">
        <v>2715</v>
      </c>
      <c r="D605" s="72" t="s">
        <v>3863</v>
      </c>
      <c r="E605" s="217" t="str">
        <f>B605&amp;"_"&amp;C605&amp;"_"&amp;F605&amp;", "&amp;H605</f>
        <v>0604_T1.5_Direct Investment: Intercompany Lending, Debt of direct investment enterprises to direct investors  (Net External Debt )</v>
      </c>
      <c r="F605" s="170" t="s">
        <v>46</v>
      </c>
      <c r="G605" s="72"/>
      <c r="H605" s="170" t="s">
        <v>3863</v>
      </c>
      <c r="I605" s="170"/>
      <c r="J605" s="161" t="e">
        <f t="shared" si="136"/>
        <v>#REF!</v>
      </c>
      <c r="K605" s="63" t="s">
        <v>704</v>
      </c>
      <c r="L605">
        <f t="shared" si="137"/>
        <v>6</v>
      </c>
      <c r="P605" s="10" t="e">
        <f>#REF!</f>
        <v>#REF!</v>
      </c>
    </row>
    <row r="606" spans="1:16" x14ac:dyDescent="0.25">
      <c r="A606" s="65" t="str">
        <f t="shared" si="146"/>
        <v>0605_T1.5_.. Debt of direct investors to direct investment enterprises  (Net External Debt )</v>
      </c>
      <c r="B606" s="120" t="s">
        <v>3322</v>
      </c>
      <c r="C606" s="121" t="s">
        <v>2715</v>
      </c>
      <c r="D606" s="72" t="s">
        <v>3864</v>
      </c>
      <c r="E606" s="217" t="str">
        <f t="shared" ref="E606:E607" si="147">B606&amp;"_"&amp;C606&amp;"_"&amp;F606&amp;", "&amp;H606</f>
        <v>0605_T1.5_Direct Investment: Intercompany Lending, Debt of direct investors to direct investment enterprises  (Net External Debt )</v>
      </c>
      <c r="F606" s="170" t="s">
        <v>46</v>
      </c>
      <c r="G606" s="72"/>
      <c r="H606" s="170" t="s">
        <v>3864</v>
      </c>
      <c r="I606" s="170"/>
      <c r="J606" s="161" t="e">
        <f t="shared" si="136"/>
        <v>#REF!</v>
      </c>
      <c r="K606" s="63" t="s">
        <v>705</v>
      </c>
      <c r="L606">
        <f t="shared" si="137"/>
        <v>6</v>
      </c>
      <c r="P606" s="10" t="e">
        <f>#REF!</f>
        <v>#REF!</v>
      </c>
    </row>
    <row r="607" spans="1:16" x14ac:dyDescent="0.25">
      <c r="A607" s="65" t="str">
        <f t="shared" si="146"/>
        <v>0606_T1.5_.. Debt between fellow enterprises (Net External Debt )</v>
      </c>
      <c r="B607" s="120" t="s">
        <v>3323</v>
      </c>
      <c r="C607" s="121" t="s">
        <v>2715</v>
      </c>
      <c r="D607" s="72" t="s">
        <v>3865</v>
      </c>
      <c r="E607" s="217" t="str">
        <f t="shared" si="147"/>
        <v>0606_T1.5_Direct Investment: Intercompany Lending, Debt between fellow enterprises (Net External Debt )</v>
      </c>
      <c r="F607" s="170" t="s">
        <v>46</v>
      </c>
      <c r="G607" s="72"/>
      <c r="H607" s="170" t="s">
        <v>3865</v>
      </c>
      <c r="I607" s="170"/>
      <c r="J607" s="161" t="e">
        <f t="shared" si="136"/>
        <v>#REF!</v>
      </c>
      <c r="K607" s="63" t="s">
        <v>706</v>
      </c>
      <c r="L607">
        <f t="shared" si="137"/>
        <v>6</v>
      </c>
      <c r="P607" s="10" t="e">
        <f>#REF!</f>
        <v>#REF!</v>
      </c>
    </row>
    <row r="608" spans="1:16" x14ac:dyDescent="0.25">
      <c r="A608" s="202" t="str">
        <f>B608&amp;"_"&amp;C608&amp;"_"&amp;D608</f>
        <v>0607_T1.5_Total (Net External Debt )</v>
      </c>
      <c r="B608" s="203" t="s">
        <v>3324</v>
      </c>
      <c r="C608" s="204" t="s">
        <v>2715</v>
      </c>
      <c r="D608" s="205" t="s">
        <v>3866</v>
      </c>
      <c r="E608" s="220" t="str">
        <f>B608&amp;"_"&amp;C608&amp;"_"&amp;F608</f>
        <v>0607_T1.5_Net External Debt, Total</v>
      </c>
      <c r="F608" s="202" t="s">
        <v>4187</v>
      </c>
      <c r="G608" s="205"/>
      <c r="H608" s="205"/>
      <c r="I608" s="205"/>
      <c r="J608" s="221" t="e">
        <f t="shared" si="136"/>
        <v>#REF!</v>
      </c>
      <c r="K608" s="206" t="s">
        <v>707</v>
      </c>
      <c r="L608">
        <f t="shared" si="137"/>
        <v>6</v>
      </c>
      <c r="P608" s="10" t="e">
        <f>#REF!</f>
        <v>#REF!</v>
      </c>
    </row>
    <row r="609" spans="1:25" x14ac:dyDescent="0.25">
      <c r="A609" s="108" t="str">
        <f>B609&amp;"_"&amp;C609&amp;"_"&amp;D609</f>
        <v>0608_T1.6_General Government (Positon at beginning of period)</v>
      </c>
      <c r="B609" s="122" t="s">
        <v>3325</v>
      </c>
      <c r="C609" s="36" t="s">
        <v>2716</v>
      </c>
      <c r="D609" s="76" t="s">
        <v>3867</v>
      </c>
      <c r="E609" s="215" t="str">
        <f>B609&amp;"_"&amp;C609&amp;"_"&amp;F609</f>
        <v>0608_T1.6_General Government (Positon at beginning of period)</v>
      </c>
      <c r="F609" s="172" t="s">
        <v>3867</v>
      </c>
      <c r="G609" s="76"/>
      <c r="H609" s="76"/>
      <c r="I609" s="76"/>
      <c r="J609" s="161" t="e">
        <f t="shared" si="136"/>
        <v>#REF!</v>
      </c>
      <c r="K609" s="63" t="s">
        <v>708</v>
      </c>
      <c r="L609">
        <f t="shared" si="137"/>
        <v>6</v>
      </c>
      <c r="P609" s="10" t="e">
        <f>#REF!</f>
        <v>#REF!</v>
      </c>
      <c r="V609" s="10"/>
      <c r="W609" s="10"/>
      <c r="X609" s="10"/>
      <c r="Y609" s="10"/>
    </row>
    <row r="610" spans="1:25" x14ac:dyDescent="0.25">
      <c r="A610" s="108" t="str">
        <f>B610&amp;"_"&amp;C610&amp;"_"&amp;".. "&amp;D610</f>
        <v>0609_T1.6_.. Short-term (Positon at beginning of period)</v>
      </c>
      <c r="B610" s="122" t="s">
        <v>3326</v>
      </c>
      <c r="C610" s="36" t="s">
        <v>2716</v>
      </c>
      <c r="D610" s="75" t="s">
        <v>3868</v>
      </c>
      <c r="E610" s="215" t="str">
        <f>B610&amp;"_"&amp;C610&amp;"_"&amp;F610&amp;", "&amp;G610</f>
        <v>0609_T1.6_General Government, Short-term (Positon at beginning of period)</v>
      </c>
      <c r="F610" s="172" t="s">
        <v>20</v>
      </c>
      <c r="G610" s="174" t="s">
        <v>3868</v>
      </c>
      <c r="H610" s="75"/>
      <c r="I610" s="75"/>
      <c r="J610" s="161" t="e">
        <f t="shared" si="136"/>
        <v>#REF!</v>
      </c>
      <c r="K610" s="63" t="s">
        <v>709</v>
      </c>
      <c r="L610">
        <f t="shared" si="137"/>
        <v>6</v>
      </c>
      <c r="P610" s="10" t="e">
        <f>#REF!</f>
        <v>#REF!</v>
      </c>
      <c r="V610" s="10"/>
      <c r="W610" s="10"/>
      <c r="X610" s="10"/>
      <c r="Y610" s="10"/>
    </row>
    <row r="611" spans="1:25" x14ac:dyDescent="0.25">
      <c r="A611" s="108" t="str">
        <f>B611&amp;"_"&amp;C611&amp;"_"&amp;"…. "&amp;D611</f>
        <v>0610_T1.6_…. Currency and deposits 2/ (Positon at beginning of period)</v>
      </c>
      <c r="B611" s="122" t="s">
        <v>3327</v>
      </c>
      <c r="C611" s="36" t="s">
        <v>2716</v>
      </c>
      <c r="D611" s="74" t="s">
        <v>3869</v>
      </c>
      <c r="E611" s="215" t="str">
        <f>B611&amp;"_"&amp;C611&amp;"_"&amp;F611&amp;", "&amp;G611&amp;", "&amp;H611</f>
        <v>0610_T1.6_General Government, Short-term, Currency and deposits (Positon at beginning of period)</v>
      </c>
      <c r="F611" s="172" t="s">
        <v>20</v>
      </c>
      <c r="G611" s="174" t="s">
        <v>1</v>
      </c>
      <c r="H611" s="174" t="s">
        <v>4191</v>
      </c>
      <c r="I611" s="174"/>
      <c r="J611" s="161" t="e">
        <f t="shared" si="136"/>
        <v>#REF!</v>
      </c>
      <c r="K611" s="63" t="s">
        <v>710</v>
      </c>
      <c r="L611">
        <f t="shared" si="137"/>
        <v>6</v>
      </c>
      <c r="P611" s="10" t="e">
        <f>#REF!</f>
        <v>#REF!</v>
      </c>
      <c r="V611" s="10"/>
      <c r="W611" s="10"/>
      <c r="X611" s="10"/>
      <c r="Y611" s="10"/>
    </row>
    <row r="612" spans="1:25" x14ac:dyDescent="0.25">
      <c r="A612" s="108" t="str">
        <f t="shared" ref="A612:A615" si="148">B612&amp;"_"&amp;C612&amp;"_"&amp;"…. "&amp;D612</f>
        <v>0611_T1.6_…. Debt securities (Positon at beginning of period)</v>
      </c>
      <c r="B612" s="122" t="s">
        <v>3328</v>
      </c>
      <c r="C612" s="36" t="s">
        <v>2716</v>
      </c>
      <c r="D612" s="74" t="s">
        <v>3870</v>
      </c>
      <c r="E612" s="215" t="str">
        <f t="shared" ref="E612:E615" si="149">B612&amp;"_"&amp;C612&amp;"_"&amp;F612&amp;", "&amp;G612&amp;", "&amp;H612</f>
        <v>0611_T1.6_General Government, Short-term, Debt securities (Positon at beginning of period)</v>
      </c>
      <c r="F612" s="172" t="s">
        <v>20</v>
      </c>
      <c r="G612" s="174" t="s">
        <v>1</v>
      </c>
      <c r="H612" s="174" t="s">
        <v>3870</v>
      </c>
      <c r="I612" s="174"/>
      <c r="J612" s="161" t="e">
        <f t="shared" si="136"/>
        <v>#REF!</v>
      </c>
      <c r="K612" s="63" t="s">
        <v>711</v>
      </c>
      <c r="L612">
        <f t="shared" si="137"/>
        <v>6</v>
      </c>
      <c r="P612" s="10" t="e">
        <f>#REF!</f>
        <v>#REF!</v>
      </c>
      <c r="V612" s="10"/>
      <c r="W612" s="10"/>
      <c r="X612" s="10"/>
      <c r="Y612" s="10"/>
    </row>
    <row r="613" spans="1:25" x14ac:dyDescent="0.25">
      <c r="A613" s="108" t="str">
        <f t="shared" si="148"/>
        <v>0612_T1.6_…. Loans (Positon at beginning of period)</v>
      </c>
      <c r="B613" s="122" t="s">
        <v>3329</v>
      </c>
      <c r="C613" s="36" t="s">
        <v>2716</v>
      </c>
      <c r="D613" s="74" t="s">
        <v>3871</v>
      </c>
      <c r="E613" s="215" t="str">
        <f t="shared" si="149"/>
        <v>0612_T1.6_General Government, Short-term, Loans (Positon at beginning of period)</v>
      </c>
      <c r="F613" s="172" t="s">
        <v>20</v>
      </c>
      <c r="G613" s="174" t="s">
        <v>1</v>
      </c>
      <c r="H613" s="174" t="s">
        <v>3871</v>
      </c>
      <c r="I613" s="174"/>
      <c r="J613" s="161" t="e">
        <f t="shared" si="136"/>
        <v>#REF!</v>
      </c>
      <c r="K613" s="63" t="s">
        <v>712</v>
      </c>
      <c r="L613">
        <f t="shared" si="137"/>
        <v>6</v>
      </c>
      <c r="P613" s="10" t="e">
        <f>#REF!</f>
        <v>#REF!</v>
      </c>
      <c r="V613" s="10"/>
      <c r="W613" s="10"/>
      <c r="X613" s="10"/>
      <c r="Y613" s="10"/>
    </row>
    <row r="614" spans="1:25" x14ac:dyDescent="0.25">
      <c r="A614" s="108" t="str">
        <f t="shared" si="148"/>
        <v>0613_T1.6_…. Trade credit and advances (Positon at beginning of period)</v>
      </c>
      <c r="B614" s="122" t="s">
        <v>3330</v>
      </c>
      <c r="C614" s="36" t="s">
        <v>2716</v>
      </c>
      <c r="D614" s="74" t="s">
        <v>3872</v>
      </c>
      <c r="E614" s="215" t="str">
        <f t="shared" si="149"/>
        <v>0613_T1.6_General Government, Short-term, Trade credit and advances (Positon at beginning of period)</v>
      </c>
      <c r="F614" s="172" t="s">
        <v>20</v>
      </c>
      <c r="G614" s="174" t="s">
        <v>1</v>
      </c>
      <c r="H614" s="174" t="s">
        <v>3872</v>
      </c>
      <c r="I614" s="174"/>
      <c r="J614" s="161" t="e">
        <f t="shared" si="136"/>
        <v>#REF!</v>
      </c>
      <c r="K614" s="63" t="s">
        <v>713</v>
      </c>
      <c r="L614">
        <f t="shared" si="137"/>
        <v>6</v>
      </c>
      <c r="P614" s="10" t="e">
        <f>#REF!</f>
        <v>#REF!</v>
      </c>
      <c r="V614" s="10"/>
      <c r="W614" s="10"/>
      <c r="X614" s="10"/>
      <c r="Y614" s="10"/>
    </row>
    <row r="615" spans="1:25" x14ac:dyDescent="0.25">
      <c r="A615" s="108" t="str">
        <f t="shared" si="148"/>
        <v>0614_T1.6_…. Other debt liabilities 3/ 4/ (Positon at beginning of period)</v>
      </c>
      <c r="B615" s="122" t="s">
        <v>3331</v>
      </c>
      <c r="C615" s="36" t="s">
        <v>2716</v>
      </c>
      <c r="D615" s="74" t="s">
        <v>3873</v>
      </c>
      <c r="E615" s="215" t="str">
        <f t="shared" si="149"/>
        <v>0614_T1.6_General Government, Short-term, Other debt liabilities (Positon at beginning of period)</v>
      </c>
      <c r="F615" s="172" t="s">
        <v>20</v>
      </c>
      <c r="G615" s="174" t="s">
        <v>1</v>
      </c>
      <c r="H615" s="174" t="s">
        <v>4192</v>
      </c>
      <c r="I615" s="174"/>
      <c r="J615" s="161" t="e">
        <f t="shared" si="136"/>
        <v>#REF!</v>
      </c>
      <c r="K615" s="63" t="s">
        <v>714</v>
      </c>
      <c r="L615">
        <f t="shared" si="137"/>
        <v>6</v>
      </c>
      <c r="P615" s="10" t="e">
        <f>#REF!</f>
        <v>#REF!</v>
      </c>
      <c r="V615" s="10"/>
      <c r="W615" s="10"/>
      <c r="X615" s="10"/>
      <c r="Y615" s="10"/>
    </row>
    <row r="616" spans="1:25" x14ac:dyDescent="0.25">
      <c r="A616" s="108" t="str">
        <f>B616&amp;"_"&amp;C616&amp;"_"&amp;D616</f>
        <v>0615_T1.6_Long-term (Positon at beginning of period)</v>
      </c>
      <c r="B616" s="122" t="s">
        <v>3332</v>
      </c>
      <c r="C616" s="36" t="s">
        <v>2716</v>
      </c>
      <c r="D616" s="75" t="s">
        <v>3874</v>
      </c>
      <c r="E616" s="215" t="str">
        <f>B616&amp;"_"&amp;C616&amp;"_"&amp;F616&amp;", "&amp;G616</f>
        <v>0615_T1.6_General Government, Long-term (Positon at beginning of period)</v>
      </c>
      <c r="F616" s="172" t="s">
        <v>20</v>
      </c>
      <c r="G616" s="174" t="s">
        <v>3874</v>
      </c>
      <c r="H616" s="75"/>
      <c r="I616" s="75"/>
      <c r="J616" s="161" t="e">
        <f t="shared" si="136"/>
        <v>#REF!</v>
      </c>
      <c r="K616" s="63" t="s">
        <v>715</v>
      </c>
      <c r="L616">
        <f t="shared" si="137"/>
        <v>6</v>
      </c>
      <c r="P616" s="10" t="e">
        <f>#REF!</f>
        <v>#REF!</v>
      </c>
      <c r="V616" s="10"/>
      <c r="W616" s="10"/>
      <c r="X616" s="10"/>
      <c r="Y616" s="10"/>
    </row>
    <row r="617" spans="1:25" x14ac:dyDescent="0.25">
      <c r="A617" s="108" t="str">
        <f>B617&amp;"_"&amp;C617&amp;"_"&amp;".. "&amp;D617</f>
        <v>0616_T1.6_.. Special drawing rights (allocations)  (Positon at beginning of period)</v>
      </c>
      <c r="B617" s="122" t="s">
        <v>3333</v>
      </c>
      <c r="C617" s="36" t="s">
        <v>2716</v>
      </c>
      <c r="D617" s="74" t="s">
        <v>3875</v>
      </c>
      <c r="E617" s="215" t="str">
        <f>B617&amp;"_"&amp;C617&amp;"_"&amp;F617&amp;", "&amp;G617&amp;", "&amp;H617</f>
        <v>0616_T1.6_General Government, Long-term, Special drawing rights (allocations)  (Positon at beginning of period)</v>
      </c>
      <c r="F617" s="172" t="s">
        <v>20</v>
      </c>
      <c r="G617" s="174" t="s">
        <v>3</v>
      </c>
      <c r="H617" s="174" t="s">
        <v>3875</v>
      </c>
      <c r="I617" s="174"/>
      <c r="J617" s="161" t="e">
        <f t="shared" si="136"/>
        <v>#REF!</v>
      </c>
      <c r="K617" s="63" t="s">
        <v>716</v>
      </c>
      <c r="L617">
        <f t="shared" si="137"/>
        <v>6</v>
      </c>
      <c r="P617" s="10" t="e">
        <f>#REF!</f>
        <v>#REF!</v>
      </c>
      <c r="V617" s="10"/>
      <c r="W617" s="10"/>
      <c r="X617" s="10"/>
      <c r="Y617" s="10"/>
    </row>
    <row r="618" spans="1:25" x14ac:dyDescent="0.25">
      <c r="A618" s="108" t="str">
        <f>B618&amp;"_"&amp;C618&amp;"_"&amp;"…. "&amp;D618</f>
        <v>0617_T1.6_…. Currency and deposits 2/ (Positon at beginning of period)</v>
      </c>
      <c r="B618" s="122" t="s">
        <v>3334</v>
      </c>
      <c r="C618" s="36" t="s">
        <v>2716</v>
      </c>
      <c r="D618" s="74" t="s">
        <v>3869</v>
      </c>
      <c r="E618" s="215" t="str">
        <f>B618&amp;"_"&amp;C618&amp;"_"&amp;F618&amp;", "&amp;G618&amp;", "&amp;H618</f>
        <v>0617_T1.6_General Government, Long-term, Currency and deposits (Positon at beginning of period)</v>
      </c>
      <c r="F618" s="172" t="s">
        <v>20</v>
      </c>
      <c r="G618" s="174" t="s">
        <v>3</v>
      </c>
      <c r="H618" s="174" t="s">
        <v>4191</v>
      </c>
      <c r="I618" s="174"/>
      <c r="J618" s="161" t="e">
        <f t="shared" si="136"/>
        <v>#REF!</v>
      </c>
      <c r="K618" s="63" t="s">
        <v>717</v>
      </c>
      <c r="L618">
        <f t="shared" si="137"/>
        <v>6</v>
      </c>
      <c r="P618" s="10" t="e">
        <f>#REF!</f>
        <v>#REF!</v>
      </c>
      <c r="V618" s="10"/>
      <c r="W618" s="10"/>
      <c r="X618" s="10"/>
      <c r="Y618" s="10"/>
    </row>
    <row r="619" spans="1:25" x14ac:dyDescent="0.25">
      <c r="A619" s="108" t="str">
        <f t="shared" ref="A619:A622" si="150">B619&amp;"_"&amp;C619&amp;"_"&amp;"…. "&amp;D619</f>
        <v>0618_T1.6_…. Debt securities (Positon at beginning of period)</v>
      </c>
      <c r="B619" s="122" t="s">
        <v>3335</v>
      </c>
      <c r="C619" s="36" t="s">
        <v>2716</v>
      </c>
      <c r="D619" s="74" t="s">
        <v>3870</v>
      </c>
      <c r="E619" s="215" t="str">
        <f t="shared" ref="E619:E622" si="151">B619&amp;"_"&amp;C619&amp;"_"&amp;F619&amp;", "&amp;G619&amp;", "&amp;H619</f>
        <v>0618_T1.6_General Government, Long-term, Debt securities (Positon at beginning of period)</v>
      </c>
      <c r="F619" s="172" t="s">
        <v>20</v>
      </c>
      <c r="G619" s="174" t="s">
        <v>3</v>
      </c>
      <c r="H619" s="174" t="s">
        <v>3870</v>
      </c>
      <c r="I619" s="174"/>
      <c r="J619" s="161" t="e">
        <f t="shared" si="136"/>
        <v>#REF!</v>
      </c>
      <c r="K619" s="63" t="s">
        <v>718</v>
      </c>
      <c r="L619">
        <f t="shared" si="137"/>
        <v>6</v>
      </c>
      <c r="P619" s="10" t="e">
        <f>#REF!</f>
        <v>#REF!</v>
      </c>
      <c r="V619" s="10"/>
      <c r="W619" s="10"/>
      <c r="X619" s="10"/>
      <c r="Y619" s="10"/>
    </row>
    <row r="620" spans="1:25" x14ac:dyDescent="0.25">
      <c r="A620" s="108" t="str">
        <f t="shared" si="150"/>
        <v>0619_T1.6_…. Loans (Positon at beginning of period)</v>
      </c>
      <c r="B620" s="122" t="s">
        <v>3336</v>
      </c>
      <c r="C620" s="36" t="s">
        <v>2716</v>
      </c>
      <c r="D620" s="74" t="s">
        <v>3871</v>
      </c>
      <c r="E620" s="215" t="str">
        <f t="shared" si="151"/>
        <v>0619_T1.6_General Government, Long-term, Loans (Positon at beginning of period)</v>
      </c>
      <c r="F620" s="172" t="s">
        <v>20</v>
      </c>
      <c r="G620" s="174" t="s">
        <v>3</v>
      </c>
      <c r="H620" s="174" t="s">
        <v>3871</v>
      </c>
      <c r="I620" s="174"/>
      <c r="J620" s="161" t="e">
        <f t="shared" si="136"/>
        <v>#REF!</v>
      </c>
      <c r="K620" s="63" t="s">
        <v>719</v>
      </c>
      <c r="L620">
        <f t="shared" si="137"/>
        <v>6</v>
      </c>
      <c r="P620" s="10" t="e">
        <f>#REF!</f>
        <v>#REF!</v>
      </c>
      <c r="V620" s="10"/>
      <c r="W620" s="10"/>
      <c r="X620" s="10"/>
      <c r="Y620" s="10"/>
    </row>
    <row r="621" spans="1:25" x14ac:dyDescent="0.25">
      <c r="A621" s="108" t="str">
        <f t="shared" si="150"/>
        <v>0620_T1.6_…. Trade credit and advances (Positon at beginning of period)</v>
      </c>
      <c r="B621" s="122" t="s">
        <v>3337</v>
      </c>
      <c r="C621" s="36" t="s">
        <v>2716</v>
      </c>
      <c r="D621" s="74" t="s">
        <v>3872</v>
      </c>
      <c r="E621" s="215" t="str">
        <f t="shared" si="151"/>
        <v>0620_T1.6_General Government, Long-term, Trade credit and advances (Positon at beginning of period)</v>
      </c>
      <c r="F621" s="172" t="s">
        <v>20</v>
      </c>
      <c r="G621" s="174" t="s">
        <v>3</v>
      </c>
      <c r="H621" s="174" t="s">
        <v>3872</v>
      </c>
      <c r="I621" s="174"/>
      <c r="J621" s="161" t="e">
        <f t="shared" si="136"/>
        <v>#REF!</v>
      </c>
      <c r="K621" s="63" t="s">
        <v>720</v>
      </c>
      <c r="L621">
        <f t="shared" si="137"/>
        <v>6</v>
      </c>
      <c r="P621" s="10" t="e">
        <f>#REF!</f>
        <v>#REF!</v>
      </c>
      <c r="V621" s="10"/>
      <c r="W621" s="10"/>
      <c r="X621" s="10"/>
      <c r="Y621" s="10"/>
    </row>
    <row r="622" spans="1:25" x14ac:dyDescent="0.25">
      <c r="A622" s="108" t="str">
        <f t="shared" si="150"/>
        <v>0621_T1.6_…. Other debt liabilities 3/ (Positon at beginning of period)</v>
      </c>
      <c r="B622" s="122" t="s">
        <v>3338</v>
      </c>
      <c r="C622" s="36" t="s">
        <v>2716</v>
      </c>
      <c r="D622" s="74" t="s">
        <v>3876</v>
      </c>
      <c r="E622" s="215" t="str">
        <f t="shared" si="151"/>
        <v>0621_T1.6_General Government, Long-term, Other debt liabilities(Positon at beginning of period)</v>
      </c>
      <c r="F622" s="172" t="s">
        <v>20</v>
      </c>
      <c r="G622" s="174" t="s">
        <v>3</v>
      </c>
      <c r="H622" s="174" t="s">
        <v>4193</v>
      </c>
      <c r="I622" s="174"/>
      <c r="J622" s="161" t="e">
        <f t="shared" si="136"/>
        <v>#REF!</v>
      </c>
      <c r="K622" s="63" t="s">
        <v>721</v>
      </c>
      <c r="L622">
        <f t="shared" si="137"/>
        <v>6</v>
      </c>
      <c r="P622" s="10" t="e">
        <f>#REF!</f>
        <v>#REF!</v>
      </c>
      <c r="V622" s="10"/>
      <c r="W622" s="10"/>
      <c r="X622" s="10"/>
      <c r="Y622" s="10"/>
    </row>
    <row r="623" spans="1:25" x14ac:dyDescent="0.25">
      <c r="A623" s="108" t="str">
        <f>B623&amp;"_"&amp;C623&amp;"_"&amp;D623</f>
        <v>0622_T1.6_Central Bank (Positon at beginning of period)</v>
      </c>
      <c r="B623" s="122" t="s">
        <v>3339</v>
      </c>
      <c r="C623" s="36" t="s">
        <v>2716</v>
      </c>
      <c r="D623" s="76" t="s">
        <v>3877</v>
      </c>
      <c r="E623" s="215" t="str">
        <f>B623&amp;"_"&amp;C623&amp;"_"&amp;F623</f>
        <v>0622_T1.6_Central Bank (Positon at beginning of period)</v>
      </c>
      <c r="F623" s="171" t="s">
        <v>3877</v>
      </c>
      <c r="G623" s="76"/>
      <c r="H623" s="76"/>
      <c r="I623" s="76"/>
      <c r="J623" s="161" t="e">
        <f t="shared" si="136"/>
        <v>#REF!</v>
      </c>
      <c r="K623" s="63" t="s">
        <v>722</v>
      </c>
      <c r="L623">
        <f t="shared" si="137"/>
        <v>6</v>
      </c>
      <c r="P623" s="10" t="e">
        <f>#REF!</f>
        <v>#REF!</v>
      </c>
      <c r="V623" s="10"/>
      <c r="W623" s="10"/>
      <c r="X623" s="10"/>
      <c r="Y623" s="10"/>
    </row>
    <row r="624" spans="1:25" x14ac:dyDescent="0.25">
      <c r="A624" s="108" t="str">
        <f>B624&amp;"_"&amp;C624&amp;"_"&amp;".. "&amp;D624</f>
        <v>0623_T1.6_.. Short-term (Positon at beginning of period)</v>
      </c>
      <c r="B624" s="122" t="s">
        <v>3340</v>
      </c>
      <c r="C624" s="36" t="s">
        <v>2716</v>
      </c>
      <c r="D624" s="75" t="s">
        <v>3868</v>
      </c>
      <c r="E624" s="215" t="str">
        <f>B624&amp;"_"&amp;C624&amp;"_"&amp;F624&amp;", "&amp;G624</f>
        <v>0623_T1.6_Central Bank, Short-term (Positon at beginning of period)</v>
      </c>
      <c r="F624" s="172" t="s">
        <v>43</v>
      </c>
      <c r="G624" s="173" t="s">
        <v>3868</v>
      </c>
      <c r="H624" s="75"/>
      <c r="I624" s="75"/>
      <c r="J624" s="161" t="e">
        <f t="shared" si="136"/>
        <v>#REF!</v>
      </c>
      <c r="K624" s="63" t="s">
        <v>723</v>
      </c>
      <c r="L624">
        <f t="shared" si="137"/>
        <v>6</v>
      </c>
      <c r="P624" s="10" t="e">
        <f>#REF!</f>
        <v>#REF!</v>
      </c>
      <c r="V624" s="10"/>
      <c r="W624" s="10"/>
      <c r="X624" s="10"/>
      <c r="Y624" s="10"/>
    </row>
    <row r="625" spans="1:25" x14ac:dyDescent="0.25">
      <c r="A625" s="108" t="str">
        <f>B625&amp;"_"&amp;C625&amp;"_"&amp;"…. "&amp;D625</f>
        <v>0624_T1.6_…. Currency and deposits 2/ (Positon at beginning of period)</v>
      </c>
      <c r="B625" s="122" t="s">
        <v>3341</v>
      </c>
      <c r="C625" s="36" t="s">
        <v>2716</v>
      </c>
      <c r="D625" s="74" t="s">
        <v>3869</v>
      </c>
      <c r="E625" s="215" t="str">
        <f>B625&amp;"_"&amp;C625&amp;"_"&amp;F625&amp;", "&amp;G625&amp;", "&amp;H625</f>
        <v>0624_T1.6_Central Bank, Short-term, Currency and deposits (Positon at beginning of period)</v>
      </c>
      <c r="F625" s="172" t="s">
        <v>43</v>
      </c>
      <c r="G625" s="173" t="s">
        <v>1</v>
      </c>
      <c r="H625" s="174" t="s">
        <v>4191</v>
      </c>
      <c r="I625" s="174"/>
      <c r="J625" s="161" t="e">
        <f t="shared" si="136"/>
        <v>#REF!</v>
      </c>
      <c r="K625" s="63" t="s">
        <v>724</v>
      </c>
      <c r="L625">
        <f t="shared" si="137"/>
        <v>6</v>
      </c>
      <c r="P625" s="10" t="e">
        <f>#REF!</f>
        <v>#REF!</v>
      </c>
      <c r="V625" s="10"/>
      <c r="W625" s="10"/>
      <c r="X625" s="10"/>
      <c r="Y625" s="10"/>
    </row>
    <row r="626" spans="1:25" x14ac:dyDescent="0.25">
      <c r="A626" s="108" t="str">
        <f t="shared" ref="A626:A629" si="152">B626&amp;"_"&amp;C626&amp;"_"&amp;"…. "&amp;D626</f>
        <v>0625_T1.6_…. Debt securities (Positon at beginning of period)</v>
      </c>
      <c r="B626" s="122" t="s">
        <v>3342</v>
      </c>
      <c r="C626" s="36" t="s">
        <v>2716</v>
      </c>
      <c r="D626" s="74" t="s">
        <v>3870</v>
      </c>
      <c r="E626" s="215" t="str">
        <f t="shared" ref="E626:E629" si="153">B626&amp;"_"&amp;C626&amp;"_"&amp;F626&amp;", "&amp;G626&amp;", "&amp;H626</f>
        <v>0625_T1.6_Central Bank, Short-term, Debt securities (Positon at beginning of period)</v>
      </c>
      <c r="F626" s="172" t="s">
        <v>43</v>
      </c>
      <c r="G626" s="173" t="s">
        <v>1</v>
      </c>
      <c r="H626" s="174" t="s">
        <v>3870</v>
      </c>
      <c r="I626" s="174"/>
      <c r="J626" s="161" t="e">
        <f t="shared" si="136"/>
        <v>#REF!</v>
      </c>
      <c r="K626" s="63" t="s">
        <v>725</v>
      </c>
      <c r="L626">
        <f t="shared" si="137"/>
        <v>6</v>
      </c>
      <c r="P626" s="10" t="e">
        <f>#REF!</f>
        <v>#REF!</v>
      </c>
      <c r="V626" s="10"/>
      <c r="W626" s="10"/>
      <c r="X626" s="10"/>
      <c r="Y626" s="10"/>
    </row>
    <row r="627" spans="1:25" x14ac:dyDescent="0.25">
      <c r="A627" s="108" t="str">
        <f t="shared" si="152"/>
        <v>0626_T1.6_…. Loans (Positon at beginning of period)</v>
      </c>
      <c r="B627" s="122" t="s">
        <v>3343</v>
      </c>
      <c r="C627" s="36" t="s">
        <v>2716</v>
      </c>
      <c r="D627" s="74" t="s">
        <v>3871</v>
      </c>
      <c r="E627" s="215" t="str">
        <f t="shared" si="153"/>
        <v>0626_T1.6_Central Bank, Short-term, Loans (Positon at beginning of period)</v>
      </c>
      <c r="F627" s="172" t="s">
        <v>43</v>
      </c>
      <c r="G627" s="173" t="s">
        <v>1</v>
      </c>
      <c r="H627" s="174" t="s">
        <v>3871</v>
      </c>
      <c r="I627" s="174"/>
      <c r="J627" s="161" t="e">
        <f t="shared" si="136"/>
        <v>#REF!</v>
      </c>
      <c r="K627" s="63" t="s">
        <v>726</v>
      </c>
      <c r="L627">
        <f t="shared" si="137"/>
        <v>6</v>
      </c>
      <c r="P627" s="10" t="e">
        <f>#REF!</f>
        <v>#REF!</v>
      </c>
      <c r="V627" s="10"/>
      <c r="W627" s="10"/>
      <c r="X627" s="10"/>
      <c r="Y627" s="10"/>
    </row>
    <row r="628" spans="1:25" x14ac:dyDescent="0.25">
      <c r="A628" s="108" t="str">
        <f t="shared" si="152"/>
        <v>0627_T1.6_…. Trade credit and advances (Positon at beginning of period)</v>
      </c>
      <c r="B628" s="122" t="s">
        <v>3344</v>
      </c>
      <c r="C628" s="36" t="s">
        <v>2716</v>
      </c>
      <c r="D628" s="74" t="s">
        <v>3872</v>
      </c>
      <c r="E628" s="215" t="str">
        <f t="shared" si="153"/>
        <v>0627_T1.6_Central Bank, Short-term, Trade credit and advances (Positon at beginning of period)</v>
      </c>
      <c r="F628" s="172" t="s">
        <v>43</v>
      </c>
      <c r="G628" s="173" t="s">
        <v>1</v>
      </c>
      <c r="H628" s="174" t="s">
        <v>3872</v>
      </c>
      <c r="I628" s="174"/>
      <c r="J628" s="161" t="e">
        <f t="shared" si="136"/>
        <v>#REF!</v>
      </c>
      <c r="K628" s="63" t="s">
        <v>727</v>
      </c>
      <c r="L628">
        <f t="shared" si="137"/>
        <v>6</v>
      </c>
      <c r="P628" s="10" t="e">
        <f>#REF!</f>
        <v>#REF!</v>
      </c>
      <c r="V628" s="10"/>
      <c r="W628" s="10"/>
      <c r="X628" s="10"/>
      <c r="Y628" s="10"/>
    </row>
    <row r="629" spans="1:25" x14ac:dyDescent="0.25">
      <c r="A629" s="108" t="str">
        <f t="shared" si="152"/>
        <v>0628_T1.6_…. Other debt liabilities 3/ 4/ (Positon at beginning of period)</v>
      </c>
      <c r="B629" s="122" t="s">
        <v>3345</v>
      </c>
      <c r="C629" s="36" t="s">
        <v>2716</v>
      </c>
      <c r="D629" s="74" t="s">
        <v>3873</v>
      </c>
      <c r="E629" s="215" t="str">
        <f t="shared" si="153"/>
        <v>0628_T1.6_Central Bank, Short-term, Other debt liabilities (Positon at beginning of period)</v>
      </c>
      <c r="F629" s="172" t="s">
        <v>43</v>
      </c>
      <c r="G629" s="173" t="s">
        <v>1</v>
      </c>
      <c r="H629" s="174" t="s">
        <v>4192</v>
      </c>
      <c r="I629" s="174"/>
      <c r="J629" s="161" t="e">
        <f t="shared" si="136"/>
        <v>#REF!</v>
      </c>
      <c r="K629" s="63" t="s">
        <v>728</v>
      </c>
      <c r="L629">
        <f t="shared" si="137"/>
        <v>6</v>
      </c>
      <c r="P629" s="10" t="e">
        <f>#REF!</f>
        <v>#REF!</v>
      </c>
      <c r="V629" s="10"/>
      <c r="W629" s="10"/>
      <c r="X629" s="10"/>
      <c r="Y629" s="10"/>
    </row>
    <row r="630" spans="1:25" x14ac:dyDescent="0.25">
      <c r="A630" s="108" t="str">
        <f>B630&amp;"_"&amp;C630&amp;"_"&amp;D630</f>
        <v>0629_T1.6_Long-term (Positon at beginning of period)</v>
      </c>
      <c r="B630" s="122" t="s">
        <v>3346</v>
      </c>
      <c r="C630" s="36" t="s">
        <v>2716</v>
      </c>
      <c r="D630" s="75" t="s">
        <v>3874</v>
      </c>
      <c r="E630" s="215" t="str">
        <f>B630&amp;"_"&amp;C630&amp;"_"&amp;F630&amp;", "&amp;G630</f>
        <v>0629_T1.6_Central Bank, Long-term (Positon at beginning of period)</v>
      </c>
      <c r="F630" s="172" t="s">
        <v>43</v>
      </c>
      <c r="G630" s="173" t="s">
        <v>3874</v>
      </c>
      <c r="H630" s="75"/>
      <c r="I630" s="75"/>
      <c r="J630" s="161" t="e">
        <f t="shared" si="136"/>
        <v>#REF!</v>
      </c>
      <c r="K630" s="63" t="s">
        <v>729</v>
      </c>
      <c r="L630">
        <f t="shared" si="137"/>
        <v>6</v>
      </c>
      <c r="P630" s="10" t="e">
        <f>#REF!</f>
        <v>#REF!</v>
      </c>
      <c r="V630" s="10"/>
      <c r="W630" s="10"/>
      <c r="X630" s="10"/>
      <c r="Y630" s="10"/>
    </row>
    <row r="631" spans="1:25" x14ac:dyDescent="0.25">
      <c r="A631" s="108" t="str">
        <f>B631&amp;"_"&amp;C631&amp;"_"&amp;".. "&amp;D631</f>
        <v>0630_T1.6_.. Special drawing rights (allocations)  (Positon at beginning of period)</v>
      </c>
      <c r="B631" s="122" t="s">
        <v>3347</v>
      </c>
      <c r="C631" s="36" t="s">
        <v>2716</v>
      </c>
      <c r="D631" s="74" t="s">
        <v>3875</v>
      </c>
      <c r="E631" s="215" t="str">
        <f>B631&amp;"_"&amp;C631&amp;"_"&amp;F631&amp;", "&amp;G631&amp;", "&amp;H631</f>
        <v>0630_T1.6_Central Bank, Long-term, Special drawing rights (allocations)  (Positon at beginning of period)</v>
      </c>
      <c r="F631" s="172" t="s">
        <v>43</v>
      </c>
      <c r="G631" s="173" t="s">
        <v>3</v>
      </c>
      <c r="H631" s="174" t="s">
        <v>3875</v>
      </c>
      <c r="I631" s="174"/>
      <c r="J631" s="161" t="e">
        <f t="shared" si="136"/>
        <v>#REF!</v>
      </c>
      <c r="K631" s="63" t="s">
        <v>730</v>
      </c>
      <c r="L631">
        <f t="shared" si="137"/>
        <v>6</v>
      </c>
      <c r="P631" s="10" t="e">
        <f>#REF!</f>
        <v>#REF!</v>
      </c>
      <c r="V631" s="10"/>
      <c r="W631" s="10"/>
      <c r="X631" s="10"/>
      <c r="Y631" s="10"/>
    </row>
    <row r="632" spans="1:25" x14ac:dyDescent="0.25">
      <c r="A632" s="108" t="str">
        <f>B632&amp;"_"&amp;C632&amp;"_"&amp;"…. "&amp;D632</f>
        <v>0631_T1.6_…. Currency and deposits 2/ (Positon at beginning of period)</v>
      </c>
      <c r="B632" s="122" t="s">
        <v>3348</v>
      </c>
      <c r="C632" s="36" t="s">
        <v>2716</v>
      </c>
      <c r="D632" s="74" t="s">
        <v>3869</v>
      </c>
      <c r="E632" s="215" t="str">
        <f>B632&amp;"_"&amp;C632&amp;"_"&amp;F632&amp;", "&amp;G632&amp;", "&amp;H632</f>
        <v>0631_T1.6_Central Bank, Long-term, Currency and deposits (Positon at beginning of period)</v>
      </c>
      <c r="F632" s="172" t="s">
        <v>43</v>
      </c>
      <c r="G632" s="173" t="s">
        <v>3</v>
      </c>
      <c r="H632" s="174" t="s">
        <v>4191</v>
      </c>
      <c r="I632" s="174"/>
      <c r="J632" s="161" t="e">
        <f t="shared" si="136"/>
        <v>#REF!</v>
      </c>
      <c r="K632" s="63" t="s">
        <v>731</v>
      </c>
      <c r="L632">
        <f t="shared" si="137"/>
        <v>6</v>
      </c>
      <c r="P632" s="10" t="e">
        <f>#REF!</f>
        <v>#REF!</v>
      </c>
      <c r="V632" s="10"/>
      <c r="W632" s="10"/>
      <c r="X632" s="10"/>
      <c r="Y632" s="10"/>
    </row>
    <row r="633" spans="1:25" x14ac:dyDescent="0.25">
      <c r="A633" s="108" t="str">
        <f t="shared" ref="A633:A636" si="154">B633&amp;"_"&amp;C633&amp;"_"&amp;"…. "&amp;D633</f>
        <v>0632_T1.6_…. Debt securities (Positon at beginning of period)</v>
      </c>
      <c r="B633" s="122" t="s">
        <v>3349</v>
      </c>
      <c r="C633" s="36" t="s">
        <v>2716</v>
      </c>
      <c r="D633" s="74" t="s">
        <v>3870</v>
      </c>
      <c r="E633" s="215" t="str">
        <f t="shared" ref="E633:E636" si="155">B633&amp;"_"&amp;C633&amp;"_"&amp;F633&amp;", "&amp;G633&amp;", "&amp;H633</f>
        <v>0632_T1.6_Central Bank, Long-term, Debt securities (Positon at beginning of period)</v>
      </c>
      <c r="F633" s="172" t="s">
        <v>43</v>
      </c>
      <c r="G633" s="173" t="s">
        <v>3</v>
      </c>
      <c r="H633" s="174" t="s">
        <v>3870</v>
      </c>
      <c r="I633" s="174"/>
      <c r="J633" s="161" t="e">
        <f t="shared" si="136"/>
        <v>#REF!</v>
      </c>
      <c r="K633" s="63" t="s">
        <v>732</v>
      </c>
      <c r="L633">
        <f t="shared" si="137"/>
        <v>6</v>
      </c>
      <c r="P633" s="10" t="e">
        <f>#REF!</f>
        <v>#REF!</v>
      </c>
      <c r="V633" s="10"/>
      <c r="W633" s="10"/>
      <c r="X633" s="10"/>
      <c r="Y633" s="10"/>
    </row>
    <row r="634" spans="1:25" x14ac:dyDescent="0.25">
      <c r="A634" s="108" t="str">
        <f t="shared" si="154"/>
        <v>0633_T1.6_…. Loans (Positon at beginning of period)</v>
      </c>
      <c r="B634" s="122" t="s">
        <v>3350</v>
      </c>
      <c r="C634" s="36" t="s">
        <v>2716</v>
      </c>
      <c r="D634" s="74" t="s">
        <v>3871</v>
      </c>
      <c r="E634" s="215" t="str">
        <f t="shared" si="155"/>
        <v>0633_T1.6_Central Bank, Long-term, Loans (Positon at beginning of period)</v>
      </c>
      <c r="F634" s="172" t="s">
        <v>43</v>
      </c>
      <c r="G634" s="173" t="s">
        <v>3</v>
      </c>
      <c r="H634" s="174" t="s">
        <v>3871</v>
      </c>
      <c r="I634" s="174"/>
      <c r="J634" s="161" t="e">
        <f t="shared" si="136"/>
        <v>#REF!</v>
      </c>
      <c r="K634" s="63" t="s">
        <v>733</v>
      </c>
      <c r="L634">
        <f t="shared" si="137"/>
        <v>6</v>
      </c>
      <c r="P634" s="10" t="e">
        <f>#REF!</f>
        <v>#REF!</v>
      </c>
      <c r="V634" s="10"/>
      <c r="W634" s="10"/>
      <c r="X634" s="10"/>
      <c r="Y634" s="10"/>
    </row>
    <row r="635" spans="1:25" x14ac:dyDescent="0.25">
      <c r="A635" s="108" t="str">
        <f t="shared" si="154"/>
        <v>0634_T1.6_…. Trade credit and advances (Positon at beginning of period)</v>
      </c>
      <c r="B635" s="122" t="s">
        <v>3351</v>
      </c>
      <c r="C635" s="36" t="s">
        <v>2716</v>
      </c>
      <c r="D635" s="74" t="s">
        <v>3872</v>
      </c>
      <c r="E635" s="215" t="str">
        <f t="shared" si="155"/>
        <v>0634_T1.6_Central Bank, Long-term, Trade credit and advances (Positon at beginning of period)</v>
      </c>
      <c r="F635" s="172" t="s">
        <v>43</v>
      </c>
      <c r="G635" s="173" t="s">
        <v>3</v>
      </c>
      <c r="H635" s="174" t="s">
        <v>3872</v>
      </c>
      <c r="I635" s="174"/>
      <c r="J635" s="161" t="e">
        <f t="shared" si="136"/>
        <v>#REF!</v>
      </c>
      <c r="K635" s="63" t="s">
        <v>734</v>
      </c>
      <c r="L635">
        <f t="shared" si="137"/>
        <v>6</v>
      </c>
      <c r="P635" s="10" t="e">
        <f>#REF!</f>
        <v>#REF!</v>
      </c>
      <c r="V635" s="10"/>
      <c r="W635" s="10"/>
      <c r="X635" s="10"/>
      <c r="Y635" s="10"/>
    </row>
    <row r="636" spans="1:25" x14ac:dyDescent="0.25">
      <c r="A636" s="108" t="str">
        <f t="shared" si="154"/>
        <v>0635_T1.6_…. Other debt liabilities 3/ (Positon at beginning of period)</v>
      </c>
      <c r="B636" s="122" t="s">
        <v>3352</v>
      </c>
      <c r="C636" s="36" t="s">
        <v>2716</v>
      </c>
      <c r="D636" s="74" t="s">
        <v>3876</v>
      </c>
      <c r="E636" s="215" t="str">
        <f t="shared" si="155"/>
        <v>0635_T1.6_Central Bank, Long-term, Other debt liabilities (Positon at beginning of period)</v>
      </c>
      <c r="F636" s="172" t="s">
        <v>43</v>
      </c>
      <c r="G636" s="173" t="s">
        <v>3</v>
      </c>
      <c r="H636" s="174" t="s">
        <v>4192</v>
      </c>
      <c r="I636" s="174"/>
      <c r="J636" s="161" t="e">
        <f t="shared" si="136"/>
        <v>#REF!</v>
      </c>
      <c r="K636" s="63" t="s">
        <v>735</v>
      </c>
      <c r="L636">
        <f t="shared" si="137"/>
        <v>6</v>
      </c>
      <c r="P636" s="10" t="e">
        <f>#REF!</f>
        <v>#REF!</v>
      </c>
      <c r="V636" s="10"/>
      <c r="W636" s="10"/>
      <c r="X636" s="10"/>
      <c r="Y636" s="10"/>
    </row>
    <row r="637" spans="1:25" x14ac:dyDescent="0.25">
      <c r="A637" s="108" t="str">
        <f>B637&amp;"_"&amp;C637&amp;"_"&amp;D637</f>
        <v>0636_T1.6_Deposit-taking Corporations, except the Central Bank (Positon at beginning of period)</v>
      </c>
      <c r="B637" s="122" t="s">
        <v>3353</v>
      </c>
      <c r="C637" s="36" t="s">
        <v>2716</v>
      </c>
      <c r="D637" s="77" t="s">
        <v>3878</v>
      </c>
      <c r="E637" s="215" t="str">
        <f>B637&amp;"_"&amp;C637&amp;"_"&amp;F637</f>
        <v>0636_T1.6_Deposit-taking Corporations, except the Central Bank (Positon at beginning of period)</v>
      </c>
      <c r="F637" s="77" t="s">
        <v>3878</v>
      </c>
      <c r="G637" s="77"/>
      <c r="H637" s="77"/>
      <c r="I637" s="77"/>
      <c r="J637" s="161" t="e">
        <f t="shared" si="136"/>
        <v>#REF!</v>
      </c>
      <c r="K637" s="63" t="s">
        <v>736</v>
      </c>
      <c r="L637">
        <f t="shared" si="137"/>
        <v>6</v>
      </c>
      <c r="P637" s="10" t="e">
        <f>#REF!</f>
        <v>#REF!</v>
      </c>
      <c r="V637" s="10"/>
      <c r="W637" s="10"/>
      <c r="X637" s="10"/>
      <c r="Y637" s="10"/>
    </row>
    <row r="638" spans="1:25" x14ac:dyDescent="0.25">
      <c r="A638" s="108" t="str">
        <f>B638&amp;"_"&amp;C638&amp;"_"&amp;".. "&amp;D638</f>
        <v>0637_T1.6_.. Short-term (Positon at beginning of period)</v>
      </c>
      <c r="B638" s="122" t="s">
        <v>3354</v>
      </c>
      <c r="C638" s="36" t="s">
        <v>2716</v>
      </c>
      <c r="D638" s="75" t="s">
        <v>3868</v>
      </c>
      <c r="E638" s="215" t="str">
        <f>B638&amp;"_"&amp;C638&amp;"_"&amp;F638&amp;", "&amp;G638</f>
        <v>0637_T1.6_Deposit-taking Corporations, except the Central Bank, Short-term (Positon at beginning of period)</v>
      </c>
      <c r="F638" s="175" t="s">
        <v>85</v>
      </c>
      <c r="G638" s="173" t="s">
        <v>3868</v>
      </c>
      <c r="H638" s="75"/>
      <c r="I638" s="75"/>
      <c r="J638" s="161" t="e">
        <f t="shared" si="136"/>
        <v>#REF!</v>
      </c>
      <c r="K638" s="63" t="s">
        <v>737</v>
      </c>
      <c r="L638">
        <f t="shared" si="137"/>
        <v>6</v>
      </c>
      <c r="P638" s="10" t="e">
        <f>#REF!</f>
        <v>#REF!</v>
      </c>
      <c r="V638" s="10"/>
      <c r="W638" s="10"/>
      <c r="X638" s="10"/>
      <c r="Y638" s="10"/>
    </row>
    <row r="639" spans="1:25" x14ac:dyDescent="0.25">
      <c r="A639" s="108" t="str">
        <f>B639&amp;"_"&amp;C639&amp;"_"&amp;"…. "&amp;D639</f>
        <v>0638_T1.6_…. Currency and deposits 2/ (Positon at beginning of period)</v>
      </c>
      <c r="B639" s="122" t="s">
        <v>3355</v>
      </c>
      <c r="C639" s="36" t="s">
        <v>2716</v>
      </c>
      <c r="D639" s="74" t="s">
        <v>3869</v>
      </c>
      <c r="E639" s="215" t="str">
        <f>B639&amp;"_"&amp;C639&amp;"_"&amp;F639&amp;", "&amp;G639&amp;", "&amp;H639</f>
        <v>0638_T1.6_Deposit-taking Corporations, except the Central Bank, Short-term, Currency and deposits (Positon at beginning of period)</v>
      </c>
      <c r="F639" s="175" t="s">
        <v>85</v>
      </c>
      <c r="G639" s="173" t="s">
        <v>1</v>
      </c>
      <c r="H639" s="174" t="s">
        <v>4191</v>
      </c>
      <c r="I639" s="174"/>
      <c r="J639" s="161" t="e">
        <f t="shared" si="136"/>
        <v>#REF!</v>
      </c>
      <c r="K639" s="63" t="s">
        <v>738</v>
      </c>
      <c r="L639">
        <f t="shared" si="137"/>
        <v>6</v>
      </c>
      <c r="P639" s="10" t="e">
        <f>#REF!</f>
        <v>#REF!</v>
      </c>
      <c r="V639" s="10"/>
      <c r="W639" s="10"/>
      <c r="X639" s="10"/>
      <c r="Y639" s="10"/>
    </row>
    <row r="640" spans="1:25" x14ac:dyDescent="0.25">
      <c r="A640" s="108" t="str">
        <f t="shared" ref="A640:A643" si="156">B640&amp;"_"&amp;C640&amp;"_"&amp;"…. "&amp;D640</f>
        <v>0639_T1.6_…. Debt securities (Positon at beginning of period)</v>
      </c>
      <c r="B640" s="122" t="s">
        <v>3356</v>
      </c>
      <c r="C640" s="36" t="s">
        <v>2716</v>
      </c>
      <c r="D640" s="74" t="s">
        <v>3870</v>
      </c>
      <c r="E640" s="215" t="str">
        <f t="shared" ref="E640:E643" si="157">B640&amp;"_"&amp;C640&amp;"_"&amp;F640&amp;", "&amp;G640&amp;", "&amp;H640</f>
        <v>0639_T1.6_Deposit-taking Corporations, except the Central Bank, Short-term, Debt securities (Positon at beginning of period)</v>
      </c>
      <c r="F640" s="175" t="s">
        <v>85</v>
      </c>
      <c r="G640" s="173" t="s">
        <v>1</v>
      </c>
      <c r="H640" s="174" t="s">
        <v>3870</v>
      </c>
      <c r="I640" s="174"/>
      <c r="J640" s="161" t="e">
        <f t="shared" si="136"/>
        <v>#REF!</v>
      </c>
      <c r="K640" s="63" t="s">
        <v>739</v>
      </c>
      <c r="L640">
        <f t="shared" si="137"/>
        <v>6</v>
      </c>
      <c r="P640" s="10" t="e">
        <f>#REF!</f>
        <v>#REF!</v>
      </c>
      <c r="V640" s="10"/>
      <c r="W640" s="10"/>
      <c r="X640" s="10"/>
      <c r="Y640" s="10"/>
    </row>
    <row r="641" spans="1:25" x14ac:dyDescent="0.25">
      <c r="A641" s="108" t="str">
        <f t="shared" si="156"/>
        <v>0640_T1.6_…. Loans (Positon at beginning of period)</v>
      </c>
      <c r="B641" s="122" t="s">
        <v>3357</v>
      </c>
      <c r="C641" s="36" t="s">
        <v>2716</v>
      </c>
      <c r="D641" s="74" t="s">
        <v>3871</v>
      </c>
      <c r="E641" s="215" t="str">
        <f t="shared" si="157"/>
        <v>0640_T1.6_Deposit-taking Corporations, except the Central Bank, Short-term, Loans (Positon at beginning of period)</v>
      </c>
      <c r="F641" s="175" t="s">
        <v>85</v>
      </c>
      <c r="G641" s="173" t="s">
        <v>1</v>
      </c>
      <c r="H641" s="174" t="s">
        <v>3871</v>
      </c>
      <c r="I641" s="174"/>
      <c r="J641" s="161" t="e">
        <f t="shared" si="136"/>
        <v>#REF!</v>
      </c>
      <c r="K641" s="63" t="s">
        <v>740</v>
      </c>
      <c r="L641">
        <f t="shared" si="137"/>
        <v>6</v>
      </c>
      <c r="P641" s="10" t="e">
        <f>#REF!</f>
        <v>#REF!</v>
      </c>
      <c r="V641" s="10"/>
      <c r="W641" s="10"/>
      <c r="X641" s="10"/>
      <c r="Y641" s="10"/>
    </row>
    <row r="642" spans="1:25" x14ac:dyDescent="0.25">
      <c r="A642" s="108" t="str">
        <f t="shared" si="156"/>
        <v>0641_T1.6_…. Trade credit and advances (Positon at beginning of period)</v>
      </c>
      <c r="B642" s="122" t="s">
        <v>3358</v>
      </c>
      <c r="C642" s="36" t="s">
        <v>2716</v>
      </c>
      <c r="D642" s="74" t="s">
        <v>3872</v>
      </c>
      <c r="E642" s="215" t="str">
        <f t="shared" si="157"/>
        <v>0641_T1.6_Deposit-taking Corporations, except the Central Bank, Short-term, Trade credit and advances (Positon at beginning of period)</v>
      </c>
      <c r="F642" s="175" t="s">
        <v>85</v>
      </c>
      <c r="G642" s="173" t="s">
        <v>1</v>
      </c>
      <c r="H642" s="174" t="s">
        <v>3872</v>
      </c>
      <c r="I642" s="174"/>
      <c r="J642" s="161" t="e">
        <f t="shared" si="136"/>
        <v>#REF!</v>
      </c>
      <c r="K642" s="63" t="s">
        <v>741</v>
      </c>
      <c r="L642">
        <f t="shared" si="137"/>
        <v>6</v>
      </c>
      <c r="P642" s="10" t="e">
        <f>#REF!</f>
        <v>#REF!</v>
      </c>
      <c r="V642" s="10"/>
      <c r="W642" s="10"/>
      <c r="X642" s="10"/>
      <c r="Y642" s="10"/>
    </row>
    <row r="643" spans="1:25" x14ac:dyDescent="0.25">
      <c r="A643" s="108" t="str">
        <f t="shared" si="156"/>
        <v>0642_T1.6_…. Other debt liabilities 3/ 4/ (Positon at beginning of period)</v>
      </c>
      <c r="B643" s="122" t="s">
        <v>3359</v>
      </c>
      <c r="C643" s="36" t="s">
        <v>2716</v>
      </c>
      <c r="D643" s="74" t="s">
        <v>3873</v>
      </c>
      <c r="E643" s="215" t="str">
        <f t="shared" si="157"/>
        <v>0642_T1.6_Deposit-taking Corporations, except the Central Bank, Short-term, Other debt liabilities (Positon at beginning of period)</v>
      </c>
      <c r="F643" s="175" t="s">
        <v>85</v>
      </c>
      <c r="G643" s="173" t="s">
        <v>1</v>
      </c>
      <c r="H643" s="174" t="s">
        <v>4192</v>
      </c>
      <c r="I643" s="174"/>
      <c r="J643" s="161" t="e">
        <f t="shared" si="136"/>
        <v>#REF!</v>
      </c>
      <c r="K643" s="63" t="s">
        <v>742</v>
      </c>
      <c r="L643">
        <f t="shared" si="137"/>
        <v>6</v>
      </c>
      <c r="P643" s="10" t="e">
        <f>#REF!</f>
        <v>#REF!</v>
      </c>
      <c r="V643" s="10"/>
      <c r="W643" s="10"/>
      <c r="X643" s="10"/>
      <c r="Y643" s="10"/>
    </row>
    <row r="644" spans="1:25" x14ac:dyDescent="0.25">
      <c r="A644" s="108" t="str">
        <f>B644&amp;"_"&amp;C644&amp;"_"&amp;D644</f>
        <v>0643_T1.6_Long-term (Positon at beginning of period)</v>
      </c>
      <c r="B644" s="122" t="s">
        <v>3360</v>
      </c>
      <c r="C644" s="36" t="s">
        <v>2716</v>
      </c>
      <c r="D644" s="75" t="s">
        <v>3874</v>
      </c>
      <c r="E644" s="215" t="str">
        <f>B644&amp;"_"&amp;C644&amp;"_"&amp;F644&amp;", "&amp;G644</f>
        <v>0643_T1.6_Deposit-taking Corporations, except the Central Bank, Long-term (Positon at beginning of period)</v>
      </c>
      <c r="F644" s="175" t="s">
        <v>85</v>
      </c>
      <c r="G644" s="173" t="s">
        <v>3874</v>
      </c>
      <c r="H644" s="75"/>
      <c r="I644" s="75"/>
      <c r="J644" s="161" t="e">
        <f t="shared" ref="J644:J707" si="158">J643</f>
        <v>#REF!</v>
      </c>
      <c r="K644" s="63" t="s">
        <v>743</v>
      </c>
      <c r="L644">
        <f t="shared" ref="L644:L707" si="159">L643</f>
        <v>6</v>
      </c>
      <c r="P644" s="10" t="e">
        <f>#REF!</f>
        <v>#REF!</v>
      </c>
      <c r="V644" s="10"/>
      <c r="W644" s="10"/>
      <c r="X644" s="10"/>
      <c r="Y644" s="10"/>
    </row>
    <row r="645" spans="1:25" x14ac:dyDescent="0.25">
      <c r="A645" s="108" t="str">
        <f>B645&amp;"_"&amp;C645&amp;"_"&amp;".. "&amp;D645</f>
        <v>0644_T1.6_.. Currency and deposits 2/ (Positon at beginning of period)</v>
      </c>
      <c r="B645" s="122" t="s">
        <v>3361</v>
      </c>
      <c r="C645" s="36" t="s">
        <v>2716</v>
      </c>
      <c r="D645" s="74" t="s">
        <v>3869</v>
      </c>
      <c r="E645" s="215" t="str">
        <f>B645&amp;"_"&amp;C645&amp;"_"&amp;F645&amp;", "&amp;G645&amp;", "&amp;H645</f>
        <v>0644_T1.6_Deposit-taking Corporations, except the Central Bank, Long-term, Currency and deposits (Positon at beginning of period)</v>
      </c>
      <c r="F645" s="175" t="s">
        <v>85</v>
      </c>
      <c r="G645" s="173" t="s">
        <v>3</v>
      </c>
      <c r="H645" s="174" t="s">
        <v>4191</v>
      </c>
      <c r="I645" s="174"/>
      <c r="J645" s="161" t="e">
        <f t="shared" si="158"/>
        <v>#REF!</v>
      </c>
      <c r="K645" s="63" t="s">
        <v>744</v>
      </c>
      <c r="L645">
        <f t="shared" si="159"/>
        <v>6</v>
      </c>
      <c r="P645" s="10" t="e">
        <f>#REF!</f>
        <v>#REF!</v>
      </c>
      <c r="V645" s="10"/>
      <c r="W645" s="10"/>
      <c r="X645" s="10"/>
      <c r="Y645" s="10"/>
    </row>
    <row r="646" spans="1:25" x14ac:dyDescent="0.25">
      <c r="A646" s="108" t="str">
        <f>B646&amp;"_"&amp;C646&amp;"_"&amp;"…. "&amp;D646</f>
        <v>0645_T1.6_…. Debt securities (Positon at beginning of period)</v>
      </c>
      <c r="B646" s="122" t="s">
        <v>3362</v>
      </c>
      <c r="C646" s="36" t="s">
        <v>2716</v>
      </c>
      <c r="D646" s="74" t="s">
        <v>3870</v>
      </c>
      <c r="E646" s="215" t="str">
        <f>B646&amp;"_"&amp;C646&amp;"_"&amp;F646&amp;", "&amp;G646&amp;", "&amp;H646</f>
        <v>0645_T1.6_Deposit-taking Corporations, except the Central Bank, Long-term, Debt securities (Positon at beginning of period)</v>
      </c>
      <c r="F646" s="175" t="s">
        <v>85</v>
      </c>
      <c r="G646" s="173" t="s">
        <v>3</v>
      </c>
      <c r="H646" s="174" t="s">
        <v>3870</v>
      </c>
      <c r="I646" s="174"/>
      <c r="J646" s="161" t="e">
        <f t="shared" si="158"/>
        <v>#REF!</v>
      </c>
      <c r="K646" s="63" t="s">
        <v>745</v>
      </c>
      <c r="L646">
        <f t="shared" si="159"/>
        <v>6</v>
      </c>
      <c r="P646" s="10" t="e">
        <f>#REF!</f>
        <v>#REF!</v>
      </c>
      <c r="V646" s="10"/>
      <c r="W646" s="10"/>
      <c r="X646" s="10"/>
      <c r="Y646" s="10"/>
    </row>
    <row r="647" spans="1:25" x14ac:dyDescent="0.25">
      <c r="A647" s="108" t="str">
        <f t="shared" ref="A647:A649" si="160">B647&amp;"_"&amp;C647&amp;"_"&amp;"…. "&amp;D647</f>
        <v>0646_T1.6_…. Loans (Positon at beginning of period)</v>
      </c>
      <c r="B647" s="122" t="s">
        <v>3363</v>
      </c>
      <c r="C647" s="36" t="s">
        <v>2716</v>
      </c>
      <c r="D647" s="74" t="s">
        <v>3871</v>
      </c>
      <c r="E647" s="215" t="str">
        <f t="shared" ref="E647:E649" si="161">B647&amp;"_"&amp;C647&amp;"_"&amp;F647&amp;", "&amp;G647&amp;", "&amp;H647</f>
        <v>0646_T1.6_Deposit-taking Corporations, except the Central Bank, Long-term, Loans (Positon at beginning of period)</v>
      </c>
      <c r="F647" s="175" t="s">
        <v>85</v>
      </c>
      <c r="G647" s="173" t="s">
        <v>3</v>
      </c>
      <c r="H647" s="174" t="s">
        <v>3871</v>
      </c>
      <c r="I647" s="174"/>
      <c r="J647" s="161" t="e">
        <f t="shared" si="158"/>
        <v>#REF!</v>
      </c>
      <c r="K647" s="63" t="s">
        <v>746</v>
      </c>
      <c r="L647">
        <f t="shared" si="159"/>
        <v>6</v>
      </c>
      <c r="P647" s="10" t="e">
        <f>#REF!</f>
        <v>#REF!</v>
      </c>
      <c r="V647" s="10"/>
      <c r="W647" s="10"/>
      <c r="X647" s="10"/>
      <c r="Y647" s="10"/>
    </row>
    <row r="648" spans="1:25" x14ac:dyDescent="0.25">
      <c r="A648" s="108" t="str">
        <f t="shared" si="160"/>
        <v>0647_T1.6_…. Trade credit and advances (Positon at beginning of period)</v>
      </c>
      <c r="B648" s="122" t="s">
        <v>3364</v>
      </c>
      <c r="C648" s="36" t="s">
        <v>2716</v>
      </c>
      <c r="D648" s="74" t="s">
        <v>3872</v>
      </c>
      <c r="E648" s="215" t="str">
        <f t="shared" si="161"/>
        <v>0647_T1.6_Deposit-taking Corporations, except the Central Bank, Long-term, Trade credit and advances (Positon at beginning of period)</v>
      </c>
      <c r="F648" s="175" t="s">
        <v>85</v>
      </c>
      <c r="G648" s="173" t="s">
        <v>3</v>
      </c>
      <c r="H648" s="174" t="s">
        <v>3872</v>
      </c>
      <c r="I648" s="174"/>
      <c r="J648" s="161" t="e">
        <f t="shared" si="158"/>
        <v>#REF!</v>
      </c>
      <c r="K648" s="63" t="s">
        <v>747</v>
      </c>
      <c r="L648">
        <f t="shared" si="159"/>
        <v>6</v>
      </c>
      <c r="P648" s="10" t="e">
        <f>#REF!</f>
        <v>#REF!</v>
      </c>
      <c r="V648" s="10"/>
      <c r="W648" s="10"/>
      <c r="X648" s="10"/>
      <c r="Y648" s="10"/>
    </row>
    <row r="649" spans="1:25" x14ac:dyDescent="0.25">
      <c r="A649" s="108" t="str">
        <f t="shared" si="160"/>
        <v>0648_T1.6_…. Other debt liabilities 3/ (Positon at beginning of period)</v>
      </c>
      <c r="B649" s="122" t="s">
        <v>3365</v>
      </c>
      <c r="C649" s="36" t="s">
        <v>2716</v>
      </c>
      <c r="D649" s="74" t="s">
        <v>3876</v>
      </c>
      <c r="E649" s="215" t="str">
        <f t="shared" si="161"/>
        <v>0648_T1.6_Deposit-taking Corporations, except the Central Bank, Long-term, Other debt liabilities (Positon at beginning of period)</v>
      </c>
      <c r="F649" s="175" t="s">
        <v>85</v>
      </c>
      <c r="G649" s="173" t="s">
        <v>3</v>
      </c>
      <c r="H649" s="174" t="s">
        <v>4192</v>
      </c>
      <c r="I649" s="174"/>
      <c r="J649" s="161" t="e">
        <f t="shared" si="158"/>
        <v>#REF!</v>
      </c>
      <c r="K649" s="63" t="s">
        <v>748</v>
      </c>
      <c r="L649">
        <f t="shared" si="159"/>
        <v>6</v>
      </c>
      <c r="P649" s="10" t="e">
        <f>#REF!</f>
        <v>#REF!</v>
      </c>
      <c r="V649" s="10"/>
      <c r="W649" s="10"/>
      <c r="X649" s="10"/>
      <c r="Y649" s="10"/>
    </row>
    <row r="650" spans="1:25" x14ac:dyDescent="0.25">
      <c r="A650" s="108" t="str">
        <f>B650&amp;"_"&amp;C650&amp;"_"&amp;D650</f>
        <v>0649_T1.6_Other Sectors (Positon at beginning of period)</v>
      </c>
      <c r="B650" s="122" t="s">
        <v>3366</v>
      </c>
      <c r="C650" s="36" t="s">
        <v>2716</v>
      </c>
      <c r="D650" s="76" t="s">
        <v>3879</v>
      </c>
      <c r="E650" s="215" t="str">
        <f>B650&amp;"_"&amp;C650&amp;"_"&amp;F650</f>
        <v>0649_T1.6_Other Sectors (Positon at beginning of period)</v>
      </c>
      <c r="F650" s="171" t="s">
        <v>3879</v>
      </c>
      <c r="G650" s="76"/>
      <c r="H650" s="76"/>
      <c r="I650" s="76"/>
      <c r="J650" s="161" t="e">
        <f t="shared" si="158"/>
        <v>#REF!</v>
      </c>
      <c r="K650" s="63" t="s">
        <v>749</v>
      </c>
      <c r="L650">
        <f t="shared" si="159"/>
        <v>6</v>
      </c>
      <c r="P650" s="10" t="e">
        <f>#REF!</f>
        <v>#REF!</v>
      </c>
      <c r="V650" s="10"/>
      <c r="W650" s="10"/>
      <c r="X650" s="10"/>
      <c r="Y650" s="10"/>
    </row>
    <row r="651" spans="1:25" x14ac:dyDescent="0.25">
      <c r="A651" s="108" t="str">
        <f>B651&amp;"_"&amp;C651&amp;"_"&amp;".. "&amp;D651</f>
        <v>0650_T1.6_.. Short-term (Positon at beginning of period)</v>
      </c>
      <c r="B651" s="122" t="s">
        <v>3367</v>
      </c>
      <c r="C651" s="36" t="s">
        <v>2716</v>
      </c>
      <c r="D651" s="75" t="s">
        <v>3868</v>
      </c>
      <c r="E651" s="215" t="str">
        <f>B651&amp;"_"&amp;C651&amp;"_"&amp;F651&amp;", "&amp;G651</f>
        <v>0650_T1.6_Other Sectors, Short-term (Positon at beginning of period)</v>
      </c>
      <c r="F651" s="171" t="s">
        <v>45</v>
      </c>
      <c r="G651" s="173" t="s">
        <v>3868</v>
      </c>
      <c r="H651" s="75"/>
      <c r="I651" s="75"/>
      <c r="J651" s="161" t="e">
        <f t="shared" si="158"/>
        <v>#REF!</v>
      </c>
      <c r="K651" s="63" t="s">
        <v>750</v>
      </c>
      <c r="L651">
        <f t="shared" si="159"/>
        <v>6</v>
      </c>
      <c r="P651" s="10" t="e">
        <f>#REF!</f>
        <v>#REF!</v>
      </c>
      <c r="V651" s="10"/>
      <c r="W651" s="10"/>
      <c r="X651" s="10"/>
      <c r="Y651" s="10"/>
    </row>
    <row r="652" spans="1:25" x14ac:dyDescent="0.25">
      <c r="A652" s="108" t="str">
        <f>B652&amp;"_"&amp;C652&amp;"_"&amp;"…. "&amp;D652</f>
        <v>0651_T1.6_…. Currency and deposits 2/ (Positon at beginning of period)</v>
      </c>
      <c r="B652" s="122" t="s">
        <v>3368</v>
      </c>
      <c r="C652" s="36" t="s">
        <v>2716</v>
      </c>
      <c r="D652" s="74" t="s">
        <v>3869</v>
      </c>
      <c r="E652" s="215" t="str">
        <f>B652&amp;"_"&amp;C652&amp;"_"&amp;F652&amp;", "&amp;G652&amp;", "&amp;H652</f>
        <v>0651_T1.6_Other Sectors, Short-term, Currency and deposits (Positon at beginning of period)</v>
      </c>
      <c r="F652" s="171" t="s">
        <v>45</v>
      </c>
      <c r="G652" s="173" t="s">
        <v>1</v>
      </c>
      <c r="H652" s="174" t="s">
        <v>4191</v>
      </c>
      <c r="I652" s="174"/>
      <c r="J652" s="161" t="e">
        <f t="shared" si="158"/>
        <v>#REF!</v>
      </c>
      <c r="K652" s="63" t="s">
        <v>751</v>
      </c>
      <c r="L652">
        <f t="shared" si="159"/>
        <v>6</v>
      </c>
      <c r="P652" s="10" t="e">
        <f>#REF!</f>
        <v>#REF!</v>
      </c>
      <c r="V652" s="10"/>
      <c r="W652" s="10"/>
      <c r="X652" s="10"/>
      <c r="Y652" s="10"/>
    </row>
    <row r="653" spans="1:25" x14ac:dyDescent="0.25">
      <c r="A653" s="108" t="str">
        <f t="shared" ref="A653:A656" si="162">B653&amp;"_"&amp;C653&amp;"_"&amp;"…. "&amp;D653</f>
        <v>0652_T1.6_…. Debt securities (Positon at beginning of period)</v>
      </c>
      <c r="B653" s="122" t="s">
        <v>3369</v>
      </c>
      <c r="C653" s="36" t="s">
        <v>2716</v>
      </c>
      <c r="D653" s="74" t="s">
        <v>3870</v>
      </c>
      <c r="E653" s="215" t="str">
        <f t="shared" ref="E653:E656" si="163">B653&amp;"_"&amp;C653&amp;"_"&amp;F653&amp;", "&amp;G653&amp;", "&amp;H653</f>
        <v>0652_T1.6_Other Sectors, Short-term, Debt securities (Positon at beginning of period)</v>
      </c>
      <c r="F653" s="171" t="s">
        <v>45</v>
      </c>
      <c r="G653" s="173" t="s">
        <v>1</v>
      </c>
      <c r="H653" s="174" t="s">
        <v>3870</v>
      </c>
      <c r="I653" s="174"/>
      <c r="J653" s="161" t="e">
        <f t="shared" si="158"/>
        <v>#REF!</v>
      </c>
      <c r="K653" s="63" t="s">
        <v>752</v>
      </c>
      <c r="L653">
        <f t="shared" si="159"/>
        <v>6</v>
      </c>
      <c r="P653" s="10" t="e">
        <f>#REF!</f>
        <v>#REF!</v>
      </c>
      <c r="V653" s="10"/>
      <c r="W653" s="10"/>
      <c r="X653" s="10"/>
      <c r="Y653" s="10"/>
    </row>
    <row r="654" spans="1:25" x14ac:dyDescent="0.25">
      <c r="A654" s="108" t="str">
        <f t="shared" si="162"/>
        <v>0653_T1.6_…. Loans (Positon at beginning of period)</v>
      </c>
      <c r="B654" s="122" t="s">
        <v>3370</v>
      </c>
      <c r="C654" s="36" t="s">
        <v>2716</v>
      </c>
      <c r="D654" s="74" t="s">
        <v>3871</v>
      </c>
      <c r="E654" s="215" t="str">
        <f t="shared" si="163"/>
        <v>0653_T1.6_Other Sectors, Short-term, Loans (Positon at beginning of period)</v>
      </c>
      <c r="F654" s="171" t="s">
        <v>45</v>
      </c>
      <c r="G654" s="173" t="s">
        <v>1</v>
      </c>
      <c r="H654" s="174" t="s">
        <v>3871</v>
      </c>
      <c r="I654" s="174"/>
      <c r="J654" s="161" t="e">
        <f t="shared" si="158"/>
        <v>#REF!</v>
      </c>
      <c r="K654" s="63" t="s">
        <v>753</v>
      </c>
      <c r="L654">
        <f t="shared" si="159"/>
        <v>6</v>
      </c>
      <c r="P654" s="10" t="e">
        <f>#REF!</f>
        <v>#REF!</v>
      </c>
      <c r="V654" s="10"/>
      <c r="W654" s="10"/>
      <c r="X654" s="10"/>
      <c r="Y654" s="10"/>
    </row>
    <row r="655" spans="1:25" x14ac:dyDescent="0.25">
      <c r="A655" s="108" t="str">
        <f t="shared" si="162"/>
        <v>0654_T1.6_…. Trade credit and advances (Positon at beginning of period)</v>
      </c>
      <c r="B655" s="122" t="s">
        <v>3371</v>
      </c>
      <c r="C655" s="36" t="s">
        <v>2716</v>
      </c>
      <c r="D655" s="74" t="s">
        <v>3872</v>
      </c>
      <c r="E655" s="215" t="str">
        <f t="shared" si="163"/>
        <v>0654_T1.6_Other Sectors, Short-term, Trade credit and advances (Positon at beginning of period)</v>
      </c>
      <c r="F655" s="171" t="s">
        <v>45</v>
      </c>
      <c r="G655" s="173" t="s">
        <v>1</v>
      </c>
      <c r="H655" s="174" t="s">
        <v>3872</v>
      </c>
      <c r="I655" s="174"/>
      <c r="J655" s="161" t="e">
        <f t="shared" si="158"/>
        <v>#REF!</v>
      </c>
      <c r="K655" s="63" t="s">
        <v>754</v>
      </c>
      <c r="L655">
        <f t="shared" si="159"/>
        <v>6</v>
      </c>
      <c r="P655" s="10" t="e">
        <f>#REF!</f>
        <v>#REF!</v>
      </c>
      <c r="V655" s="10"/>
      <c r="W655" s="10"/>
      <c r="X655" s="10"/>
      <c r="Y655" s="10"/>
    </row>
    <row r="656" spans="1:25" x14ac:dyDescent="0.25">
      <c r="A656" s="108" t="str">
        <f t="shared" si="162"/>
        <v>0655_T1.6_…. Other debt liabilities 3/ 4/ (Positon at beginning of period)</v>
      </c>
      <c r="B656" s="122" t="s">
        <v>3372</v>
      </c>
      <c r="C656" s="36" t="s">
        <v>2716</v>
      </c>
      <c r="D656" s="74" t="s">
        <v>3873</v>
      </c>
      <c r="E656" s="215" t="str">
        <f t="shared" si="163"/>
        <v>0655_T1.6_Other Sectors, Short-term, Other debt liabilities (Positon at beginning of period)</v>
      </c>
      <c r="F656" s="171" t="s">
        <v>45</v>
      </c>
      <c r="G656" s="173" t="s">
        <v>1</v>
      </c>
      <c r="H656" s="174" t="s">
        <v>4192</v>
      </c>
      <c r="I656" s="174"/>
      <c r="J656" s="161" t="e">
        <f t="shared" si="158"/>
        <v>#REF!</v>
      </c>
      <c r="K656" s="63" t="s">
        <v>755</v>
      </c>
      <c r="L656">
        <f t="shared" si="159"/>
        <v>6</v>
      </c>
      <c r="P656" s="10" t="e">
        <f>#REF!</f>
        <v>#REF!</v>
      </c>
      <c r="V656" s="10"/>
      <c r="W656" s="10"/>
      <c r="X656" s="10"/>
      <c r="Y656" s="10"/>
    </row>
    <row r="657" spans="1:25" x14ac:dyDescent="0.25">
      <c r="A657" s="108" t="str">
        <f>B657&amp;"_"&amp;C657&amp;"_"&amp;".. "&amp;D657</f>
        <v>0656_T1.6_.. Long-term (Positon at beginning of period)</v>
      </c>
      <c r="B657" s="122" t="s">
        <v>3373</v>
      </c>
      <c r="C657" s="36" t="s">
        <v>2716</v>
      </c>
      <c r="D657" s="75" t="s">
        <v>3874</v>
      </c>
      <c r="E657" s="215" t="str">
        <f>B657&amp;"_"&amp;C657&amp;"_"&amp;F657&amp;", "&amp;G657</f>
        <v>0656_T1.6_Other Sectors, Long-term (Positon at beginning of period)</v>
      </c>
      <c r="F657" s="171" t="s">
        <v>45</v>
      </c>
      <c r="G657" s="173" t="s">
        <v>3874</v>
      </c>
      <c r="H657" s="75"/>
      <c r="I657" s="75"/>
      <c r="J657" s="161" t="e">
        <f t="shared" si="158"/>
        <v>#REF!</v>
      </c>
      <c r="K657" s="63" t="s">
        <v>756</v>
      </c>
      <c r="L657">
        <f t="shared" si="159"/>
        <v>6</v>
      </c>
      <c r="P657" s="10" t="e">
        <f>#REF!</f>
        <v>#REF!</v>
      </c>
      <c r="V657" s="10"/>
      <c r="W657" s="10"/>
      <c r="X657" s="10"/>
      <c r="Y657" s="10"/>
    </row>
    <row r="658" spans="1:25" x14ac:dyDescent="0.25">
      <c r="A658" s="108" t="str">
        <f>B658&amp;"_"&amp;C658&amp;"_"&amp;"…. "&amp;D658</f>
        <v>0657_T1.6_…. Currency and deposits 2/ (Positon at beginning of period)</v>
      </c>
      <c r="B658" s="122" t="s">
        <v>3374</v>
      </c>
      <c r="C658" s="36" t="s">
        <v>2716</v>
      </c>
      <c r="D658" s="74" t="s">
        <v>3869</v>
      </c>
      <c r="E658" s="215" t="str">
        <f>B658&amp;"_"&amp;C658&amp;"_"&amp;F658&amp;", "&amp;G658&amp;", "&amp;H658</f>
        <v>0657_T1.6_Other Sectors, Long-term, Currency and deposits (Positon at beginning of period)</v>
      </c>
      <c r="F658" s="171" t="s">
        <v>45</v>
      </c>
      <c r="G658" s="173" t="s">
        <v>3</v>
      </c>
      <c r="H658" s="174" t="s">
        <v>4191</v>
      </c>
      <c r="I658" s="174"/>
      <c r="J658" s="161" t="e">
        <f t="shared" si="158"/>
        <v>#REF!</v>
      </c>
      <c r="K658" s="63" t="s">
        <v>757</v>
      </c>
      <c r="L658">
        <f t="shared" si="159"/>
        <v>6</v>
      </c>
      <c r="P658" s="10" t="e">
        <f>#REF!</f>
        <v>#REF!</v>
      </c>
      <c r="V658" s="10"/>
      <c r="W658" s="10"/>
      <c r="X658" s="10"/>
      <c r="Y658" s="10"/>
    </row>
    <row r="659" spans="1:25" x14ac:dyDescent="0.25">
      <c r="A659" s="108" t="str">
        <f t="shared" ref="A659:A662" si="164">B659&amp;"_"&amp;C659&amp;"_"&amp;"…. "&amp;D659</f>
        <v>0658_T1.6_…. Debt securities (Positon at beginning of period)</v>
      </c>
      <c r="B659" s="122" t="s">
        <v>3375</v>
      </c>
      <c r="C659" s="36" t="s">
        <v>2716</v>
      </c>
      <c r="D659" s="74" t="s">
        <v>3870</v>
      </c>
      <c r="E659" s="215" t="str">
        <f>B659&amp;"_"&amp;C659&amp;"_"&amp;F659&amp;", "&amp;G659&amp;", "&amp;H659</f>
        <v>0658_T1.6_Other Sectors, Long-term, Debt securities (Positon at beginning of period)</v>
      </c>
      <c r="F659" s="171" t="s">
        <v>45</v>
      </c>
      <c r="G659" s="173" t="s">
        <v>3</v>
      </c>
      <c r="H659" s="174" t="s">
        <v>3870</v>
      </c>
      <c r="I659" s="174"/>
      <c r="J659" s="161" t="e">
        <f t="shared" si="158"/>
        <v>#REF!</v>
      </c>
      <c r="K659" s="63" t="s">
        <v>758</v>
      </c>
      <c r="L659">
        <f t="shared" si="159"/>
        <v>6</v>
      </c>
      <c r="P659" s="10" t="e">
        <f>#REF!</f>
        <v>#REF!</v>
      </c>
      <c r="V659" s="10"/>
      <c r="W659" s="10"/>
      <c r="X659" s="10"/>
      <c r="Y659" s="10"/>
    </row>
    <row r="660" spans="1:25" x14ac:dyDescent="0.25">
      <c r="A660" s="108" t="str">
        <f t="shared" si="164"/>
        <v>0659_T1.6_…. Loans (Positon at beginning of period)</v>
      </c>
      <c r="B660" s="122" t="s">
        <v>3376</v>
      </c>
      <c r="C660" s="36" t="s">
        <v>2716</v>
      </c>
      <c r="D660" s="74" t="s">
        <v>3871</v>
      </c>
      <c r="E660" s="215" t="str">
        <f t="shared" ref="E660:E662" si="165">B660&amp;"_"&amp;C660&amp;"_"&amp;F660&amp;", "&amp;G660&amp;", "&amp;H660</f>
        <v>0659_T1.6_Other Sectors, Long-term, Loans (Positon at beginning of period)</v>
      </c>
      <c r="F660" s="171" t="s">
        <v>45</v>
      </c>
      <c r="G660" s="173" t="s">
        <v>3</v>
      </c>
      <c r="H660" s="174" t="s">
        <v>3871</v>
      </c>
      <c r="I660" s="174"/>
      <c r="J660" s="161" t="e">
        <f t="shared" si="158"/>
        <v>#REF!</v>
      </c>
      <c r="K660" s="63" t="s">
        <v>759</v>
      </c>
      <c r="L660">
        <f t="shared" si="159"/>
        <v>6</v>
      </c>
      <c r="P660" s="10" t="e">
        <f>#REF!</f>
        <v>#REF!</v>
      </c>
      <c r="V660" s="10"/>
      <c r="W660" s="10"/>
      <c r="X660" s="10"/>
      <c r="Y660" s="10"/>
    </row>
    <row r="661" spans="1:25" x14ac:dyDescent="0.25">
      <c r="A661" s="108" t="str">
        <f t="shared" si="164"/>
        <v>0660_T1.6_…. Trade credit and advances (Positon at beginning of period)</v>
      </c>
      <c r="B661" s="122" t="s">
        <v>3377</v>
      </c>
      <c r="C661" s="36" t="s">
        <v>2716</v>
      </c>
      <c r="D661" s="74" t="s">
        <v>3872</v>
      </c>
      <c r="E661" s="215" t="str">
        <f t="shared" si="165"/>
        <v>0660_T1.6_Other Sectors, Long-term, Trade credit and advances (Positon at beginning of period)</v>
      </c>
      <c r="F661" s="171" t="s">
        <v>45</v>
      </c>
      <c r="G661" s="173" t="s">
        <v>3</v>
      </c>
      <c r="H661" s="174" t="s">
        <v>3872</v>
      </c>
      <c r="I661" s="174"/>
      <c r="J661" s="161" t="e">
        <f t="shared" si="158"/>
        <v>#REF!</v>
      </c>
      <c r="K661" s="63" t="s">
        <v>760</v>
      </c>
      <c r="L661">
        <f t="shared" si="159"/>
        <v>6</v>
      </c>
      <c r="P661" s="10" t="e">
        <f>#REF!</f>
        <v>#REF!</v>
      </c>
      <c r="V661" s="10"/>
      <c r="W661" s="10"/>
      <c r="X661" s="10"/>
      <c r="Y661" s="10"/>
    </row>
    <row r="662" spans="1:25" x14ac:dyDescent="0.25">
      <c r="A662" s="108" t="str">
        <f t="shared" si="164"/>
        <v>0661_T1.6_…. Other debt liabilities 3/ (Positon at beginning of period)</v>
      </c>
      <c r="B662" s="122" t="s">
        <v>3378</v>
      </c>
      <c r="C662" s="36" t="s">
        <v>2716</v>
      </c>
      <c r="D662" s="74" t="s">
        <v>3876</v>
      </c>
      <c r="E662" s="215" t="str">
        <f t="shared" si="165"/>
        <v>0661_T1.6_Other Sectors, Long-term, Other debt liabilities (Positon at beginning of period)</v>
      </c>
      <c r="F662" s="171" t="s">
        <v>45</v>
      </c>
      <c r="G662" s="173" t="s">
        <v>3</v>
      </c>
      <c r="H662" s="174" t="s">
        <v>4192</v>
      </c>
      <c r="I662" s="174"/>
      <c r="J662" s="161" t="e">
        <f t="shared" si="158"/>
        <v>#REF!</v>
      </c>
      <c r="K662" s="63" t="s">
        <v>761</v>
      </c>
      <c r="L662">
        <f t="shared" si="159"/>
        <v>6</v>
      </c>
      <c r="P662" s="10" t="e">
        <f>#REF!</f>
        <v>#REF!</v>
      </c>
      <c r="V662" s="10"/>
      <c r="W662" s="10"/>
      <c r="X662" s="10"/>
      <c r="Y662" s="10"/>
    </row>
    <row r="663" spans="1:25" x14ac:dyDescent="0.25">
      <c r="A663" s="108" t="str">
        <f>B663&amp;"_"&amp;C663&amp;"_"&amp;D663</f>
        <v>0662_T1.6_Direct Investment: Intercompany Lending (Positon at beginning of period)</v>
      </c>
      <c r="B663" s="122" t="s">
        <v>3379</v>
      </c>
      <c r="C663" s="36" t="s">
        <v>2716</v>
      </c>
      <c r="D663" s="79" t="s">
        <v>3880</v>
      </c>
      <c r="E663" s="215" t="str">
        <f>B663&amp;"_"&amp;C663&amp;"_"&amp;F663</f>
        <v>0662_T1.6_Direct Investment: Intercompany Lending (Positon at beginning of period)</v>
      </c>
      <c r="F663" s="79" t="s">
        <v>3880</v>
      </c>
      <c r="G663" s="79"/>
      <c r="H663" s="79"/>
      <c r="I663" s="79"/>
      <c r="J663" s="161" t="e">
        <f t="shared" si="158"/>
        <v>#REF!</v>
      </c>
      <c r="K663" s="63" t="s">
        <v>762</v>
      </c>
      <c r="L663">
        <f t="shared" si="159"/>
        <v>6</v>
      </c>
      <c r="P663" s="10" t="e">
        <f>#REF!</f>
        <v>#REF!</v>
      </c>
      <c r="V663" s="10"/>
      <c r="W663" s="10"/>
      <c r="X663" s="10"/>
      <c r="Y663" s="10"/>
    </row>
    <row r="664" spans="1:25" x14ac:dyDescent="0.25">
      <c r="A664" s="108" t="str">
        <f t="shared" ref="A664:A666" si="166">B664&amp;"_"&amp;C664&amp;"_"&amp;".. "&amp;D664</f>
        <v>0663_T1.6_.. Debt liabilities of direct investment enterprises to direct investors (Positon at beginning of period)</v>
      </c>
      <c r="B664" s="122" t="s">
        <v>3380</v>
      </c>
      <c r="C664" s="36" t="s">
        <v>2716</v>
      </c>
      <c r="D664" s="80" t="s">
        <v>3881</v>
      </c>
      <c r="E664" s="215" t="str">
        <f>B664&amp;"_"&amp;C664&amp;"_"&amp;F664&amp;", "&amp;H664</f>
        <v>0663_T1.6_Direct Investment: Intercompany Lending, Debt liabilities of direct investment enterprises to direct investors (Positon at beginning of period)</v>
      </c>
      <c r="F664" s="79" t="s">
        <v>46</v>
      </c>
      <c r="G664" s="80"/>
      <c r="H664" s="176" t="s">
        <v>3881</v>
      </c>
      <c r="I664" s="176"/>
      <c r="J664" s="161" t="e">
        <f t="shared" si="158"/>
        <v>#REF!</v>
      </c>
      <c r="K664" s="63" t="s">
        <v>763</v>
      </c>
      <c r="L664">
        <f t="shared" si="159"/>
        <v>6</v>
      </c>
      <c r="P664" s="10" t="e">
        <f>#REF!</f>
        <v>#REF!</v>
      </c>
      <c r="V664" s="10"/>
      <c r="W664" s="10"/>
      <c r="X664" s="10"/>
      <c r="Y664" s="10"/>
    </row>
    <row r="665" spans="1:25" x14ac:dyDescent="0.25">
      <c r="A665" s="108" t="str">
        <f t="shared" si="166"/>
        <v>0664_T1.6_.. Debt liabilities of direct investors to direct investment enterprises (Positon at beginning of period)</v>
      </c>
      <c r="B665" s="122" t="s">
        <v>3381</v>
      </c>
      <c r="C665" s="36" t="s">
        <v>2716</v>
      </c>
      <c r="D665" s="80" t="s">
        <v>3882</v>
      </c>
      <c r="E665" s="215" t="str">
        <f t="shared" ref="E665:E666" si="167">B665&amp;"_"&amp;C665&amp;"_"&amp;F665&amp;", "&amp;H665</f>
        <v>0664_T1.6_Direct Investment: Intercompany Lending, Debt liabilities of direct investors to direct investment enterprises (Positon at beginning of period)</v>
      </c>
      <c r="F665" s="79" t="s">
        <v>46</v>
      </c>
      <c r="G665" s="80"/>
      <c r="H665" s="176" t="s">
        <v>3882</v>
      </c>
      <c r="I665" s="176"/>
      <c r="J665" s="161" t="e">
        <f t="shared" si="158"/>
        <v>#REF!</v>
      </c>
      <c r="K665" s="63" t="s">
        <v>764</v>
      </c>
      <c r="L665">
        <f t="shared" si="159"/>
        <v>6</v>
      </c>
      <c r="P665" s="10" t="e">
        <f>#REF!</f>
        <v>#REF!</v>
      </c>
      <c r="V665" s="10"/>
      <c r="W665" s="10"/>
      <c r="X665" s="10"/>
      <c r="Y665" s="10"/>
    </row>
    <row r="666" spans="1:25" x14ac:dyDescent="0.25">
      <c r="A666" s="108" t="str">
        <f t="shared" si="166"/>
        <v>0665_T1.6_.. Debt liabilities between fellow enterprises (Positon at beginning of period)</v>
      </c>
      <c r="B666" s="122" t="s">
        <v>3382</v>
      </c>
      <c r="C666" s="36" t="s">
        <v>2716</v>
      </c>
      <c r="D666" s="80" t="s">
        <v>3883</v>
      </c>
      <c r="E666" s="215" t="str">
        <f t="shared" si="167"/>
        <v>0665_T1.6_Direct Investment: Intercompany Lending, Debt liabilities between fellow enterprises (Positon at beginning of period)</v>
      </c>
      <c r="F666" s="79" t="s">
        <v>46</v>
      </c>
      <c r="G666" s="80"/>
      <c r="H666" s="176" t="s">
        <v>3883</v>
      </c>
      <c r="I666" s="176"/>
      <c r="J666" s="161" t="e">
        <f t="shared" si="158"/>
        <v>#REF!</v>
      </c>
      <c r="K666" s="63" t="s">
        <v>765</v>
      </c>
      <c r="L666">
        <f t="shared" si="159"/>
        <v>6</v>
      </c>
      <c r="P666" s="10" t="e">
        <f>#REF!</f>
        <v>#REF!</v>
      </c>
      <c r="V666" s="10"/>
      <c r="W666" s="10"/>
      <c r="X666" s="10"/>
      <c r="Y666" s="10"/>
    </row>
    <row r="667" spans="1:25" x14ac:dyDescent="0.25">
      <c r="A667" s="108" t="str">
        <f>B667&amp;"_"&amp;C667&amp;"_"&amp;D667</f>
        <v>0666_T1.6_Gross External Debt (Positon at beginning of period)</v>
      </c>
      <c r="B667" s="122" t="s">
        <v>3383</v>
      </c>
      <c r="C667" s="36" t="s">
        <v>2716</v>
      </c>
      <c r="D667" s="78" t="s">
        <v>3884</v>
      </c>
      <c r="E667" s="215" t="str">
        <f>B667&amp;"_"&amp;C667&amp;"_"&amp;F667</f>
        <v>0666_T1.6_Gross External Debt (Positon at beginning of period)</v>
      </c>
      <c r="F667" s="78" t="s">
        <v>3884</v>
      </c>
      <c r="G667" s="78"/>
      <c r="H667" s="78"/>
      <c r="I667" s="78"/>
      <c r="J667" s="161" t="e">
        <f t="shared" si="158"/>
        <v>#REF!</v>
      </c>
      <c r="K667" s="64" t="s">
        <v>766</v>
      </c>
      <c r="L667">
        <f t="shared" si="159"/>
        <v>6</v>
      </c>
      <c r="P667" s="10" t="e">
        <f>#REF!</f>
        <v>#REF!</v>
      </c>
      <c r="V667" s="10"/>
      <c r="W667" s="10"/>
      <c r="X667" s="10"/>
      <c r="Y667" s="10"/>
    </row>
    <row r="668" spans="1:25" x14ac:dyDescent="0.25">
      <c r="A668" s="108" t="str">
        <f>B668&amp;"_"&amp;C668&amp;"_"&amp;D668</f>
        <v>0667_T1.6_General Government (Transactions)</v>
      </c>
      <c r="B668" s="122" t="s">
        <v>3384</v>
      </c>
      <c r="C668" s="36" t="s">
        <v>2716</v>
      </c>
      <c r="D668" s="76" t="s">
        <v>3885</v>
      </c>
      <c r="E668" s="215" t="str">
        <f>B668&amp;"_"&amp;C668&amp;"_"&amp;F668</f>
        <v>0667_T1.6_General Government (Transactions)</v>
      </c>
      <c r="F668" s="171" t="s">
        <v>3885</v>
      </c>
      <c r="G668" s="76"/>
      <c r="H668" s="76"/>
      <c r="I668" s="76"/>
      <c r="J668" s="161" t="e">
        <f t="shared" si="158"/>
        <v>#REF!</v>
      </c>
      <c r="K668" s="63" t="s">
        <v>767</v>
      </c>
      <c r="L668">
        <f t="shared" si="159"/>
        <v>6</v>
      </c>
      <c r="P668" s="10" t="e">
        <f>#REF!</f>
        <v>#REF!</v>
      </c>
    </row>
    <row r="669" spans="1:25" x14ac:dyDescent="0.25">
      <c r="A669" s="108" t="str">
        <f>B669&amp;"_"&amp;C669&amp;"_"&amp;".. "&amp;D669</f>
        <v>0668_T1.6_.. Short-term (Transactions)</v>
      </c>
      <c r="B669" s="122" t="s">
        <v>3385</v>
      </c>
      <c r="C669" s="36" t="s">
        <v>2716</v>
      </c>
      <c r="D669" s="75" t="s">
        <v>3886</v>
      </c>
      <c r="E669" s="215" t="str">
        <f>B669&amp;"_"&amp;C669&amp;"_"&amp;F669&amp;", "&amp;G669</f>
        <v>0668_T1.6_General Government, Short-term (Transactions)</v>
      </c>
      <c r="F669" s="171" t="s">
        <v>20</v>
      </c>
      <c r="G669" s="173" t="s">
        <v>3886</v>
      </c>
      <c r="H669" s="75"/>
      <c r="I669" s="75"/>
      <c r="J669" s="161" t="e">
        <f t="shared" si="158"/>
        <v>#REF!</v>
      </c>
      <c r="K669" s="63" t="s">
        <v>768</v>
      </c>
      <c r="L669">
        <f t="shared" si="159"/>
        <v>6</v>
      </c>
      <c r="P669" s="10" t="e">
        <f>#REF!</f>
        <v>#REF!</v>
      </c>
    </row>
    <row r="670" spans="1:25" x14ac:dyDescent="0.25">
      <c r="A670" s="108" t="str">
        <f>B670&amp;"_"&amp;C670&amp;"_"&amp;"…. "&amp;D670</f>
        <v>0669_T1.6_…. Currency and deposits 2/ (Transactions)</v>
      </c>
      <c r="B670" s="122" t="s">
        <v>3386</v>
      </c>
      <c r="C670" s="36" t="s">
        <v>2716</v>
      </c>
      <c r="D670" s="74" t="s">
        <v>3887</v>
      </c>
      <c r="E670" s="215" t="str">
        <f>B670&amp;"_"&amp;C670&amp;"_"&amp;F670&amp;", "&amp;G670&amp;", "&amp;H670</f>
        <v>0669_T1.6_General Government, Short-term, Currency and deposits (Transactions)</v>
      </c>
      <c r="F670" s="171" t="s">
        <v>20</v>
      </c>
      <c r="G670" s="173" t="s">
        <v>1</v>
      </c>
      <c r="H670" s="174" t="s">
        <v>4195</v>
      </c>
      <c r="I670" s="174"/>
      <c r="J670" s="161" t="e">
        <f t="shared" si="158"/>
        <v>#REF!</v>
      </c>
      <c r="K670" s="63" t="s">
        <v>769</v>
      </c>
      <c r="L670">
        <f t="shared" si="159"/>
        <v>6</v>
      </c>
      <c r="P670" s="10" t="e">
        <f>#REF!</f>
        <v>#REF!</v>
      </c>
    </row>
    <row r="671" spans="1:25" x14ac:dyDescent="0.25">
      <c r="A671" s="108" t="str">
        <f t="shared" ref="A671:A674" si="168">B671&amp;"_"&amp;C671&amp;"_"&amp;"…. "&amp;D671</f>
        <v>0670_T1.6_…. Debt securities (Transactions)</v>
      </c>
      <c r="B671" s="122" t="s">
        <v>3387</v>
      </c>
      <c r="C671" s="36" t="s">
        <v>2716</v>
      </c>
      <c r="D671" s="74" t="s">
        <v>3888</v>
      </c>
      <c r="E671" s="215" t="str">
        <f t="shared" ref="E671:E674" si="169">B671&amp;"_"&amp;C671&amp;"_"&amp;F671&amp;", "&amp;G671&amp;", "&amp;H671</f>
        <v>0670_T1.6_General Government, Short-term, Debt securities (Transactions)</v>
      </c>
      <c r="F671" s="171" t="s">
        <v>20</v>
      </c>
      <c r="G671" s="173" t="s">
        <v>1</v>
      </c>
      <c r="H671" s="174" t="s">
        <v>3888</v>
      </c>
      <c r="I671" s="174"/>
      <c r="J671" s="161" t="e">
        <f t="shared" si="158"/>
        <v>#REF!</v>
      </c>
      <c r="K671" s="63" t="s">
        <v>770</v>
      </c>
      <c r="L671">
        <f t="shared" si="159"/>
        <v>6</v>
      </c>
      <c r="P671" s="10" t="e">
        <f>#REF!</f>
        <v>#REF!</v>
      </c>
    </row>
    <row r="672" spans="1:25" x14ac:dyDescent="0.25">
      <c r="A672" s="108" t="str">
        <f t="shared" si="168"/>
        <v>0671_T1.6_…. Loans (Transactions)</v>
      </c>
      <c r="B672" s="122" t="s">
        <v>3388</v>
      </c>
      <c r="C672" s="36" t="s">
        <v>2716</v>
      </c>
      <c r="D672" s="74" t="s">
        <v>3889</v>
      </c>
      <c r="E672" s="215" t="str">
        <f t="shared" si="169"/>
        <v>0671_T1.6_General Government, Short-term, Loans (Transactions)</v>
      </c>
      <c r="F672" s="171" t="s">
        <v>20</v>
      </c>
      <c r="G672" s="173" t="s">
        <v>1</v>
      </c>
      <c r="H672" s="174" t="s">
        <v>3889</v>
      </c>
      <c r="I672" s="174"/>
      <c r="J672" s="161" t="e">
        <f t="shared" si="158"/>
        <v>#REF!</v>
      </c>
      <c r="K672" s="63" t="s">
        <v>771</v>
      </c>
      <c r="L672">
        <f t="shared" si="159"/>
        <v>6</v>
      </c>
      <c r="P672" s="10" t="e">
        <f>#REF!</f>
        <v>#REF!</v>
      </c>
    </row>
    <row r="673" spans="1:16" x14ac:dyDescent="0.25">
      <c r="A673" s="108" t="str">
        <f t="shared" si="168"/>
        <v>0672_T1.6_…. Trade credit and advances (Transactions)</v>
      </c>
      <c r="B673" s="122" t="s">
        <v>3389</v>
      </c>
      <c r="C673" s="36" t="s">
        <v>2716</v>
      </c>
      <c r="D673" s="74" t="s">
        <v>3890</v>
      </c>
      <c r="E673" s="215" t="str">
        <f t="shared" si="169"/>
        <v>0672_T1.6_General Government, Short-term, Trade credit and advances (Transactions)</v>
      </c>
      <c r="F673" s="171" t="s">
        <v>20</v>
      </c>
      <c r="G673" s="173" t="s">
        <v>1</v>
      </c>
      <c r="H673" s="174" t="s">
        <v>3890</v>
      </c>
      <c r="I673" s="174"/>
      <c r="J673" s="161" t="e">
        <f t="shared" si="158"/>
        <v>#REF!</v>
      </c>
      <c r="K673" s="63" t="s">
        <v>772</v>
      </c>
      <c r="L673">
        <f t="shared" si="159"/>
        <v>6</v>
      </c>
      <c r="P673" s="10" t="e">
        <f>#REF!</f>
        <v>#REF!</v>
      </c>
    </row>
    <row r="674" spans="1:16" x14ac:dyDescent="0.25">
      <c r="A674" s="108" t="str">
        <f t="shared" si="168"/>
        <v>0673_T1.6_…. Other debt liabilities 3/ 4/ (Transactions)</v>
      </c>
      <c r="B674" s="122" t="s">
        <v>3390</v>
      </c>
      <c r="C674" s="36" t="s">
        <v>2716</v>
      </c>
      <c r="D674" s="74" t="s">
        <v>3891</v>
      </c>
      <c r="E674" s="215" t="str">
        <f t="shared" si="169"/>
        <v>0673_T1.6_General Government, Short-term, Other debt liabilities (Transactions)</v>
      </c>
      <c r="F674" s="171" t="s">
        <v>20</v>
      </c>
      <c r="G674" s="173" t="s">
        <v>1</v>
      </c>
      <c r="H674" s="174" t="s">
        <v>4196</v>
      </c>
      <c r="I674" s="174"/>
      <c r="J674" s="161" t="e">
        <f t="shared" si="158"/>
        <v>#REF!</v>
      </c>
      <c r="K674" s="63" t="s">
        <v>773</v>
      </c>
      <c r="L674">
        <f t="shared" si="159"/>
        <v>6</v>
      </c>
      <c r="P674" s="10" t="e">
        <f>#REF!</f>
        <v>#REF!</v>
      </c>
    </row>
    <row r="675" spans="1:16" x14ac:dyDescent="0.25">
      <c r="A675" s="108" t="str">
        <f>B675&amp;"_"&amp;C675&amp;"_"&amp;D675</f>
        <v>0674_T1.6_Long-term (Transactions)</v>
      </c>
      <c r="B675" s="122" t="s">
        <v>3391</v>
      </c>
      <c r="C675" s="36" t="s">
        <v>2716</v>
      </c>
      <c r="D675" s="75" t="s">
        <v>3892</v>
      </c>
      <c r="E675" s="215" t="str">
        <f>B675&amp;"_"&amp;C675&amp;"_"&amp;F675&amp;", "&amp;G675</f>
        <v>0674_T1.6_General Government, Long-term (Transactions)</v>
      </c>
      <c r="F675" s="171" t="s">
        <v>20</v>
      </c>
      <c r="G675" s="173" t="s">
        <v>3892</v>
      </c>
      <c r="H675" s="75"/>
      <c r="I675" s="75"/>
      <c r="J675" s="161" t="e">
        <f t="shared" si="158"/>
        <v>#REF!</v>
      </c>
      <c r="K675" s="63" t="s">
        <v>774</v>
      </c>
      <c r="L675">
        <f t="shared" si="159"/>
        <v>6</v>
      </c>
      <c r="P675" s="10" t="e">
        <f>#REF!</f>
        <v>#REF!</v>
      </c>
    </row>
    <row r="676" spans="1:16" x14ac:dyDescent="0.25">
      <c r="A676" s="108" t="str">
        <f>B676&amp;"_"&amp;C676&amp;"_"&amp;".. "&amp;D676</f>
        <v>0675_T1.6_.. Special drawing rights (allocations)  (Transactions)</v>
      </c>
      <c r="B676" s="122" t="s">
        <v>3392</v>
      </c>
      <c r="C676" s="36" t="s">
        <v>2716</v>
      </c>
      <c r="D676" s="74" t="s">
        <v>3893</v>
      </c>
      <c r="E676" s="215" t="str">
        <f>B676&amp;"_"&amp;C676&amp;"_"&amp;F676&amp;", "&amp;G676&amp;", "&amp;H676</f>
        <v>0675_T1.6_General Government, Long-term, Special drawing rights (allocations)  (Transactions)</v>
      </c>
      <c r="F676" s="171" t="s">
        <v>20</v>
      </c>
      <c r="G676" s="173" t="s">
        <v>3</v>
      </c>
      <c r="H676" s="174" t="s">
        <v>3893</v>
      </c>
      <c r="I676" s="174"/>
      <c r="J676" s="161" t="e">
        <f t="shared" si="158"/>
        <v>#REF!</v>
      </c>
      <c r="K676" s="63" t="s">
        <v>775</v>
      </c>
      <c r="L676">
        <f t="shared" si="159"/>
        <v>6</v>
      </c>
      <c r="P676" s="10" t="e">
        <f>#REF!</f>
        <v>#REF!</v>
      </c>
    </row>
    <row r="677" spans="1:16" x14ac:dyDescent="0.25">
      <c r="A677" s="108" t="str">
        <f>B677&amp;"_"&amp;C677&amp;"_"&amp;"…. "&amp;D677</f>
        <v>0676_T1.6_…. Currency and deposits 2/ (Transactions)</v>
      </c>
      <c r="B677" s="122" t="s">
        <v>3393</v>
      </c>
      <c r="C677" s="36" t="s">
        <v>2716</v>
      </c>
      <c r="D677" s="74" t="s">
        <v>3887</v>
      </c>
      <c r="E677" s="215" t="str">
        <f>B677&amp;"_"&amp;C677&amp;"_"&amp;F677&amp;", "&amp;G677&amp;", "&amp;H677</f>
        <v>0676_T1.6_General Government, Long-term, Currency and deposits (Transactions)</v>
      </c>
      <c r="F677" s="171" t="s">
        <v>20</v>
      </c>
      <c r="G677" s="173" t="s">
        <v>3</v>
      </c>
      <c r="H677" s="174" t="s">
        <v>4195</v>
      </c>
      <c r="I677" s="174"/>
      <c r="J677" s="161" t="e">
        <f t="shared" si="158"/>
        <v>#REF!</v>
      </c>
      <c r="K677" s="63" t="s">
        <v>776</v>
      </c>
      <c r="L677">
        <f t="shared" si="159"/>
        <v>6</v>
      </c>
      <c r="P677" s="10" t="e">
        <f>#REF!</f>
        <v>#REF!</v>
      </c>
    </row>
    <row r="678" spans="1:16" x14ac:dyDescent="0.25">
      <c r="A678" s="108" t="str">
        <f t="shared" ref="A678:A681" si="170">B678&amp;"_"&amp;C678&amp;"_"&amp;"…. "&amp;D678</f>
        <v>0677_T1.6_…. Debt securities (Transactions)</v>
      </c>
      <c r="B678" s="122" t="s">
        <v>3394</v>
      </c>
      <c r="C678" s="36" t="s">
        <v>2716</v>
      </c>
      <c r="D678" s="74" t="s">
        <v>3888</v>
      </c>
      <c r="E678" s="215" t="str">
        <f t="shared" ref="E678:E681" si="171">B678&amp;"_"&amp;C678&amp;"_"&amp;F678&amp;", "&amp;G678&amp;", "&amp;H678</f>
        <v>0677_T1.6_General Government, Long-term, Debt securities (Transactions)</v>
      </c>
      <c r="F678" s="171" t="s">
        <v>20</v>
      </c>
      <c r="G678" s="173" t="s">
        <v>3</v>
      </c>
      <c r="H678" s="174" t="s">
        <v>3888</v>
      </c>
      <c r="I678" s="174"/>
      <c r="J678" s="161" t="e">
        <f t="shared" si="158"/>
        <v>#REF!</v>
      </c>
      <c r="K678" s="63" t="s">
        <v>777</v>
      </c>
      <c r="L678">
        <f t="shared" si="159"/>
        <v>6</v>
      </c>
      <c r="P678" s="10" t="e">
        <f>#REF!</f>
        <v>#REF!</v>
      </c>
    </row>
    <row r="679" spans="1:16" x14ac:dyDescent="0.25">
      <c r="A679" s="108" t="str">
        <f t="shared" si="170"/>
        <v>0678_T1.6_…. Loans (Transactions)</v>
      </c>
      <c r="B679" s="122" t="s">
        <v>3395</v>
      </c>
      <c r="C679" s="36" t="s">
        <v>2716</v>
      </c>
      <c r="D679" s="74" t="s">
        <v>3889</v>
      </c>
      <c r="E679" s="215" t="str">
        <f t="shared" si="171"/>
        <v>0678_T1.6_General Government, Long-term, Loans (Transactions)</v>
      </c>
      <c r="F679" s="171" t="s">
        <v>20</v>
      </c>
      <c r="G679" s="173" t="s">
        <v>3</v>
      </c>
      <c r="H679" s="174" t="s">
        <v>3889</v>
      </c>
      <c r="I679" s="174"/>
      <c r="J679" s="161" t="e">
        <f t="shared" si="158"/>
        <v>#REF!</v>
      </c>
      <c r="K679" s="63" t="s">
        <v>778</v>
      </c>
      <c r="L679">
        <f t="shared" si="159"/>
        <v>6</v>
      </c>
      <c r="P679" s="10" t="e">
        <f>#REF!</f>
        <v>#REF!</v>
      </c>
    </row>
    <row r="680" spans="1:16" x14ac:dyDescent="0.25">
      <c r="A680" s="108" t="str">
        <f t="shared" si="170"/>
        <v>0679_T1.6_…. Trade credit and advances (Transactions)</v>
      </c>
      <c r="B680" s="122" t="s">
        <v>3396</v>
      </c>
      <c r="C680" s="36" t="s">
        <v>2716</v>
      </c>
      <c r="D680" s="74" t="s">
        <v>3890</v>
      </c>
      <c r="E680" s="215" t="str">
        <f t="shared" si="171"/>
        <v>0679_T1.6_General Government, Long-term, Trade credit and advances (Transactions)</v>
      </c>
      <c r="F680" s="171" t="s">
        <v>20</v>
      </c>
      <c r="G680" s="173" t="s">
        <v>3</v>
      </c>
      <c r="H680" s="174" t="s">
        <v>3890</v>
      </c>
      <c r="I680" s="174"/>
      <c r="J680" s="161" t="e">
        <f t="shared" si="158"/>
        <v>#REF!</v>
      </c>
      <c r="K680" s="63" t="s">
        <v>779</v>
      </c>
      <c r="L680">
        <f t="shared" si="159"/>
        <v>6</v>
      </c>
      <c r="P680" s="10" t="e">
        <f>#REF!</f>
        <v>#REF!</v>
      </c>
    </row>
    <row r="681" spans="1:16" x14ac:dyDescent="0.25">
      <c r="A681" s="108" t="str">
        <f t="shared" si="170"/>
        <v>0680_T1.6_…. Other debt liabilities 3/ (Transactions)</v>
      </c>
      <c r="B681" s="122" t="s">
        <v>3397</v>
      </c>
      <c r="C681" s="36" t="s">
        <v>2716</v>
      </c>
      <c r="D681" s="74" t="s">
        <v>3894</v>
      </c>
      <c r="E681" s="215" t="str">
        <f t="shared" si="171"/>
        <v>0680_T1.6_General Government, Long-term, Other debt liabilities (Transactions)</v>
      </c>
      <c r="F681" s="171" t="s">
        <v>20</v>
      </c>
      <c r="G681" s="173" t="s">
        <v>3</v>
      </c>
      <c r="H681" s="174" t="s">
        <v>4196</v>
      </c>
      <c r="I681" s="174"/>
      <c r="J681" s="161" t="e">
        <f t="shared" si="158"/>
        <v>#REF!</v>
      </c>
      <c r="K681" s="63" t="s">
        <v>780</v>
      </c>
      <c r="L681">
        <f t="shared" si="159"/>
        <v>6</v>
      </c>
      <c r="P681" s="10" t="e">
        <f>#REF!</f>
        <v>#REF!</v>
      </c>
    </row>
    <row r="682" spans="1:16" x14ac:dyDescent="0.25">
      <c r="A682" s="108" t="str">
        <f>B682&amp;"_"&amp;C682&amp;"_"&amp;D682</f>
        <v>0681_T1.6_Central Bank (Transactions)</v>
      </c>
      <c r="B682" s="122" t="s">
        <v>3398</v>
      </c>
      <c r="C682" s="36" t="s">
        <v>2716</v>
      </c>
      <c r="D682" s="76" t="s">
        <v>3895</v>
      </c>
      <c r="E682" s="215" t="str">
        <f>B682&amp;"_"&amp;C682&amp;"_"&amp;F682</f>
        <v>0681_T1.6_Central Bank (Transactions)</v>
      </c>
      <c r="F682" s="171" t="s">
        <v>3895</v>
      </c>
      <c r="G682" s="76"/>
      <c r="H682" s="76"/>
      <c r="I682" s="76"/>
      <c r="J682" s="161" t="e">
        <f t="shared" si="158"/>
        <v>#REF!</v>
      </c>
      <c r="K682" s="63" t="s">
        <v>781</v>
      </c>
      <c r="L682">
        <f t="shared" si="159"/>
        <v>6</v>
      </c>
      <c r="P682" s="10" t="e">
        <f>#REF!</f>
        <v>#REF!</v>
      </c>
    </row>
    <row r="683" spans="1:16" x14ac:dyDescent="0.25">
      <c r="A683" s="108" t="str">
        <f>B683&amp;"_"&amp;C683&amp;"_"&amp;".. "&amp;D683</f>
        <v>0682_T1.6_.. Short-term (Transactions)</v>
      </c>
      <c r="B683" s="122" t="s">
        <v>3399</v>
      </c>
      <c r="C683" s="36" t="s">
        <v>2716</v>
      </c>
      <c r="D683" s="75" t="s">
        <v>3886</v>
      </c>
      <c r="E683" s="215" t="str">
        <f>B683&amp;"_"&amp;C683&amp;"_"&amp;F683&amp;", "&amp;G683</f>
        <v>0682_T1.6_Central Bank, Short-term (Transactions)</v>
      </c>
      <c r="F683" s="171" t="s">
        <v>43</v>
      </c>
      <c r="G683" s="173" t="s">
        <v>3886</v>
      </c>
      <c r="H683" s="75"/>
      <c r="I683" s="75"/>
      <c r="J683" s="161" t="e">
        <f t="shared" si="158"/>
        <v>#REF!</v>
      </c>
      <c r="K683" s="63" t="s">
        <v>782</v>
      </c>
      <c r="L683">
        <f t="shared" si="159"/>
        <v>6</v>
      </c>
      <c r="P683" s="10" t="e">
        <f>#REF!</f>
        <v>#REF!</v>
      </c>
    </row>
    <row r="684" spans="1:16" x14ac:dyDescent="0.25">
      <c r="A684" s="108" t="str">
        <f>B684&amp;"_"&amp;C684&amp;"_"&amp;"…. "&amp;D684</f>
        <v>0683_T1.6_…. Currency and deposits 2/ (Transactions)</v>
      </c>
      <c r="B684" s="122" t="s">
        <v>3400</v>
      </c>
      <c r="C684" s="36" t="s">
        <v>2716</v>
      </c>
      <c r="D684" s="74" t="s">
        <v>3887</v>
      </c>
      <c r="E684" s="215" t="str">
        <f>B684&amp;"_"&amp;C684&amp;"_"&amp;F684&amp;", "&amp;G684&amp;", "&amp;H684</f>
        <v>0683_T1.6_Central Bank, Short-term, Currency and deposits (Transactions)</v>
      </c>
      <c r="F684" s="171" t="s">
        <v>43</v>
      </c>
      <c r="G684" s="173" t="s">
        <v>1</v>
      </c>
      <c r="H684" s="174" t="s">
        <v>4195</v>
      </c>
      <c r="I684" s="174"/>
      <c r="J684" s="161" t="e">
        <f t="shared" si="158"/>
        <v>#REF!</v>
      </c>
      <c r="K684" s="63" t="s">
        <v>783</v>
      </c>
      <c r="L684">
        <f t="shared" si="159"/>
        <v>6</v>
      </c>
      <c r="P684" s="10" t="e">
        <f>#REF!</f>
        <v>#REF!</v>
      </c>
    </row>
    <row r="685" spans="1:16" x14ac:dyDescent="0.25">
      <c r="A685" s="108" t="str">
        <f t="shared" ref="A685:A688" si="172">B685&amp;"_"&amp;C685&amp;"_"&amp;"…. "&amp;D685</f>
        <v>0684_T1.6_…. Debt securities (Transactions)</v>
      </c>
      <c r="B685" s="122" t="s">
        <v>3401</v>
      </c>
      <c r="C685" s="36" t="s">
        <v>2716</v>
      </c>
      <c r="D685" s="74" t="s">
        <v>3888</v>
      </c>
      <c r="E685" s="215" t="str">
        <f t="shared" ref="E685:E688" si="173">B685&amp;"_"&amp;C685&amp;"_"&amp;F685&amp;", "&amp;G685&amp;", "&amp;H685</f>
        <v>0684_T1.6_Central Bank, Short-term, Debt securities (Transactions)</v>
      </c>
      <c r="F685" s="171" t="s">
        <v>43</v>
      </c>
      <c r="G685" s="173" t="s">
        <v>1</v>
      </c>
      <c r="H685" s="174" t="s">
        <v>3888</v>
      </c>
      <c r="I685" s="174"/>
      <c r="J685" s="161" t="e">
        <f t="shared" si="158"/>
        <v>#REF!</v>
      </c>
      <c r="K685" s="63" t="s">
        <v>784</v>
      </c>
      <c r="L685">
        <f t="shared" si="159"/>
        <v>6</v>
      </c>
      <c r="P685" s="10" t="e">
        <f>#REF!</f>
        <v>#REF!</v>
      </c>
    </row>
    <row r="686" spans="1:16" x14ac:dyDescent="0.25">
      <c r="A686" s="108" t="str">
        <f t="shared" si="172"/>
        <v>0685_T1.6_…. Loans (Transactions)</v>
      </c>
      <c r="B686" s="122" t="s">
        <v>3402</v>
      </c>
      <c r="C686" s="36" t="s">
        <v>2716</v>
      </c>
      <c r="D686" s="74" t="s">
        <v>3889</v>
      </c>
      <c r="E686" s="215" t="str">
        <f t="shared" si="173"/>
        <v>0685_T1.6_Central Bank, Short-term, Loans (Transactions)</v>
      </c>
      <c r="F686" s="171" t="s">
        <v>43</v>
      </c>
      <c r="G686" s="173" t="s">
        <v>1</v>
      </c>
      <c r="H686" s="174" t="s">
        <v>3889</v>
      </c>
      <c r="I686" s="174"/>
      <c r="J686" s="161" t="e">
        <f t="shared" si="158"/>
        <v>#REF!</v>
      </c>
      <c r="K686" s="63" t="s">
        <v>785</v>
      </c>
      <c r="L686">
        <f t="shared" si="159"/>
        <v>6</v>
      </c>
      <c r="P686" s="10" t="e">
        <f>#REF!</f>
        <v>#REF!</v>
      </c>
    </row>
    <row r="687" spans="1:16" x14ac:dyDescent="0.25">
      <c r="A687" s="108" t="str">
        <f t="shared" si="172"/>
        <v>0686_T1.6_…. Trade credit and advances (Transactions)</v>
      </c>
      <c r="B687" s="122" t="s">
        <v>3403</v>
      </c>
      <c r="C687" s="36" t="s">
        <v>2716</v>
      </c>
      <c r="D687" s="74" t="s">
        <v>3890</v>
      </c>
      <c r="E687" s="215" t="str">
        <f t="shared" si="173"/>
        <v>0686_T1.6_Central Bank, Short-term, Trade credit and advances (Transactions)</v>
      </c>
      <c r="F687" s="171" t="s">
        <v>43</v>
      </c>
      <c r="G687" s="173" t="s">
        <v>1</v>
      </c>
      <c r="H687" s="174" t="s">
        <v>3890</v>
      </c>
      <c r="I687" s="174"/>
      <c r="J687" s="161" t="e">
        <f t="shared" si="158"/>
        <v>#REF!</v>
      </c>
      <c r="K687" s="63" t="s">
        <v>786</v>
      </c>
      <c r="L687">
        <f t="shared" si="159"/>
        <v>6</v>
      </c>
      <c r="P687" s="10" t="e">
        <f>#REF!</f>
        <v>#REF!</v>
      </c>
    </row>
    <row r="688" spans="1:16" x14ac:dyDescent="0.25">
      <c r="A688" s="108" t="str">
        <f t="shared" si="172"/>
        <v>0687_T1.6_…. Other debt liabilities 3/ 4/ (Transactions)</v>
      </c>
      <c r="B688" s="122" t="s">
        <v>3404</v>
      </c>
      <c r="C688" s="36" t="s">
        <v>2716</v>
      </c>
      <c r="D688" s="74" t="s">
        <v>3891</v>
      </c>
      <c r="E688" s="215" t="str">
        <f t="shared" si="173"/>
        <v>0687_T1.6_Central Bank, Short-term, Other debt liabilities (Transactions)</v>
      </c>
      <c r="F688" s="171" t="s">
        <v>43</v>
      </c>
      <c r="G688" s="173" t="s">
        <v>1</v>
      </c>
      <c r="H688" s="174" t="s">
        <v>4196</v>
      </c>
      <c r="I688" s="174"/>
      <c r="J688" s="161" t="e">
        <f t="shared" si="158"/>
        <v>#REF!</v>
      </c>
      <c r="K688" s="63" t="s">
        <v>787</v>
      </c>
      <c r="L688">
        <f t="shared" si="159"/>
        <v>6</v>
      </c>
      <c r="P688" s="10" t="e">
        <f>#REF!</f>
        <v>#REF!</v>
      </c>
    </row>
    <row r="689" spans="1:16" x14ac:dyDescent="0.25">
      <c r="A689" s="108" t="str">
        <f>B689&amp;"_"&amp;C689&amp;"_"&amp;D689</f>
        <v>0688_T1.6_Long-term (Transactions)</v>
      </c>
      <c r="B689" s="122" t="s">
        <v>3405</v>
      </c>
      <c r="C689" s="36" t="s">
        <v>2716</v>
      </c>
      <c r="D689" s="75" t="s">
        <v>3892</v>
      </c>
      <c r="E689" s="215" t="str">
        <f>B689&amp;"_"&amp;C689&amp;"_"&amp;F689&amp;", "&amp;G689</f>
        <v>0688_T1.6_Central Bank, Long-term (Transactions)</v>
      </c>
      <c r="F689" s="171" t="s">
        <v>43</v>
      </c>
      <c r="G689" s="173" t="s">
        <v>3892</v>
      </c>
      <c r="H689" s="75"/>
      <c r="I689" s="75"/>
      <c r="J689" s="161" t="e">
        <f t="shared" si="158"/>
        <v>#REF!</v>
      </c>
      <c r="K689" s="63" t="s">
        <v>788</v>
      </c>
      <c r="L689">
        <f t="shared" si="159"/>
        <v>6</v>
      </c>
      <c r="P689" s="10" t="e">
        <f>#REF!</f>
        <v>#REF!</v>
      </c>
    </row>
    <row r="690" spans="1:16" x14ac:dyDescent="0.25">
      <c r="A690" s="108" t="str">
        <f>B690&amp;"_"&amp;C690&amp;"_"&amp;".. "&amp;D690</f>
        <v>0689_T1.6_.. Special drawing rights (allocations)  (Transactions)</v>
      </c>
      <c r="B690" s="122" t="s">
        <v>3406</v>
      </c>
      <c r="C690" s="36" t="s">
        <v>2716</v>
      </c>
      <c r="D690" s="74" t="s">
        <v>3893</v>
      </c>
      <c r="E690" s="215" t="str">
        <f>B690&amp;"_"&amp;C690&amp;"_"&amp;F690&amp;", "&amp;G690&amp;", "&amp;H690</f>
        <v>0689_T1.6_Central Bank, Long-term, Special drawing rights (allocations)  (Transactions)</v>
      </c>
      <c r="F690" s="171" t="s">
        <v>43</v>
      </c>
      <c r="G690" s="173" t="s">
        <v>3</v>
      </c>
      <c r="H690" s="174" t="s">
        <v>3893</v>
      </c>
      <c r="I690" s="174"/>
      <c r="J690" s="161" t="e">
        <f t="shared" si="158"/>
        <v>#REF!</v>
      </c>
      <c r="K690" s="63" t="s">
        <v>789</v>
      </c>
      <c r="L690">
        <f t="shared" si="159"/>
        <v>6</v>
      </c>
      <c r="P690" s="10" t="e">
        <f>#REF!</f>
        <v>#REF!</v>
      </c>
    </row>
    <row r="691" spans="1:16" x14ac:dyDescent="0.25">
      <c r="A691" s="108" t="str">
        <f>B691&amp;"_"&amp;C691&amp;"_"&amp;"…. "&amp;D691</f>
        <v>0690_T1.6_…. Currency and deposits 2/ (Transactions)</v>
      </c>
      <c r="B691" s="122" t="s">
        <v>3407</v>
      </c>
      <c r="C691" s="36" t="s">
        <v>2716</v>
      </c>
      <c r="D691" s="74" t="s">
        <v>3887</v>
      </c>
      <c r="E691" s="215" t="str">
        <f>B691&amp;"_"&amp;C691&amp;"_"&amp;F691&amp;", "&amp;G691&amp;", "&amp;H691</f>
        <v>0690_T1.6_Central Bank, Long-term, Currency and deposits (Transactions)</v>
      </c>
      <c r="F691" s="171" t="s">
        <v>43</v>
      </c>
      <c r="G691" s="173" t="s">
        <v>3</v>
      </c>
      <c r="H691" s="174" t="s">
        <v>4195</v>
      </c>
      <c r="I691" s="174"/>
      <c r="J691" s="161" t="e">
        <f t="shared" si="158"/>
        <v>#REF!</v>
      </c>
      <c r="K691" s="63" t="s">
        <v>790</v>
      </c>
      <c r="L691">
        <f t="shared" si="159"/>
        <v>6</v>
      </c>
      <c r="P691" s="10" t="e">
        <f>#REF!</f>
        <v>#REF!</v>
      </c>
    </row>
    <row r="692" spans="1:16" x14ac:dyDescent="0.25">
      <c r="A692" s="108" t="str">
        <f t="shared" ref="A692:A695" si="174">B692&amp;"_"&amp;C692&amp;"_"&amp;"…. "&amp;D692</f>
        <v>0691_T1.6_…. Debt securities (Transactions)</v>
      </c>
      <c r="B692" s="122" t="s">
        <v>3408</v>
      </c>
      <c r="C692" s="36" t="s">
        <v>2716</v>
      </c>
      <c r="D692" s="74" t="s">
        <v>3888</v>
      </c>
      <c r="E692" s="215" t="str">
        <f t="shared" ref="E692:E695" si="175">B692&amp;"_"&amp;C692&amp;"_"&amp;F692&amp;", "&amp;G692&amp;", "&amp;H692</f>
        <v>0691_T1.6_Central Bank, Long-term, Debt securities (Transactions)</v>
      </c>
      <c r="F692" s="171" t="s">
        <v>43</v>
      </c>
      <c r="G692" s="173" t="s">
        <v>3</v>
      </c>
      <c r="H692" s="174" t="s">
        <v>3888</v>
      </c>
      <c r="I692" s="174"/>
      <c r="J692" s="161" t="e">
        <f t="shared" si="158"/>
        <v>#REF!</v>
      </c>
      <c r="K692" s="63" t="s">
        <v>791</v>
      </c>
      <c r="L692">
        <f t="shared" si="159"/>
        <v>6</v>
      </c>
      <c r="P692" s="10" t="e">
        <f>#REF!</f>
        <v>#REF!</v>
      </c>
    </row>
    <row r="693" spans="1:16" x14ac:dyDescent="0.25">
      <c r="A693" s="108" t="str">
        <f t="shared" si="174"/>
        <v>0692_T1.6_…. Loans (Transactions)</v>
      </c>
      <c r="B693" s="122" t="s">
        <v>3409</v>
      </c>
      <c r="C693" s="36" t="s">
        <v>2716</v>
      </c>
      <c r="D693" s="74" t="s">
        <v>3889</v>
      </c>
      <c r="E693" s="215" t="str">
        <f t="shared" si="175"/>
        <v>0692_T1.6_Central Bank, Long-term, Loans (Transactions)</v>
      </c>
      <c r="F693" s="171" t="s">
        <v>43</v>
      </c>
      <c r="G693" s="173" t="s">
        <v>3</v>
      </c>
      <c r="H693" s="174" t="s">
        <v>3889</v>
      </c>
      <c r="I693" s="174"/>
      <c r="J693" s="161" t="e">
        <f t="shared" si="158"/>
        <v>#REF!</v>
      </c>
      <c r="K693" s="63" t="s">
        <v>792</v>
      </c>
      <c r="L693">
        <f t="shared" si="159"/>
        <v>6</v>
      </c>
      <c r="P693" s="10" t="e">
        <f>#REF!</f>
        <v>#REF!</v>
      </c>
    </row>
    <row r="694" spans="1:16" x14ac:dyDescent="0.25">
      <c r="A694" s="108" t="str">
        <f t="shared" si="174"/>
        <v>0693_T1.6_…. Trade credit and advances (Transactions)</v>
      </c>
      <c r="B694" s="122" t="s">
        <v>3410</v>
      </c>
      <c r="C694" s="36" t="s">
        <v>2716</v>
      </c>
      <c r="D694" s="74" t="s">
        <v>3890</v>
      </c>
      <c r="E694" s="215" t="str">
        <f t="shared" si="175"/>
        <v>0693_T1.6_Central Bank, Long-term, Trade credit and advances (Transactions)</v>
      </c>
      <c r="F694" s="171" t="s">
        <v>43</v>
      </c>
      <c r="G694" s="173" t="s">
        <v>3</v>
      </c>
      <c r="H694" s="174" t="s">
        <v>3890</v>
      </c>
      <c r="I694" s="174"/>
      <c r="J694" s="161" t="e">
        <f t="shared" si="158"/>
        <v>#REF!</v>
      </c>
      <c r="K694" s="63" t="s">
        <v>793</v>
      </c>
      <c r="L694">
        <f t="shared" si="159"/>
        <v>6</v>
      </c>
      <c r="P694" s="10" t="e">
        <f>#REF!</f>
        <v>#REF!</v>
      </c>
    </row>
    <row r="695" spans="1:16" x14ac:dyDescent="0.25">
      <c r="A695" s="108" t="str">
        <f t="shared" si="174"/>
        <v>0694_T1.6_…. Other debt liabilities 3/ (Transactions)</v>
      </c>
      <c r="B695" s="122" t="s">
        <v>3411</v>
      </c>
      <c r="C695" s="36" t="s">
        <v>2716</v>
      </c>
      <c r="D695" s="74" t="s">
        <v>3894</v>
      </c>
      <c r="E695" s="215" t="str">
        <f t="shared" si="175"/>
        <v>0694_T1.6_Central Bank, Long-term, Other debt liabilities (Transactions)</v>
      </c>
      <c r="F695" s="171" t="s">
        <v>43</v>
      </c>
      <c r="G695" s="173" t="s">
        <v>3</v>
      </c>
      <c r="H695" s="174" t="s">
        <v>4196</v>
      </c>
      <c r="I695" s="174"/>
      <c r="J695" s="161" t="e">
        <f t="shared" si="158"/>
        <v>#REF!</v>
      </c>
      <c r="K695" s="63" t="s">
        <v>794</v>
      </c>
      <c r="L695">
        <f t="shared" si="159"/>
        <v>6</v>
      </c>
      <c r="P695" s="10" t="e">
        <f>#REF!</f>
        <v>#REF!</v>
      </c>
    </row>
    <row r="696" spans="1:16" x14ac:dyDescent="0.25">
      <c r="A696" s="108" t="str">
        <f>B696&amp;"_"&amp;C696&amp;"_"&amp;D696</f>
        <v>0695_T1.6_Deposit-taking Corporations, except the Central Bank (Transactions)</v>
      </c>
      <c r="B696" s="122" t="s">
        <v>3412</v>
      </c>
      <c r="C696" s="36" t="s">
        <v>2716</v>
      </c>
      <c r="D696" s="77" t="s">
        <v>3896</v>
      </c>
      <c r="E696" s="215" t="str">
        <f>B696&amp;"_"&amp;C696&amp;"_"&amp;F696</f>
        <v>0695_T1.6_Deposit-taking Corporations, except the Central Bank (Transactions)</v>
      </c>
      <c r="F696" s="77" t="s">
        <v>3896</v>
      </c>
      <c r="G696" s="77"/>
      <c r="H696" s="77"/>
      <c r="I696" s="77"/>
      <c r="J696" s="161" t="e">
        <f t="shared" si="158"/>
        <v>#REF!</v>
      </c>
      <c r="K696" s="63" t="s">
        <v>795</v>
      </c>
      <c r="L696">
        <f t="shared" si="159"/>
        <v>6</v>
      </c>
      <c r="P696" s="10" t="e">
        <f>#REF!</f>
        <v>#REF!</v>
      </c>
    </row>
    <row r="697" spans="1:16" x14ac:dyDescent="0.25">
      <c r="A697" s="108" t="str">
        <f>B697&amp;"_"&amp;C697&amp;"_"&amp;".. "&amp;D697</f>
        <v>0696_T1.6_.. Short-term (Transactions)</v>
      </c>
      <c r="B697" s="122" t="s">
        <v>3413</v>
      </c>
      <c r="C697" s="36" t="s">
        <v>2716</v>
      </c>
      <c r="D697" s="75" t="s">
        <v>3886</v>
      </c>
      <c r="E697" s="215" t="str">
        <f>B697&amp;"_"&amp;C697&amp;"_"&amp;F697&amp;", "&amp;G697</f>
        <v>0696_T1.6_Deposit-taking Corporations, except the Central Bank, Short-term (Transactions)</v>
      </c>
      <c r="F697" s="77" t="s">
        <v>85</v>
      </c>
      <c r="G697" s="173" t="s">
        <v>3886</v>
      </c>
      <c r="H697" s="75"/>
      <c r="I697" s="75"/>
      <c r="J697" s="161" t="e">
        <f t="shared" si="158"/>
        <v>#REF!</v>
      </c>
      <c r="K697" s="63" t="s">
        <v>796</v>
      </c>
      <c r="L697">
        <f t="shared" si="159"/>
        <v>6</v>
      </c>
      <c r="P697" s="10" t="e">
        <f>#REF!</f>
        <v>#REF!</v>
      </c>
    </row>
    <row r="698" spans="1:16" x14ac:dyDescent="0.25">
      <c r="A698" s="108" t="str">
        <f>B698&amp;"_"&amp;C698&amp;"_"&amp;"…. "&amp;D698</f>
        <v>0697_T1.6_…. Currency and deposits 2/ (Transactions)</v>
      </c>
      <c r="B698" s="122" t="s">
        <v>3414</v>
      </c>
      <c r="C698" s="36" t="s">
        <v>2716</v>
      </c>
      <c r="D698" s="74" t="s">
        <v>3887</v>
      </c>
      <c r="E698" s="215" t="str">
        <f>B698&amp;"_"&amp;C698&amp;"_"&amp;F698&amp;", "&amp;G698&amp;", "&amp;H698</f>
        <v>0697_T1.6_Deposit-taking Corporations, except the Central Bank, Short-term, Currency and deposits (Transactions)</v>
      </c>
      <c r="F698" s="77" t="s">
        <v>85</v>
      </c>
      <c r="G698" s="173" t="s">
        <v>1</v>
      </c>
      <c r="H698" s="174" t="s">
        <v>4195</v>
      </c>
      <c r="I698" s="174"/>
      <c r="J698" s="161" t="e">
        <f t="shared" si="158"/>
        <v>#REF!</v>
      </c>
      <c r="K698" s="63" t="s">
        <v>797</v>
      </c>
      <c r="L698">
        <f t="shared" si="159"/>
        <v>6</v>
      </c>
      <c r="P698" s="10" t="e">
        <f>#REF!</f>
        <v>#REF!</v>
      </c>
    </row>
    <row r="699" spans="1:16" x14ac:dyDescent="0.25">
      <c r="A699" s="108" t="str">
        <f t="shared" ref="A699:A702" si="176">B699&amp;"_"&amp;C699&amp;"_"&amp;"…. "&amp;D699</f>
        <v>0698_T1.6_…. Debt securities (Transactions)</v>
      </c>
      <c r="B699" s="122" t="s">
        <v>3415</v>
      </c>
      <c r="C699" s="36" t="s">
        <v>2716</v>
      </c>
      <c r="D699" s="74" t="s">
        <v>3888</v>
      </c>
      <c r="E699" s="215" t="str">
        <f t="shared" ref="E699:E702" si="177">B699&amp;"_"&amp;C699&amp;"_"&amp;F699&amp;", "&amp;G699&amp;", "&amp;H699</f>
        <v>0698_T1.6_Deposit-taking Corporations, except the Central Bank, Short-term, Debt securities (Transactions)</v>
      </c>
      <c r="F699" s="77" t="s">
        <v>85</v>
      </c>
      <c r="G699" s="173" t="s">
        <v>1</v>
      </c>
      <c r="H699" s="174" t="s">
        <v>3888</v>
      </c>
      <c r="I699" s="174"/>
      <c r="J699" s="161" t="e">
        <f t="shared" si="158"/>
        <v>#REF!</v>
      </c>
      <c r="K699" s="63" t="s">
        <v>798</v>
      </c>
      <c r="L699">
        <f t="shared" si="159"/>
        <v>6</v>
      </c>
      <c r="P699" s="10" t="e">
        <f>#REF!</f>
        <v>#REF!</v>
      </c>
    </row>
    <row r="700" spans="1:16" x14ac:dyDescent="0.25">
      <c r="A700" s="108" t="str">
        <f t="shared" si="176"/>
        <v>0699_T1.6_…. Loans (Transactions)</v>
      </c>
      <c r="B700" s="122" t="s">
        <v>3416</v>
      </c>
      <c r="C700" s="36" t="s">
        <v>2716</v>
      </c>
      <c r="D700" s="74" t="s">
        <v>3889</v>
      </c>
      <c r="E700" s="215" t="str">
        <f t="shared" si="177"/>
        <v>0699_T1.6_Deposit-taking Corporations, except the Central Bank, Short-term, Loans (Transactions)</v>
      </c>
      <c r="F700" s="77" t="s">
        <v>85</v>
      </c>
      <c r="G700" s="173" t="s">
        <v>1</v>
      </c>
      <c r="H700" s="174" t="s">
        <v>3889</v>
      </c>
      <c r="I700" s="174"/>
      <c r="J700" s="161" t="e">
        <f t="shared" si="158"/>
        <v>#REF!</v>
      </c>
      <c r="K700" s="63" t="s">
        <v>799</v>
      </c>
      <c r="L700">
        <f t="shared" si="159"/>
        <v>6</v>
      </c>
      <c r="P700" s="10" t="e">
        <f>#REF!</f>
        <v>#REF!</v>
      </c>
    </row>
    <row r="701" spans="1:16" x14ac:dyDescent="0.25">
      <c r="A701" s="108" t="str">
        <f t="shared" si="176"/>
        <v>0700_T1.6_…. Trade credit and advances (Transactions)</v>
      </c>
      <c r="B701" s="122" t="s">
        <v>3417</v>
      </c>
      <c r="C701" s="36" t="s">
        <v>2716</v>
      </c>
      <c r="D701" s="74" t="s">
        <v>3890</v>
      </c>
      <c r="E701" s="215" t="str">
        <f t="shared" si="177"/>
        <v>0700_T1.6_Deposit-taking Corporations, except the Central Bank, Short-term, Trade credit and advances (Transactions)</v>
      </c>
      <c r="F701" s="77" t="s">
        <v>85</v>
      </c>
      <c r="G701" s="173" t="s">
        <v>1</v>
      </c>
      <c r="H701" s="174" t="s">
        <v>3890</v>
      </c>
      <c r="I701" s="174"/>
      <c r="J701" s="161" t="e">
        <f t="shared" si="158"/>
        <v>#REF!</v>
      </c>
      <c r="K701" s="63" t="s">
        <v>800</v>
      </c>
      <c r="L701">
        <f t="shared" si="159"/>
        <v>6</v>
      </c>
      <c r="P701" s="10" t="e">
        <f>#REF!</f>
        <v>#REF!</v>
      </c>
    </row>
    <row r="702" spans="1:16" x14ac:dyDescent="0.25">
      <c r="A702" s="108" t="str">
        <f t="shared" si="176"/>
        <v>0701_T1.6_…. Other debt liabilities 3/ 4/ (Transactions)</v>
      </c>
      <c r="B702" s="122" t="s">
        <v>3418</v>
      </c>
      <c r="C702" s="36" t="s">
        <v>2716</v>
      </c>
      <c r="D702" s="74" t="s">
        <v>3891</v>
      </c>
      <c r="E702" s="215" t="str">
        <f t="shared" si="177"/>
        <v>0701_T1.6_Deposit-taking Corporations, except the Central Bank, Short-term, Other debt liabilities (Transactions)</v>
      </c>
      <c r="F702" s="77" t="s">
        <v>85</v>
      </c>
      <c r="G702" s="173" t="s">
        <v>1</v>
      </c>
      <c r="H702" s="174" t="s">
        <v>4196</v>
      </c>
      <c r="I702" s="174"/>
      <c r="J702" s="161" t="e">
        <f t="shared" si="158"/>
        <v>#REF!</v>
      </c>
      <c r="K702" s="63" t="s">
        <v>801</v>
      </c>
      <c r="L702">
        <f t="shared" si="159"/>
        <v>6</v>
      </c>
      <c r="P702" s="10" t="e">
        <f>#REF!</f>
        <v>#REF!</v>
      </c>
    </row>
    <row r="703" spans="1:16" x14ac:dyDescent="0.25">
      <c r="A703" s="108" t="str">
        <f>B703&amp;"_"&amp;C703&amp;"_"&amp;D703</f>
        <v>0702_T1.6_Long-term (Transactions)</v>
      </c>
      <c r="B703" s="122" t="s">
        <v>3419</v>
      </c>
      <c r="C703" s="36" t="s">
        <v>2716</v>
      </c>
      <c r="D703" s="75" t="s">
        <v>3892</v>
      </c>
      <c r="E703" s="215" t="str">
        <f>B703&amp;"_"&amp;C703&amp;"_"&amp;F703&amp;", "&amp;G703</f>
        <v>0702_T1.6_Deposit-taking Corporations, except the Central Bank, Long-term (Transactions)</v>
      </c>
      <c r="F703" s="77" t="s">
        <v>85</v>
      </c>
      <c r="G703" s="173" t="s">
        <v>3892</v>
      </c>
      <c r="H703" s="75"/>
      <c r="I703" s="75"/>
      <c r="J703" s="161" t="e">
        <f t="shared" si="158"/>
        <v>#REF!</v>
      </c>
      <c r="K703" s="63" t="s">
        <v>802</v>
      </c>
      <c r="L703">
        <f t="shared" si="159"/>
        <v>6</v>
      </c>
      <c r="P703" s="10" t="e">
        <f>#REF!</f>
        <v>#REF!</v>
      </c>
    </row>
    <row r="704" spans="1:16" x14ac:dyDescent="0.25">
      <c r="A704" s="108" t="str">
        <f>B704&amp;"_"&amp;C704&amp;"_"&amp;".. "&amp;D704</f>
        <v>0703_T1.6_.. Currency and deposits 2/ (Transactions)</v>
      </c>
      <c r="B704" s="122" t="s">
        <v>3420</v>
      </c>
      <c r="C704" s="36" t="s">
        <v>2716</v>
      </c>
      <c r="D704" s="74" t="s">
        <v>3887</v>
      </c>
      <c r="E704" s="215" t="str">
        <f>B704&amp;"_"&amp;C704&amp;"_"&amp;F704&amp;", "&amp;G704&amp;", "&amp;H704</f>
        <v>0703_T1.6_Deposit-taking Corporations, except the Central Bank, Long-term, Currency and deposits (Transactions)</v>
      </c>
      <c r="F704" s="77" t="s">
        <v>85</v>
      </c>
      <c r="G704" s="173" t="s">
        <v>3</v>
      </c>
      <c r="H704" s="174" t="s">
        <v>4195</v>
      </c>
      <c r="I704" s="174"/>
      <c r="J704" s="161" t="e">
        <f t="shared" si="158"/>
        <v>#REF!</v>
      </c>
      <c r="K704" s="63" t="s">
        <v>803</v>
      </c>
      <c r="L704">
        <f t="shared" si="159"/>
        <v>6</v>
      </c>
      <c r="P704" s="10" t="e">
        <f>#REF!</f>
        <v>#REF!</v>
      </c>
    </row>
    <row r="705" spans="1:16" x14ac:dyDescent="0.25">
      <c r="A705" s="108" t="str">
        <f>B705&amp;"_"&amp;C705&amp;"_"&amp;"…. "&amp;D705</f>
        <v>0704_T1.6_…. Debt securities (Transactions)</v>
      </c>
      <c r="B705" s="122" t="s">
        <v>3421</v>
      </c>
      <c r="C705" s="36" t="s">
        <v>2716</v>
      </c>
      <c r="D705" s="74" t="s">
        <v>3888</v>
      </c>
      <c r="E705" s="215" t="str">
        <f>B705&amp;"_"&amp;C705&amp;"_"&amp;F705&amp;", "&amp;G705&amp;", "&amp;H705</f>
        <v>0704_T1.6_Deposit-taking Corporations, except the Central Bank, Long-term, Debt securities (Transactions)</v>
      </c>
      <c r="F705" s="77" t="s">
        <v>85</v>
      </c>
      <c r="G705" s="173" t="s">
        <v>3</v>
      </c>
      <c r="H705" s="174" t="s">
        <v>3888</v>
      </c>
      <c r="I705" s="174"/>
      <c r="J705" s="161" t="e">
        <f t="shared" si="158"/>
        <v>#REF!</v>
      </c>
      <c r="K705" s="63" t="s">
        <v>804</v>
      </c>
      <c r="L705">
        <f t="shared" si="159"/>
        <v>6</v>
      </c>
      <c r="P705" s="10" t="e">
        <f>#REF!</f>
        <v>#REF!</v>
      </c>
    </row>
    <row r="706" spans="1:16" x14ac:dyDescent="0.25">
      <c r="A706" s="108" t="str">
        <f t="shared" ref="A706:A708" si="178">B706&amp;"_"&amp;C706&amp;"_"&amp;"…. "&amp;D706</f>
        <v>0705_T1.6_…. Loans (Transactions)</v>
      </c>
      <c r="B706" s="122" t="s">
        <v>3422</v>
      </c>
      <c r="C706" s="36" t="s">
        <v>2716</v>
      </c>
      <c r="D706" s="74" t="s">
        <v>3889</v>
      </c>
      <c r="E706" s="215" t="str">
        <f t="shared" ref="E706:E708" si="179">B706&amp;"_"&amp;C706&amp;"_"&amp;F706&amp;", "&amp;G706&amp;", "&amp;H706</f>
        <v>0705_T1.6_Deposit-taking Corporations, except the Central Bank, Long-term, Loans (Transactions)</v>
      </c>
      <c r="F706" s="77" t="s">
        <v>85</v>
      </c>
      <c r="G706" s="173" t="s">
        <v>3</v>
      </c>
      <c r="H706" s="174" t="s">
        <v>3889</v>
      </c>
      <c r="I706" s="174"/>
      <c r="J706" s="161" t="e">
        <f t="shared" si="158"/>
        <v>#REF!</v>
      </c>
      <c r="K706" s="63" t="s">
        <v>805</v>
      </c>
      <c r="L706">
        <f t="shared" si="159"/>
        <v>6</v>
      </c>
      <c r="P706" s="10" t="e">
        <f>#REF!</f>
        <v>#REF!</v>
      </c>
    </row>
    <row r="707" spans="1:16" x14ac:dyDescent="0.25">
      <c r="A707" s="108" t="str">
        <f t="shared" si="178"/>
        <v>0706_T1.6_…. Trade credit and advances (Transactions)</v>
      </c>
      <c r="B707" s="122" t="s">
        <v>3423</v>
      </c>
      <c r="C707" s="36" t="s">
        <v>2716</v>
      </c>
      <c r="D707" s="74" t="s">
        <v>3890</v>
      </c>
      <c r="E707" s="215" t="str">
        <f t="shared" si="179"/>
        <v>0706_T1.6_Deposit-taking Corporations, except the Central Bank, Long-term, Trade credit and advances (Transactions)</v>
      </c>
      <c r="F707" s="77" t="s">
        <v>85</v>
      </c>
      <c r="G707" s="173" t="s">
        <v>3</v>
      </c>
      <c r="H707" s="174" t="s">
        <v>3890</v>
      </c>
      <c r="I707" s="174"/>
      <c r="J707" s="161" t="e">
        <f t="shared" si="158"/>
        <v>#REF!</v>
      </c>
      <c r="K707" s="63" t="s">
        <v>806</v>
      </c>
      <c r="L707">
        <f t="shared" si="159"/>
        <v>6</v>
      </c>
      <c r="P707" s="10" t="e">
        <f>#REF!</f>
        <v>#REF!</v>
      </c>
    </row>
    <row r="708" spans="1:16" x14ac:dyDescent="0.25">
      <c r="A708" s="108" t="str">
        <f t="shared" si="178"/>
        <v>0707_T1.6_…. Other debt liabilities 3/ (Transactions)</v>
      </c>
      <c r="B708" s="122" t="s">
        <v>3424</v>
      </c>
      <c r="C708" s="36" t="s">
        <v>2716</v>
      </c>
      <c r="D708" s="74" t="s">
        <v>3894</v>
      </c>
      <c r="E708" s="215" t="str">
        <f t="shared" si="179"/>
        <v>0707_T1.6_Deposit-taking Corporations, except the Central Bank, Long-term, Other debt liabilities (Transactions)</v>
      </c>
      <c r="F708" s="77" t="s">
        <v>85</v>
      </c>
      <c r="G708" s="173" t="s">
        <v>3</v>
      </c>
      <c r="H708" s="174" t="s">
        <v>4196</v>
      </c>
      <c r="I708" s="174"/>
      <c r="J708" s="161" t="e">
        <f t="shared" ref="J708:J771" si="180">J707</f>
        <v>#REF!</v>
      </c>
      <c r="K708" s="63" t="s">
        <v>807</v>
      </c>
      <c r="L708">
        <f t="shared" ref="L708:L771" si="181">L707</f>
        <v>6</v>
      </c>
      <c r="P708" s="10" t="e">
        <f>#REF!</f>
        <v>#REF!</v>
      </c>
    </row>
    <row r="709" spans="1:16" x14ac:dyDescent="0.25">
      <c r="A709" s="108" t="str">
        <f>B709&amp;"_"&amp;C709&amp;"_"&amp;D709</f>
        <v>0708_T1.6_Other Sectors (Transactions)</v>
      </c>
      <c r="B709" s="122" t="s">
        <v>3425</v>
      </c>
      <c r="C709" s="36" t="s">
        <v>2716</v>
      </c>
      <c r="D709" s="76" t="s">
        <v>3897</v>
      </c>
      <c r="E709" s="215" t="str">
        <f>B709&amp;"_"&amp;C709&amp;"_"&amp;F709</f>
        <v>0708_T1.6_Other Sectors (Transactions)</v>
      </c>
      <c r="F709" s="171" t="s">
        <v>3897</v>
      </c>
      <c r="G709" s="76"/>
      <c r="H709" s="76"/>
      <c r="I709" s="76"/>
      <c r="J709" s="161" t="e">
        <f t="shared" si="180"/>
        <v>#REF!</v>
      </c>
      <c r="K709" s="63" t="s">
        <v>808</v>
      </c>
      <c r="L709">
        <f t="shared" si="181"/>
        <v>6</v>
      </c>
      <c r="P709" s="10" t="e">
        <f>#REF!</f>
        <v>#REF!</v>
      </c>
    </row>
    <row r="710" spans="1:16" x14ac:dyDescent="0.25">
      <c r="A710" s="108" t="str">
        <f>B710&amp;"_"&amp;C710&amp;"_"&amp;".. "&amp;D710</f>
        <v>0709_T1.6_.. Short-term (Transactions)</v>
      </c>
      <c r="B710" s="122" t="s">
        <v>3426</v>
      </c>
      <c r="C710" s="36" t="s">
        <v>2716</v>
      </c>
      <c r="D710" s="75" t="s">
        <v>3886</v>
      </c>
      <c r="E710" s="215" t="str">
        <f>B710&amp;"_"&amp;C710&amp;"_"&amp;F710&amp;", "&amp;G710</f>
        <v>0709_T1.6_Other Sectors, Short-term (Transactions)</v>
      </c>
      <c r="F710" s="171" t="s">
        <v>45</v>
      </c>
      <c r="G710" s="173" t="s">
        <v>3886</v>
      </c>
      <c r="H710" s="75"/>
      <c r="I710" s="75"/>
      <c r="J710" s="161" t="e">
        <f t="shared" si="180"/>
        <v>#REF!</v>
      </c>
      <c r="K710" s="63" t="s">
        <v>809</v>
      </c>
      <c r="L710">
        <f t="shared" si="181"/>
        <v>6</v>
      </c>
      <c r="P710" s="10" t="e">
        <f>#REF!</f>
        <v>#REF!</v>
      </c>
    </row>
    <row r="711" spans="1:16" x14ac:dyDescent="0.25">
      <c r="A711" s="108" t="str">
        <f>B711&amp;"_"&amp;C711&amp;"_"&amp;"…. "&amp;D711</f>
        <v>0710_T1.6_…. Currency and deposits 2/ (Transactions)</v>
      </c>
      <c r="B711" s="122" t="s">
        <v>3427</v>
      </c>
      <c r="C711" s="36" t="s">
        <v>2716</v>
      </c>
      <c r="D711" s="74" t="s">
        <v>3887</v>
      </c>
      <c r="E711" s="215" t="str">
        <f>B711&amp;"_"&amp;C711&amp;"_"&amp;F711&amp;", "&amp;G711&amp;", "&amp;H711</f>
        <v>0710_T1.6_Other Sectors, Short-term, Currency and deposits (Transactions)</v>
      </c>
      <c r="F711" s="171" t="s">
        <v>45</v>
      </c>
      <c r="G711" s="173" t="s">
        <v>1</v>
      </c>
      <c r="H711" s="174" t="s">
        <v>4195</v>
      </c>
      <c r="I711" s="174"/>
      <c r="J711" s="161" t="e">
        <f t="shared" si="180"/>
        <v>#REF!</v>
      </c>
      <c r="K711" s="63" t="s">
        <v>810</v>
      </c>
      <c r="L711">
        <f t="shared" si="181"/>
        <v>6</v>
      </c>
      <c r="P711" s="10" t="e">
        <f>#REF!</f>
        <v>#REF!</v>
      </c>
    </row>
    <row r="712" spans="1:16" x14ac:dyDescent="0.25">
      <c r="A712" s="108" t="str">
        <f t="shared" ref="A712:A715" si="182">B712&amp;"_"&amp;C712&amp;"_"&amp;"…. "&amp;D712</f>
        <v>0711_T1.6_…. Debt securities (Transactions)</v>
      </c>
      <c r="B712" s="122" t="s">
        <v>3428</v>
      </c>
      <c r="C712" s="36" t="s">
        <v>2716</v>
      </c>
      <c r="D712" s="74" t="s">
        <v>3888</v>
      </c>
      <c r="E712" s="215" t="str">
        <f t="shared" ref="E712:E715" si="183">B712&amp;"_"&amp;C712&amp;"_"&amp;F712&amp;", "&amp;G712&amp;", "&amp;H712</f>
        <v>0711_T1.6_Other Sectors, Short-term, Debt securities (Transactions)</v>
      </c>
      <c r="F712" s="171" t="s">
        <v>45</v>
      </c>
      <c r="G712" s="173" t="s">
        <v>1</v>
      </c>
      <c r="H712" s="174" t="s">
        <v>3888</v>
      </c>
      <c r="I712" s="174"/>
      <c r="J712" s="161" t="e">
        <f t="shared" si="180"/>
        <v>#REF!</v>
      </c>
      <c r="K712" s="63" t="s">
        <v>811</v>
      </c>
      <c r="L712">
        <f t="shared" si="181"/>
        <v>6</v>
      </c>
      <c r="P712" s="10" t="e">
        <f>#REF!</f>
        <v>#REF!</v>
      </c>
    </row>
    <row r="713" spans="1:16" x14ac:dyDescent="0.25">
      <c r="A713" s="108" t="str">
        <f t="shared" si="182"/>
        <v>0712_T1.6_…. Loans (Transactions)</v>
      </c>
      <c r="B713" s="122" t="s">
        <v>3429</v>
      </c>
      <c r="C713" s="36" t="s">
        <v>2716</v>
      </c>
      <c r="D713" s="74" t="s">
        <v>3889</v>
      </c>
      <c r="E713" s="215" t="str">
        <f t="shared" si="183"/>
        <v>0712_T1.6_Other Sectors, Short-term, Loans (Transactions)</v>
      </c>
      <c r="F713" s="171" t="s">
        <v>45</v>
      </c>
      <c r="G713" s="173" t="s">
        <v>1</v>
      </c>
      <c r="H713" s="174" t="s">
        <v>3889</v>
      </c>
      <c r="I713" s="174"/>
      <c r="J713" s="161" t="e">
        <f t="shared" si="180"/>
        <v>#REF!</v>
      </c>
      <c r="K713" s="63" t="s">
        <v>812</v>
      </c>
      <c r="L713">
        <f t="shared" si="181"/>
        <v>6</v>
      </c>
      <c r="P713" s="10" t="e">
        <f>#REF!</f>
        <v>#REF!</v>
      </c>
    </row>
    <row r="714" spans="1:16" x14ac:dyDescent="0.25">
      <c r="A714" s="108" t="str">
        <f t="shared" si="182"/>
        <v>0713_T1.6_…. Trade credit and advances (Transactions)</v>
      </c>
      <c r="B714" s="122" t="s">
        <v>3430</v>
      </c>
      <c r="C714" s="36" t="s">
        <v>2716</v>
      </c>
      <c r="D714" s="74" t="s">
        <v>3890</v>
      </c>
      <c r="E714" s="215" t="str">
        <f t="shared" si="183"/>
        <v>0713_T1.6_Other Sectors, Short-term, Trade credit and advances (Transactions)</v>
      </c>
      <c r="F714" s="171" t="s">
        <v>45</v>
      </c>
      <c r="G714" s="173" t="s">
        <v>1</v>
      </c>
      <c r="H714" s="174" t="s">
        <v>3890</v>
      </c>
      <c r="I714" s="174"/>
      <c r="J714" s="161" t="e">
        <f t="shared" si="180"/>
        <v>#REF!</v>
      </c>
      <c r="K714" s="63" t="s">
        <v>813</v>
      </c>
      <c r="L714">
        <f t="shared" si="181"/>
        <v>6</v>
      </c>
      <c r="P714" s="10" t="e">
        <f>#REF!</f>
        <v>#REF!</v>
      </c>
    </row>
    <row r="715" spans="1:16" x14ac:dyDescent="0.25">
      <c r="A715" s="108" t="str">
        <f t="shared" si="182"/>
        <v>0714_T1.6_…. Other debt liabilities 3/ 4/ (Transactions)</v>
      </c>
      <c r="B715" s="122" t="s">
        <v>3431</v>
      </c>
      <c r="C715" s="36" t="s">
        <v>2716</v>
      </c>
      <c r="D715" s="74" t="s">
        <v>3891</v>
      </c>
      <c r="E715" s="215" t="str">
        <f t="shared" si="183"/>
        <v>0714_T1.6_Other Sectors, Short-term, Other debt liabilities (Transactions)</v>
      </c>
      <c r="F715" s="171" t="s">
        <v>45</v>
      </c>
      <c r="G715" s="173" t="s">
        <v>1</v>
      </c>
      <c r="H715" s="174" t="s">
        <v>4196</v>
      </c>
      <c r="I715" s="174"/>
      <c r="J715" s="161" t="e">
        <f t="shared" si="180"/>
        <v>#REF!</v>
      </c>
      <c r="K715" s="63" t="s">
        <v>814</v>
      </c>
      <c r="L715">
        <f t="shared" si="181"/>
        <v>6</v>
      </c>
      <c r="P715" s="10" t="e">
        <f>#REF!</f>
        <v>#REF!</v>
      </c>
    </row>
    <row r="716" spans="1:16" x14ac:dyDescent="0.25">
      <c r="A716" s="108" t="str">
        <f>B716&amp;"_"&amp;C716&amp;"_"&amp;".. "&amp;D716</f>
        <v>0715_T1.6_.. Long-term (Transactions)</v>
      </c>
      <c r="B716" s="122" t="s">
        <v>3432</v>
      </c>
      <c r="C716" s="36" t="s">
        <v>2716</v>
      </c>
      <c r="D716" s="75" t="s">
        <v>3892</v>
      </c>
      <c r="E716" s="215" t="str">
        <f>B716&amp;"_"&amp;C716&amp;"_"&amp;F716&amp;", "&amp;G716</f>
        <v>0715_T1.6_Other Sectors, Long-term (Transactions)</v>
      </c>
      <c r="F716" s="171" t="s">
        <v>45</v>
      </c>
      <c r="G716" s="173" t="s">
        <v>3892</v>
      </c>
      <c r="H716" s="75"/>
      <c r="I716" s="75"/>
      <c r="J716" s="161" t="e">
        <f t="shared" si="180"/>
        <v>#REF!</v>
      </c>
      <c r="K716" s="63" t="s">
        <v>815</v>
      </c>
      <c r="L716">
        <f t="shared" si="181"/>
        <v>6</v>
      </c>
      <c r="P716" s="10" t="e">
        <f>#REF!</f>
        <v>#REF!</v>
      </c>
    </row>
    <row r="717" spans="1:16" x14ac:dyDescent="0.25">
      <c r="A717" s="108" t="str">
        <f>B717&amp;"_"&amp;C717&amp;"_"&amp;"…. "&amp;D717</f>
        <v>0716_T1.6_…. Currency and deposits 2/ (Transactions)</v>
      </c>
      <c r="B717" s="122" t="s">
        <v>3433</v>
      </c>
      <c r="C717" s="36" t="s">
        <v>2716</v>
      </c>
      <c r="D717" s="74" t="s">
        <v>3887</v>
      </c>
      <c r="E717" s="215" t="str">
        <f>B717&amp;"_"&amp;C717&amp;"_"&amp;F717&amp;", "&amp;G717&amp;", "&amp;H717</f>
        <v>0716_T1.6_Other Sectors, Long-term, Currency and deposits (Transactions)</v>
      </c>
      <c r="F717" s="171" t="s">
        <v>45</v>
      </c>
      <c r="G717" s="173" t="s">
        <v>3</v>
      </c>
      <c r="H717" s="174" t="s">
        <v>4195</v>
      </c>
      <c r="I717" s="174"/>
      <c r="J717" s="161" t="e">
        <f t="shared" si="180"/>
        <v>#REF!</v>
      </c>
      <c r="K717" s="63" t="s">
        <v>816</v>
      </c>
      <c r="L717">
        <f t="shared" si="181"/>
        <v>6</v>
      </c>
      <c r="P717" s="10" t="e">
        <f>#REF!</f>
        <v>#REF!</v>
      </c>
    </row>
    <row r="718" spans="1:16" x14ac:dyDescent="0.25">
      <c r="A718" s="108" t="str">
        <f t="shared" ref="A718:A721" si="184">B718&amp;"_"&amp;C718&amp;"_"&amp;"…. "&amp;D718</f>
        <v>0717_T1.6_…. Debt securities (Transactions)</v>
      </c>
      <c r="B718" s="122" t="s">
        <v>3434</v>
      </c>
      <c r="C718" s="36" t="s">
        <v>2716</v>
      </c>
      <c r="D718" s="74" t="s">
        <v>3888</v>
      </c>
      <c r="E718" s="215" t="str">
        <f>B718&amp;"_"&amp;C718&amp;"_"&amp;F718&amp;", "&amp;G718&amp;", "&amp;H718</f>
        <v>0717_T1.6_Other Sectors, Long-term, Debt securities (Transactions)</v>
      </c>
      <c r="F718" s="171" t="s">
        <v>45</v>
      </c>
      <c r="G718" s="173" t="s">
        <v>3</v>
      </c>
      <c r="H718" s="174" t="s">
        <v>3888</v>
      </c>
      <c r="I718" s="174"/>
      <c r="J718" s="161" t="e">
        <f t="shared" si="180"/>
        <v>#REF!</v>
      </c>
      <c r="K718" s="63" t="s">
        <v>817</v>
      </c>
      <c r="L718">
        <f t="shared" si="181"/>
        <v>6</v>
      </c>
      <c r="P718" s="10" t="e">
        <f>#REF!</f>
        <v>#REF!</v>
      </c>
    </row>
    <row r="719" spans="1:16" x14ac:dyDescent="0.25">
      <c r="A719" s="108" t="str">
        <f t="shared" si="184"/>
        <v>0718_T1.6_…. Loans (Transactions)</v>
      </c>
      <c r="B719" s="122" t="s">
        <v>3435</v>
      </c>
      <c r="C719" s="36" t="s">
        <v>2716</v>
      </c>
      <c r="D719" s="74" t="s">
        <v>3889</v>
      </c>
      <c r="E719" s="215" t="str">
        <f t="shared" ref="E719:E721" si="185">B719&amp;"_"&amp;C719&amp;"_"&amp;F719&amp;", "&amp;G719&amp;", "&amp;H719</f>
        <v>0718_T1.6_Other Sectors, Long-term, Loans (Transactions)</v>
      </c>
      <c r="F719" s="171" t="s">
        <v>45</v>
      </c>
      <c r="G719" s="173" t="s">
        <v>3</v>
      </c>
      <c r="H719" s="174" t="s">
        <v>3889</v>
      </c>
      <c r="I719" s="174"/>
      <c r="J719" s="161" t="e">
        <f t="shared" si="180"/>
        <v>#REF!</v>
      </c>
      <c r="K719" s="63" t="s">
        <v>818</v>
      </c>
      <c r="L719">
        <f t="shared" si="181"/>
        <v>6</v>
      </c>
      <c r="P719" s="10" t="e">
        <f>#REF!</f>
        <v>#REF!</v>
      </c>
    </row>
    <row r="720" spans="1:16" x14ac:dyDescent="0.25">
      <c r="A720" s="108" t="str">
        <f t="shared" si="184"/>
        <v>0719_T1.6_…. Trade credit and advances (Transactions)</v>
      </c>
      <c r="B720" s="122" t="s">
        <v>3436</v>
      </c>
      <c r="C720" s="36" t="s">
        <v>2716</v>
      </c>
      <c r="D720" s="74" t="s">
        <v>3890</v>
      </c>
      <c r="E720" s="215" t="str">
        <f t="shared" si="185"/>
        <v>0719_T1.6_Other Sectors, Long-term, Trade credit and advances (Transactions)</v>
      </c>
      <c r="F720" s="171" t="s">
        <v>45</v>
      </c>
      <c r="G720" s="173" t="s">
        <v>3</v>
      </c>
      <c r="H720" s="174" t="s">
        <v>3890</v>
      </c>
      <c r="I720" s="174"/>
      <c r="J720" s="161" t="e">
        <f t="shared" si="180"/>
        <v>#REF!</v>
      </c>
      <c r="K720" s="63" t="s">
        <v>819</v>
      </c>
      <c r="L720">
        <f t="shared" si="181"/>
        <v>6</v>
      </c>
      <c r="P720" s="10" t="e">
        <f>#REF!</f>
        <v>#REF!</v>
      </c>
    </row>
    <row r="721" spans="1:16" x14ac:dyDescent="0.25">
      <c r="A721" s="108" t="str">
        <f t="shared" si="184"/>
        <v>0720_T1.6_…. Other debt liabilities 3/ (Transactions)</v>
      </c>
      <c r="B721" s="122" t="s">
        <v>3437</v>
      </c>
      <c r="C721" s="36" t="s">
        <v>2716</v>
      </c>
      <c r="D721" s="74" t="s">
        <v>3894</v>
      </c>
      <c r="E721" s="215" t="str">
        <f t="shared" si="185"/>
        <v>0720_T1.6_Other Sectors, Long-term, Other debt liabilities (Transactions)</v>
      </c>
      <c r="F721" s="171" t="s">
        <v>45</v>
      </c>
      <c r="G721" s="173" t="s">
        <v>3</v>
      </c>
      <c r="H721" s="174" t="s">
        <v>4196</v>
      </c>
      <c r="I721" s="174"/>
      <c r="J721" s="161" t="e">
        <f t="shared" si="180"/>
        <v>#REF!</v>
      </c>
      <c r="K721" s="63" t="s">
        <v>820</v>
      </c>
      <c r="L721">
        <f t="shared" si="181"/>
        <v>6</v>
      </c>
      <c r="P721" s="10" t="e">
        <f>#REF!</f>
        <v>#REF!</v>
      </c>
    </row>
    <row r="722" spans="1:16" x14ac:dyDescent="0.25">
      <c r="A722" s="108" t="str">
        <f>B722&amp;"_"&amp;C722&amp;"_"&amp;D722</f>
        <v>0721_T1.6_Direct Investment: Intercompany Lending (Transactions)</v>
      </c>
      <c r="B722" s="122" t="s">
        <v>3438</v>
      </c>
      <c r="C722" s="36" t="s">
        <v>2716</v>
      </c>
      <c r="D722" s="79" t="s">
        <v>3898</v>
      </c>
      <c r="E722" s="215" t="str">
        <f>B722&amp;"_"&amp;C722&amp;"_"&amp;F722</f>
        <v>0721_T1.6_Direct Investment: Intercompany Lending (Transactions)</v>
      </c>
      <c r="F722" s="79" t="s">
        <v>3898</v>
      </c>
      <c r="G722" s="79"/>
      <c r="H722" s="79"/>
      <c r="I722" s="79"/>
      <c r="J722" s="161" t="e">
        <f t="shared" si="180"/>
        <v>#REF!</v>
      </c>
      <c r="K722" s="63" t="s">
        <v>821</v>
      </c>
      <c r="L722">
        <f t="shared" si="181"/>
        <v>6</v>
      </c>
      <c r="P722" s="10" t="e">
        <f>#REF!</f>
        <v>#REF!</v>
      </c>
    </row>
    <row r="723" spans="1:16" x14ac:dyDescent="0.25">
      <c r="A723" s="108" t="str">
        <f t="shared" ref="A723:A725" si="186">B723&amp;"_"&amp;C723&amp;"_"&amp;".. "&amp;D723</f>
        <v>0722_T1.6_.. Debt liabilities of direct investment enterprises to direct investors (Transactions)</v>
      </c>
      <c r="B723" s="122" t="s">
        <v>3439</v>
      </c>
      <c r="C723" s="36" t="s">
        <v>2716</v>
      </c>
      <c r="D723" s="80" t="s">
        <v>3899</v>
      </c>
      <c r="E723" s="215" t="str">
        <f>B723&amp;"_"&amp;C723&amp;"_"&amp;F723&amp;", "&amp;H723</f>
        <v>0722_T1.6_Direct Investment: Intercompany Lending, Debt liabilities of direct investment enterprises to direct investors (Transactions)</v>
      </c>
      <c r="F723" s="79" t="s">
        <v>46</v>
      </c>
      <c r="G723" s="176"/>
      <c r="H723" s="176" t="s">
        <v>3899</v>
      </c>
      <c r="I723" s="176"/>
      <c r="J723" s="161" t="e">
        <f t="shared" si="180"/>
        <v>#REF!</v>
      </c>
      <c r="K723" s="63" t="s">
        <v>822</v>
      </c>
      <c r="L723">
        <f t="shared" si="181"/>
        <v>6</v>
      </c>
      <c r="P723" s="10" t="e">
        <f>#REF!</f>
        <v>#REF!</v>
      </c>
    </row>
    <row r="724" spans="1:16" x14ac:dyDescent="0.25">
      <c r="A724" s="108" t="str">
        <f t="shared" si="186"/>
        <v>0723_T1.6_.. Debt liabilities of direct investors to direct investment enterprises (Transactions)</v>
      </c>
      <c r="B724" s="122" t="s">
        <v>3440</v>
      </c>
      <c r="C724" s="36" t="s">
        <v>2716</v>
      </c>
      <c r="D724" s="80" t="s">
        <v>3900</v>
      </c>
      <c r="E724" s="215" t="str">
        <f t="shared" ref="E724:E725" si="187">B724&amp;"_"&amp;C724&amp;"_"&amp;F724&amp;", "&amp;H724</f>
        <v>0723_T1.6_Direct Investment: Intercompany Lending, Debt liabilities of direct investors to direct investment enterprises (Transactions)</v>
      </c>
      <c r="F724" s="79" t="s">
        <v>46</v>
      </c>
      <c r="G724" s="176"/>
      <c r="H724" s="176" t="s">
        <v>3900</v>
      </c>
      <c r="I724" s="176"/>
      <c r="J724" s="161" t="e">
        <f t="shared" si="180"/>
        <v>#REF!</v>
      </c>
      <c r="K724" s="63" t="s">
        <v>823</v>
      </c>
      <c r="L724">
        <f t="shared" si="181"/>
        <v>6</v>
      </c>
      <c r="P724" s="10" t="e">
        <f>#REF!</f>
        <v>#REF!</v>
      </c>
    </row>
    <row r="725" spans="1:16" x14ac:dyDescent="0.25">
      <c r="A725" s="108" t="str">
        <f t="shared" si="186"/>
        <v>0724_T1.6_.. Debt liabilities between fellow enterprises (Transactions)</v>
      </c>
      <c r="B725" s="122" t="s">
        <v>3441</v>
      </c>
      <c r="C725" s="36" t="s">
        <v>2716</v>
      </c>
      <c r="D725" s="80" t="s">
        <v>3901</v>
      </c>
      <c r="E725" s="215" t="str">
        <f t="shared" si="187"/>
        <v>0724_T1.6_Direct Investment: Intercompany Lending, Debt liabilities between fellow enterprises (Transactions)</v>
      </c>
      <c r="F725" s="79" t="s">
        <v>46</v>
      </c>
      <c r="G725" s="176"/>
      <c r="H725" s="176" t="s">
        <v>3901</v>
      </c>
      <c r="I725" s="176"/>
      <c r="J725" s="161" t="e">
        <f t="shared" si="180"/>
        <v>#REF!</v>
      </c>
      <c r="K725" s="63" t="s">
        <v>824</v>
      </c>
      <c r="L725">
        <f t="shared" si="181"/>
        <v>6</v>
      </c>
      <c r="P725" s="10" t="e">
        <f>#REF!</f>
        <v>#REF!</v>
      </c>
    </row>
    <row r="726" spans="1:16" x14ac:dyDescent="0.25">
      <c r="A726" s="108" t="str">
        <f>B726&amp;"_"&amp;C726&amp;"_"&amp;D726</f>
        <v>0725_T1.6_Gross External Debt (Transactions)</v>
      </c>
      <c r="B726" s="122" t="s">
        <v>3442</v>
      </c>
      <c r="C726" s="36" t="s">
        <v>2716</v>
      </c>
      <c r="D726" s="78" t="s">
        <v>3902</v>
      </c>
      <c r="E726" s="215" t="str">
        <f>B726&amp;"_"&amp;C726&amp;"_"&amp;F726</f>
        <v>0725_T1.6_Gross External Debt (Transactions)</v>
      </c>
      <c r="F726" s="78" t="s">
        <v>3902</v>
      </c>
      <c r="G726" s="78"/>
      <c r="H726" s="78"/>
      <c r="I726" s="78"/>
      <c r="J726" s="161" t="e">
        <f t="shared" si="180"/>
        <v>#REF!</v>
      </c>
      <c r="K726" s="64" t="s">
        <v>825</v>
      </c>
      <c r="L726">
        <f t="shared" si="181"/>
        <v>6</v>
      </c>
      <c r="P726" s="10" t="e">
        <f>#REF!</f>
        <v>#REF!</v>
      </c>
    </row>
    <row r="727" spans="1:16" x14ac:dyDescent="0.25">
      <c r="A727" s="108" t="str">
        <f>B727&amp;"_"&amp;C727&amp;"_"&amp;D727</f>
        <v>0726_T1.6_General Government (Exchange rate changes)</v>
      </c>
      <c r="B727" s="122" t="s">
        <v>3443</v>
      </c>
      <c r="C727" s="36" t="s">
        <v>2716</v>
      </c>
      <c r="D727" s="76" t="s">
        <v>3903</v>
      </c>
      <c r="E727" s="215" t="str">
        <f>B727&amp;"_"&amp;C727&amp;"_"&amp;F727</f>
        <v>0726_T1.6_General Government (Exchange rate changes)</v>
      </c>
      <c r="F727" s="171" t="s">
        <v>3903</v>
      </c>
      <c r="G727" s="76"/>
      <c r="H727" s="76"/>
      <c r="I727" s="76"/>
      <c r="J727" s="161" t="e">
        <f t="shared" si="180"/>
        <v>#REF!</v>
      </c>
      <c r="K727" s="63" t="s">
        <v>826</v>
      </c>
      <c r="L727">
        <f t="shared" si="181"/>
        <v>6</v>
      </c>
      <c r="P727" s="10" t="e">
        <f>#REF!</f>
        <v>#REF!</v>
      </c>
    </row>
    <row r="728" spans="1:16" x14ac:dyDescent="0.25">
      <c r="A728" s="108" t="str">
        <f>B728&amp;"_"&amp;C728&amp;"_"&amp;".. "&amp;D728</f>
        <v>0727_T1.6_.. Short-term (Exchange rate changes)</v>
      </c>
      <c r="B728" s="122" t="s">
        <v>3444</v>
      </c>
      <c r="C728" s="36" t="s">
        <v>2716</v>
      </c>
      <c r="D728" s="75" t="s">
        <v>3904</v>
      </c>
      <c r="E728" s="215" t="str">
        <f>B728&amp;"_"&amp;C728&amp;"_"&amp;F728&amp;", "&amp;G728</f>
        <v>0727_T1.6_General Government, Short-term (Exchange rate changes)</v>
      </c>
      <c r="F728" s="171" t="s">
        <v>20</v>
      </c>
      <c r="G728" s="173" t="s">
        <v>3904</v>
      </c>
      <c r="H728" s="75"/>
      <c r="I728" s="75"/>
      <c r="J728" s="161" t="e">
        <f t="shared" si="180"/>
        <v>#REF!</v>
      </c>
      <c r="K728" s="63" t="s">
        <v>827</v>
      </c>
      <c r="L728">
        <f t="shared" si="181"/>
        <v>6</v>
      </c>
      <c r="P728" s="10" t="e">
        <f>#REF!</f>
        <v>#REF!</v>
      </c>
    </row>
    <row r="729" spans="1:16" x14ac:dyDescent="0.25">
      <c r="A729" s="108" t="str">
        <f>B729&amp;"_"&amp;C729&amp;"_"&amp;"…. "&amp;D729</f>
        <v>0728_T1.6_…. Currency and deposits 2/ (Exchange rate changes)</v>
      </c>
      <c r="B729" s="122" t="s">
        <v>3445</v>
      </c>
      <c r="C729" s="36" t="s">
        <v>2716</v>
      </c>
      <c r="D729" s="74" t="s">
        <v>3905</v>
      </c>
      <c r="E729" s="215" t="str">
        <f>B729&amp;"_"&amp;C729&amp;"_"&amp;F729&amp;", "&amp;G729&amp;", "&amp;H729</f>
        <v>0728_T1.6_General Government, Short-term, Currency and deposits (Exchange rate changes)</v>
      </c>
      <c r="F729" s="171" t="s">
        <v>20</v>
      </c>
      <c r="G729" s="173" t="s">
        <v>1</v>
      </c>
      <c r="H729" s="174" t="s">
        <v>4197</v>
      </c>
      <c r="I729" s="174"/>
      <c r="J729" s="161" t="e">
        <f t="shared" si="180"/>
        <v>#REF!</v>
      </c>
      <c r="K729" s="63" t="s">
        <v>828</v>
      </c>
      <c r="L729">
        <f t="shared" si="181"/>
        <v>6</v>
      </c>
      <c r="P729" s="10" t="e">
        <f>#REF!</f>
        <v>#REF!</v>
      </c>
    </row>
    <row r="730" spans="1:16" x14ac:dyDescent="0.25">
      <c r="A730" s="108" t="str">
        <f t="shared" ref="A730:A733" si="188">B730&amp;"_"&amp;C730&amp;"_"&amp;"…. "&amp;D730</f>
        <v>0729_T1.6_…. Debt securities (Exchange rate changes)</v>
      </c>
      <c r="B730" s="122" t="s">
        <v>3446</v>
      </c>
      <c r="C730" s="36" t="s">
        <v>2716</v>
      </c>
      <c r="D730" s="74" t="s">
        <v>3906</v>
      </c>
      <c r="E730" s="215" t="str">
        <f t="shared" ref="E730:E733" si="189">B730&amp;"_"&amp;C730&amp;"_"&amp;F730&amp;", "&amp;G730&amp;", "&amp;H730</f>
        <v>0729_T1.6_General Government, Short-term, Debt securities (Exchange rate changes)</v>
      </c>
      <c r="F730" s="171" t="s">
        <v>20</v>
      </c>
      <c r="G730" s="173" t="s">
        <v>1</v>
      </c>
      <c r="H730" s="174" t="s">
        <v>3906</v>
      </c>
      <c r="I730" s="174"/>
      <c r="J730" s="161" t="e">
        <f t="shared" si="180"/>
        <v>#REF!</v>
      </c>
      <c r="K730" s="63" t="s">
        <v>829</v>
      </c>
      <c r="L730">
        <f t="shared" si="181"/>
        <v>6</v>
      </c>
      <c r="P730" s="10" t="e">
        <f>#REF!</f>
        <v>#REF!</v>
      </c>
    </row>
    <row r="731" spans="1:16" x14ac:dyDescent="0.25">
      <c r="A731" s="108" t="str">
        <f t="shared" si="188"/>
        <v>0730_T1.6_…. Loans (Exchange rate changes)</v>
      </c>
      <c r="B731" s="122" t="s">
        <v>3447</v>
      </c>
      <c r="C731" s="36" t="s">
        <v>2716</v>
      </c>
      <c r="D731" s="74" t="s">
        <v>3907</v>
      </c>
      <c r="E731" s="215" t="str">
        <f t="shared" si="189"/>
        <v>0730_T1.6_General Government, Short-term, Loans (Exchange rate changes)</v>
      </c>
      <c r="F731" s="171" t="s">
        <v>20</v>
      </c>
      <c r="G731" s="173" t="s">
        <v>1</v>
      </c>
      <c r="H731" s="174" t="s">
        <v>3907</v>
      </c>
      <c r="I731" s="174"/>
      <c r="J731" s="161" t="e">
        <f t="shared" si="180"/>
        <v>#REF!</v>
      </c>
      <c r="K731" s="63" t="s">
        <v>830</v>
      </c>
      <c r="L731">
        <f t="shared" si="181"/>
        <v>6</v>
      </c>
      <c r="P731" s="10" t="e">
        <f>#REF!</f>
        <v>#REF!</v>
      </c>
    </row>
    <row r="732" spans="1:16" x14ac:dyDescent="0.25">
      <c r="A732" s="108" t="str">
        <f t="shared" si="188"/>
        <v>0731_T1.6_…. Trade credit and advances (Exchange rate changes)</v>
      </c>
      <c r="B732" s="122" t="s">
        <v>3448</v>
      </c>
      <c r="C732" s="36" t="s">
        <v>2716</v>
      </c>
      <c r="D732" s="74" t="s">
        <v>3908</v>
      </c>
      <c r="E732" s="215" t="str">
        <f t="shared" si="189"/>
        <v>0731_T1.6_General Government, Short-term, Trade credit and advances (Exchange rate changes)</v>
      </c>
      <c r="F732" s="171" t="s">
        <v>20</v>
      </c>
      <c r="G732" s="173" t="s">
        <v>1</v>
      </c>
      <c r="H732" s="174" t="s">
        <v>3908</v>
      </c>
      <c r="I732" s="174"/>
      <c r="J732" s="161" t="e">
        <f t="shared" si="180"/>
        <v>#REF!</v>
      </c>
      <c r="K732" s="63" t="s">
        <v>831</v>
      </c>
      <c r="L732">
        <f t="shared" si="181"/>
        <v>6</v>
      </c>
      <c r="P732" s="10" t="e">
        <f>#REF!</f>
        <v>#REF!</v>
      </c>
    </row>
    <row r="733" spans="1:16" x14ac:dyDescent="0.25">
      <c r="A733" s="108" t="str">
        <f t="shared" si="188"/>
        <v>0732_T1.6_…. Other debt liabilities 3/ 4/ (Exchange rate changes)</v>
      </c>
      <c r="B733" s="122" t="s">
        <v>3449</v>
      </c>
      <c r="C733" s="36" t="s">
        <v>2716</v>
      </c>
      <c r="D733" s="74" t="s">
        <v>3909</v>
      </c>
      <c r="E733" s="215" t="str">
        <f t="shared" si="189"/>
        <v>0732_T1.6_General Government, Short-term, Other debt liabilities (Exchange rate changes)</v>
      </c>
      <c r="F733" s="171" t="s">
        <v>20</v>
      </c>
      <c r="G733" s="173" t="s">
        <v>1</v>
      </c>
      <c r="H733" s="174" t="s">
        <v>4198</v>
      </c>
      <c r="I733" s="174"/>
      <c r="J733" s="161" t="e">
        <f t="shared" si="180"/>
        <v>#REF!</v>
      </c>
      <c r="K733" s="63" t="s">
        <v>832</v>
      </c>
      <c r="L733">
        <f t="shared" si="181"/>
        <v>6</v>
      </c>
      <c r="P733" s="10" t="e">
        <f>#REF!</f>
        <v>#REF!</v>
      </c>
    </row>
    <row r="734" spans="1:16" x14ac:dyDescent="0.25">
      <c r="A734" s="108" t="str">
        <f>B734&amp;"_"&amp;C734&amp;"_"&amp;D734</f>
        <v>0733_T1.6_Long-term (Exchange rate changes)</v>
      </c>
      <c r="B734" s="122" t="s">
        <v>3450</v>
      </c>
      <c r="C734" s="36" t="s">
        <v>2716</v>
      </c>
      <c r="D734" s="75" t="s">
        <v>3910</v>
      </c>
      <c r="E734" s="215" t="str">
        <f>B734&amp;"_"&amp;C734&amp;"_"&amp;F734&amp;", "&amp;G734</f>
        <v>0733_T1.6_General Government, Long-term (Exchange rate changes)</v>
      </c>
      <c r="F734" s="171" t="s">
        <v>20</v>
      </c>
      <c r="G734" s="173" t="s">
        <v>3910</v>
      </c>
      <c r="H734" s="75"/>
      <c r="I734" s="75"/>
      <c r="J734" s="161" t="e">
        <f t="shared" si="180"/>
        <v>#REF!</v>
      </c>
      <c r="K734" s="63" t="s">
        <v>833</v>
      </c>
      <c r="L734">
        <f t="shared" si="181"/>
        <v>6</v>
      </c>
      <c r="P734" s="10" t="e">
        <f>#REF!</f>
        <v>#REF!</v>
      </c>
    </row>
    <row r="735" spans="1:16" x14ac:dyDescent="0.25">
      <c r="A735" s="108" t="str">
        <f>B735&amp;"_"&amp;C735&amp;"_"&amp;".. "&amp;D735</f>
        <v>0734_T1.6_.. Special drawing rights (allocations)  (Exchange rate changes)</v>
      </c>
      <c r="B735" s="122" t="s">
        <v>3451</v>
      </c>
      <c r="C735" s="36" t="s">
        <v>2716</v>
      </c>
      <c r="D735" s="74" t="s">
        <v>3911</v>
      </c>
      <c r="E735" s="215" t="str">
        <f>B735&amp;"_"&amp;C735&amp;"_"&amp;F735&amp;", "&amp;G735&amp;", "&amp;H735</f>
        <v>0734_T1.6_General Government, Long-term, Special drawing rights (allocations)  (Exchange rate changes)</v>
      </c>
      <c r="F735" s="171" t="s">
        <v>20</v>
      </c>
      <c r="G735" s="173" t="s">
        <v>3</v>
      </c>
      <c r="H735" s="174" t="s">
        <v>3911</v>
      </c>
      <c r="I735" s="174"/>
      <c r="J735" s="161" t="e">
        <f t="shared" si="180"/>
        <v>#REF!</v>
      </c>
      <c r="K735" s="63" t="s">
        <v>834</v>
      </c>
      <c r="L735">
        <f t="shared" si="181"/>
        <v>6</v>
      </c>
      <c r="P735" s="10" t="e">
        <f>#REF!</f>
        <v>#REF!</v>
      </c>
    </row>
    <row r="736" spans="1:16" x14ac:dyDescent="0.25">
      <c r="A736" s="108" t="str">
        <f>B736&amp;"_"&amp;C736&amp;"_"&amp;"…. "&amp;D736</f>
        <v>0735_T1.6_…. Currency and deposits 2/ (Exchange rate changes)</v>
      </c>
      <c r="B736" s="122" t="s">
        <v>3452</v>
      </c>
      <c r="C736" s="36" t="s">
        <v>2716</v>
      </c>
      <c r="D736" s="74" t="s">
        <v>3905</v>
      </c>
      <c r="E736" s="215" t="str">
        <f>B736&amp;"_"&amp;C736&amp;"_"&amp;F736&amp;", "&amp;G736&amp;", "&amp;H736</f>
        <v>0735_T1.6_General Government, Long-term, Currency and deposits (Exchange rate changes)</v>
      </c>
      <c r="F736" s="171" t="s">
        <v>20</v>
      </c>
      <c r="G736" s="173" t="s">
        <v>3</v>
      </c>
      <c r="H736" s="174" t="s">
        <v>4197</v>
      </c>
      <c r="I736" s="174"/>
      <c r="J736" s="161" t="e">
        <f t="shared" si="180"/>
        <v>#REF!</v>
      </c>
      <c r="K736" s="63" t="s">
        <v>835</v>
      </c>
      <c r="L736">
        <f t="shared" si="181"/>
        <v>6</v>
      </c>
      <c r="P736" s="10" t="e">
        <f>#REF!</f>
        <v>#REF!</v>
      </c>
    </row>
    <row r="737" spans="1:16" x14ac:dyDescent="0.25">
      <c r="A737" s="108" t="str">
        <f t="shared" ref="A737:A740" si="190">B737&amp;"_"&amp;C737&amp;"_"&amp;"…. "&amp;D737</f>
        <v>0736_T1.6_…. Debt securities (Exchange rate changes)</v>
      </c>
      <c r="B737" s="122" t="s">
        <v>3453</v>
      </c>
      <c r="C737" s="36" t="s">
        <v>2716</v>
      </c>
      <c r="D737" s="74" t="s">
        <v>3906</v>
      </c>
      <c r="E737" s="215" t="str">
        <f t="shared" ref="E737:E740" si="191">B737&amp;"_"&amp;C737&amp;"_"&amp;F737&amp;", "&amp;G737&amp;", "&amp;H737</f>
        <v>0736_T1.6_General Government, Long-term, Debt securities (Exchange rate changes)</v>
      </c>
      <c r="F737" s="171" t="s">
        <v>20</v>
      </c>
      <c r="G737" s="173" t="s">
        <v>3</v>
      </c>
      <c r="H737" s="174" t="s">
        <v>3906</v>
      </c>
      <c r="I737" s="174"/>
      <c r="J737" s="161" t="e">
        <f t="shared" si="180"/>
        <v>#REF!</v>
      </c>
      <c r="K737" s="63" t="s">
        <v>836</v>
      </c>
      <c r="L737">
        <f t="shared" si="181"/>
        <v>6</v>
      </c>
      <c r="P737" s="10" t="e">
        <f>#REF!</f>
        <v>#REF!</v>
      </c>
    </row>
    <row r="738" spans="1:16" x14ac:dyDescent="0.25">
      <c r="A738" s="108" t="str">
        <f t="shared" si="190"/>
        <v>0737_T1.6_…. Loans (Exchange rate changes)</v>
      </c>
      <c r="B738" s="122" t="s">
        <v>3454</v>
      </c>
      <c r="C738" s="36" t="s">
        <v>2716</v>
      </c>
      <c r="D738" s="74" t="s">
        <v>3907</v>
      </c>
      <c r="E738" s="215" t="str">
        <f t="shared" si="191"/>
        <v>0737_T1.6_General Government, Long-term, Loans (Exchange rate changes)</v>
      </c>
      <c r="F738" s="171" t="s">
        <v>20</v>
      </c>
      <c r="G738" s="173" t="s">
        <v>3</v>
      </c>
      <c r="H738" s="174" t="s">
        <v>3907</v>
      </c>
      <c r="I738" s="174"/>
      <c r="J738" s="161" t="e">
        <f t="shared" si="180"/>
        <v>#REF!</v>
      </c>
      <c r="K738" s="63" t="s">
        <v>837</v>
      </c>
      <c r="L738">
        <f t="shared" si="181"/>
        <v>6</v>
      </c>
      <c r="P738" s="10" t="e">
        <f>#REF!</f>
        <v>#REF!</v>
      </c>
    </row>
    <row r="739" spans="1:16" x14ac:dyDescent="0.25">
      <c r="A739" s="108" t="str">
        <f t="shared" si="190"/>
        <v>0738_T1.6_…. Trade credit and advances (Exchange rate changes)</v>
      </c>
      <c r="B739" s="122" t="s">
        <v>3455</v>
      </c>
      <c r="C739" s="36" t="s">
        <v>2716</v>
      </c>
      <c r="D739" s="74" t="s">
        <v>3908</v>
      </c>
      <c r="E739" s="215" t="str">
        <f t="shared" si="191"/>
        <v>0738_T1.6_General Government, Long-term, Trade credit and advances (Exchange rate changes)</v>
      </c>
      <c r="F739" s="171" t="s">
        <v>20</v>
      </c>
      <c r="G739" s="173" t="s">
        <v>3</v>
      </c>
      <c r="H739" s="174" t="s">
        <v>3908</v>
      </c>
      <c r="I739" s="174"/>
      <c r="J739" s="161" t="e">
        <f t="shared" si="180"/>
        <v>#REF!</v>
      </c>
      <c r="K739" s="63" t="s">
        <v>838</v>
      </c>
      <c r="L739">
        <f t="shared" si="181"/>
        <v>6</v>
      </c>
      <c r="P739" s="10" t="e">
        <f>#REF!</f>
        <v>#REF!</v>
      </c>
    </row>
    <row r="740" spans="1:16" x14ac:dyDescent="0.25">
      <c r="A740" s="108" t="str">
        <f t="shared" si="190"/>
        <v>0739_T1.6_…. Other debt liabilities 3/ (Exchange rate changes)</v>
      </c>
      <c r="B740" s="122" t="s">
        <v>3456</v>
      </c>
      <c r="C740" s="36" t="s">
        <v>2716</v>
      </c>
      <c r="D740" s="74" t="s">
        <v>3912</v>
      </c>
      <c r="E740" s="215" t="str">
        <f t="shared" si="191"/>
        <v>0739_T1.6_General Government, Long-term, Other debt liabilities (Exchange rate changes)</v>
      </c>
      <c r="F740" s="171" t="s">
        <v>20</v>
      </c>
      <c r="G740" s="173" t="s">
        <v>3</v>
      </c>
      <c r="H740" s="174" t="s">
        <v>4198</v>
      </c>
      <c r="I740" s="174"/>
      <c r="J740" s="161" t="e">
        <f t="shared" si="180"/>
        <v>#REF!</v>
      </c>
      <c r="K740" s="63" t="s">
        <v>839</v>
      </c>
      <c r="L740">
        <f t="shared" si="181"/>
        <v>6</v>
      </c>
      <c r="P740" s="10" t="e">
        <f>#REF!</f>
        <v>#REF!</v>
      </c>
    </row>
    <row r="741" spans="1:16" x14ac:dyDescent="0.25">
      <c r="A741" s="108" t="str">
        <f>B741&amp;"_"&amp;C741&amp;"_"&amp;D741</f>
        <v>0740_T1.6_Central Bank (Exchange rate changes)</v>
      </c>
      <c r="B741" s="122" t="s">
        <v>3457</v>
      </c>
      <c r="C741" s="36" t="s">
        <v>2716</v>
      </c>
      <c r="D741" s="76" t="s">
        <v>3913</v>
      </c>
      <c r="E741" s="215" t="str">
        <f>B741&amp;"_"&amp;C741&amp;"_"&amp;F741</f>
        <v>0740_T1.6_Central Bank (Exchange rate changes)</v>
      </c>
      <c r="F741" s="171" t="s">
        <v>3913</v>
      </c>
      <c r="G741" s="76"/>
      <c r="H741" s="76"/>
      <c r="I741" s="76"/>
      <c r="J741" s="161" t="e">
        <f t="shared" si="180"/>
        <v>#REF!</v>
      </c>
      <c r="K741" s="63" t="s">
        <v>840</v>
      </c>
      <c r="L741">
        <f t="shared" si="181"/>
        <v>6</v>
      </c>
      <c r="P741" s="10" t="e">
        <f>#REF!</f>
        <v>#REF!</v>
      </c>
    </row>
    <row r="742" spans="1:16" x14ac:dyDescent="0.25">
      <c r="A742" s="108" t="str">
        <f>B742&amp;"_"&amp;C742&amp;"_"&amp;".. "&amp;D742</f>
        <v>0741_T1.6_.. Short-term (Exchange rate changes)</v>
      </c>
      <c r="B742" s="122" t="s">
        <v>3458</v>
      </c>
      <c r="C742" s="36" t="s">
        <v>2716</v>
      </c>
      <c r="D742" s="75" t="s">
        <v>3904</v>
      </c>
      <c r="E742" s="215" t="str">
        <f>B742&amp;"_"&amp;C742&amp;"_"&amp;F742&amp;", "&amp;G742</f>
        <v>0741_T1.6_Central Bank, Short-term (Exchange rate changes)</v>
      </c>
      <c r="F742" s="171" t="s">
        <v>43</v>
      </c>
      <c r="G742" s="173" t="s">
        <v>3904</v>
      </c>
      <c r="H742" s="75"/>
      <c r="I742" s="75"/>
      <c r="J742" s="161" t="e">
        <f t="shared" si="180"/>
        <v>#REF!</v>
      </c>
      <c r="K742" s="63" t="s">
        <v>841</v>
      </c>
      <c r="L742">
        <f t="shared" si="181"/>
        <v>6</v>
      </c>
      <c r="P742" s="10" t="e">
        <f>#REF!</f>
        <v>#REF!</v>
      </c>
    </row>
    <row r="743" spans="1:16" x14ac:dyDescent="0.25">
      <c r="A743" s="108" t="str">
        <f>B743&amp;"_"&amp;C743&amp;"_"&amp;"…. "&amp;D743</f>
        <v>0742_T1.6_…. Currency and deposits 2/ (Exchange rate changes)</v>
      </c>
      <c r="B743" s="122" t="s">
        <v>3459</v>
      </c>
      <c r="C743" s="36" t="s">
        <v>2716</v>
      </c>
      <c r="D743" s="74" t="s">
        <v>3905</v>
      </c>
      <c r="E743" s="215" t="str">
        <f>B743&amp;"_"&amp;C743&amp;"_"&amp;F743&amp;", "&amp;G743&amp;", "&amp;H743</f>
        <v>0742_T1.6_Central Bank, Short-term, Currency and deposits (Exchange rate changes)</v>
      </c>
      <c r="F743" s="171" t="s">
        <v>43</v>
      </c>
      <c r="G743" s="173" t="s">
        <v>1</v>
      </c>
      <c r="H743" s="174" t="s">
        <v>4197</v>
      </c>
      <c r="I743" s="174"/>
      <c r="J743" s="161" t="e">
        <f t="shared" si="180"/>
        <v>#REF!</v>
      </c>
      <c r="K743" s="63" t="s">
        <v>842</v>
      </c>
      <c r="L743">
        <f t="shared" si="181"/>
        <v>6</v>
      </c>
      <c r="P743" s="10" t="e">
        <f>#REF!</f>
        <v>#REF!</v>
      </c>
    </row>
    <row r="744" spans="1:16" x14ac:dyDescent="0.25">
      <c r="A744" s="108" t="str">
        <f t="shared" ref="A744:A747" si="192">B744&amp;"_"&amp;C744&amp;"_"&amp;"…. "&amp;D744</f>
        <v>0743_T1.6_…. Debt securities (Exchange rate changes)</v>
      </c>
      <c r="B744" s="122" t="s">
        <v>3460</v>
      </c>
      <c r="C744" s="36" t="s">
        <v>2716</v>
      </c>
      <c r="D744" s="74" t="s">
        <v>3906</v>
      </c>
      <c r="E744" s="215" t="str">
        <f t="shared" ref="E744:E747" si="193">B744&amp;"_"&amp;C744&amp;"_"&amp;F744&amp;", "&amp;G744&amp;", "&amp;H744</f>
        <v>0743_T1.6_Central Bank, Short-term, Debt securities (Exchange rate changes)</v>
      </c>
      <c r="F744" s="171" t="s">
        <v>43</v>
      </c>
      <c r="G744" s="173" t="s">
        <v>1</v>
      </c>
      <c r="H744" s="174" t="s">
        <v>3906</v>
      </c>
      <c r="I744" s="174"/>
      <c r="J744" s="161" t="e">
        <f t="shared" si="180"/>
        <v>#REF!</v>
      </c>
      <c r="K744" s="63" t="s">
        <v>843</v>
      </c>
      <c r="L744">
        <f t="shared" si="181"/>
        <v>6</v>
      </c>
      <c r="P744" s="10" t="e">
        <f>#REF!</f>
        <v>#REF!</v>
      </c>
    </row>
    <row r="745" spans="1:16" x14ac:dyDescent="0.25">
      <c r="A745" s="108" t="str">
        <f t="shared" si="192"/>
        <v>0744_T1.6_…. Loans (Exchange rate changes)</v>
      </c>
      <c r="B745" s="122" t="s">
        <v>3461</v>
      </c>
      <c r="C745" s="36" t="s">
        <v>2716</v>
      </c>
      <c r="D745" s="74" t="s">
        <v>3907</v>
      </c>
      <c r="E745" s="215" t="str">
        <f t="shared" si="193"/>
        <v>0744_T1.6_Central Bank, Short-term, Loans (Exchange rate changes)</v>
      </c>
      <c r="F745" s="171" t="s">
        <v>43</v>
      </c>
      <c r="G745" s="173" t="s">
        <v>1</v>
      </c>
      <c r="H745" s="174" t="s">
        <v>3907</v>
      </c>
      <c r="I745" s="174"/>
      <c r="J745" s="161" t="e">
        <f t="shared" si="180"/>
        <v>#REF!</v>
      </c>
      <c r="K745" s="63" t="s">
        <v>844</v>
      </c>
      <c r="L745">
        <f t="shared" si="181"/>
        <v>6</v>
      </c>
      <c r="P745" s="10" t="e">
        <f>#REF!</f>
        <v>#REF!</v>
      </c>
    </row>
    <row r="746" spans="1:16" x14ac:dyDescent="0.25">
      <c r="A746" s="108" t="str">
        <f t="shared" si="192"/>
        <v>0745_T1.6_…. Trade credit and advances (Exchange rate changes)</v>
      </c>
      <c r="B746" s="122" t="s">
        <v>3462</v>
      </c>
      <c r="C746" s="36" t="s">
        <v>2716</v>
      </c>
      <c r="D746" s="74" t="s">
        <v>3908</v>
      </c>
      <c r="E746" s="215" t="str">
        <f t="shared" si="193"/>
        <v>0745_T1.6_Central Bank, Short-term, Trade credit and advances (Exchange rate changes)</v>
      </c>
      <c r="F746" s="171" t="s">
        <v>43</v>
      </c>
      <c r="G746" s="173" t="s">
        <v>1</v>
      </c>
      <c r="H746" s="174" t="s">
        <v>3908</v>
      </c>
      <c r="I746" s="174"/>
      <c r="J746" s="161" t="e">
        <f t="shared" si="180"/>
        <v>#REF!</v>
      </c>
      <c r="K746" s="63" t="s">
        <v>845</v>
      </c>
      <c r="L746">
        <f t="shared" si="181"/>
        <v>6</v>
      </c>
      <c r="P746" s="10" t="e">
        <f>#REF!</f>
        <v>#REF!</v>
      </c>
    </row>
    <row r="747" spans="1:16" x14ac:dyDescent="0.25">
      <c r="A747" s="108" t="str">
        <f t="shared" si="192"/>
        <v>0746_T1.6_…. Other debt liabilities 3/ 4/ (Exchange rate changes)</v>
      </c>
      <c r="B747" s="122" t="s">
        <v>3463</v>
      </c>
      <c r="C747" s="36" t="s">
        <v>2716</v>
      </c>
      <c r="D747" s="74" t="s">
        <v>3909</v>
      </c>
      <c r="E747" s="215" t="str">
        <f t="shared" si="193"/>
        <v>0746_T1.6_Central Bank, Short-term, Other debt liabilities (Exchange rate changes)</v>
      </c>
      <c r="F747" s="171" t="s">
        <v>43</v>
      </c>
      <c r="G747" s="173" t="s">
        <v>1</v>
      </c>
      <c r="H747" s="174" t="s">
        <v>4198</v>
      </c>
      <c r="I747" s="174"/>
      <c r="J747" s="161" t="e">
        <f t="shared" si="180"/>
        <v>#REF!</v>
      </c>
      <c r="K747" s="63" t="s">
        <v>846</v>
      </c>
      <c r="L747">
        <f t="shared" si="181"/>
        <v>6</v>
      </c>
      <c r="P747" s="10" t="e">
        <f>#REF!</f>
        <v>#REF!</v>
      </c>
    </row>
    <row r="748" spans="1:16" x14ac:dyDescent="0.25">
      <c r="A748" s="108" t="str">
        <f>B748&amp;"_"&amp;C748&amp;"_"&amp;D748</f>
        <v>0747_T1.6_Long-term (Exchange rate changes)</v>
      </c>
      <c r="B748" s="122" t="s">
        <v>3464</v>
      </c>
      <c r="C748" s="36" t="s">
        <v>2716</v>
      </c>
      <c r="D748" s="75" t="s">
        <v>3910</v>
      </c>
      <c r="E748" s="215" t="str">
        <f>B748&amp;"_"&amp;C748&amp;"_"&amp;F748&amp;", "&amp;G748</f>
        <v>0747_T1.6_Central Bank, Long-term (Exchange rate changes)</v>
      </c>
      <c r="F748" s="171" t="s">
        <v>43</v>
      </c>
      <c r="G748" s="173" t="s">
        <v>3910</v>
      </c>
      <c r="H748" s="75"/>
      <c r="I748" s="75"/>
      <c r="J748" s="161" t="e">
        <f t="shared" si="180"/>
        <v>#REF!</v>
      </c>
      <c r="K748" s="63" t="s">
        <v>847</v>
      </c>
      <c r="L748">
        <f t="shared" si="181"/>
        <v>6</v>
      </c>
      <c r="P748" s="10" t="e">
        <f>#REF!</f>
        <v>#REF!</v>
      </c>
    </row>
    <row r="749" spans="1:16" x14ac:dyDescent="0.25">
      <c r="A749" s="108" t="str">
        <f>B749&amp;"_"&amp;C749&amp;"_"&amp;".. "&amp;D749</f>
        <v>0748_T1.6_.. Special drawing rights (allocations)  (Exchange rate changes)</v>
      </c>
      <c r="B749" s="122" t="s">
        <v>3465</v>
      </c>
      <c r="C749" s="36" t="s">
        <v>2716</v>
      </c>
      <c r="D749" s="74" t="s">
        <v>3911</v>
      </c>
      <c r="E749" s="215" t="str">
        <f>B749&amp;"_"&amp;C749&amp;"_"&amp;F749&amp;", "&amp;G749&amp;", "&amp;H749</f>
        <v>0748_T1.6_Central Bank, Long-term, Special drawing rights (allocations)  (Exchange rate changes)</v>
      </c>
      <c r="F749" s="171" t="s">
        <v>43</v>
      </c>
      <c r="G749" s="173" t="s">
        <v>3</v>
      </c>
      <c r="H749" s="174" t="s">
        <v>3911</v>
      </c>
      <c r="I749" s="174"/>
      <c r="J749" s="161" t="e">
        <f t="shared" si="180"/>
        <v>#REF!</v>
      </c>
      <c r="K749" s="63" t="s">
        <v>848</v>
      </c>
      <c r="L749">
        <f t="shared" si="181"/>
        <v>6</v>
      </c>
      <c r="P749" s="10" t="e">
        <f>#REF!</f>
        <v>#REF!</v>
      </c>
    </row>
    <row r="750" spans="1:16" x14ac:dyDescent="0.25">
      <c r="A750" s="108" t="str">
        <f>B750&amp;"_"&amp;C750&amp;"_"&amp;"…. "&amp;D750</f>
        <v>0749_T1.6_…. Currency and deposits 2/ (Exchange rate changes)</v>
      </c>
      <c r="B750" s="122" t="s">
        <v>3466</v>
      </c>
      <c r="C750" s="36" t="s">
        <v>2716</v>
      </c>
      <c r="D750" s="74" t="s">
        <v>3905</v>
      </c>
      <c r="E750" s="215" t="str">
        <f>B750&amp;"_"&amp;C750&amp;"_"&amp;F750&amp;", "&amp;G750&amp;", "&amp;H750</f>
        <v>0749_T1.6_Central Bank, Long-term, Currency and deposits (Exchange rate changes)</v>
      </c>
      <c r="F750" s="171" t="s">
        <v>43</v>
      </c>
      <c r="G750" s="173" t="s">
        <v>3</v>
      </c>
      <c r="H750" s="174" t="s">
        <v>4197</v>
      </c>
      <c r="I750" s="174"/>
      <c r="J750" s="161" t="e">
        <f t="shared" si="180"/>
        <v>#REF!</v>
      </c>
      <c r="K750" s="63" t="s">
        <v>849</v>
      </c>
      <c r="L750">
        <f t="shared" si="181"/>
        <v>6</v>
      </c>
      <c r="P750" s="10" t="e">
        <f>#REF!</f>
        <v>#REF!</v>
      </c>
    </row>
    <row r="751" spans="1:16" x14ac:dyDescent="0.25">
      <c r="A751" s="108" t="str">
        <f t="shared" ref="A751:A754" si="194">B751&amp;"_"&amp;C751&amp;"_"&amp;"…. "&amp;D751</f>
        <v>0750_T1.6_…. Debt securities (Exchange rate changes)</v>
      </c>
      <c r="B751" s="122" t="s">
        <v>3467</v>
      </c>
      <c r="C751" s="36" t="s">
        <v>2716</v>
      </c>
      <c r="D751" s="74" t="s">
        <v>3906</v>
      </c>
      <c r="E751" s="215" t="str">
        <f t="shared" ref="E751:E754" si="195">B751&amp;"_"&amp;C751&amp;"_"&amp;F751&amp;", "&amp;G751&amp;", "&amp;H751</f>
        <v>0750_T1.6_Central Bank, Long-term, Debt securities (Exchange rate changes)</v>
      </c>
      <c r="F751" s="171" t="s">
        <v>43</v>
      </c>
      <c r="G751" s="173" t="s">
        <v>3</v>
      </c>
      <c r="H751" s="174" t="s">
        <v>3906</v>
      </c>
      <c r="I751" s="174"/>
      <c r="J751" s="161" t="e">
        <f t="shared" si="180"/>
        <v>#REF!</v>
      </c>
      <c r="K751" s="63" t="s">
        <v>850</v>
      </c>
      <c r="L751">
        <f t="shared" si="181"/>
        <v>6</v>
      </c>
      <c r="P751" s="10" t="e">
        <f>#REF!</f>
        <v>#REF!</v>
      </c>
    </row>
    <row r="752" spans="1:16" x14ac:dyDescent="0.25">
      <c r="A752" s="108" t="str">
        <f t="shared" si="194"/>
        <v>0751_T1.6_…. Loans (Exchange rate changes)</v>
      </c>
      <c r="B752" s="122" t="s">
        <v>3468</v>
      </c>
      <c r="C752" s="36" t="s">
        <v>2716</v>
      </c>
      <c r="D752" s="74" t="s">
        <v>3907</v>
      </c>
      <c r="E752" s="215" t="str">
        <f t="shared" si="195"/>
        <v>0751_T1.6_Central Bank, Long-term, Loans (Exchange rate changes)</v>
      </c>
      <c r="F752" s="171" t="s">
        <v>43</v>
      </c>
      <c r="G752" s="173" t="s">
        <v>3</v>
      </c>
      <c r="H752" s="174" t="s">
        <v>3907</v>
      </c>
      <c r="I752" s="174"/>
      <c r="J752" s="161" t="e">
        <f t="shared" si="180"/>
        <v>#REF!</v>
      </c>
      <c r="K752" s="63" t="s">
        <v>851</v>
      </c>
      <c r="L752">
        <f t="shared" si="181"/>
        <v>6</v>
      </c>
      <c r="P752" s="10" t="e">
        <f>#REF!</f>
        <v>#REF!</v>
      </c>
    </row>
    <row r="753" spans="1:16" x14ac:dyDescent="0.25">
      <c r="A753" s="108" t="str">
        <f t="shared" si="194"/>
        <v>0752_T1.6_…. Trade credit and advances (Exchange rate changes)</v>
      </c>
      <c r="B753" s="122" t="s">
        <v>3469</v>
      </c>
      <c r="C753" s="36" t="s">
        <v>2716</v>
      </c>
      <c r="D753" s="74" t="s">
        <v>3908</v>
      </c>
      <c r="E753" s="215" t="str">
        <f t="shared" si="195"/>
        <v>0752_T1.6_Central Bank, Long-term, Trade credit and advances (Exchange rate changes)</v>
      </c>
      <c r="F753" s="171" t="s">
        <v>43</v>
      </c>
      <c r="G753" s="173" t="s">
        <v>3</v>
      </c>
      <c r="H753" s="174" t="s">
        <v>3908</v>
      </c>
      <c r="I753" s="174"/>
      <c r="J753" s="161" t="e">
        <f t="shared" si="180"/>
        <v>#REF!</v>
      </c>
      <c r="K753" s="63" t="s">
        <v>852</v>
      </c>
      <c r="L753">
        <f t="shared" si="181"/>
        <v>6</v>
      </c>
      <c r="P753" s="10" t="e">
        <f>#REF!</f>
        <v>#REF!</v>
      </c>
    </row>
    <row r="754" spans="1:16" x14ac:dyDescent="0.25">
      <c r="A754" s="108" t="str">
        <f t="shared" si="194"/>
        <v>0753_T1.6_…. Other debt liabilities 3/ (Exchange rate changes)</v>
      </c>
      <c r="B754" s="122" t="s">
        <v>3470</v>
      </c>
      <c r="C754" s="36" t="s">
        <v>2716</v>
      </c>
      <c r="D754" s="74" t="s">
        <v>3912</v>
      </c>
      <c r="E754" s="215" t="str">
        <f t="shared" si="195"/>
        <v>0753_T1.6_Central Bank, Long-term, Other debt liabilities (Exchange rate changes)</v>
      </c>
      <c r="F754" s="171" t="s">
        <v>43</v>
      </c>
      <c r="G754" s="173" t="s">
        <v>3</v>
      </c>
      <c r="H754" s="174" t="s">
        <v>4198</v>
      </c>
      <c r="I754" s="174"/>
      <c r="J754" s="161" t="e">
        <f t="shared" si="180"/>
        <v>#REF!</v>
      </c>
      <c r="K754" s="63" t="s">
        <v>853</v>
      </c>
      <c r="L754">
        <f t="shared" si="181"/>
        <v>6</v>
      </c>
      <c r="P754" s="10" t="e">
        <f>#REF!</f>
        <v>#REF!</v>
      </c>
    </row>
    <row r="755" spans="1:16" x14ac:dyDescent="0.25">
      <c r="A755" s="108" t="str">
        <f>B755&amp;"_"&amp;C755&amp;"_"&amp;D755</f>
        <v>0754_T1.6_Deposit-taking Corporations, except the Central Bank (Exchange rate changes)</v>
      </c>
      <c r="B755" s="122" t="s">
        <v>3471</v>
      </c>
      <c r="C755" s="36" t="s">
        <v>2716</v>
      </c>
      <c r="D755" s="77" t="s">
        <v>3914</v>
      </c>
      <c r="E755" s="215" t="str">
        <f>B755&amp;"_"&amp;C755&amp;"_"&amp;F755</f>
        <v>0754_T1.6_Deposit-taking Corporations, except the Central Bank (Exchange rate changes)</v>
      </c>
      <c r="F755" s="77" t="s">
        <v>3914</v>
      </c>
      <c r="G755" s="77"/>
      <c r="H755" s="77"/>
      <c r="I755" s="77"/>
      <c r="J755" s="161" t="e">
        <f t="shared" si="180"/>
        <v>#REF!</v>
      </c>
      <c r="K755" s="63" t="s">
        <v>854</v>
      </c>
      <c r="L755">
        <f t="shared" si="181"/>
        <v>6</v>
      </c>
      <c r="P755" s="10" t="e">
        <f>#REF!</f>
        <v>#REF!</v>
      </c>
    </row>
    <row r="756" spans="1:16" x14ac:dyDescent="0.25">
      <c r="A756" s="108" t="str">
        <f>B756&amp;"_"&amp;C756&amp;"_"&amp;".. "&amp;D756</f>
        <v>0755_T1.6_.. Short-term (Exchange rate changes)</v>
      </c>
      <c r="B756" s="122" t="s">
        <v>3472</v>
      </c>
      <c r="C756" s="36" t="s">
        <v>2716</v>
      </c>
      <c r="D756" s="75" t="s">
        <v>3904</v>
      </c>
      <c r="E756" s="215" t="str">
        <f>B756&amp;"_"&amp;C756&amp;"_"&amp;F756&amp;", "&amp;G756</f>
        <v>0755_T1.6_Deposit-taking Corporations, except the Central Bank, Short-term (Exchange rate changes)</v>
      </c>
      <c r="F756" s="77" t="s">
        <v>85</v>
      </c>
      <c r="G756" s="173" t="s">
        <v>3904</v>
      </c>
      <c r="H756" s="75"/>
      <c r="I756" s="75"/>
      <c r="J756" s="161" t="e">
        <f t="shared" si="180"/>
        <v>#REF!</v>
      </c>
      <c r="K756" s="63" t="s">
        <v>855</v>
      </c>
      <c r="L756">
        <f t="shared" si="181"/>
        <v>6</v>
      </c>
      <c r="P756" s="10" t="e">
        <f>#REF!</f>
        <v>#REF!</v>
      </c>
    </row>
    <row r="757" spans="1:16" x14ac:dyDescent="0.25">
      <c r="A757" s="108" t="str">
        <f>B757&amp;"_"&amp;C757&amp;"_"&amp;"…. "&amp;D757</f>
        <v>0756_T1.6_…. Currency and deposits 2/ (Exchange rate changes)</v>
      </c>
      <c r="B757" s="122" t="s">
        <v>3473</v>
      </c>
      <c r="C757" s="36" t="s">
        <v>2716</v>
      </c>
      <c r="D757" s="74" t="s">
        <v>3905</v>
      </c>
      <c r="E757" s="215" t="str">
        <f>B757&amp;"_"&amp;C757&amp;"_"&amp;F757&amp;", "&amp;G757&amp;", "&amp;H757</f>
        <v>0756_T1.6_Deposit-taking Corporations, except the Central Bank, Short-term, Currency and deposits (Exchange rate changes)</v>
      </c>
      <c r="F757" s="77" t="s">
        <v>85</v>
      </c>
      <c r="G757" s="173" t="s">
        <v>1</v>
      </c>
      <c r="H757" s="174" t="s">
        <v>4197</v>
      </c>
      <c r="I757" s="174"/>
      <c r="J757" s="161" t="e">
        <f t="shared" si="180"/>
        <v>#REF!</v>
      </c>
      <c r="K757" s="63" t="s">
        <v>856</v>
      </c>
      <c r="L757">
        <f t="shared" si="181"/>
        <v>6</v>
      </c>
      <c r="P757" s="10" t="e">
        <f>#REF!</f>
        <v>#REF!</v>
      </c>
    </row>
    <row r="758" spans="1:16" x14ac:dyDescent="0.25">
      <c r="A758" s="108" t="str">
        <f t="shared" ref="A758:A761" si="196">B758&amp;"_"&amp;C758&amp;"_"&amp;"…. "&amp;D758</f>
        <v>0757_T1.6_…. Debt securities (Exchange rate changes)</v>
      </c>
      <c r="B758" s="122" t="s">
        <v>3474</v>
      </c>
      <c r="C758" s="36" t="s">
        <v>2716</v>
      </c>
      <c r="D758" s="74" t="s">
        <v>3906</v>
      </c>
      <c r="E758" s="215" t="str">
        <f t="shared" ref="E758:E761" si="197">B758&amp;"_"&amp;C758&amp;"_"&amp;F758&amp;", "&amp;G758&amp;", "&amp;H758</f>
        <v>0757_T1.6_Deposit-taking Corporations, except the Central Bank, Short-term, Debt securities (Exchange rate changes)</v>
      </c>
      <c r="F758" s="77" t="s">
        <v>85</v>
      </c>
      <c r="G758" s="173" t="s">
        <v>1</v>
      </c>
      <c r="H758" s="174" t="s">
        <v>3906</v>
      </c>
      <c r="I758" s="174"/>
      <c r="J758" s="161" t="e">
        <f t="shared" si="180"/>
        <v>#REF!</v>
      </c>
      <c r="K758" s="63" t="s">
        <v>857</v>
      </c>
      <c r="L758">
        <f t="shared" si="181"/>
        <v>6</v>
      </c>
      <c r="P758" s="10" t="e">
        <f>#REF!</f>
        <v>#REF!</v>
      </c>
    </row>
    <row r="759" spans="1:16" x14ac:dyDescent="0.25">
      <c r="A759" s="108" t="str">
        <f t="shared" si="196"/>
        <v>0758_T1.6_…. Loans (Exchange rate changes)</v>
      </c>
      <c r="B759" s="122" t="s">
        <v>3475</v>
      </c>
      <c r="C759" s="36" t="s">
        <v>2716</v>
      </c>
      <c r="D759" s="74" t="s">
        <v>3907</v>
      </c>
      <c r="E759" s="215" t="str">
        <f t="shared" si="197"/>
        <v>0758_T1.6_Deposit-taking Corporations, except the Central Bank, Short-term, Loans (Exchange rate changes)</v>
      </c>
      <c r="F759" s="77" t="s">
        <v>85</v>
      </c>
      <c r="G759" s="173" t="s">
        <v>1</v>
      </c>
      <c r="H759" s="174" t="s">
        <v>3907</v>
      </c>
      <c r="I759" s="174"/>
      <c r="J759" s="161" t="e">
        <f t="shared" si="180"/>
        <v>#REF!</v>
      </c>
      <c r="K759" s="63" t="s">
        <v>858</v>
      </c>
      <c r="L759">
        <f t="shared" si="181"/>
        <v>6</v>
      </c>
      <c r="P759" s="10" t="e">
        <f>#REF!</f>
        <v>#REF!</v>
      </c>
    </row>
    <row r="760" spans="1:16" x14ac:dyDescent="0.25">
      <c r="A760" s="108" t="str">
        <f t="shared" si="196"/>
        <v>0759_T1.6_…. Trade credit and advances (Exchange rate changes)</v>
      </c>
      <c r="B760" s="122" t="s">
        <v>3476</v>
      </c>
      <c r="C760" s="36" t="s">
        <v>2716</v>
      </c>
      <c r="D760" s="74" t="s">
        <v>3908</v>
      </c>
      <c r="E760" s="215" t="str">
        <f t="shared" si="197"/>
        <v>0759_T1.6_Deposit-taking Corporations, except the Central Bank, Short-term, Trade credit and advances (Exchange rate changes)</v>
      </c>
      <c r="F760" s="77" t="s">
        <v>85</v>
      </c>
      <c r="G760" s="173" t="s">
        <v>1</v>
      </c>
      <c r="H760" s="174" t="s">
        <v>3908</v>
      </c>
      <c r="I760" s="174"/>
      <c r="J760" s="161" t="e">
        <f t="shared" si="180"/>
        <v>#REF!</v>
      </c>
      <c r="K760" s="63" t="s">
        <v>859</v>
      </c>
      <c r="L760">
        <f t="shared" si="181"/>
        <v>6</v>
      </c>
      <c r="P760" s="10" t="e">
        <f>#REF!</f>
        <v>#REF!</v>
      </c>
    </row>
    <row r="761" spans="1:16" x14ac:dyDescent="0.25">
      <c r="A761" s="108" t="str">
        <f t="shared" si="196"/>
        <v>0760_T1.6_…. Other debt liabilities 3/ 4/ (Exchange rate changes)</v>
      </c>
      <c r="B761" s="122" t="s">
        <v>3477</v>
      </c>
      <c r="C761" s="36" t="s">
        <v>2716</v>
      </c>
      <c r="D761" s="74" t="s">
        <v>3909</v>
      </c>
      <c r="E761" s="215" t="str">
        <f t="shared" si="197"/>
        <v>0760_T1.6_Deposit-taking Corporations, except the Central Bank, Short-term, Other debt liabilities (Exchange rate changes)</v>
      </c>
      <c r="F761" s="77" t="s">
        <v>85</v>
      </c>
      <c r="G761" s="173" t="s">
        <v>1</v>
      </c>
      <c r="H761" s="174" t="s">
        <v>4198</v>
      </c>
      <c r="I761" s="174"/>
      <c r="J761" s="161" t="e">
        <f t="shared" si="180"/>
        <v>#REF!</v>
      </c>
      <c r="K761" s="63" t="s">
        <v>860</v>
      </c>
      <c r="L761">
        <f t="shared" si="181"/>
        <v>6</v>
      </c>
      <c r="P761" s="10" t="e">
        <f>#REF!</f>
        <v>#REF!</v>
      </c>
    </row>
    <row r="762" spans="1:16" x14ac:dyDescent="0.25">
      <c r="A762" s="108" t="str">
        <f>B762&amp;"_"&amp;C762&amp;"_"&amp;D762</f>
        <v>0761_T1.6_Long-term (Exchange rate changes)</v>
      </c>
      <c r="B762" s="122" t="s">
        <v>3478</v>
      </c>
      <c r="C762" s="36" t="s">
        <v>2716</v>
      </c>
      <c r="D762" s="75" t="s">
        <v>3910</v>
      </c>
      <c r="E762" s="215" t="str">
        <f>B762&amp;"_"&amp;C762&amp;"_"&amp;F762&amp;", "&amp;G762</f>
        <v>0761_T1.6_Deposit-taking Corporations, except the Central Bank, Long-term (Exchange rate changes)</v>
      </c>
      <c r="F762" s="77" t="s">
        <v>85</v>
      </c>
      <c r="G762" s="173" t="s">
        <v>3910</v>
      </c>
      <c r="H762" s="75"/>
      <c r="I762" s="75"/>
      <c r="J762" s="161" t="e">
        <f t="shared" si="180"/>
        <v>#REF!</v>
      </c>
      <c r="K762" s="63" t="s">
        <v>861</v>
      </c>
      <c r="L762">
        <f t="shared" si="181"/>
        <v>6</v>
      </c>
      <c r="P762" s="10" t="e">
        <f>#REF!</f>
        <v>#REF!</v>
      </c>
    </row>
    <row r="763" spans="1:16" x14ac:dyDescent="0.25">
      <c r="A763" s="108" t="str">
        <f>B763&amp;"_"&amp;C763&amp;"_"&amp;".. "&amp;D763</f>
        <v>0762_T1.6_.. Currency and deposits 2/ (Exchange rate changes)</v>
      </c>
      <c r="B763" s="122" t="s">
        <v>3479</v>
      </c>
      <c r="C763" s="36" t="s">
        <v>2716</v>
      </c>
      <c r="D763" s="74" t="s">
        <v>3905</v>
      </c>
      <c r="E763" s="215" t="str">
        <f>B763&amp;"_"&amp;C763&amp;"_"&amp;F763&amp;", "&amp;G763&amp;", "&amp;H763</f>
        <v>0762_T1.6_Deposit-taking Corporations, except the Central Bank, Long-term, Currency and deposits (Exchange rate changes)</v>
      </c>
      <c r="F763" s="77" t="s">
        <v>85</v>
      </c>
      <c r="G763" s="173" t="s">
        <v>3</v>
      </c>
      <c r="H763" s="174" t="s">
        <v>4197</v>
      </c>
      <c r="I763" s="174"/>
      <c r="J763" s="161" t="e">
        <f t="shared" si="180"/>
        <v>#REF!</v>
      </c>
      <c r="K763" s="63" t="s">
        <v>862</v>
      </c>
      <c r="L763">
        <f t="shared" si="181"/>
        <v>6</v>
      </c>
      <c r="P763" s="10" t="e">
        <f>#REF!</f>
        <v>#REF!</v>
      </c>
    </row>
    <row r="764" spans="1:16" x14ac:dyDescent="0.25">
      <c r="A764" s="108" t="str">
        <f>B764&amp;"_"&amp;C764&amp;"_"&amp;"…. "&amp;D764</f>
        <v>0763_T1.6_…. Debt securities (Exchange rate changes)</v>
      </c>
      <c r="B764" s="122" t="s">
        <v>3480</v>
      </c>
      <c r="C764" s="36" t="s">
        <v>2716</v>
      </c>
      <c r="D764" s="74" t="s">
        <v>3906</v>
      </c>
      <c r="E764" s="215" t="str">
        <f>B764&amp;"_"&amp;C764&amp;"_"&amp;F764&amp;", "&amp;G764&amp;", "&amp;H764</f>
        <v>0763_T1.6_Deposit-taking Corporations, except the Central Bank, Long-term, Debt securities (Exchange rate changes)</v>
      </c>
      <c r="F764" s="77" t="s">
        <v>85</v>
      </c>
      <c r="G764" s="173" t="s">
        <v>3</v>
      </c>
      <c r="H764" s="174" t="s">
        <v>3906</v>
      </c>
      <c r="I764" s="174"/>
      <c r="J764" s="161" t="e">
        <f t="shared" si="180"/>
        <v>#REF!</v>
      </c>
      <c r="K764" s="63" t="s">
        <v>863</v>
      </c>
      <c r="L764">
        <f t="shared" si="181"/>
        <v>6</v>
      </c>
      <c r="P764" s="10" t="e">
        <f>#REF!</f>
        <v>#REF!</v>
      </c>
    </row>
    <row r="765" spans="1:16" x14ac:dyDescent="0.25">
      <c r="A765" s="108" t="str">
        <f t="shared" ref="A765:A767" si="198">B765&amp;"_"&amp;C765&amp;"_"&amp;"…. "&amp;D765</f>
        <v>0764_T1.6_…. Loans (Exchange rate changes)</v>
      </c>
      <c r="B765" s="122" t="s">
        <v>3481</v>
      </c>
      <c r="C765" s="36" t="s">
        <v>2716</v>
      </c>
      <c r="D765" s="74" t="s">
        <v>3907</v>
      </c>
      <c r="E765" s="215" t="str">
        <f t="shared" ref="E765:E767" si="199">B765&amp;"_"&amp;C765&amp;"_"&amp;F765&amp;", "&amp;G765&amp;", "&amp;H765</f>
        <v>0764_T1.6_Deposit-taking Corporations, except the Central Bank, Long-term, Loans (Exchange rate changes)</v>
      </c>
      <c r="F765" s="77" t="s">
        <v>85</v>
      </c>
      <c r="G765" s="173" t="s">
        <v>3</v>
      </c>
      <c r="H765" s="174" t="s">
        <v>3907</v>
      </c>
      <c r="I765" s="174"/>
      <c r="J765" s="161" t="e">
        <f t="shared" si="180"/>
        <v>#REF!</v>
      </c>
      <c r="K765" s="63" t="s">
        <v>864</v>
      </c>
      <c r="L765">
        <f t="shared" si="181"/>
        <v>6</v>
      </c>
      <c r="P765" s="10" t="e">
        <f>#REF!</f>
        <v>#REF!</v>
      </c>
    </row>
    <row r="766" spans="1:16" x14ac:dyDescent="0.25">
      <c r="A766" s="108" t="str">
        <f t="shared" si="198"/>
        <v>0765_T1.6_…. Trade credit and advances (Exchange rate changes)</v>
      </c>
      <c r="B766" s="122" t="s">
        <v>3482</v>
      </c>
      <c r="C766" s="36" t="s">
        <v>2716</v>
      </c>
      <c r="D766" s="74" t="s">
        <v>3908</v>
      </c>
      <c r="E766" s="215" t="str">
        <f t="shared" si="199"/>
        <v>0765_T1.6_Deposit-taking Corporations, except the Central Bank, Long-term, Trade credit and advances (Exchange rate changes)</v>
      </c>
      <c r="F766" s="77" t="s">
        <v>85</v>
      </c>
      <c r="G766" s="173" t="s">
        <v>3</v>
      </c>
      <c r="H766" s="174" t="s">
        <v>3908</v>
      </c>
      <c r="I766" s="174"/>
      <c r="J766" s="161" t="e">
        <f t="shared" si="180"/>
        <v>#REF!</v>
      </c>
      <c r="K766" s="63" t="s">
        <v>865</v>
      </c>
      <c r="L766">
        <f t="shared" si="181"/>
        <v>6</v>
      </c>
      <c r="P766" s="10" t="e">
        <f>#REF!</f>
        <v>#REF!</v>
      </c>
    </row>
    <row r="767" spans="1:16" x14ac:dyDescent="0.25">
      <c r="A767" s="108" t="str">
        <f t="shared" si="198"/>
        <v>0766_T1.6_…. Other debt liabilities 3/ (Exchange rate changes)</v>
      </c>
      <c r="B767" s="122" t="s">
        <v>3483</v>
      </c>
      <c r="C767" s="36" t="s">
        <v>2716</v>
      </c>
      <c r="D767" s="74" t="s">
        <v>3912</v>
      </c>
      <c r="E767" s="215" t="str">
        <f t="shared" si="199"/>
        <v>0766_T1.6_Deposit-taking Corporations, except the Central Bank, Long-term, Other debt liabilities (Exchange rate changes)</v>
      </c>
      <c r="F767" s="77" t="s">
        <v>85</v>
      </c>
      <c r="G767" s="173" t="s">
        <v>3</v>
      </c>
      <c r="H767" s="174" t="s">
        <v>4198</v>
      </c>
      <c r="I767" s="174"/>
      <c r="J767" s="161" t="e">
        <f t="shared" si="180"/>
        <v>#REF!</v>
      </c>
      <c r="K767" s="63" t="s">
        <v>866</v>
      </c>
      <c r="L767">
        <f t="shared" si="181"/>
        <v>6</v>
      </c>
      <c r="P767" s="10" t="e">
        <f>#REF!</f>
        <v>#REF!</v>
      </c>
    </row>
    <row r="768" spans="1:16" x14ac:dyDescent="0.25">
      <c r="A768" s="108" t="str">
        <f>B768&amp;"_"&amp;C768&amp;"_"&amp;D768</f>
        <v>0767_T1.6_Other Sectors (Exchange rate changes)</v>
      </c>
      <c r="B768" s="122" t="s">
        <v>3484</v>
      </c>
      <c r="C768" s="36" t="s">
        <v>2716</v>
      </c>
      <c r="D768" s="76" t="s">
        <v>3915</v>
      </c>
      <c r="E768" s="215" t="str">
        <f>B768&amp;"_"&amp;C768&amp;"_"&amp;F768</f>
        <v>0767_T1.6_Other Sectors (Exchange rate changes)</v>
      </c>
      <c r="F768" s="171" t="s">
        <v>3915</v>
      </c>
      <c r="G768" s="76"/>
      <c r="H768" s="76"/>
      <c r="I768" s="76"/>
      <c r="J768" s="161" t="e">
        <f t="shared" si="180"/>
        <v>#REF!</v>
      </c>
      <c r="K768" s="63" t="s">
        <v>867</v>
      </c>
      <c r="L768">
        <f t="shared" si="181"/>
        <v>6</v>
      </c>
      <c r="P768" s="10" t="e">
        <f>#REF!</f>
        <v>#REF!</v>
      </c>
    </row>
    <row r="769" spans="1:16" x14ac:dyDescent="0.25">
      <c r="A769" s="108" t="str">
        <f>B769&amp;"_"&amp;C769&amp;"_"&amp;".. "&amp;D769</f>
        <v>0768_T1.6_.. Short-term (Exchange rate changes)</v>
      </c>
      <c r="B769" s="122" t="s">
        <v>3485</v>
      </c>
      <c r="C769" s="36" t="s">
        <v>2716</v>
      </c>
      <c r="D769" s="75" t="s">
        <v>3904</v>
      </c>
      <c r="E769" s="215" t="str">
        <f>B769&amp;"_"&amp;C769&amp;"_"&amp;F769&amp;", "&amp;G769</f>
        <v>0768_T1.6_Other Sectors, Short-term (Exchange rate changes)</v>
      </c>
      <c r="F769" s="171" t="s">
        <v>45</v>
      </c>
      <c r="G769" s="173" t="s">
        <v>3904</v>
      </c>
      <c r="H769" s="75"/>
      <c r="I769" s="75"/>
      <c r="J769" s="161" t="e">
        <f t="shared" si="180"/>
        <v>#REF!</v>
      </c>
      <c r="K769" s="63" t="s">
        <v>868</v>
      </c>
      <c r="L769">
        <f t="shared" si="181"/>
        <v>6</v>
      </c>
      <c r="P769" s="10" t="e">
        <f>#REF!</f>
        <v>#REF!</v>
      </c>
    </row>
    <row r="770" spans="1:16" x14ac:dyDescent="0.25">
      <c r="A770" s="108" t="str">
        <f>B770&amp;"_"&amp;C770&amp;"_"&amp;"…. "&amp;D770</f>
        <v>0769_T1.6_…. Currency and deposits 2/ (Exchange rate changes)</v>
      </c>
      <c r="B770" s="122" t="s">
        <v>3486</v>
      </c>
      <c r="C770" s="36" t="s">
        <v>2716</v>
      </c>
      <c r="D770" s="74" t="s">
        <v>3905</v>
      </c>
      <c r="E770" s="215" t="str">
        <f>B770&amp;"_"&amp;C770&amp;"_"&amp;F770&amp;", "&amp;G770&amp;", "&amp;H770</f>
        <v>0769_T1.6_Other Sectors, Short-term, Currency and deposits (Exchange rate changes)</v>
      </c>
      <c r="F770" s="171" t="s">
        <v>45</v>
      </c>
      <c r="G770" s="173" t="s">
        <v>1</v>
      </c>
      <c r="H770" s="174" t="s">
        <v>4197</v>
      </c>
      <c r="I770" s="174"/>
      <c r="J770" s="161" t="e">
        <f t="shared" si="180"/>
        <v>#REF!</v>
      </c>
      <c r="K770" s="63" t="s">
        <v>869</v>
      </c>
      <c r="L770">
        <f t="shared" si="181"/>
        <v>6</v>
      </c>
      <c r="P770" s="10" t="e">
        <f>#REF!</f>
        <v>#REF!</v>
      </c>
    </row>
    <row r="771" spans="1:16" x14ac:dyDescent="0.25">
      <c r="A771" s="108" t="str">
        <f t="shared" ref="A771:A774" si="200">B771&amp;"_"&amp;C771&amp;"_"&amp;"…. "&amp;D771</f>
        <v>0770_T1.6_…. Debt securities (Exchange rate changes)</v>
      </c>
      <c r="B771" s="122" t="s">
        <v>3487</v>
      </c>
      <c r="C771" s="36" t="s">
        <v>2716</v>
      </c>
      <c r="D771" s="74" t="s">
        <v>3906</v>
      </c>
      <c r="E771" s="215" t="str">
        <f t="shared" ref="E771:E774" si="201">B771&amp;"_"&amp;C771&amp;"_"&amp;F771&amp;", "&amp;G771&amp;", "&amp;H771</f>
        <v>0770_T1.6_Other Sectors, Short-term, Debt securities (Exchange rate changes)</v>
      </c>
      <c r="F771" s="171" t="s">
        <v>45</v>
      </c>
      <c r="G771" s="173" t="s">
        <v>1</v>
      </c>
      <c r="H771" s="174" t="s">
        <v>3906</v>
      </c>
      <c r="I771" s="174"/>
      <c r="J771" s="161" t="e">
        <f t="shared" si="180"/>
        <v>#REF!</v>
      </c>
      <c r="K771" s="63" t="s">
        <v>870</v>
      </c>
      <c r="L771">
        <f t="shared" si="181"/>
        <v>6</v>
      </c>
      <c r="P771" s="10" t="e">
        <f>#REF!</f>
        <v>#REF!</v>
      </c>
    </row>
    <row r="772" spans="1:16" x14ac:dyDescent="0.25">
      <c r="A772" s="108" t="str">
        <f t="shared" si="200"/>
        <v>0771_T1.6_…. Loans (Exchange rate changes)</v>
      </c>
      <c r="B772" s="122" t="s">
        <v>3488</v>
      </c>
      <c r="C772" s="36" t="s">
        <v>2716</v>
      </c>
      <c r="D772" s="74" t="s">
        <v>3907</v>
      </c>
      <c r="E772" s="215" t="str">
        <f t="shared" si="201"/>
        <v>0771_T1.6_Other Sectors, Short-term, Loans (Exchange rate changes)</v>
      </c>
      <c r="F772" s="171" t="s">
        <v>45</v>
      </c>
      <c r="G772" s="173" t="s">
        <v>1</v>
      </c>
      <c r="H772" s="174" t="s">
        <v>3907</v>
      </c>
      <c r="I772" s="174"/>
      <c r="J772" s="161" t="e">
        <f t="shared" ref="J772:J835" si="202">J771</f>
        <v>#REF!</v>
      </c>
      <c r="K772" s="63" t="s">
        <v>871</v>
      </c>
      <c r="L772">
        <f t="shared" ref="L772:L835" si="203">L771</f>
        <v>6</v>
      </c>
      <c r="P772" s="10" t="e">
        <f>#REF!</f>
        <v>#REF!</v>
      </c>
    </row>
    <row r="773" spans="1:16" x14ac:dyDescent="0.25">
      <c r="A773" s="108" t="str">
        <f t="shared" si="200"/>
        <v>0772_T1.6_…. Trade credit and advances (Exchange rate changes)</v>
      </c>
      <c r="B773" s="122" t="s">
        <v>3489</v>
      </c>
      <c r="C773" s="36" t="s">
        <v>2716</v>
      </c>
      <c r="D773" s="74" t="s">
        <v>3908</v>
      </c>
      <c r="E773" s="215" t="str">
        <f t="shared" si="201"/>
        <v>0772_T1.6_Other Sectors, Short-term, Trade credit and advances (Exchange rate changes)</v>
      </c>
      <c r="F773" s="171" t="s">
        <v>45</v>
      </c>
      <c r="G773" s="173" t="s">
        <v>1</v>
      </c>
      <c r="H773" s="174" t="s">
        <v>3908</v>
      </c>
      <c r="I773" s="174"/>
      <c r="J773" s="161" t="e">
        <f t="shared" si="202"/>
        <v>#REF!</v>
      </c>
      <c r="K773" s="63" t="s">
        <v>872</v>
      </c>
      <c r="L773">
        <f t="shared" si="203"/>
        <v>6</v>
      </c>
      <c r="P773" s="10" t="e">
        <f>#REF!</f>
        <v>#REF!</v>
      </c>
    </row>
    <row r="774" spans="1:16" x14ac:dyDescent="0.25">
      <c r="A774" s="108" t="str">
        <f t="shared" si="200"/>
        <v>0773_T1.6_…. Other debt liabilities 3/ 4/ (Exchange rate changes)</v>
      </c>
      <c r="B774" s="122" t="s">
        <v>3490</v>
      </c>
      <c r="C774" s="36" t="s">
        <v>2716</v>
      </c>
      <c r="D774" s="74" t="s">
        <v>3909</v>
      </c>
      <c r="E774" s="215" t="str">
        <f t="shared" si="201"/>
        <v>0773_T1.6_Other Sectors, Short-term, Other debt liabilities (Exchange rate changes)</v>
      </c>
      <c r="F774" s="171" t="s">
        <v>45</v>
      </c>
      <c r="G774" s="173" t="s">
        <v>1</v>
      </c>
      <c r="H774" s="174" t="s">
        <v>4198</v>
      </c>
      <c r="I774" s="174"/>
      <c r="J774" s="161" t="e">
        <f t="shared" si="202"/>
        <v>#REF!</v>
      </c>
      <c r="K774" s="63" t="s">
        <v>873</v>
      </c>
      <c r="L774">
        <f t="shared" si="203"/>
        <v>6</v>
      </c>
      <c r="P774" s="10" t="e">
        <f>#REF!</f>
        <v>#REF!</v>
      </c>
    </row>
    <row r="775" spans="1:16" x14ac:dyDescent="0.25">
      <c r="A775" s="108" t="str">
        <f>B775&amp;"_"&amp;C775&amp;"_"&amp;".. "&amp;D775</f>
        <v>0774_T1.6_.. Long-term (Exchange rate changes)</v>
      </c>
      <c r="B775" s="122" t="s">
        <v>3491</v>
      </c>
      <c r="C775" s="36" t="s">
        <v>2716</v>
      </c>
      <c r="D775" s="75" t="s">
        <v>3910</v>
      </c>
      <c r="E775" s="215" t="str">
        <f>B775&amp;"_"&amp;C775&amp;"_"&amp;F775&amp;", "&amp;G775</f>
        <v>0774_T1.6_Other Sectors, Long-term (Exchange rate changes)</v>
      </c>
      <c r="F775" s="171" t="s">
        <v>45</v>
      </c>
      <c r="G775" s="173" t="s">
        <v>3910</v>
      </c>
      <c r="H775" s="75"/>
      <c r="I775" s="75"/>
      <c r="J775" s="161" t="e">
        <f t="shared" si="202"/>
        <v>#REF!</v>
      </c>
      <c r="K775" s="63" t="s">
        <v>874</v>
      </c>
      <c r="L775">
        <f t="shared" si="203"/>
        <v>6</v>
      </c>
      <c r="P775" s="10" t="e">
        <f>#REF!</f>
        <v>#REF!</v>
      </c>
    </row>
    <row r="776" spans="1:16" x14ac:dyDescent="0.25">
      <c r="A776" s="108" t="str">
        <f>B776&amp;"_"&amp;C776&amp;"_"&amp;"…. "&amp;D776</f>
        <v>0775_T1.6_…. Currency and deposits 2/ (Exchange rate changes)</v>
      </c>
      <c r="B776" s="122" t="s">
        <v>3492</v>
      </c>
      <c r="C776" s="36" t="s">
        <v>2716</v>
      </c>
      <c r="D776" s="74" t="s">
        <v>3905</v>
      </c>
      <c r="E776" s="215" t="str">
        <f>B776&amp;"_"&amp;C776&amp;"_"&amp;F776&amp;", "&amp;G776&amp;", "&amp;H776</f>
        <v>0775_T1.6_Other Sectors, Long-term, Currency and deposits (Exchange rate changes)</v>
      </c>
      <c r="F776" s="171" t="s">
        <v>45</v>
      </c>
      <c r="G776" s="173" t="s">
        <v>3</v>
      </c>
      <c r="H776" s="174" t="s">
        <v>4197</v>
      </c>
      <c r="I776" s="174"/>
      <c r="J776" s="161" t="e">
        <f t="shared" si="202"/>
        <v>#REF!</v>
      </c>
      <c r="K776" s="63" t="s">
        <v>875</v>
      </c>
      <c r="L776">
        <f t="shared" si="203"/>
        <v>6</v>
      </c>
      <c r="P776" s="10" t="e">
        <f>#REF!</f>
        <v>#REF!</v>
      </c>
    </row>
    <row r="777" spans="1:16" x14ac:dyDescent="0.25">
      <c r="A777" s="108" t="str">
        <f t="shared" ref="A777:A780" si="204">B777&amp;"_"&amp;C777&amp;"_"&amp;"…. "&amp;D777</f>
        <v>0776_T1.6_…. Debt securities (Exchange rate changes)</v>
      </c>
      <c r="B777" s="122" t="s">
        <v>3493</v>
      </c>
      <c r="C777" s="36" t="s">
        <v>2716</v>
      </c>
      <c r="D777" s="74" t="s">
        <v>3906</v>
      </c>
      <c r="E777" s="215" t="str">
        <f>B777&amp;"_"&amp;C777&amp;"_"&amp;F777&amp;", "&amp;G777&amp;", "&amp;H777</f>
        <v>0776_T1.6_Other Sectors, Long-term, Debt securities (Exchange rate changes)</v>
      </c>
      <c r="F777" s="171" t="s">
        <v>45</v>
      </c>
      <c r="G777" s="173" t="s">
        <v>3</v>
      </c>
      <c r="H777" s="174" t="s">
        <v>3906</v>
      </c>
      <c r="I777" s="174"/>
      <c r="J777" s="161" t="e">
        <f t="shared" si="202"/>
        <v>#REF!</v>
      </c>
      <c r="K777" s="63" t="s">
        <v>876</v>
      </c>
      <c r="L777">
        <f t="shared" si="203"/>
        <v>6</v>
      </c>
      <c r="P777" s="10" t="e">
        <f>#REF!</f>
        <v>#REF!</v>
      </c>
    </row>
    <row r="778" spans="1:16" x14ac:dyDescent="0.25">
      <c r="A778" s="108" t="str">
        <f t="shared" si="204"/>
        <v>0777_T1.6_…. Loans (Exchange rate changes)</v>
      </c>
      <c r="B778" s="122" t="s">
        <v>3494</v>
      </c>
      <c r="C778" s="36" t="s">
        <v>2716</v>
      </c>
      <c r="D778" s="74" t="s">
        <v>3907</v>
      </c>
      <c r="E778" s="215" t="str">
        <f t="shared" ref="E778:E780" si="205">B778&amp;"_"&amp;C778&amp;"_"&amp;F778&amp;", "&amp;G778&amp;", "&amp;H778</f>
        <v>0777_T1.6_Other Sectors, Long-term, Loans (Exchange rate changes)</v>
      </c>
      <c r="F778" s="171" t="s">
        <v>45</v>
      </c>
      <c r="G778" s="173" t="s">
        <v>3</v>
      </c>
      <c r="H778" s="174" t="s">
        <v>3907</v>
      </c>
      <c r="I778" s="174"/>
      <c r="J778" s="161" t="e">
        <f t="shared" si="202"/>
        <v>#REF!</v>
      </c>
      <c r="K778" s="63" t="s">
        <v>877</v>
      </c>
      <c r="L778">
        <f t="shared" si="203"/>
        <v>6</v>
      </c>
      <c r="P778" s="10" t="e">
        <f>#REF!</f>
        <v>#REF!</v>
      </c>
    </row>
    <row r="779" spans="1:16" x14ac:dyDescent="0.25">
      <c r="A779" s="108" t="str">
        <f t="shared" si="204"/>
        <v>0778_T1.6_…. Trade credit and advances (Exchange rate changes)</v>
      </c>
      <c r="B779" s="122" t="s">
        <v>3495</v>
      </c>
      <c r="C779" s="36" t="s">
        <v>2716</v>
      </c>
      <c r="D779" s="74" t="s">
        <v>3908</v>
      </c>
      <c r="E779" s="215" t="str">
        <f t="shared" si="205"/>
        <v>0778_T1.6_Other Sectors, Long-term, Trade credit and advances (Exchange rate changes)</v>
      </c>
      <c r="F779" s="171" t="s">
        <v>45</v>
      </c>
      <c r="G779" s="173" t="s">
        <v>3</v>
      </c>
      <c r="H779" s="174" t="s">
        <v>3908</v>
      </c>
      <c r="I779" s="174"/>
      <c r="J779" s="161" t="e">
        <f t="shared" si="202"/>
        <v>#REF!</v>
      </c>
      <c r="K779" s="63" t="s">
        <v>878</v>
      </c>
      <c r="L779">
        <f t="shared" si="203"/>
        <v>6</v>
      </c>
      <c r="P779" s="10" t="e">
        <f>#REF!</f>
        <v>#REF!</v>
      </c>
    </row>
    <row r="780" spans="1:16" x14ac:dyDescent="0.25">
      <c r="A780" s="108" t="str">
        <f t="shared" si="204"/>
        <v>0779_T1.6_…. Other debt liabilities 3/ (Exchange rate changes)</v>
      </c>
      <c r="B780" s="122" t="s">
        <v>3496</v>
      </c>
      <c r="C780" s="36" t="s">
        <v>2716</v>
      </c>
      <c r="D780" s="74" t="s">
        <v>3912</v>
      </c>
      <c r="E780" s="215" t="str">
        <f t="shared" si="205"/>
        <v>0779_T1.6_Other Sectors, Long-term, Other debt liabilities (Exchange rate changes)</v>
      </c>
      <c r="F780" s="171" t="s">
        <v>45</v>
      </c>
      <c r="G780" s="173" t="s">
        <v>3</v>
      </c>
      <c r="H780" s="174" t="s">
        <v>4198</v>
      </c>
      <c r="I780" s="174"/>
      <c r="J780" s="161" t="e">
        <f t="shared" si="202"/>
        <v>#REF!</v>
      </c>
      <c r="K780" s="63" t="s">
        <v>879</v>
      </c>
      <c r="L780">
        <f t="shared" si="203"/>
        <v>6</v>
      </c>
      <c r="P780" s="10" t="e">
        <f>#REF!</f>
        <v>#REF!</v>
      </c>
    </row>
    <row r="781" spans="1:16" x14ac:dyDescent="0.25">
      <c r="A781" s="108" t="str">
        <f>B781&amp;"_"&amp;C781&amp;"_"&amp;D781</f>
        <v>0780_T1.6_Direct Investment: Intercompany Lending (Exchange rate changes)</v>
      </c>
      <c r="B781" s="122" t="s">
        <v>3497</v>
      </c>
      <c r="C781" s="36" t="s">
        <v>2716</v>
      </c>
      <c r="D781" s="79" t="s">
        <v>3916</v>
      </c>
      <c r="E781" s="215" t="str">
        <f>B781&amp;"_"&amp;C781&amp;"_"&amp;F781</f>
        <v>0780_T1.6_Direct Investment: Intercompany Lending (Exchange rate changes)</v>
      </c>
      <c r="F781" s="79" t="s">
        <v>3916</v>
      </c>
      <c r="G781" s="79"/>
      <c r="H781" s="79"/>
      <c r="I781" s="79"/>
      <c r="J781" s="161" t="e">
        <f t="shared" si="202"/>
        <v>#REF!</v>
      </c>
      <c r="K781" s="63" t="s">
        <v>880</v>
      </c>
      <c r="L781">
        <f t="shared" si="203"/>
        <v>6</v>
      </c>
      <c r="P781" s="10" t="e">
        <f>#REF!</f>
        <v>#REF!</v>
      </c>
    </row>
    <row r="782" spans="1:16" x14ac:dyDescent="0.25">
      <c r="A782" s="108" t="str">
        <f t="shared" ref="A782:A784" si="206">B782&amp;"_"&amp;C782&amp;"_"&amp;".. "&amp;D782</f>
        <v>0781_T1.6_.. Debt liabilities of direct investment enterprises to direct investors (Exchange rate changes)</v>
      </c>
      <c r="B782" s="122" t="s">
        <v>3498</v>
      </c>
      <c r="C782" s="36" t="s">
        <v>2716</v>
      </c>
      <c r="D782" s="80" t="s">
        <v>3917</v>
      </c>
      <c r="E782" s="215" t="str">
        <f>B782&amp;"_"&amp;C782&amp;"_"&amp;F782&amp;", "&amp;H782</f>
        <v>0781_T1.6_Direct Investment: Intercompany Lending, Debt liabilities of direct investment enterprises to direct investors (Exchange rate changes)</v>
      </c>
      <c r="F782" s="79" t="s">
        <v>46</v>
      </c>
      <c r="G782" s="176"/>
      <c r="H782" s="176" t="s">
        <v>3917</v>
      </c>
      <c r="I782" s="176"/>
      <c r="J782" s="161" t="e">
        <f t="shared" si="202"/>
        <v>#REF!</v>
      </c>
      <c r="K782" s="63" t="s">
        <v>881</v>
      </c>
      <c r="L782">
        <f t="shared" si="203"/>
        <v>6</v>
      </c>
      <c r="P782" s="10" t="e">
        <f>#REF!</f>
        <v>#REF!</v>
      </c>
    </row>
    <row r="783" spans="1:16" x14ac:dyDescent="0.25">
      <c r="A783" s="108" t="str">
        <f t="shared" si="206"/>
        <v>0782_T1.6_.. Debt liabilities of direct investors to direct investment enterprises (Exchange rate changes)</v>
      </c>
      <c r="B783" s="122" t="s">
        <v>3499</v>
      </c>
      <c r="C783" s="36" t="s">
        <v>2716</v>
      </c>
      <c r="D783" s="80" t="s">
        <v>3918</v>
      </c>
      <c r="E783" s="215" t="str">
        <f t="shared" ref="E783:E784" si="207">B783&amp;"_"&amp;C783&amp;"_"&amp;F783&amp;", "&amp;H783</f>
        <v>0782_T1.6_Direct Investment: Intercompany Lending, Debt liabilities of direct investors to direct investment enterprises (Exchange rate changes)</v>
      </c>
      <c r="F783" s="79" t="s">
        <v>46</v>
      </c>
      <c r="G783" s="176"/>
      <c r="H783" s="176" t="s">
        <v>3918</v>
      </c>
      <c r="I783" s="176"/>
      <c r="J783" s="161" t="e">
        <f t="shared" si="202"/>
        <v>#REF!</v>
      </c>
      <c r="K783" s="63" t="s">
        <v>882</v>
      </c>
      <c r="L783">
        <f t="shared" si="203"/>
        <v>6</v>
      </c>
      <c r="P783" s="10" t="e">
        <f>#REF!</f>
        <v>#REF!</v>
      </c>
    </row>
    <row r="784" spans="1:16" x14ac:dyDescent="0.25">
      <c r="A784" s="108" t="str">
        <f t="shared" si="206"/>
        <v>0783_T1.6_.. Debt liabilities between fellow enterprises (Exchange rate changes)</v>
      </c>
      <c r="B784" s="122" t="s">
        <v>3500</v>
      </c>
      <c r="C784" s="36" t="s">
        <v>2716</v>
      </c>
      <c r="D784" s="80" t="s">
        <v>3919</v>
      </c>
      <c r="E784" s="215" t="str">
        <f t="shared" si="207"/>
        <v>0783_T1.6_Direct Investment: Intercompany Lending, Debt liabilities between fellow enterprises (Exchange rate changes)</v>
      </c>
      <c r="F784" s="79" t="s">
        <v>46</v>
      </c>
      <c r="G784" s="176"/>
      <c r="H784" s="176" t="s">
        <v>3919</v>
      </c>
      <c r="I784" s="176"/>
      <c r="J784" s="161" t="e">
        <f t="shared" si="202"/>
        <v>#REF!</v>
      </c>
      <c r="K784" s="63" t="s">
        <v>883</v>
      </c>
      <c r="L784">
        <f t="shared" si="203"/>
        <v>6</v>
      </c>
      <c r="P784" s="10" t="e">
        <f>#REF!</f>
        <v>#REF!</v>
      </c>
    </row>
    <row r="785" spans="1:16" x14ac:dyDescent="0.25">
      <c r="A785" s="108" t="str">
        <f>B785&amp;"_"&amp;C785&amp;"_"&amp;D785</f>
        <v>0784_T1.6_Gross External Debt (Exchange rate changes)</v>
      </c>
      <c r="B785" s="122" t="s">
        <v>3501</v>
      </c>
      <c r="C785" s="36" t="s">
        <v>2716</v>
      </c>
      <c r="D785" s="78" t="s">
        <v>3920</v>
      </c>
      <c r="E785" s="215" t="str">
        <f>B785&amp;"_"&amp;C785&amp;"_"&amp;F785</f>
        <v>0784_T1.6_Gross External Debt (Exchange rate changes)</v>
      </c>
      <c r="F785" s="78" t="s">
        <v>3920</v>
      </c>
      <c r="G785" s="78"/>
      <c r="H785" s="78"/>
      <c r="I785" s="78"/>
      <c r="J785" s="161" t="e">
        <f t="shared" si="202"/>
        <v>#REF!</v>
      </c>
      <c r="K785" s="64" t="s">
        <v>884</v>
      </c>
      <c r="L785">
        <f t="shared" si="203"/>
        <v>6</v>
      </c>
      <c r="P785" s="10" t="e">
        <f>#REF!</f>
        <v>#REF!</v>
      </c>
    </row>
    <row r="786" spans="1:16" x14ac:dyDescent="0.25">
      <c r="A786" s="108" t="str">
        <f>B786&amp;"_"&amp;C786&amp;"_"&amp;D786</f>
        <v>0785_T1.6_General Government (Other price changes)</v>
      </c>
      <c r="B786" s="122" t="s">
        <v>3502</v>
      </c>
      <c r="C786" s="36" t="s">
        <v>2716</v>
      </c>
      <c r="D786" s="76" t="s">
        <v>3921</v>
      </c>
      <c r="E786" s="215" t="str">
        <f>B786&amp;"_"&amp;C786&amp;"_"&amp;F786</f>
        <v>0785_T1.6_General Government (Other price changes)</v>
      </c>
      <c r="F786" s="171" t="s">
        <v>3921</v>
      </c>
      <c r="G786" s="76"/>
      <c r="H786" s="76"/>
      <c r="I786" s="76"/>
      <c r="J786" s="161" t="e">
        <f t="shared" si="202"/>
        <v>#REF!</v>
      </c>
      <c r="K786" s="63" t="s">
        <v>885</v>
      </c>
      <c r="L786">
        <f t="shared" si="203"/>
        <v>6</v>
      </c>
      <c r="P786" s="10" t="e">
        <f>#REF!</f>
        <v>#REF!</v>
      </c>
    </row>
    <row r="787" spans="1:16" x14ac:dyDescent="0.25">
      <c r="A787" s="108" t="str">
        <f>B787&amp;"_"&amp;C787&amp;"_"&amp;".. "&amp;D787</f>
        <v>0786_T1.6_.. Short-term (Other price changes)</v>
      </c>
      <c r="B787" s="122" t="s">
        <v>3503</v>
      </c>
      <c r="C787" s="36" t="s">
        <v>2716</v>
      </c>
      <c r="D787" s="75" t="s">
        <v>3922</v>
      </c>
      <c r="E787" s="215" t="str">
        <f>B787&amp;"_"&amp;C787&amp;"_"&amp;F787&amp;", "&amp;G787</f>
        <v>0786_T1.6_General Government, Short-term (Other price changes)</v>
      </c>
      <c r="F787" s="171" t="s">
        <v>20</v>
      </c>
      <c r="G787" s="173" t="s">
        <v>3922</v>
      </c>
      <c r="H787" s="75"/>
      <c r="I787" s="75"/>
      <c r="J787" s="161" t="e">
        <f t="shared" si="202"/>
        <v>#REF!</v>
      </c>
      <c r="K787" s="63" t="s">
        <v>886</v>
      </c>
      <c r="L787">
        <f t="shared" si="203"/>
        <v>6</v>
      </c>
      <c r="P787" s="10" t="e">
        <f>#REF!</f>
        <v>#REF!</v>
      </c>
    </row>
    <row r="788" spans="1:16" x14ac:dyDescent="0.25">
      <c r="A788" s="108" t="str">
        <f>B788&amp;"_"&amp;C788&amp;"_"&amp;"…. "&amp;D788</f>
        <v>0787_T1.6_…. Currency and deposits 2/ (Other price changes)</v>
      </c>
      <c r="B788" s="122" t="s">
        <v>3504</v>
      </c>
      <c r="C788" s="36" t="s">
        <v>2716</v>
      </c>
      <c r="D788" s="74" t="s">
        <v>3923</v>
      </c>
      <c r="E788" s="215" t="str">
        <f>B788&amp;"_"&amp;C788&amp;"_"&amp;F788&amp;", "&amp;G788&amp;", "&amp;H788</f>
        <v>0787_T1.6_General Government, Short-term, Currency and deposits (Other price changes)</v>
      </c>
      <c r="F788" s="171" t="s">
        <v>20</v>
      </c>
      <c r="G788" s="173" t="s">
        <v>1</v>
      </c>
      <c r="H788" s="174" t="s">
        <v>4199</v>
      </c>
      <c r="I788" s="174"/>
      <c r="J788" s="161" t="e">
        <f t="shared" si="202"/>
        <v>#REF!</v>
      </c>
      <c r="K788" s="63" t="s">
        <v>887</v>
      </c>
      <c r="L788">
        <f t="shared" si="203"/>
        <v>6</v>
      </c>
      <c r="P788" s="10" t="e">
        <f>#REF!</f>
        <v>#REF!</v>
      </c>
    </row>
    <row r="789" spans="1:16" x14ac:dyDescent="0.25">
      <c r="A789" s="108" t="str">
        <f t="shared" ref="A789:A792" si="208">B789&amp;"_"&amp;C789&amp;"_"&amp;"…. "&amp;D789</f>
        <v>0788_T1.6_…. Debt securities (Other price changes)</v>
      </c>
      <c r="B789" s="122" t="s">
        <v>3505</v>
      </c>
      <c r="C789" s="36" t="s">
        <v>2716</v>
      </c>
      <c r="D789" s="74" t="s">
        <v>3924</v>
      </c>
      <c r="E789" s="215" t="str">
        <f t="shared" ref="E789:E792" si="209">B789&amp;"_"&amp;C789&amp;"_"&amp;F789&amp;", "&amp;G789&amp;", "&amp;H789</f>
        <v>0788_T1.6_General Government, Short-term, Debt securities (Other price changes)</v>
      </c>
      <c r="F789" s="171" t="s">
        <v>20</v>
      </c>
      <c r="G789" s="173" t="s">
        <v>1</v>
      </c>
      <c r="H789" s="174" t="s">
        <v>3924</v>
      </c>
      <c r="I789" s="174"/>
      <c r="J789" s="161" t="e">
        <f t="shared" si="202"/>
        <v>#REF!</v>
      </c>
      <c r="K789" s="63" t="s">
        <v>888</v>
      </c>
      <c r="L789">
        <f t="shared" si="203"/>
        <v>6</v>
      </c>
      <c r="P789" s="10" t="e">
        <f>#REF!</f>
        <v>#REF!</v>
      </c>
    </row>
    <row r="790" spans="1:16" x14ac:dyDescent="0.25">
      <c r="A790" s="108" t="str">
        <f t="shared" si="208"/>
        <v>0789_T1.6_…. Loans (Other price changes)</v>
      </c>
      <c r="B790" s="122" t="s">
        <v>3506</v>
      </c>
      <c r="C790" s="36" t="s">
        <v>2716</v>
      </c>
      <c r="D790" s="74" t="s">
        <v>3925</v>
      </c>
      <c r="E790" s="215" t="str">
        <f t="shared" si="209"/>
        <v>0789_T1.6_General Government, Short-term, Loans (Other price changes)</v>
      </c>
      <c r="F790" s="171" t="s">
        <v>20</v>
      </c>
      <c r="G790" s="173" t="s">
        <v>1</v>
      </c>
      <c r="H790" s="174" t="s">
        <v>3925</v>
      </c>
      <c r="I790" s="174"/>
      <c r="J790" s="161" t="e">
        <f t="shared" si="202"/>
        <v>#REF!</v>
      </c>
      <c r="K790" s="63" t="s">
        <v>889</v>
      </c>
      <c r="L790">
        <f t="shared" si="203"/>
        <v>6</v>
      </c>
      <c r="P790" s="10" t="e">
        <f>#REF!</f>
        <v>#REF!</v>
      </c>
    </row>
    <row r="791" spans="1:16" x14ac:dyDescent="0.25">
      <c r="A791" s="108" t="str">
        <f t="shared" si="208"/>
        <v>0790_T1.6_…. Trade credit and advances (Other price changes)</v>
      </c>
      <c r="B791" s="122" t="s">
        <v>3507</v>
      </c>
      <c r="C791" s="36" t="s">
        <v>2716</v>
      </c>
      <c r="D791" s="74" t="s">
        <v>3926</v>
      </c>
      <c r="E791" s="215" t="str">
        <f t="shared" si="209"/>
        <v>0790_T1.6_General Government, Short-term, Trade credit and advances (Other price changes)</v>
      </c>
      <c r="F791" s="171" t="s">
        <v>20</v>
      </c>
      <c r="G791" s="173" t="s">
        <v>1</v>
      </c>
      <c r="H791" s="174" t="s">
        <v>3926</v>
      </c>
      <c r="I791" s="174"/>
      <c r="J791" s="161" t="e">
        <f t="shared" si="202"/>
        <v>#REF!</v>
      </c>
      <c r="K791" s="63" t="s">
        <v>890</v>
      </c>
      <c r="L791">
        <f t="shared" si="203"/>
        <v>6</v>
      </c>
      <c r="P791" s="10" t="e">
        <f>#REF!</f>
        <v>#REF!</v>
      </c>
    </row>
    <row r="792" spans="1:16" x14ac:dyDescent="0.25">
      <c r="A792" s="108" t="str">
        <f t="shared" si="208"/>
        <v>0791_T1.6_…. Other debt liabilities 3/ 4/ (Other price changes)</v>
      </c>
      <c r="B792" s="122" t="s">
        <v>3508</v>
      </c>
      <c r="C792" s="36" t="s">
        <v>2716</v>
      </c>
      <c r="D792" s="74" t="s">
        <v>3927</v>
      </c>
      <c r="E792" s="215" t="str">
        <f t="shared" si="209"/>
        <v>0791_T1.6_General Government, Short-term, Other debt liabilities (Other price changes)</v>
      </c>
      <c r="F792" s="171" t="s">
        <v>20</v>
      </c>
      <c r="G792" s="173" t="s">
        <v>1</v>
      </c>
      <c r="H792" s="174" t="s">
        <v>4200</v>
      </c>
      <c r="I792" s="174"/>
      <c r="J792" s="161" t="e">
        <f t="shared" si="202"/>
        <v>#REF!</v>
      </c>
      <c r="K792" s="63" t="s">
        <v>891</v>
      </c>
      <c r="L792">
        <f t="shared" si="203"/>
        <v>6</v>
      </c>
      <c r="P792" s="10" t="e">
        <f>#REF!</f>
        <v>#REF!</v>
      </c>
    </row>
    <row r="793" spans="1:16" x14ac:dyDescent="0.25">
      <c r="A793" s="108" t="str">
        <f>B793&amp;"_"&amp;C793&amp;"_"&amp;D793</f>
        <v>0792_T1.6_Long-term (Other price changes)</v>
      </c>
      <c r="B793" s="122" t="s">
        <v>3509</v>
      </c>
      <c r="C793" s="36" t="s">
        <v>2716</v>
      </c>
      <c r="D793" s="75" t="s">
        <v>3928</v>
      </c>
      <c r="E793" s="215" t="str">
        <f>B793&amp;"_"&amp;C793&amp;"_"&amp;F793&amp;", "&amp;G793</f>
        <v>0792_T1.6_General Government, Long-term (Other price changes)</v>
      </c>
      <c r="F793" s="171" t="s">
        <v>20</v>
      </c>
      <c r="G793" s="173" t="s">
        <v>3928</v>
      </c>
      <c r="H793" s="75"/>
      <c r="I793" s="75"/>
      <c r="J793" s="161" t="e">
        <f t="shared" si="202"/>
        <v>#REF!</v>
      </c>
      <c r="K793" s="63" t="s">
        <v>892</v>
      </c>
      <c r="L793">
        <f t="shared" si="203"/>
        <v>6</v>
      </c>
      <c r="P793" s="10" t="e">
        <f>#REF!</f>
        <v>#REF!</v>
      </c>
    </row>
    <row r="794" spans="1:16" x14ac:dyDescent="0.25">
      <c r="A794" s="108" t="str">
        <f>B794&amp;"_"&amp;C794&amp;"_"&amp;".. "&amp;D794</f>
        <v>0793_T1.6_.. Special drawing rights (allocations)  (Other price changes)</v>
      </c>
      <c r="B794" s="122" t="s">
        <v>3510</v>
      </c>
      <c r="C794" s="36" t="s">
        <v>2716</v>
      </c>
      <c r="D794" s="74" t="s">
        <v>3929</v>
      </c>
      <c r="E794" s="215" t="str">
        <f>B794&amp;"_"&amp;C794&amp;"_"&amp;F794&amp;", "&amp;G794&amp;", "&amp;H794</f>
        <v>0793_T1.6_General Government, Long-term, Special drawing rights (allocations)  (Other price changes)</v>
      </c>
      <c r="F794" s="171" t="s">
        <v>20</v>
      </c>
      <c r="G794" s="173" t="s">
        <v>3</v>
      </c>
      <c r="H794" s="174" t="s">
        <v>3929</v>
      </c>
      <c r="I794" s="174"/>
      <c r="J794" s="161" t="e">
        <f t="shared" si="202"/>
        <v>#REF!</v>
      </c>
      <c r="K794" s="63" t="s">
        <v>893</v>
      </c>
      <c r="L794">
        <f t="shared" si="203"/>
        <v>6</v>
      </c>
      <c r="P794" s="10" t="e">
        <f>#REF!</f>
        <v>#REF!</v>
      </c>
    </row>
    <row r="795" spans="1:16" x14ac:dyDescent="0.25">
      <c r="A795" s="108" t="str">
        <f>B795&amp;"_"&amp;C795&amp;"_"&amp;"…. "&amp;D795</f>
        <v>0794_T1.6_…. Currency and deposits 2/ (Other price changes)</v>
      </c>
      <c r="B795" s="122" t="s">
        <v>3511</v>
      </c>
      <c r="C795" s="36" t="s">
        <v>2716</v>
      </c>
      <c r="D795" s="74" t="s">
        <v>3923</v>
      </c>
      <c r="E795" s="215" t="str">
        <f>B795&amp;"_"&amp;C795&amp;"_"&amp;F795&amp;", "&amp;G795&amp;", "&amp;H795</f>
        <v>0794_T1.6_General Government, Long-term, Currency and deposits (Other price changes)</v>
      </c>
      <c r="F795" s="171" t="s">
        <v>20</v>
      </c>
      <c r="G795" s="173" t="s">
        <v>3</v>
      </c>
      <c r="H795" s="174" t="s">
        <v>4199</v>
      </c>
      <c r="I795" s="174"/>
      <c r="J795" s="161" t="e">
        <f t="shared" si="202"/>
        <v>#REF!</v>
      </c>
      <c r="K795" s="63" t="s">
        <v>894</v>
      </c>
      <c r="L795">
        <f t="shared" si="203"/>
        <v>6</v>
      </c>
      <c r="P795" s="10" t="e">
        <f>#REF!</f>
        <v>#REF!</v>
      </c>
    </row>
    <row r="796" spans="1:16" x14ac:dyDescent="0.25">
      <c r="A796" s="108" t="str">
        <f t="shared" ref="A796:A799" si="210">B796&amp;"_"&amp;C796&amp;"_"&amp;"…. "&amp;D796</f>
        <v>0795_T1.6_…. Debt securities (Other price changes)</v>
      </c>
      <c r="B796" s="122" t="s">
        <v>3512</v>
      </c>
      <c r="C796" s="36" t="s">
        <v>2716</v>
      </c>
      <c r="D796" s="74" t="s">
        <v>3924</v>
      </c>
      <c r="E796" s="215" t="str">
        <f t="shared" ref="E796:E799" si="211">B796&amp;"_"&amp;C796&amp;"_"&amp;F796&amp;", "&amp;G796&amp;", "&amp;H796</f>
        <v>0795_T1.6_General Government, Long-term, Debt securities (Other price changes)</v>
      </c>
      <c r="F796" s="171" t="s">
        <v>20</v>
      </c>
      <c r="G796" s="173" t="s">
        <v>3</v>
      </c>
      <c r="H796" s="174" t="s">
        <v>3924</v>
      </c>
      <c r="I796" s="174"/>
      <c r="J796" s="161" t="e">
        <f t="shared" si="202"/>
        <v>#REF!</v>
      </c>
      <c r="K796" s="63" t="s">
        <v>895</v>
      </c>
      <c r="L796">
        <f t="shared" si="203"/>
        <v>6</v>
      </c>
      <c r="P796" s="10" t="e">
        <f>#REF!</f>
        <v>#REF!</v>
      </c>
    </row>
    <row r="797" spans="1:16" x14ac:dyDescent="0.25">
      <c r="A797" s="108" t="str">
        <f t="shared" si="210"/>
        <v>0796_T1.6_…. Loans (Other price changes)</v>
      </c>
      <c r="B797" s="122" t="s">
        <v>3513</v>
      </c>
      <c r="C797" s="36" t="s">
        <v>2716</v>
      </c>
      <c r="D797" s="74" t="s">
        <v>3925</v>
      </c>
      <c r="E797" s="215" t="str">
        <f t="shared" si="211"/>
        <v>0796_T1.6_General Government, Long-term, Loans (Other price changes)</v>
      </c>
      <c r="F797" s="171" t="s">
        <v>20</v>
      </c>
      <c r="G797" s="173" t="s">
        <v>3</v>
      </c>
      <c r="H797" s="174" t="s">
        <v>3925</v>
      </c>
      <c r="I797" s="174"/>
      <c r="J797" s="161" t="e">
        <f t="shared" si="202"/>
        <v>#REF!</v>
      </c>
      <c r="K797" s="63" t="s">
        <v>896</v>
      </c>
      <c r="L797">
        <f t="shared" si="203"/>
        <v>6</v>
      </c>
      <c r="P797" s="10" t="e">
        <f>#REF!</f>
        <v>#REF!</v>
      </c>
    </row>
    <row r="798" spans="1:16" x14ac:dyDescent="0.25">
      <c r="A798" s="108" t="str">
        <f t="shared" si="210"/>
        <v>0797_T1.6_…. Trade credit and advances (Other price changes)</v>
      </c>
      <c r="B798" s="122" t="s">
        <v>3514</v>
      </c>
      <c r="C798" s="36" t="s">
        <v>2716</v>
      </c>
      <c r="D798" s="74" t="s">
        <v>3926</v>
      </c>
      <c r="E798" s="215" t="str">
        <f t="shared" si="211"/>
        <v>0797_T1.6_General Government, Long-term, Trade credit and advances (Other price changes)</v>
      </c>
      <c r="F798" s="171" t="s">
        <v>20</v>
      </c>
      <c r="G798" s="173" t="s">
        <v>3</v>
      </c>
      <c r="H798" s="174" t="s">
        <v>3926</v>
      </c>
      <c r="I798" s="174"/>
      <c r="J798" s="161" t="e">
        <f t="shared" si="202"/>
        <v>#REF!</v>
      </c>
      <c r="K798" s="63" t="s">
        <v>897</v>
      </c>
      <c r="L798">
        <f t="shared" si="203"/>
        <v>6</v>
      </c>
      <c r="P798" s="10" t="e">
        <f>#REF!</f>
        <v>#REF!</v>
      </c>
    </row>
    <row r="799" spans="1:16" x14ac:dyDescent="0.25">
      <c r="A799" s="108" t="str">
        <f t="shared" si="210"/>
        <v>0798_T1.6_…. Other debt liabilities 3/ (Other price changes)</v>
      </c>
      <c r="B799" s="122" t="s">
        <v>3515</v>
      </c>
      <c r="C799" s="36" t="s">
        <v>2716</v>
      </c>
      <c r="D799" s="74" t="s">
        <v>3930</v>
      </c>
      <c r="E799" s="215" t="str">
        <f t="shared" si="211"/>
        <v>0798_T1.6_General Government, Long-term, Other debt liabilities (Other price changes)</v>
      </c>
      <c r="F799" s="171" t="s">
        <v>20</v>
      </c>
      <c r="G799" s="173" t="s">
        <v>3</v>
      </c>
      <c r="H799" s="174" t="s">
        <v>4200</v>
      </c>
      <c r="I799" s="174"/>
      <c r="J799" s="161" t="e">
        <f t="shared" si="202"/>
        <v>#REF!</v>
      </c>
      <c r="K799" s="63" t="s">
        <v>898</v>
      </c>
      <c r="L799">
        <f t="shared" si="203"/>
        <v>6</v>
      </c>
      <c r="P799" s="10" t="e">
        <f>#REF!</f>
        <v>#REF!</v>
      </c>
    </row>
    <row r="800" spans="1:16" x14ac:dyDescent="0.25">
      <c r="A800" s="108" t="str">
        <f>B800&amp;"_"&amp;C800&amp;"_"&amp;D800</f>
        <v>0799_T1.6_Central Bank (Other price changes)</v>
      </c>
      <c r="B800" s="122" t="s">
        <v>3516</v>
      </c>
      <c r="C800" s="36" t="s">
        <v>2716</v>
      </c>
      <c r="D800" s="76" t="s">
        <v>3931</v>
      </c>
      <c r="E800" s="215" t="str">
        <f>B800&amp;"_"&amp;C800&amp;"_"&amp;F800</f>
        <v>0799_T1.6_Central Bank (Other price changes)</v>
      </c>
      <c r="F800" s="171" t="s">
        <v>3931</v>
      </c>
      <c r="G800" s="76"/>
      <c r="H800" s="76"/>
      <c r="I800" s="76"/>
      <c r="J800" s="161" t="e">
        <f t="shared" si="202"/>
        <v>#REF!</v>
      </c>
      <c r="K800" s="63" t="s">
        <v>899</v>
      </c>
      <c r="L800">
        <f t="shared" si="203"/>
        <v>6</v>
      </c>
      <c r="P800" s="10" t="e">
        <f>#REF!</f>
        <v>#REF!</v>
      </c>
    </row>
    <row r="801" spans="1:16" x14ac:dyDescent="0.25">
      <c r="A801" s="108" t="str">
        <f>B801&amp;"_"&amp;C801&amp;"_"&amp;".. "&amp;D801</f>
        <v>0800_T1.6_.. Short-term (Other price changes)</v>
      </c>
      <c r="B801" s="122" t="s">
        <v>3517</v>
      </c>
      <c r="C801" s="36" t="s">
        <v>2716</v>
      </c>
      <c r="D801" s="75" t="s">
        <v>3922</v>
      </c>
      <c r="E801" s="215" t="str">
        <f>B801&amp;"_"&amp;C801&amp;"_"&amp;F801&amp;", "&amp;G801</f>
        <v>0800_T1.6_Central Bank, Short-term (Other price changes)</v>
      </c>
      <c r="F801" s="171" t="s">
        <v>43</v>
      </c>
      <c r="G801" s="173" t="s">
        <v>3922</v>
      </c>
      <c r="H801" s="75"/>
      <c r="I801" s="75"/>
      <c r="J801" s="161" t="e">
        <f t="shared" si="202"/>
        <v>#REF!</v>
      </c>
      <c r="K801" s="63" t="s">
        <v>900</v>
      </c>
      <c r="L801">
        <f t="shared" si="203"/>
        <v>6</v>
      </c>
      <c r="P801" s="10" t="e">
        <f>#REF!</f>
        <v>#REF!</v>
      </c>
    </row>
    <row r="802" spans="1:16" x14ac:dyDescent="0.25">
      <c r="A802" s="108" t="str">
        <f>B802&amp;"_"&amp;C802&amp;"_"&amp;"…. "&amp;D802</f>
        <v>0801_T1.6_…. Currency and deposits 2/ (Other price changes)</v>
      </c>
      <c r="B802" s="122" t="s">
        <v>3518</v>
      </c>
      <c r="C802" s="36" t="s">
        <v>2716</v>
      </c>
      <c r="D802" s="74" t="s">
        <v>3923</v>
      </c>
      <c r="E802" s="215" t="str">
        <f>B802&amp;"_"&amp;C802&amp;"_"&amp;F802&amp;", "&amp;G802&amp;", "&amp;H802</f>
        <v>0801_T1.6_Central Bank, Short-term, Currency and deposits (Other price changes)</v>
      </c>
      <c r="F802" s="171" t="s">
        <v>43</v>
      </c>
      <c r="G802" s="173" t="s">
        <v>1</v>
      </c>
      <c r="H802" s="174" t="s">
        <v>4199</v>
      </c>
      <c r="I802" s="174"/>
      <c r="J802" s="161" t="e">
        <f t="shared" si="202"/>
        <v>#REF!</v>
      </c>
      <c r="K802" s="63" t="s">
        <v>901</v>
      </c>
      <c r="L802">
        <f t="shared" si="203"/>
        <v>6</v>
      </c>
      <c r="P802" s="10" t="e">
        <f>#REF!</f>
        <v>#REF!</v>
      </c>
    </row>
    <row r="803" spans="1:16" x14ac:dyDescent="0.25">
      <c r="A803" s="108" t="str">
        <f t="shared" ref="A803:A806" si="212">B803&amp;"_"&amp;C803&amp;"_"&amp;"…. "&amp;D803</f>
        <v>0802_T1.6_…. Debt securities (Other price changes)</v>
      </c>
      <c r="B803" s="122" t="s">
        <v>3519</v>
      </c>
      <c r="C803" s="36" t="s">
        <v>2716</v>
      </c>
      <c r="D803" s="74" t="s">
        <v>3924</v>
      </c>
      <c r="E803" s="215" t="str">
        <f t="shared" ref="E803:E806" si="213">B803&amp;"_"&amp;C803&amp;"_"&amp;F803&amp;", "&amp;G803&amp;", "&amp;H803</f>
        <v>0802_T1.6_Central Bank, Short-term, Debt securities (Other price changes)</v>
      </c>
      <c r="F803" s="171" t="s">
        <v>43</v>
      </c>
      <c r="G803" s="173" t="s">
        <v>1</v>
      </c>
      <c r="H803" s="174" t="s">
        <v>3924</v>
      </c>
      <c r="I803" s="174"/>
      <c r="J803" s="161" t="e">
        <f t="shared" si="202"/>
        <v>#REF!</v>
      </c>
      <c r="K803" s="63" t="s">
        <v>902</v>
      </c>
      <c r="L803">
        <f t="shared" si="203"/>
        <v>6</v>
      </c>
      <c r="P803" s="10" t="e">
        <f>#REF!</f>
        <v>#REF!</v>
      </c>
    </row>
    <row r="804" spans="1:16" x14ac:dyDescent="0.25">
      <c r="A804" s="108" t="str">
        <f t="shared" si="212"/>
        <v>0803_T1.6_…. Loans (Other price changes)</v>
      </c>
      <c r="B804" s="122" t="s">
        <v>3520</v>
      </c>
      <c r="C804" s="36" t="s">
        <v>2716</v>
      </c>
      <c r="D804" s="74" t="s">
        <v>3925</v>
      </c>
      <c r="E804" s="215" t="str">
        <f t="shared" si="213"/>
        <v>0803_T1.6_Central Bank, Short-term, Loans (Other price changes)</v>
      </c>
      <c r="F804" s="171" t="s">
        <v>43</v>
      </c>
      <c r="G804" s="173" t="s">
        <v>1</v>
      </c>
      <c r="H804" s="174" t="s">
        <v>3925</v>
      </c>
      <c r="I804" s="174"/>
      <c r="J804" s="161" t="e">
        <f t="shared" si="202"/>
        <v>#REF!</v>
      </c>
      <c r="K804" s="63" t="s">
        <v>903</v>
      </c>
      <c r="L804">
        <f t="shared" si="203"/>
        <v>6</v>
      </c>
      <c r="P804" s="10" t="e">
        <f>#REF!</f>
        <v>#REF!</v>
      </c>
    </row>
    <row r="805" spans="1:16" x14ac:dyDescent="0.25">
      <c r="A805" s="108" t="str">
        <f t="shared" si="212"/>
        <v>0804_T1.6_…. Trade credit and advances (Other price changes)</v>
      </c>
      <c r="B805" s="122" t="s">
        <v>3521</v>
      </c>
      <c r="C805" s="36" t="s">
        <v>2716</v>
      </c>
      <c r="D805" s="74" t="s">
        <v>3926</v>
      </c>
      <c r="E805" s="215" t="str">
        <f t="shared" si="213"/>
        <v>0804_T1.6_Central Bank, Short-term, Trade credit and advances (Other price changes)</v>
      </c>
      <c r="F805" s="171" t="s">
        <v>43</v>
      </c>
      <c r="G805" s="173" t="s">
        <v>1</v>
      </c>
      <c r="H805" s="174" t="s">
        <v>3926</v>
      </c>
      <c r="I805" s="174"/>
      <c r="J805" s="161" t="e">
        <f t="shared" si="202"/>
        <v>#REF!</v>
      </c>
      <c r="K805" s="63" t="s">
        <v>904</v>
      </c>
      <c r="L805">
        <f t="shared" si="203"/>
        <v>6</v>
      </c>
      <c r="P805" s="10" t="e">
        <f>#REF!</f>
        <v>#REF!</v>
      </c>
    </row>
    <row r="806" spans="1:16" x14ac:dyDescent="0.25">
      <c r="A806" s="108" t="str">
        <f t="shared" si="212"/>
        <v>0805_T1.6_…. Other debt liabilities 3/ 4/ (Other price changes)</v>
      </c>
      <c r="B806" s="122" t="s">
        <v>3522</v>
      </c>
      <c r="C806" s="36" t="s">
        <v>2716</v>
      </c>
      <c r="D806" s="74" t="s">
        <v>3927</v>
      </c>
      <c r="E806" s="215" t="str">
        <f t="shared" si="213"/>
        <v>0805_T1.6_Central Bank, Short-term, Other debt liabilities (Other price changes)</v>
      </c>
      <c r="F806" s="171" t="s">
        <v>43</v>
      </c>
      <c r="G806" s="173" t="s">
        <v>1</v>
      </c>
      <c r="H806" s="174" t="s">
        <v>4200</v>
      </c>
      <c r="I806" s="174"/>
      <c r="J806" s="161" t="e">
        <f t="shared" si="202"/>
        <v>#REF!</v>
      </c>
      <c r="K806" s="63" t="s">
        <v>905</v>
      </c>
      <c r="L806">
        <f t="shared" si="203"/>
        <v>6</v>
      </c>
      <c r="P806" s="10" t="e">
        <f>#REF!</f>
        <v>#REF!</v>
      </c>
    </row>
    <row r="807" spans="1:16" x14ac:dyDescent="0.25">
      <c r="A807" s="108" t="str">
        <f>B807&amp;"_"&amp;C807&amp;"_"&amp;D807</f>
        <v>0806_T1.6_Long-term (Other price changes)</v>
      </c>
      <c r="B807" s="122" t="s">
        <v>3523</v>
      </c>
      <c r="C807" s="36" t="s">
        <v>2716</v>
      </c>
      <c r="D807" s="75" t="s">
        <v>3928</v>
      </c>
      <c r="E807" s="215" t="str">
        <f>B807&amp;"_"&amp;C807&amp;"_"&amp;F807&amp;", "&amp;G807</f>
        <v>0806_T1.6_Central Bank, Long-term (Other price changes)</v>
      </c>
      <c r="F807" s="171" t="s">
        <v>43</v>
      </c>
      <c r="G807" s="173" t="s">
        <v>3928</v>
      </c>
      <c r="H807" s="75"/>
      <c r="I807" s="75"/>
      <c r="J807" s="161" t="e">
        <f t="shared" si="202"/>
        <v>#REF!</v>
      </c>
      <c r="K807" s="63" t="s">
        <v>906</v>
      </c>
      <c r="L807">
        <f t="shared" si="203"/>
        <v>6</v>
      </c>
      <c r="P807" s="10" t="e">
        <f>#REF!</f>
        <v>#REF!</v>
      </c>
    </row>
    <row r="808" spans="1:16" x14ac:dyDescent="0.25">
      <c r="A808" s="108" t="str">
        <f>B808&amp;"_"&amp;C808&amp;"_"&amp;".. "&amp;D808</f>
        <v>0807_T1.6_.. Special drawing rights (allocations)  (Other price changes)</v>
      </c>
      <c r="B808" s="122" t="s">
        <v>3524</v>
      </c>
      <c r="C808" s="36" t="s">
        <v>2716</v>
      </c>
      <c r="D808" s="74" t="s">
        <v>3929</v>
      </c>
      <c r="E808" s="215" t="str">
        <f>B808&amp;"_"&amp;C808&amp;"_"&amp;F808&amp;", "&amp;G808&amp;", "&amp;H808</f>
        <v>0807_T1.6_Central Bank, Long-term, Special drawing rights (allocations)  (Other price changes)</v>
      </c>
      <c r="F808" s="171" t="s">
        <v>43</v>
      </c>
      <c r="G808" s="173" t="s">
        <v>3</v>
      </c>
      <c r="H808" s="174" t="s">
        <v>3929</v>
      </c>
      <c r="I808" s="174"/>
      <c r="J808" s="161" t="e">
        <f t="shared" si="202"/>
        <v>#REF!</v>
      </c>
      <c r="K808" s="63" t="s">
        <v>907</v>
      </c>
      <c r="L808">
        <f t="shared" si="203"/>
        <v>6</v>
      </c>
      <c r="P808" s="10" t="e">
        <f>#REF!</f>
        <v>#REF!</v>
      </c>
    </row>
    <row r="809" spans="1:16" x14ac:dyDescent="0.25">
      <c r="A809" s="108" t="str">
        <f>B809&amp;"_"&amp;C809&amp;"_"&amp;"…. "&amp;D809</f>
        <v>0808_T1.6_…. Currency and deposits 2/ (Other price changes)</v>
      </c>
      <c r="B809" s="122" t="s">
        <v>3525</v>
      </c>
      <c r="C809" s="36" t="s">
        <v>2716</v>
      </c>
      <c r="D809" s="74" t="s">
        <v>3923</v>
      </c>
      <c r="E809" s="215" t="str">
        <f>B809&amp;"_"&amp;C809&amp;"_"&amp;F809&amp;", "&amp;G809&amp;", "&amp;H809</f>
        <v>0808_T1.6_Central Bank, Long-term, Currency and deposits (Other price changes)</v>
      </c>
      <c r="F809" s="171" t="s">
        <v>43</v>
      </c>
      <c r="G809" s="173" t="s">
        <v>3</v>
      </c>
      <c r="H809" s="174" t="s">
        <v>4199</v>
      </c>
      <c r="I809" s="174"/>
      <c r="J809" s="161" t="e">
        <f t="shared" si="202"/>
        <v>#REF!</v>
      </c>
      <c r="K809" s="63" t="s">
        <v>908</v>
      </c>
      <c r="L809">
        <f t="shared" si="203"/>
        <v>6</v>
      </c>
      <c r="P809" s="10" t="e">
        <f>#REF!</f>
        <v>#REF!</v>
      </c>
    </row>
    <row r="810" spans="1:16" x14ac:dyDescent="0.25">
      <c r="A810" s="108" t="str">
        <f t="shared" ref="A810:A813" si="214">B810&amp;"_"&amp;C810&amp;"_"&amp;"…. "&amp;D810</f>
        <v>0809_T1.6_…. Debt securities (Other price changes)</v>
      </c>
      <c r="B810" s="122" t="s">
        <v>3526</v>
      </c>
      <c r="C810" s="36" t="s">
        <v>2716</v>
      </c>
      <c r="D810" s="74" t="s">
        <v>3924</v>
      </c>
      <c r="E810" s="215" t="str">
        <f t="shared" ref="E810:E813" si="215">B810&amp;"_"&amp;C810&amp;"_"&amp;F810&amp;", "&amp;G810&amp;", "&amp;H810</f>
        <v>0809_T1.6_Central Bank, Long-term, Debt securities (Other price changes)</v>
      </c>
      <c r="F810" s="171" t="s">
        <v>43</v>
      </c>
      <c r="G810" s="173" t="s">
        <v>3</v>
      </c>
      <c r="H810" s="174" t="s">
        <v>3924</v>
      </c>
      <c r="I810" s="174"/>
      <c r="J810" s="161" t="e">
        <f t="shared" si="202"/>
        <v>#REF!</v>
      </c>
      <c r="K810" s="63" t="s">
        <v>909</v>
      </c>
      <c r="L810">
        <f t="shared" si="203"/>
        <v>6</v>
      </c>
      <c r="P810" s="10" t="e">
        <f>#REF!</f>
        <v>#REF!</v>
      </c>
    </row>
    <row r="811" spans="1:16" x14ac:dyDescent="0.25">
      <c r="A811" s="108" t="str">
        <f t="shared" si="214"/>
        <v>0810_T1.6_…. Loans (Other price changes)</v>
      </c>
      <c r="B811" s="122" t="s">
        <v>3527</v>
      </c>
      <c r="C811" s="36" t="s">
        <v>2716</v>
      </c>
      <c r="D811" s="74" t="s">
        <v>3925</v>
      </c>
      <c r="E811" s="215" t="str">
        <f t="shared" si="215"/>
        <v>0810_T1.6_Central Bank, Long-term, Loans (Other price changes)</v>
      </c>
      <c r="F811" s="171" t="s">
        <v>43</v>
      </c>
      <c r="G811" s="173" t="s">
        <v>3</v>
      </c>
      <c r="H811" s="174" t="s">
        <v>3925</v>
      </c>
      <c r="I811" s="174"/>
      <c r="J811" s="161" t="e">
        <f t="shared" si="202"/>
        <v>#REF!</v>
      </c>
      <c r="K811" s="63" t="s">
        <v>910</v>
      </c>
      <c r="L811">
        <f t="shared" si="203"/>
        <v>6</v>
      </c>
      <c r="P811" s="10" t="e">
        <f>#REF!</f>
        <v>#REF!</v>
      </c>
    </row>
    <row r="812" spans="1:16" x14ac:dyDescent="0.25">
      <c r="A812" s="108" t="str">
        <f t="shared" si="214"/>
        <v>0811_T1.6_…. Trade credit and advances (Other price changes)</v>
      </c>
      <c r="B812" s="122" t="s">
        <v>3528</v>
      </c>
      <c r="C812" s="36" t="s">
        <v>2716</v>
      </c>
      <c r="D812" s="74" t="s">
        <v>3926</v>
      </c>
      <c r="E812" s="215" t="str">
        <f t="shared" si="215"/>
        <v>0811_T1.6_Central Bank, Long-term, Trade credit and advances (Other price changes)</v>
      </c>
      <c r="F812" s="171" t="s">
        <v>43</v>
      </c>
      <c r="G812" s="173" t="s">
        <v>3</v>
      </c>
      <c r="H812" s="174" t="s">
        <v>3926</v>
      </c>
      <c r="I812" s="174"/>
      <c r="J812" s="161" t="e">
        <f t="shared" si="202"/>
        <v>#REF!</v>
      </c>
      <c r="K812" s="63" t="s">
        <v>911</v>
      </c>
      <c r="L812">
        <f t="shared" si="203"/>
        <v>6</v>
      </c>
      <c r="P812" s="10" t="e">
        <f>#REF!</f>
        <v>#REF!</v>
      </c>
    </row>
    <row r="813" spans="1:16" x14ac:dyDescent="0.25">
      <c r="A813" s="108" t="str">
        <f t="shared" si="214"/>
        <v>0812_T1.6_…. Other debt liabilities 3/ (Other price changes)</v>
      </c>
      <c r="B813" s="122" t="s">
        <v>3529</v>
      </c>
      <c r="C813" s="36" t="s">
        <v>2716</v>
      </c>
      <c r="D813" s="74" t="s">
        <v>3930</v>
      </c>
      <c r="E813" s="215" t="str">
        <f t="shared" si="215"/>
        <v>0812_T1.6_Central Bank, Long-term, Other debt liabilities (Other price changes)</v>
      </c>
      <c r="F813" s="171" t="s">
        <v>43</v>
      </c>
      <c r="G813" s="173" t="s">
        <v>3</v>
      </c>
      <c r="H813" s="174" t="s">
        <v>4200</v>
      </c>
      <c r="I813" s="174"/>
      <c r="J813" s="161" t="e">
        <f t="shared" si="202"/>
        <v>#REF!</v>
      </c>
      <c r="K813" s="63" t="s">
        <v>912</v>
      </c>
      <c r="L813">
        <f t="shared" si="203"/>
        <v>6</v>
      </c>
      <c r="P813" s="10" t="e">
        <f>#REF!</f>
        <v>#REF!</v>
      </c>
    </row>
    <row r="814" spans="1:16" x14ac:dyDescent="0.25">
      <c r="A814" s="108" t="str">
        <f>B814&amp;"_"&amp;C814&amp;"_"&amp;D814</f>
        <v>0813_T1.6_Deposit-taking Corporations, except the Central Bank (Other price changes)</v>
      </c>
      <c r="B814" s="122" t="s">
        <v>3530</v>
      </c>
      <c r="C814" s="36" t="s">
        <v>2716</v>
      </c>
      <c r="D814" s="77" t="s">
        <v>3932</v>
      </c>
      <c r="E814" s="215" t="str">
        <f>B814&amp;"_"&amp;C814&amp;"_"&amp;F814</f>
        <v>0813_T1.6_Deposit-taking Corporations, except the Central Bank (Other price changes)</v>
      </c>
      <c r="F814" s="77" t="s">
        <v>3932</v>
      </c>
      <c r="G814" s="77"/>
      <c r="H814" s="77"/>
      <c r="I814" s="77"/>
      <c r="J814" s="161" t="e">
        <f t="shared" si="202"/>
        <v>#REF!</v>
      </c>
      <c r="K814" s="63" t="s">
        <v>913</v>
      </c>
      <c r="L814">
        <f t="shared" si="203"/>
        <v>6</v>
      </c>
      <c r="P814" s="10" t="e">
        <f>#REF!</f>
        <v>#REF!</v>
      </c>
    </row>
    <row r="815" spans="1:16" x14ac:dyDescent="0.25">
      <c r="A815" s="108" t="str">
        <f>B815&amp;"_"&amp;C815&amp;"_"&amp;".. "&amp;D815</f>
        <v>0814_T1.6_.. Short-term (Other price changes)</v>
      </c>
      <c r="B815" s="122" t="s">
        <v>3531</v>
      </c>
      <c r="C815" s="36" t="s">
        <v>2716</v>
      </c>
      <c r="D815" s="75" t="s">
        <v>3922</v>
      </c>
      <c r="E815" s="215" t="str">
        <f>B815&amp;"_"&amp;C815&amp;"_"&amp;F815&amp;", "&amp;G815</f>
        <v>0814_T1.6_Deposit-taking Corporations, except the Central Bank, Short-term (Other price changes)</v>
      </c>
      <c r="F815" s="77" t="s">
        <v>85</v>
      </c>
      <c r="G815" s="173" t="s">
        <v>3922</v>
      </c>
      <c r="H815" s="75"/>
      <c r="I815" s="75"/>
      <c r="J815" s="161" t="e">
        <f t="shared" si="202"/>
        <v>#REF!</v>
      </c>
      <c r="K815" s="63" t="s">
        <v>914</v>
      </c>
      <c r="L815">
        <f t="shared" si="203"/>
        <v>6</v>
      </c>
      <c r="P815" s="10" t="e">
        <f>#REF!</f>
        <v>#REF!</v>
      </c>
    </row>
    <row r="816" spans="1:16" x14ac:dyDescent="0.25">
      <c r="A816" s="108" t="str">
        <f>B816&amp;"_"&amp;C816&amp;"_"&amp;"…. "&amp;D816</f>
        <v>0815_T1.6_…. Currency and deposits 2/ (Other price changes)</v>
      </c>
      <c r="B816" s="122" t="s">
        <v>3532</v>
      </c>
      <c r="C816" s="36" t="s">
        <v>2716</v>
      </c>
      <c r="D816" s="74" t="s">
        <v>3923</v>
      </c>
      <c r="E816" s="215" t="str">
        <f>B816&amp;"_"&amp;C816&amp;"_"&amp;F816&amp;", "&amp;G816&amp;", "&amp;H816</f>
        <v>0815_T1.6_Deposit-taking Corporations, except the Central Bank, Short-term, Currency and deposits (Other price changes)</v>
      </c>
      <c r="F816" s="77" t="s">
        <v>85</v>
      </c>
      <c r="G816" s="173" t="s">
        <v>1</v>
      </c>
      <c r="H816" s="174" t="s">
        <v>4199</v>
      </c>
      <c r="I816" s="174"/>
      <c r="J816" s="161" t="e">
        <f t="shared" si="202"/>
        <v>#REF!</v>
      </c>
      <c r="K816" s="63" t="s">
        <v>915</v>
      </c>
      <c r="L816">
        <f t="shared" si="203"/>
        <v>6</v>
      </c>
      <c r="P816" s="10" t="e">
        <f>#REF!</f>
        <v>#REF!</v>
      </c>
    </row>
    <row r="817" spans="1:16" x14ac:dyDescent="0.25">
      <c r="A817" s="108" t="str">
        <f t="shared" ref="A817:A820" si="216">B817&amp;"_"&amp;C817&amp;"_"&amp;"…. "&amp;D817</f>
        <v>0816_T1.6_…. Debt securities (Other price changes)</v>
      </c>
      <c r="B817" s="122" t="s">
        <v>3533</v>
      </c>
      <c r="C817" s="36" t="s">
        <v>2716</v>
      </c>
      <c r="D817" s="74" t="s">
        <v>3924</v>
      </c>
      <c r="E817" s="215" t="str">
        <f t="shared" ref="E817:E820" si="217">B817&amp;"_"&amp;C817&amp;"_"&amp;F817&amp;", "&amp;G817&amp;", "&amp;H817</f>
        <v>0816_T1.6_Deposit-taking Corporations, except the Central Bank, Short-term, Debt securities (Other price changes)</v>
      </c>
      <c r="F817" s="77" t="s">
        <v>85</v>
      </c>
      <c r="G817" s="173" t="s">
        <v>1</v>
      </c>
      <c r="H817" s="174" t="s">
        <v>3924</v>
      </c>
      <c r="I817" s="174"/>
      <c r="J817" s="161" t="e">
        <f t="shared" si="202"/>
        <v>#REF!</v>
      </c>
      <c r="K817" s="63" t="s">
        <v>916</v>
      </c>
      <c r="L817">
        <f t="shared" si="203"/>
        <v>6</v>
      </c>
      <c r="P817" s="10" t="e">
        <f>#REF!</f>
        <v>#REF!</v>
      </c>
    </row>
    <row r="818" spans="1:16" x14ac:dyDescent="0.25">
      <c r="A818" s="108" t="str">
        <f t="shared" si="216"/>
        <v>0817_T1.6_…. Loans (Other price changes)</v>
      </c>
      <c r="B818" s="122" t="s">
        <v>3534</v>
      </c>
      <c r="C818" s="36" t="s">
        <v>2716</v>
      </c>
      <c r="D818" s="74" t="s">
        <v>3925</v>
      </c>
      <c r="E818" s="215" t="str">
        <f t="shared" si="217"/>
        <v>0817_T1.6_Deposit-taking Corporations, except the Central Bank, Short-term, Loans (Other price changes)</v>
      </c>
      <c r="F818" s="77" t="s">
        <v>85</v>
      </c>
      <c r="G818" s="173" t="s">
        <v>1</v>
      </c>
      <c r="H818" s="174" t="s">
        <v>3925</v>
      </c>
      <c r="I818" s="174"/>
      <c r="J818" s="161" t="e">
        <f t="shared" si="202"/>
        <v>#REF!</v>
      </c>
      <c r="K818" s="63" t="s">
        <v>917</v>
      </c>
      <c r="L818">
        <f t="shared" si="203"/>
        <v>6</v>
      </c>
      <c r="P818" s="10" t="e">
        <f>#REF!</f>
        <v>#REF!</v>
      </c>
    </row>
    <row r="819" spans="1:16" x14ac:dyDescent="0.25">
      <c r="A819" s="108" t="str">
        <f t="shared" si="216"/>
        <v>0818_T1.6_…. Trade credit and advances (Other price changes)</v>
      </c>
      <c r="B819" s="122" t="s">
        <v>3535</v>
      </c>
      <c r="C819" s="36" t="s">
        <v>2716</v>
      </c>
      <c r="D819" s="74" t="s">
        <v>3926</v>
      </c>
      <c r="E819" s="215" t="str">
        <f t="shared" si="217"/>
        <v>0818_T1.6_Deposit-taking Corporations, except the Central Bank, Short-term, Trade credit and advances (Other price changes)</v>
      </c>
      <c r="F819" s="77" t="s">
        <v>85</v>
      </c>
      <c r="G819" s="173" t="s">
        <v>1</v>
      </c>
      <c r="H819" s="174" t="s">
        <v>3926</v>
      </c>
      <c r="I819" s="174"/>
      <c r="J819" s="161" t="e">
        <f t="shared" si="202"/>
        <v>#REF!</v>
      </c>
      <c r="K819" s="63" t="s">
        <v>918</v>
      </c>
      <c r="L819">
        <f t="shared" si="203"/>
        <v>6</v>
      </c>
      <c r="P819" s="10" t="e">
        <f>#REF!</f>
        <v>#REF!</v>
      </c>
    </row>
    <row r="820" spans="1:16" x14ac:dyDescent="0.25">
      <c r="A820" s="108" t="str">
        <f t="shared" si="216"/>
        <v>0819_T1.6_…. Other debt liabilities 3/ 4/ (Other price changes)</v>
      </c>
      <c r="B820" s="122" t="s">
        <v>3536</v>
      </c>
      <c r="C820" s="36" t="s">
        <v>2716</v>
      </c>
      <c r="D820" s="74" t="s">
        <v>3927</v>
      </c>
      <c r="E820" s="215" t="str">
        <f t="shared" si="217"/>
        <v>0819_T1.6_Deposit-taking Corporations, except the Central Bank, Short-term, Other debt liabilities (Other price changes)</v>
      </c>
      <c r="F820" s="77" t="s">
        <v>85</v>
      </c>
      <c r="G820" s="173" t="s">
        <v>1</v>
      </c>
      <c r="H820" s="174" t="s">
        <v>4200</v>
      </c>
      <c r="I820" s="174"/>
      <c r="J820" s="161" t="e">
        <f t="shared" si="202"/>
        <v>#REF!</v>
      </c>
      <c r="K820" s="63" t="s">
        <v>919</v>
      </c>
      <c r="L820">
        <f t="shared" si="203"/>
        <v>6</v>
      </c>
      <c r="P820" s="10" t="e">
        <f>#REF!</f>
        <v>#REF!</v>
      </c>
    </row>
    <row r="821" spans="1:16" x14ac:dyDescent="0.25">
      <c r="A821" s="108" t="str">
        <f>B821&amp;"_"&amp;C821&amp;"_"&amp;D821</f>
        <v>0820_T1.6_Long-term (Other price changes)</v>
      </c>
      <c r="B821" s="122" t="s">
        <v>3537</v>
      </c>
      <c r="C821" s="36" t="s">
        <v>2716</v>
      </c>
      <c r="D821" s="75" t="s">
        <v>3928</v>
      </c>
      <c r="E821" s="215" t="str">
        <f>B821&amp;"_"&amp;C821&amp;"_"&amp;F821&amp;", "&amp;G821</f>
        <v>0820_T1.6_Deposit-taking Corporations, except the Central Bank, Long-term (Other price changes)</v>
      </c>
      <c r="F821" s="77" t="s">
        <v>85</v>
      </c>
      <c r="G821" s="173" t="s">
        <v>3928</v>
      </c>
      <c r="H821" s="75"/>
      <c r="I821" s="75"/>
      <c r="J821" s="161" t="e">
        <f t="shared" si="202"/>
        <v>#REF!</v>
      </c>
      <c r="K821" s="63" t="s">
        <v>920</v>
      </c>
      <c r="L821">
        <f t="shared" si="203"/>
        <v>6</v>
      </c>
      <c r="P821" s="10" t="e">
        <f>#REF!</f>
        <v>#REF!</v>
      </c>
    </row>
    <row r="822" spans="1:16" x14ac:dyDescent="0.25">
      <c r="A822" s="108" t="str">
        <f>B822&amp;"_"&amp;C822&amp;"_"&amp;".. "&amp;D822</f>
        <v>0821_T1.6_.. Currency and deposits 2/ (Other price changes)</v>
      </c>
      <c r="B822" s="122" t="s">
        <v>3538</v>
      </c>
      <c r="C822" s="36" t="s">
        <v>2716</v>
      </c>
      <c r="D822" s="74" t="s">
        <v>3923</v>
      </c>
      <c r="E822" s="215" t="str">
        <f>B822&amp;"_"&amp;C822&amp;"_"&amp;F822&amp;", "&amp;G822&amp;", "&amp;H822</f>
        <v>0821_T1.6_Deposit-taking Corporations, except the Central Bank, Long-term, Currency and deposits (Other price changes)</v>
      </c>
      <c r="F822" s="77" t="s">
        <v>85</v>
      </c>
      <c r="G822" s="173" t="s">
        <v>3</v>
      </c>
      <c r="H822" s="174" t="s">
        <v>4199</v>
      </c>
      <c r="I822" s="174"/>
      <c r="J822" s="161" t="e">
        <f t="shared" si="202"/>
        <v>#REF!</v>
      </c>
      <c r="K822" s="63" t="s">
        <v>921</v>
      </c>
      <c r="L822">
        <f t="shared" si="203"/>
        <v>6</v>
      </c>
      <c r="P822" s="10" t="e">
        <f>#REF!</f>
        <v>#REF!</v>
      </c>
    </row>
    <row r="823" spans="1:16" x14ac:dyDescent="0.25">
      <c r="A823" s="108" t="str">
        <f>B823&amp;"_"&amp;C823&amp;"_"&amp;"…. "&amp;D823</f>
        <v>0822_T1.6_…. Debt securities (Other price changes)</v>
      </c>
      <c r="B823" s="122" t="s">
        <v>3539</v>
      </c>
      <c r="C823" s="36" t="s">
        <v>2716</v>
      </c>
      <c r="D823" s="74" t="s">
        <v>3924</v>
      </c>
      <c r="E823" s="215" t="str">
        <f>B823&amp;"_"&amp;C823&amp;"_"&amp;F823&amp;", "&amp;G823&amp;", "&amp;H823</f>
        <v>0822_T1.6_Deposit-taking Corporations, except the Central Bank, Long-term, Debt securities (Other price changes)</v>
      </c>
      <c r="F823" s="77" t="s">
        <v>85</v>
      </c>
      <c r="G823" s="173" t="s">
        <v>3</v>
      </c>
      <c r="H823" s="174" t="s">
        <v>3924</v>
      </c>
      <c r="I823" s="174"/>
      <c r="J823" s="161" t="e">
        <f t="shared" si="202"/>
        <v>#REF!</v>
      </c>
      <c r="K823" s="63" t="s">
        <v>922</v>
      </c>
      <c r="L823">
        <f t="shared" si="203"/>
        <v>6</v>
      </c>
      <c r="P823" s="10" t="e">
        <f>#REF!</f>
        <v>#REF!</v>
      </c>
    </row>
    <row r="824" spans="1:16" x14ac:dyDescent="0.25">
      <c r="A824" s="108" t="str">
        <f t="shared" ref="A824:A826" si="218">B824&amp;"_"&amp;C824&amp;"_"&amp;"…. "&amp;D824</f>
        <v>0823_T1.6_…. Loans (Other price changes)</v>
      </c>
      <c r="B824" s="122" t="s">
        <v>3540</v>
      </c>
      <c r="C824" s="36" t="s">
        <v>2716</v>
      </c>
      <c r="D824" s="74" t="s">
        <v>3925</v>
      </c>
      <c r="E824" s="215" t="str">
        <f t="shared" ref="E824:E826" si="219">B824&amp;"_"&amp;C824&amp;"_"&amp;F824&amp;", "&amp;G824&amp;", "&amp;H824</f>
        <v>0823_T1.6_Deposit-taking Corporations, except the Central Bank, Long-term, Loans (Other price changes)</v>
      </c>
      <c r="F824" s="77" t="s">
        <v>85</v>
      </c>
      <c r="G824" s="173" t="s">
        <v>3</v>
      </c>
      <c r="H824" s="174" t="s">
        <v>3925</v>
      </c>
      <c r="I824" s="174"/>
      <c r="J824" s="161" t="e">
        <f t="shared" si="202"/>
        <v>#REF!</v>
      </c>
      <c r="K824" s="63" t="s">
        <v>923</v>
      </c>
      <c r="L824">
        <f t="shared" si="203"/>
        <v>6</v>
      </c>
      <c r="P824" s="10" t="e">
        <f>#REF!</f>
        <v>#REF!</v>
      </c>
    </row>
    <row r="825" spans="1:16" x14ac:dyDescent="0.25">
      <c r="A825" s="108" t="str">
        <f t="shared" si="218"/>
        <v>0824_T1.6_…. Trade credit and advances (Other price changes)</v>
      </c>
      <c r="B825" s="122" t="s">
        <v>3541</v>
      </c>
      <c r="C825" s="36" t="s">
        <v>2716</v>
      </c>
      <c r="D825" s="74" t="s">
        <v>3926</v>
      </c>
      <c r="E825" s="215" t="str">
        <f t="shared" si="219"/>
        <v>0824_T1.6_Deposit-taking Corporations, except the Central Bank, Long-term, Trade credit and advances (Other price changes)</v>
      </c>
      <c r="F825" s="77" t="s">
        <v>85</v>
      </c>
      <c r="G825" s="173" t="s">
        <v>3</v>
      </c>
      <c r="H825" s="174" t="s">
        <v>3926</v>
      </c>
      <c r="I825" s="174"/>
      <c r="J825" s="161" t="e">
        <f t="shared" si="202"/>
        <v>#REF!</v>
      </c>
      <c r="K825" s="63" t="s">
        <v>924</v>
      </c>
      <c r="L825">
        <f t="shared" si="203"/>
        <v>6</v>
      </c>
      <c r="P825" s="10" t="e">
        <f>#REF!</f>
        <v>#REF!</v>
      </c>
    </row>
    <row r="826" spans="1:16" x14ac:dyDescent="0.25">
      <c r="A826" s="108" t="str">
        <f t="shared" si="218"/>
        <v>0825_T1.6_…. Other debt liabilities 3/ (Other price changes)</v>
      </c>
      <c r="B826" s="122" t="s">
        <v>3542</v>
      </c>
      <c r="C826" s="36" t="s">
        <v>2716</v>
      </c>
      <c r="D826" s="74" t="s">
        <v>3930</v>
      </c>
      <c r="E826" s="215" t="str">
        <f t="shared" si="219"/>
        <v>0825_T1.6_Deposit-taking Corporations, except the Central Bank, Long-term, Other debt liabilities (Other price changes)</v>
      </c>
      <c r="F826" s="77" t="s">
        <v>85</v>
      </c>
      <c r="G826" s="173" t="s">
        <v>3</v>
      </c>
      <c r="H826" s="174" t="s">
        <v>4200</v>
      </c>
      <c r="I826" s="174"/>
      <c r="J826" s="161" t="e">
        <f t="shared" si="202"/>
        <v>#REF!</v>
      </c>
      <c r="K826" s="63" t="s">
        <v>925</v>
      </c>
      <c r="L826">
        <f t="shared" si="203"/>
        <v>6</v>
      </c>
      <c r="P826" s="10" t="e">
        <f>#REF!</f>
        <v>#REF!</v>
      </c>
    </row>
    <row r="827" spans="1:16" x14ac:dyDescent="0.25">
      <c r="A827" s="108" t="str">
        <f>B827&amp;"_"&amp;C827&amp;"_"&amp;D827</f>
        <v>0826_T1.6_Other Sectors (Other price changes)</v>
      </c>
      <c r="B827" s="122" t="s">
        <v>3543</v>
      </c>
      <c r="C827" s="36" t="s">
        <v>2716</v>
      </c>
      <c r="D827" s="76" t="s">
        <v>3933</v>
      </c>
      <c r="E827" s="215" t="str">
        <f>B827&amp;"_"&amp;C827&amp;"_"&amp;F827</f>
        <v>0826_T1.6_Other Sectors (Other price changes)</v>
      </c>
      <c r="F827" s="171" t="s">
        <v>3933</v>
      </c>
      <c r="G827" s="76"/>
      <c r="H827" s="76"/>
      <c r="I827" s="76"/>
      <c r="J827" s="161" t="e">
        <f t="shared" si="202"/>
        <v>#REF!</v>
      </c>
      <c r="K827" s="63" t="s">
        <v>926</v>
      </c>
      <c r="L827">
        <f t="shared" si="203"/>
        <v>6</v>
      </c>
      <c r="P827" s="10" t="e">
        <f>#REF!</f>
        <v>#REF!</v>
      </c>
    </row>
    <row r="828" spans="1:16" x14ac:dyDescent="0.25">
      <c r="A828" s="108" t="str">
        <f>B828&amp;"_"&amp;C828&amp;"_"&amp;".. "&amp;D828</f>
        <v>0827_T1.6_.. Short-term (Other price changes)</v>
      </c>
      <c r="B828" s="122" t="s">
        <v>3544</v>
      </c>
      <c r="C828" s="36" t="s">
        <v>2716</v>
      </c>
      <c r="D828" s="75" t="s">
        <v>3922</v>
      </c>
      <c r="E828" s="215" t="str">
        <f>B828&amp;"_"&amp;C828&amp;"_"&amp;F828&amp;", "&amp;G828</f>
        <v>0827_T1.6_Other Sectors, Short-term (Other price changes)</v>
      </c>
      <c r="F828" s="171" t="s">
        <v>45</v>
      </c>
      <c r="G828" s="173" t="s">
        <v>3922</v>
      </c>
      <c r="H828" s="75"/>
      <c r="I828" s="75"/>
      <c r="J828" s="161" t="e">
        <f t="shared" si="202"/>
        <v>#REF!</v>
      </c>
      <c r="K828" s="63" t="s">
        <v>927</v>
      </c>
      <c r="L828">
        <f t="shared" si="203"/>
        <v>6</v>
      </c>
      <c r="P828" s="10" t="e">
        <f>#REF!</f>
        <v>#REF!</v>
      </c>
    </row>
    <row r="829" spans="1:16" x14ac:dyDescent="0.25">
      <c r="A829" s="108" t="str">
        <f>B829&amp;"_"&amp;C829&amp;"_"&amp;"…. "&amp;D829</f>
        <v>0828_T1.6_…. Currency and deposits 2/ (Other price changes)</v>
      </c>
      <c r="B829" s="122" t="s">
        <v>3545</v>
      </c>
      <c r="C829" s="36" t="s">
        <v>2716</v>
      </c>
      <c r="D829" s="74" t="s">
        <v>3923</v>
      </c>
      <c r="E829" s="215" t="str">
        <f>B829&amp;"_"&amp;C829&amp;"_"&amp;F829&amp;", "&amp;G829&amp;", "&amp;H829</f>
        <v>0828_T1.6_Other Sectors, Short-term, Currency and deposits (Other price changes)</v>
      </c>
      <c r="F829" s="171" t="s">
        <v>45</v>
      </c>
      <c r="G829" s="173" t="s">
        <v>1</v>
      </c>
      <c r="H829" s="174" t="s">
        <v>4199</v>
      </c>
      <c r="I829" s="174"/>
      <c r="J829" s="161" t="e">
        <f t="shared" si="202"/>
        <v>#REF!</v>
      </c>
      <c r="K829" s="63" t="s">
        <v>928</v>
      </c>
      <c r="L829">
        <f t="shared" si="203"/>
        <v>6</v>
      </c>
      <c r="P829" s="10" t="e">
        <f>#REF!</f>
        <v>#REF!</v>
      </c>
    </row>
    <row r="830" spans="1:16" x14ac:dyDescent="0.25">
      <c r="A830" s="108" t="str">
        <f t="shared" ref="A830:A833" si="220">B830&amp;"_"&amp;C830&amp;"_"&amp;"…. "&amp;D830</f>
        <v>0829_T1.6_…. Debt securities (Other price changes)</v>
      </c>
      <c r="B830" s="122" t="s">
        <v>3546</v>
      </c>
      <c r="C830" s="36" t="s">
        <v>2716</v>
      </c>
      <c r="D830" s="74" t="s">
        <v>3924</v>
      </c>
      <c r="E830" s="215" t="str">
        <f t="shared" ref="E830:E833" si="221">B830&amp;"_"&amp;C830&amp;"_"&amp;F830&amp;", "&amp;G830&amp;", "&amp;H830</f>
        <v>0829_T1.6_Other Sectors, Short-term, Debt securities (Other price changes)</v>
      </c>
      <c r="F830" s="171" t="s">
        <v>45</v>
      </c>
      <c r="G830" s="173" t="s">
        <v>1</v>
      </c>
      <c r="H830" s="174" t="s">
        <v>3924</v>
      </c>
      <c r="I830" s="174"/>
      <c r="J830" s="161" t="e">
        <f t="shared" si="202"/>
        <v>#REF!</v>
      </c>
      <c r="K830" s="63" t="s">
        <v>929</v>
      </c>
      <c r="L830">
        <f t="shared" si="203"/>
        <v>6</v>
      </c>
      <c r="P830" s="10" t="e">
        <f>#REF!</f>
        <v>#REF!</v>
      </c>
    </row>
    <row r="831" spans="1:16" x14ac:dyDescent="0.25">
      <c r="A831" s="108" t="str">
        <f t="shared" si="220"/>
        <v>0830_T1.6_…. Loans (Other price changes)</v>
      </c>
      <c r="B831" s="122" t="s">
        <v>3547</v>
      </c>
      <c r="C831" s="36" t="s">
        <v>2716</v>
      </c>
      <c r="D831" s="74" t="s">
        <v>3925</v>
      </c>
      <c r="E831" s="215" t="str">
        <f t="shared" si="221"/>
        <v>0830_T1.6_Other Sectors, Short-term, Loans (Other price changes)</v>
      </c>
      <c r="F831" s="171" t="s">
        <v>45</v>
      </c>
      <c r="G831" s="173" t="s">
        <v>1</v>
      </c>
      <c r="H831" s="174" t="s">
        <v>3925</v>
      </c>
      <c r="I831" s="174"/>
      <c r="J831" s="161" t="e">
        <f t="shared" si="202"/>
        <v>#REF!</v>
      </c>
      <c r="K831" s="63" t="s">
        <v>930</v>
      </c>
      <c r="L831">
        <f t="shared" si="203"/>
        <v>6</v>
      </c>
      <c r="P831" s="10" t="e">
        <f>#REF!</f>
        <v>#REF!</v>
      </c>
    </row>
    <row r="832" spans="1:16" x14ac:dyDescent="0.25">
      <c r="A832" s="108" t="str">
        <f t="shared" si="220"/>
        <v>0831_T1.6_…. Trade credit and advances (Other price changes)</v>
      </c>
      <c r="B832" s="122" t="s">
        <v>3548</v>
      </c>
      <c r="C832" s="36" t="s">
        <v>2716</v>
      </c>
      <c r="D832" s="74" t="s">
        <v>3926</v>
      </c>
      <c r="E832" s="215" t="str">
        <f t="shared" si="221"/>
        <v>0831_T1.6_Other Sectors, Short-term, Trade credit and advances (Other price changes)</v>
      </c>
      <c r="F832" s="171" t="s">
        <v>45</v>
      </c>
      <c r="G832" s="173" t="s">
        <v>1</v>
      </c>
      <c r="H832" s="174" t="s">
        <v>3926</v>
      </c>
      <c r="I832" s="174"/>
      <c r="J832" s="161" t="e">
        <f t="shared" si="202"/>
        <v>#REF!</v>
      </c>
      <c r="K832" s="63" t="s">
        <v>931</v>
      </c>
      <c r="L832">
        <f t="shared" si="203"/>
        <v>6</v>
      </c>
      <c r="P832" s="10" t="e">
        <f>#REF!</f>
        <v>#REF!</v>
      </c>
    </row>
    <row r="833" spans="1:16" x14ac:dyDescent="0.25">
      <c r="A833" s="108" t="str">
        <f t="shared" si="220"/>
        <v>0832_T1.6_…. Other debt liabilities 3/ 4/ (Other price changes)</v>
      </c>
      <c r="B833" s="122" t="s">
        <v>3549</v>
      </c>
      <c r="C833" s="36" t="s">
        <v>2716</v>
      </c>
      <c r="D833" s="74" t="s">
        <v>3927</v>
      </c>
      <c r="E833" s="215" t="str">
        <f t="shared" si="221"/>
        <v>0832_T1.6_Other Sectors, Short-term, Other debt liabilities (Other price changes)</v>
      </c>
      <c r="F833" s="171" t="s">
        <v>45</v>
      </c>
      <c r="G833" s="173" t="s">
        <v>1</v>
      </c>
      <c r="H833" s="174" t="s">
        <v>4200</v>
      </c>
      <c r="I833" s="174"/>
      <c r="J833" s="161" t="e">
        <f t="shared" si="202"/>
        <v>#REF!</v>
      </c>
      <c r="K833" s="63" t="s">
        <v>932</v>
      </c>
      <c r="L833">
        <f t="shared" si="203"/>
        <v>6</v>
      </c>
      <c r="P833" s="10" t="e">
        <f>#REF!</f>
        <v>#REF!</v>
      </c>
    </row>
    <row r="834" spans="1:16" x14ac:dyDescent="0.25">
      <c r="A834" s="108" t="str">
        <f>B834&amp;"_"&amp;C834&amp;"_"&amp;".. "&amp;D834</f>
        <v>0833_T1.6_.. Long-term (Other price changes)</v>
      </c>
      <c r="B834" s="122" t="s">
        <v>3550</v>
      </c>
      <c r="C834" s="36" t="s">
        <v>2716</v>
      </c>
      <c r="D834" s="75" t="s">
        <v>3928</v>
      </c>
      <c r="E834" s="215" t="str">
        <f>B834&amp;"_"&amp;C834&amp;"_"&amp;F834&amp;", "&amp;G834</f>
        <v>0833_T1.6_Other Sectors, Long-term (Other price changes)</v>
      </c>
      <c r="F834" s="171" t="s">
        <v>45</v>
      </c>
      <c r="G834" s="173" t="s">
        <v>3928</v>
      </c>
      <c r="H834" s="75"/>
      <c r="I834" s="75"/>
      <c r="J834" s="161" t="e">
        <f t="shared" si="202"/>
        <v>#REF!</v>
      </c>
      <c r="K834" s="63" t="s">
        <v>933</v>
      </c>
      <c r="L834">
        <f t="shared" si="203"/>
        <v>6</v>
      </c>
      <c r="P834" s="10" t="e">
        <f>#REF!</f>
        <v>#REF!</v>
      </c>
    </row>
    <row r="835" spans="1:16" x14ac:dyDescent="0.25">
      <c r="A835" s="108" t="str">
        <f>B835&amp;"_"&amp;C835&amp;"_"&amp;"…. "&amp;D835</f>
        <v>0834_T1.6_…. Currency and deposits 2/ (Other price changes)</v>
      </c>
      <c r="B835" s="122" t="s">
        <v>3551</v>
      </c>
      <c r="C835" s="36" t="s">
        <v>2716</v>
      </c>
      <c r="D835" s="74" t="s">
        <v>3923</v>
      </c>
      <c r="E835" s="215" t="str">
        <f>B835&amp;"_"&amp;C835&amp;"_"&amp;F835&amp;", "&amp;G835&amp;", "&amp;H835</f>
        <v>0834_T1.6_Other Sectors, Long-term , Currency and deposits (Other price changes)</v>
      </c>
      <c r="F835" s="171" t="s">
        <v>45</v>
      </c>
      <c r="G835" s="173" t="s">
        <v>4194</v>
      </c>
      <c r="H835" s="174" t="s">
        <v>4199</v>
      </c>
      <c r="I835" s="174"/>
      <c r="J835" s="161" t="e">
        <f t="shared" si="202"/>
        <v>#REF!</v>
      </c>
      <c r="K835" s="63" t="s">
        <v>934</v>
      </c>
      <c r="L835">
        <f t="shared" si="203"/>
        <v>6</v>
      </c>
      <c r="P835" s="10" t="e">
        <f>#REF!</f>
        <v>#REF!</v>
      </c>
    </row>
    <row r="836" spans="1:16" x14ac:dyDescent="0.25">
      <c r="A836" s="108" t="str">
        <f t="shared" ref="A836:A839" si="222">B836&amp;"_"&amp;C836&amp;"_"&amp;"…. "&amp;D836</f>
        <v>0835_T1.6_…. Debt securities (Other price changes)</v>
      </c>
      <c r="B836" s="122" t="s">
        <v>3552</v>
      </c>
      <c r="C836" s="36" t="s">
        <v>2716</v>
      </c>
      <c r="D836" s="74" t="s">
        <v>3924</v>
      </c>
      <c r="E836" s="215" t="str">
        <f>B836&amp;"_"&amp;C836&amp;"_"&amp;F836&amp;", "&amp;G836&amp;", "&amp;H836</f>
        <v>0835_T1.6_Other Sectors, Long-term , Debt securities (Other price changes)</v>
      </c>
      <c r="F836" s="171" t="s">
        <v>45</v>
      </c>
      <c r="G836" s="173" t="s">
        <v>4194</v>
      </c>
      <c r="H836" s="174" t="s">
        <v>3924</v>
      </c>
      <c r="I836" s="174"/>
      <c r="J836" s="161" t="e">
        <f t="shared" ref="J836:J899" si="223">J835</f>
        <v>#REF!</v>
      </c>
      <c r="K836" s="63" t="s">
        <v>935</v>
      </c>
      <c r="L836">
        <f t="shared" ref="L836:L899" si="224">L835</f>
        <v>6</v>
      </c>
      <c r="P836" s="10" t="e">
        <f>#REF!</f>
        <v>#REF!</v>
      </c>
    </row>
    <row r="837" spans="1:16" x14ac:dyDescent="0.25">
      <c r="A837" s="108" t="str">
        <f t="shared" si="222"/>
        <v>0836_T1.6_…. Loans (Other price changes)</v>
      </c>
      <c r="B837" s="122" t="s">
        <v>3553</v>
      </c>
      <c r="C837" s="36" t="s">
        <v>2716</v>
      </c>
      <c r="D837" s="74" t="s">
        <v>3925</v>
      </c>
      <c r="E837" s="215" t="str">
        <f t="shared" ref="E837:E839" si="225">B837&amp;"_"&amp;C837&amp;"_"&amp;F837&amp;", "&amp;G837&amp;", "&amp;H837</f>
        <v>0836_T1.6_Other Sectors, Long-term , Loans (Other price changes)</v>
      </c>
      <c r="F837" s="171" t="s">
        <v>45</v>
      </c>
      <c r="G837" s="173" t="s">
        <v>4194</v>
      </c>
      <c r="H837" s="174" t="s">
        <v>3925</v>
      </c>
      <c r="I837" s="174"/>
      <c r="J837" s="161" t="e">
        <f t="shared" si="223"/>
        <v>#REF!</v>
      </c>
      <c r="K837" s="63" t="s">
        <v>936</v>
      </c>
      <c r="L837">
        <f t="shared" si="224"/>
        <v>6</v>
      </c>
      <c r="P837" s="10" t="e">
        <f>#REF!</f>
        <v>#REF!</v>
      </c>
    </row>
    <row r="838" spans="1:16" x14ac:dyDescent="0.25">
      <c r="A838" s="108" t="str">
        <f t="shared" si="222"/>
        <v>0837_T1.6_…. Trade credit and advances (Other price changes)</v>
      </c>
      <c r="B838" s="122" t="s">
        <v>3554</v>
      </c>
      <c r="C838" s="36" t="s">
        <v>2716</v>
      </c>
      <c r="D838" s="74" t="s">
        <v>3926</v>
      </c>
      <c r="E838" s="215" t="str">
        <f t="shared" si="225"/>
        <v>0837_T1.6_Other Sectors, Long-term , Trade credit and advances (Other price changes)</v>
      </c>
      <c r="F838" s="171" t="s">
        <v>45</v>
      </c>
      <c r="G838" s="173" t="s">
        <v>4194</v>
      </c>
      <c r="H838" s="174" t="s">
        <v>3926</v>
      </c>
      <c r="I838" s="174"/>
      <c r="J838" s="161" t="e">
        <f t="shared" si="223"/>
        <v>#REF!</v>
      </c>
      <c r="K838" s="63" t="s">
        <v>937</v>
      </c>
      <c r="L838">
        <f t="shared" si="224"/>
        <v>6</v>
      </c>
      <c r="P838" s="10" t="e">
        <f>#REF!</f>
        <v>#REF!</v>
      </c>
    </row>
    <row r="839" spans="1:16" x14ac:dyDescent="0.25">
      <c r="A839" s="108" t="str">
        <f t="shared" si="222"/>
        <v>0838_T1.6_…. Other debt liabilities 3/ (Other price changes)</v>
      </c>
      <c r="B839" s="122" t="s">
        <v>3555</v>
      </c>
      <c r="C839" s="36" t="s">
        <v>2716</v>
      </c>
      <c r="D839" s="74" t="s">
        <v>3930</v>
      </c>
      <c r="E839" s="215" t="str">
        <f t="shared" si="225"/>
        <v>0838_T1.6_Other Sectors, Long-term , Other debt liabilities (Other price changes)</v>
      </c>
      <c r="F839" s="171" t="s">
        <v>45</v>
      </c>
      <c r="G839" s="173" t="s">
        <v>4194</v>
      </c>
      <c r="H839" s="174" t="s">
        <v>4200</v>
      </c>
      <c r="I839" s="174"/>
      <c r="J839" s="161" t="e">
        <f t="shared" si="223"/>
        <v>#REF!</v>
      </c>
      <c r="K839" s="63" t="s">
        <v>938</v>
      </c>
      <c r="L839">
        <f t="shared" si="224"/>
        <v>6</v>
      </c>
      <c r="P839" s="10" t="e">
        <f>#REF!</f>
        <v>#REF!</v>
      </c>
    </row>
    <row r="840" spans="1:16" x14ac:dyDescent="0.25">
      <c r="A840" s="108" t="str">
        <f>B840&amp;"_"&amp;C840&amp;"_"&amp;D840</f>
        <v>0839_T1.6_Direct Investment: Intercompany Lending (Other price changes)</v>
      </c>
      <c r="B840" s="122" t="s">
        <v>3556</v>
      </c>
      <c r="C840" s="36" t="s">
        <v>2716</v>
      </c>
      <c r="D840" s="79" t="s">
        <v>3934</v>
      </c>
      <c r="E840" s="215" t="str">
        <f>B840&amp;"_"&amp;C840&amp;"_"&amp;F840</f>
        <v>0839_T1.6_Direct Investment: Intercompany Lending (Other price changes)</v>
      </c>
      <c r="F840" s="79" t="s">
        <v>3934</v>
      </c>
      <c r="G840" s="79"/>
      <c r="H840" s="79"/>
      <c r="I840" s="79"/>
      <c r="J840" s="161" t="e">
        <f t="shared" si="223"/>
        <v>#REF!</v>
      </c>
      <c r="K840" s="63" t="s">
        <v>939</v>
      </c>
      <c r="L840">
        <f t="shared" si="224"/>
        <v>6</v>
      </c>
      <c r="P840" s="10" t="e">
        <f>#REF!</f>
        <v>#REF!</v>
      </c>
    </row>
    <row r="841" spans="1:16" x14ac:dyDescent="0.25">
      <c r="A841" s="108" t="str">
        <f t="shared" ref="A841:A843" si="226">B841&amp;"_"&amp;C841&amp;"_"&amp;".. "&amp;D841</f>
        <v>0840_T1.6_.. Debt liabilities of direct investment enterprises to direct investors (Other price changes)</v>
      </c>
      <c r="B841" s="122" t="s">
        <v>3557</v>
      </c>
      <c r="C841" s="36" t="s">
        <v>2716</v>
      </c>
      <c r="D841" s="80" t="s">
        <v>3935</v>
      </c>
      <c r="E841" s="215" t="str">
        <f>B841&amp;"_"&amp;C841&amp;"_"&amp;F841&amp;", "&amp;H841</f>
        <v>0840_T1.6_Direct Investment: Intercompany Lending, Debt liabilities of direct investment enterprises to direct investors (Other price changes)</v>
      </c>
      <c r="F841" s="79" t="s">
        <v>46</v>
      </c>
      <c r="G841" s="80"/>
      <c r="H841" s="176" t="s">
        <v>3935</v>
      </c>
      <c r="I841" s="176"/>
      <c r="J841" s="161" t="e">
        <f t="shared" si="223"/>
        <v>#REF!</v>
      </c>
      <c r="K841" s="63" t="s">
        <v>940</v>
      </c>
      <c r="L841">
        <f t="shared" si="224"/>
        <v>6</v>
      </c>
      <c r="P841" s="10" t="e">
        <f>#REF!</f>
        <v>#REF!</v>
      </c>
    </row>
    <row r="842" spans="1:16" x14ac:dyDescent="0.25">
      <c r="A842" s="108" t="str">
        <f t="shared" si="226"/>
        <v>0841_T1.6_.. Debt liabilities of direct investors to direct investment enterprises (Other price changes)</v>
      </c>
      <c r="B842" s="122" t="s">
        <v>3558</v>
      </c>
      <c r="C842" s="36" t="s">
        <v>2716</v>
      </c>
      <c r="D842" s="80" t="s">
        <v>3936</v>
      </c>
      <c r="E842" s="215" t="str">
        <f t="shared" ref="E842:E843" si="227">B842&amp;"_"&amp;C842&amp;"_"&amp;F842&amp;", "&amp;H842</f>
        <v>0841_T1.6_Direct Investment: Intercompany Lending, Debt liabilities of direct investors to direct investment enterprises (Other price changes)</v>
      </c>
      <c r="F842" s="79" t="s">
        <v>46</v>
      </c>
      <c r="G842" s="80"/>
      <c r="H842" s="176" t="s">
        <v>3936</v>
      </c>
      <c r="I842" s="176"/>
      <c r="J842" s="161" t="e">
        <f t="shared" si="223"/>
        <v>#REF!</v>
      </c>
      <c r="K842" s="63" t="s">
        <v>941</v>
      </c>
      <c r="L842">
        <f t="shared" si="224"/>
        <v>6</v>
      </c>
      <c r="P842" s="10" t="e">
        <f>#REF!</f>
        <v>#REF!</v>
      </c>
    </row>
    <row r="843" spans="1:16" x14ac:dyDescent="0.25">
      <c r="A843" s="108" t="str">
        <f t="shared" si="226"/>
        <v>0842_T1.6_.. Debt liabilities between fellow enterprises (Other price changes)</v>
      </c>
      <c r="B843" s="122" t="s">
        <v>3559</v>
      </c>
      <c r="C843" s="36" t="s">
        <v>2716</v>
      </c>
      <c r="D843" s="80" t="s">
        <v>3937</v>
      </c>
      <c r="E843" s="215" t="str">
        <f t="shared" si="227"/>
        <v>0842_T1.6_Direct Investment: Intercompany Lending, Debt liabilities between fellow enterprises (Other price changes)</v>
      </c>
      <c r="F843" s="79" t="s">
        <v>46</v>
      </c>
      <c r="G843" s="80"/>
      <c r="H843" s="176" t="s">
        <v>3937</v>
      </c>
      <c r="I843" s="176"/>
      <c r="J843" s="161" t="e">
        <f t="shared" si="223"/>
        <v>#REF!</v>
      </c>
      <c r="K843" s="63" t="s">
        <v>942</v>
      </c>
      <c r="L843">
        <f t="shared" si="224"/>
        <v>6</v>
      </c>
      <c r="P843" s="10" t="e">
        <f>#REF!</f>
        <v>#REF!</v>
      </c>
    </row>
    <row r="844" spans="1:16" x14ac:dyDescent="0.25">
      <c r="A844" s="108" t="str">
        <f>B844&amp;"_"&amp;C844&amp;"_"&amp;D844</f>
        <v>0843_T1.6_Gross External Debt (Other price changes)</v>
      </c>
      <c r="B844" s="122" t="s">
        <v>3560</v>
      </c>
      <c r="C844" s="36" t="s">
        <v>2716</v>
      </c>
      <c r="D844" s="78" t="s">
        <v>3938</v>
      </c>
      <c r="E844" s="215" t="str">
        <f>B844&amp;"_"&amp;C844&amp;"_"&amp;F844</f>
        <v>0843_T1.6_Gross External Debt (Other price changes)</v>
      </c>
      <c r="F844" s="78" t="s">
        <v>3938</v>
      </c>
      <c r="G844" s="78"/>
      <c r="H844" s="78"/>
      <c r="I844" s="78"/>
      <c r="J844" s="161" t="e">
        <f t="shared" si="223"/>
        <v>#REF!</v>
      </c>
      <c r="K844" s="64" t="s">
        <v>943</v>
      </c>
      <c r="L844">
        <f t="shared" si="224"/>
        <v>6</v>
      </c>
      <c r="P844" s="10" t="e">
        <f>#REF!</f>
        <v>#REF!</v>
      </c>
    </row>
    <row r="845" spans="1:16" x14ac:dyDescent="0.25">
      <c r="A845" s="108" t="str">
        <f>B845&amp;"_"&amp;C845&amp;"_"&amp;D845</f>
        <v>0844_T1.6_General Government (Other changes in volume)</v>
      </c>
      <c r="B845" s="122" t="s">
        <v>3561</v>
      </c>
      <c r="C845" s="36" t="s">
        <v>2716</v>
      </c>
      <c r="D845" s="76" t="s">
        <v>3939</v>
      </c>
      <c r="E845" s="215" t="str">
        <f>B845&amp;"_"&amp;C845&amp;"_"&amp;F845</f>
        <v>0844_T1.6_General Government (Other changes in volume)</v>
      </c>
      <c r="F845" s="171" t="s">
        <v>3939</v>
      </c>
      <c r="G845" s="76"/>
      <c r="H845" s="76"/>
      <c r="I845" s="76"/>
      <c r="J845" s="161" t="e">
        <f t="shared" si="223"/>
        <v>#REF!</v>
      </c>
      <c r="K845" s="63" t="s">
        <v>944</v>
      </c>
      <c r="L845">
        <f t="shared" si="224"/>
        <v>6</v>
      </c>
      <c r="P845" s="10" t="e">
        <f>#REF!</f>
        <v>#REF!</v>
      </c>
    </row>
    <row r="846" spans="1:16" x14ac:dyDescent="0.25">
      <c r="A846" s="108" t="str">
        <f>B846&amp;"_"&amp;C846&amp;"_"&amp;".. "&amp;D846</f>
        <v>0845_T1.6_.. Short-term (Other changes in volume)</v>
      </c>
      <c r="B846" s="122" t="s">
        <v>3562</v>
      </c>
      <c r="C846" s="36" t="s">
        <v>2716</v>
      </c>
      <c r="D846" s="75" t="s">
        <v>3940</v>
      </c>
      <c r="E846" s="215" t="str">
        <f>B846&amp;"_"&amp;C846&amp;"_"&amp;F846&amp;", "&amp;G846</f>
        <v>0845_T1.6_General Government, Short-term (Other changes in volume)</v>
      </c>
      <c r="F846" s="171" t="s">
        <v>20</v>
      </c>
      <c r="G846" s="173" t="s">
        <v>3940</v>
      </c>
      <c r="H846" s="75"/>
      <c r="I846" s="75"/>
      <c r="J846" s="161" t="e">
        <f t="shared" si="223"/>
        <v>#REF!</v>
      </c>
      <c r="K846" s="63" t="s">
        <v>945</v>
      </c>
      <c r="L846">
        <f t="shared" si="224"/>
        <v>6</v>
      </c>
      <c r="P846" s="10" t="e">
        <f>#REF!</f>
        <v>#REF!</v>
      </c>
    </row>
    <row r="847" spans="1:16" x14ac:dyDescent="0.25">
      <c r="A847" s="108" t="str">
        <f>B847&amp;"_"&amp;C847&amp;"_"&amp;"…. "&amp;D847</f>
        <v>0846_T1.6_…. Currency and deposits 2/ (Other changes in volume)</v>
      </c>
      <c r="B847" s="122" t="s">
        <v>3563</v>
      </c>
      <c r="C847" s="36" t="s">
        <v>2716</v>
      </c>
      <c r="D847" s="74" t="s">
        <v>3941</v>
      </c>
      <c r="E847" s="215" t="str">
        <f>B847&amp;"_"&amp;C847&amp;"_"&amp;F847&amp;", "&amp;G847&amp;", "&amp;H847</f>
        <v>0846_T1.6_General Government, Short-term, Currency and deposits (Other changes in volume)</v>
      </c>
      <c r="F847" s="171" t="s">
        <v>20</v>
      </c>
      <c r="G847" s="173" t="s">
        <v>1</v>
      </c>
      <c r="H847" s="174" t="s">
        <v>4201</v>
      </c>
      <c r="I847" s="174"/>
      <c r="J847" s="161" t="e">
        <f t="shared" si="223"/>
        <v>#REF!</v>
      </c>
      <c r="K847" s="63" t="s">
        <v>946</v>
      </c>
      <c r="L847">
        <f t="shared" si="224"/>
        <v>6</v>
      </c>
      <c r="P847" s="10" t="e">
        <f>#REF!</f>
        <v>#REF!</v>
      </c>
    </row>
    <row r="848" spans="1:16" x14ac:dyDescent="0.25">
      <c r="A848" s="108" t="str">
        <f t="shared" ref="A848:A851" si="228">B848&amp;"_"&amp;C848&amp;"_"&amp;"…. "&amp;D848</f>
        <v>0847_T1.6_…. Debt securities (Other changes in volume)</v>
      </c>
      <c r="B848" s="122" t="s">
        <v>3564</v>
      </c>
      <c r="C848" s="36" t="s">
        <v>2716</v>
      </c>
      <c r="D848" s="74" t="s">
        <v>3942</v>
      </c>
      <c r="E848" s="215" t="str">
        <f t="shared" ref="E848:E851" si="229">B848&amp;"_"&amp;C848&amp;"_"&amp;F848&amp;", "&amp;G848&amp;", "&amp;H848</f>
        <v>0847_T1.6_General Government, Short-term, Debt securities (Other changes in volume)</v>
      </c>
      <c r="F848" s="171" t="s">
        <v>20</v>
      </c>
      <c r="G848" s="173" t="s">
        <v>1</v>
      </c>
      <c r="H848" s="174" t="s">
        <v>3942</v>
      </c>
      <c r="I848" s="174"/>
      <c r="J848" s="161" t="e">
        <f t="shared" si="223"/>
        <v>#REF!</v>
      </c>
      <c r="K848" s="63" t="s">
        <v>947</v>
      </c>
      <c r="L848">
        <f t="shared" si="224"/>
        <v>6</v>
      </c>
      <c r="P848" s="10" t="e">
        <f>#REF!</f>
        <v>#REF!</v>
      </c>
    </row>
    <row r="849" spans="1:16" x14ac:dyDescent="0.25">
      <c r="A849" s="108" t="str">
        <f t="shared" si="228"/>
        <v>0848_T1.6_…. Loans (Other changes in volume)</v>
      </c>
      <c r="B849" s="122" t="s">
        <v>3565</v>
      </c>
      <c r="C849" s="36" t="s">
        <v>2716</v>
      </c>
      <c r="D849" s="74" t="s">
        <v>3943</v>
      </c>
      <c r="E849" s="215" t="str">
        <f t="shared" si="229"/>
        <v>0848_T1.6_General Government, Short-term, Loans (Other changes in volume)</v>
      </c>
      <c r="F849" s="171" t="s">
        <v>20</v>
      </c>
      <c r="G849" s="173" t="s">
        <v>1</v>
      </c>
      <c r="H849" s="174" t="s">
        <v>3943</v>
      </c>
      <c r="I849" s="174"/>
      <c r="J849" s="161" t="e">
        <f t="shared" si="223"/>
        <v>#REF!</v>
      </c>
      <c r="K849" s="63" t="s">
        <v>948</v>
      </c>
      <c r="L849">
        <f t="shared" si="224"/>
        <v>6</v>
      </c>
      <c r="P849" s="10" t="e">
        <f>#REF!</f>
        <v>#REF!</v>
      </c>
    </row>
    <row r="850" spans="1:16" x14ac:dyDescent="0.25">
      <c r="A850" s="108" t="str">
        <f t="shared" si="228"/>
        <v>0849_T1.6_…. Trade credit and advances (Other changes in volume)</v>
      </c>
      <c r="B850" s="122" t="s">
        <v>3566</v>
      </c>
      <c r="C850" s="36" t="s">
        <v>2716</v>
      </c>
      <c r="D850" s="74" t="s">
        <v>3944</v>
      </c>
      <c r="E850" s="215" t="str">
        <f t="shared" si="229"/>
        <v>0849_T1.6_General Government, Short-term, Trade credit and advances (Other changes in volume)</v>
      </c>
      <c r="F850" s="171" t="s">
        <v>20</v>
      </c>
      <c r="G850" s="173" t="s">
        <v>1</v>
      </c>
      <c r="H850" s="174" t="s">
        <v>3944</v>
      </c>
      <c r="I850" s="174"/>
      <c r="J850" s="161" t="e">
        <f t="shared" si="223"/>
        <v>#REF!</v>
      </c>
      <c r="K850" s="63" t="s">
        <v>949</v>
      </c>
      <c r="L850">
        <f t="shared" si="224"/>
        <v>6</v>
      </c>
      <c r="P850" s="10" t="e">
        <f>#REF!</f>
        <v>#REF!</v>
      </c>
    </row>
    <row r="851" spans="1:16" x14ac:dyDescent="0.25">
      <c r="A851" s="108" t="str">
        <f t="shared" si="228"/>
        <v>0850_T1.6_…. Other debt liabilities 3/ 4/ (Other changes in volume)</v>
      </c>
      <c r="B851" s="122" t="s">
        <v>3567</v>
      </c>
      <c r="C851" s="36" t="s">
        <v>2716</v>
      </c>
      <c r="D851" s="74" t="s">
        <v>3945</v>
      </c>
      <c r="E851" s="215" t="str">
        <f t="shared" si="229"/>
        <v>0850_T1.6_General Government, Short-term, Other debt liabilities (Other changes in volume)</v>
      </c>
      <c r="F851" s="171" t="s">
        <v>20</v>
      </c>
      <c r="G851" s="173" t="s">
        <v>1</v>
      </c>
      <c r="H851" s="174" t="s">
        <v>4202</v>
      </c>
      <c r="I851" s="174"/>
      <c r="J851" s="161" t="e">
        <f t="shared" si="223"/>
        <v>#REF!</v>
      </c>
      <c r="K851" s="63" t="s">
        <v>950</v>
      </c>
      <c r="L851">
        <f t="shared" si="224"/>
        <v>6</v>
      </c>
      <c r="P851" s="10" t="e">
        <f>#REF!</f>
        <v>#REF!</v>
      </c>
    </row>
    <row r="852" spans="1:16" x14ac:dyDescent="0.25">
      <c r="A852" s="108" t="str">
        <f>B852&amp;"_"&amp;C852&amp;"_"&amp;D852</f>
        <v>0851_T1.6_Long-term (Other changes in volume)</v>
      </c>
      <c r="B852" s="122" t="s">
        <v>3568</v>
      </c>
      <c r="C852" s="36" t="s">
        <v>2716</v>
      </c>
      <c r="D852" s="75" t="s">
        <v>3946</v>
      </c>
      <c r="E852" s="215" t="str">
        <f>B852&amp;"_"&amp;C852&amp;"_"&amp;F852&amp;", "&amp;G852</f>
        <v>0851_T1.6_General Government, Long-term (Other changes in volume)</v>
      </c>
      <c r="F852" s="171" t="s">
        <v>20</v>
      </c>
      <c r="G852" s="173" t="s">
        <v>3946</v>
      </c>
      <c r="H852" s="75"/>
      <c r="I852" s="75"/>
      <c r="J852" s="161" t="e">
        <f t="shared" si="223"/>
        <v>#REF!</v>
      </c>
      <c r="K852" s="63" t="s">
        <v>951</v>
      </c>
      <c r="L852">
        <f t="shared" si="224"/>
        <v>6</v>
      </c>
      <c r="P852" s="10" t="e">
        <f>#REF!</f>
        <v>#REF!</v>
      </c>
    </row>
    <row r="853" spans="1:16" x14ac:dyDescent="0.25">
      <c r="A853" s="108" t="str">
        <f>B853&amp;"_"&amp;C853&amp;"_"&amp;".. "&amp;D853</f>
        <v>0852_T1.6_.. Special drawing rights (allocations)  (Other changes in volume)</v>
      </c>
      <c r="B853" s="122" t="s">
        <v>3569</v>
      </c>
      <c r="C853" s="36" t="s">
        <v>2716</v>
      </c>
      <c r="D853" s="74" t="s">
        <v>3947</v>
      </c>
      <c r="E853" s="215" t="str">
        <f>B853&amp;"_"&amp;C853&amp;"_"&amp;F853&amp;", "&amp;G853&amp;", "&amp;H853</f>
        <v>0852_T1.6_General Government, Long-term, Special drawing rights (allocations)  (Other changes in volume)</v>
      </c>
      <c r="F853" s="171" t="s">
        <v>20</v>
      </c>
      <c r="G853" s="173" t="s">
        <v>3</v>
      </c>
      <c r="H853" s="174" t="s">
        <v>3947</v>
      </c>
      <c r="I853" s="174"/>
      <c r="J853" s="161" t="e">
        <f t="shared" si="223"/>
        <v>#REF!</v>
      </c>
      <c r="K853" s="63" t="s">
        <v>952</v>
      </c>
      <c r="L853">
        <f t="shared" si="224"/>
        <v>6</v>
      </c>
      <c r="P853" s="10" t="e">
        <f>#REF!</f>
        <v>#REF!</v>
      </c>
    </row>
    <row r="854" spans="1:16" x14ac:dyDescent="0.25">
      <c r="A854" s="108" t="str">
        <f>B854&amp;"_"&amp;C854&amp;"_"&amp;"…. "&amp;D854</f>
        <v>0853_T1.6_…. Currency and deposits 2/ (Other changes in volume)</v>
      </c>
      <c r="B854" s="122" t="s">
        <v>3570</v>
      </c>
      <c r="C854" s="36" t="s">
        <v>2716</v>
      </c>
      <c r="D854" s="74" t="s">
        <v>3941</v>
      </c>
      <c r="E854" s="215" t="str">
        <f>B854&amp;"_"&amp;C854&amp;"_"&amp;F854&amp;", "&amp;G854&amp;", "&amp;H854</f>
        <v>0853_T1.6_General Government, Long-term, Currency and deposits (Other changes in volume)</v>
      </c>
      <c r="F854" s="171" t="s">
        <v>20</v>
      </c>
      <c r="G854" s="173" t="s">
        <v>3</v>
      </c>
      <c r="H854" s="174" t="s">
        <v>4201</v>
      </c>
      <c r="I854" s="174"/>
      <c r="J854" s="161" t="e">
        <f t="shared" si="223"/>
        <v>#REF!</v>
      </c>
      <c r="K854" s="63" t="s">
        <v>953</v>
      </c>
      <c r="L854">
        <f t="shared" si="224"/>
        <v>6</v>
      </c>
      <c r="P854" s="10" t="e">
        <f>#REF!</f>
        <v>#REF!</v>
      </c>
    </row>
    <row r="855" spans="1:16" x14ac:dyDescent="0.25">
      <c r="A855" s="108" t="str">
        <f t="shared" ref="A855:A858" si="230">B855&amp;"_"&amp;C855&amp;"_"&amp;"…. "&amp;D855</f>
        <v>0854_T1.6_…. Debt securities (Other changes in volume)</v>
      </c>
      <c r="B855" s="122" t="s">
        <v>3571</v>
      </c>
      <c r="C855" s="36" t="s">
        <v>2716</v>
      </c>
      <c r="D855" s="74" t="s">
        <v>3942</v>
      </c>
      <c r="E855" s="215" t="str">
        <f t="shared" ref="E855:E858" si="231">B855&amp;"_"&amp;C855&amp;"_"&amp;F855&amp;", "&amp;G855&amp;", "&amp;H855</f>
        <v>0854_T1.6_General Government, Long-term, Debt securities (Other changes in volume)</v>
      </c>
      <c r="F855" s="171" t="s">
        <v>20</v>
      </c>
      <c r="G855" s="173" t="s">
        <v>3</v>
      </c>
      <c r="H855" s="174" t="s">
        <v>3942</v>
      </c>
      <c r="I855" s="174"/>
      <c r="J855" s="161" t="e">
        <f t="shared" si="223"/>
        <v>#REF!</v>
      </c>
      <c r="K855" s="63" t="s">
        <v>954</v>
      </c>
      <c r="L855">
        <f t="shared" si="224"/>
        <v>6</v>
      </c>
      <c r="P855" s="10" t="e">
        <f>#REF!</f>
        <v>#REF!</v>
      </c>
    </row>
    <row r="856" spans="1:16" x14ac:dyDescent="0.25">
      <c r="A856" s="108" t="str">
        <f t="shared" si="230"/>
        <v>0855_T1.6_…. Loans (Other changes in volume)</v>
      </c>
      <c r="B856" s="122" t="s">
        <v>3572</v>
      </c>
      <c r="C856" s="36" t="s">
        <v>2716</v>
      </c>
      <c r="D856" s="74" t="s">
        <v>3943</v>
      </c>
      <c r="E856" s="215" t="str">
        <f t="shared" si="231"/>
        <v>0855_T1.6_General Government, Long-term, Loans (Other changes in volume)</v>
      </c>
      <c r="F856" s="171" t="s">
        <v>20</v>
      </c>
      <c r="G856" s="173" t="s">
        <v>3</v>
      </c>
      <c r="H856" s="174" t="s">
        <v>3943</v>
      </c>
      <c r="I856" s="174"/>
      <c r="J856" s="161" t="e">
        <f t="shared" si="223"/>
        <v>#REF!</v>
      </c>
      <c r="K856" s="63" t="s">
        <v>955</v>
      </c>
      <c r="L856">
        <f t="shared" si="224"/>
        <v>6</v>
      </c>
      <c r="P856" s="10" t="e">
        <f>#REF!</f>
        <v>#REF!</v>
      </c>
    </row>
    <row r="857" spans="1:16" x14ac:dyDescent="0.25">
      <c r="A857" s="108" t="str">
        <f t="shared" si="230"/>
        <v>0856_T1.6_…. Trade credit and advances (Other changes in volume)</v>
      </c>
      <c r="B857" s="122" t="s">
        <v>3573</v>
      </c>
      <c r="C857" s="36" t="s">
        <v>2716</v>
      </c>
      <c r="D857" s="74" t="s">
        <v>3944</v>
      </c>
      <c r="E857" s="215" t="str">
        <f t="shared" si="231"/>
        <v>0856_T1.6_General Government, Long-term, Trade credit and advances (Other changes in volume)</v>
      </c>
      <c r="F857" s="171" t="s">
        <v>20</v>
      </c>
      <c r="G857" s="173" t="s">
        <v>3</v>
      </c>
      <c r="H857" s="174" t="s">
        <v>3944</v>
      </c>
      <c r="I857" s="174"/>
      <c r="J857" s="161" t="e">
        <f t="shared" si="223"/>
        <v>#REF!</v>
      </c>
      <c r="K857" s="63" t="s">
        <v>956</v>
      </c>
      <c r="L857">
        <f t="shared" si="224"/>
        <v>6</v>
      </c>
      <c r="P857" s="10" t="e">
        <f>#REF!</f>
        <v>#REF!</v>
      </c>
    </row>
    <row r="858" spans="1:16" x14ac:dyDescent="0.25">
      <c r="A858" s="108" t="str">
        <f t="shared" si="230"/>
        <v>0857_T1.6_…. Other debt liabilities 3/ (Other changes in volume)</v>
      </c>
      <c r="B858" s="122" t="s">
        <v>3574</v>
      </c>
      <c r="C858" s="36" t="s">
        <v>2716</v>
      </c>
      <c r="D858" s="74" t="s">
        <v>3948</v>
      </c>
      <c r="E858" s="215" t="str">
        <f t="shared" si="231"/>
        <v>0857_T1.6_General Government, Long-term, Other debt liabilities (Other changes in volume)</v>
      </c>
      <c r="F858" s="171" t="s">
        <v>20</v>
      </c>
      <c r="G858" s="173" t="s">
        <v>3</v>
      </c>
      <c r="H858" s="174" t="s">
        <v>4202</v>
      </c>
      <c r="I858" s="174"/>
      <c r="J858" s="161" t="e">
        <f t="shared" si="223"/>
        <v>#REF!</v>
      </c>
      <c r="K858" s="63" t="s">
        <v>957</v>
      </c>
      <c r="L858">
        <f t="shared" si="224"/>
        <v>6</v>
      </c>
      <c r="P858" s="10" t="e">
        <f>#REF!</f>
        <v>#REF!</v>
      </c>
    </row>
    <row r="859" spans="1:16" x14ac:dyDescent="0.25">
      <c r="A859" s="108" t="str">
        <f>B859&amp;"_"&amp;C859&amp;"_"&amp;D859</f>
        <v>0858_T1.6_Central Bank (Other changes in volume)</v>
      </c>
      <c r="B859" s="122" t="s">
        <v>3575</v>
      </c>
      <c r="C859" s="36" t="s">
        <v>2716</v>
      </c>
      <c r="D859" s="76" t="s">
        <v>3949</v>
      </c>
      <c r="E859" s="215" t="str">
        <f>B859&amp;"_"&amp;C859&amp;"_"&amp;F859</f>
        <v>0858_T1.6_Central Bank (Other changes in volume)</v>
      </c>
      <c r="F859" s="171" t="s">
        <v>3949</v>
      </c>
      <c r="G859" s="76"/>
      <c r="H859" s="76"/>
      <c r="I859" s="76"/>
      <c r="J859" s="161" t="e">
        <f t="shared" si="223"/>
        <v>#REF!</v>
      </c>
      <c r="K859" s="63" t="s">
        <v>958</v>
      </c>
      <c r="L859">
        <f t="shared" si="224"/>
        <v>6</v>
      </c>
      <c r="P859" s="10" t="e">
        <f>#REF!</f>
        <v>#REF!</v>
      </c>
    </row>
    <row r="860" spans="1:16" x14ac:dyDescent="0.25">
      <c r="A860" s="108" t="str">
        <f>B860&amp;"_"&amp;C860&amp;"_"&amp;".. "&amp;D860</f>
        <v>0859_T1.6_.. Short-term (Other changes in volume)</v>
      </c>
      <c r="B860" s="122" t="s">
        <v>3576</v>
      </c>
      <c r="C860" s="36" t="s">
        <v>2716</v>
      </c>
      <c r="D860" s="75" t="s">
        <v>3940</v>
      </c>
      <c r="E860" s="215" t="str">
        <f>B860&amp;"_"&amp;C860&amp;"_"&amp;F860&amp;", "&amp;G860</f>
        <v>0859_T1.6_Central Bank, Short-term (Other changes in volume)</v>
      </c>
      <c r="F860" s="171" t="s">
        <v>43</v>
      </c>
      <c r="G860" s="173" t="s">
        <v>3940</v>
      </c>
      <c r="H860" s="75"/>
      <c r="I860" s="75"/>
      <c r="J860" s="161" t="e">
        <f t="shared" si="223"/>
        <v>#REF!</v>
      </c>
      <c r="K860" s="63" t="s">
        <v>959</v>
      </c>
      <c r="L860">
        <f t="shared" si="224"/>
        <v>6</v>
      </c>
      <c r="P860" s="10" t="e">
        <f>#REF!</f>
        <v>#REF!</v>
      </c>
    </row>
    <row r="861" spans="1:16" x14ac:dyDescent="0.25">
      <c r="A861" s="108" t="str">
        <f>B861&amp;"_"&amp;C861&amp;"_"&amp;"…. "&amp;D861</f>
        <v>0860_T1.6_…. Currency and deposits 2/ (Other changes in volume)</v>
      </c>
      <c r="B861" s="122" t="s">
        <v>3577</v>
      </c>
      <c r="C861" s="36" t="s">
        <v>2716</v>
      </c>
      <c r="D861" s="74" t="s">
        <v>3941</v>
      </c>
      <c r="E861" s="215" t="str">
        <f>B861&amp;"_"&amp;C861&amp;"_"&amp;F861&amp;", "&amp;G861&amp;", "&amp;H861</f>
        <v>0860_T1.6_Central Bank, Short-term, Currency and deposits (Other changes in volume)</v>
      </c>
      <c r="F861" s="171" t="s">
        <v>43</v>
      </c>
      <c r="G861" s="173" t="s">
        <v>1</v>
      </c>
      <c r="H861" s="174" t="s">
        <v>4201</v>
      </c>
      <c r="I861" s="174"/>
      <c r="J861" s="161" t="e">
        <f t="shared" si="223"/>
        <v>#REF!</v>
      </c>
      <c r="K861" s="63" t="s">
        <v>960</v>
      </c>
      <c r="L861">
        <f t="shared" si="224"/>
        <v>6</v>
      </c>
      <c r="P861" s="10" t="e">
        <f>#REF!</f>
        <v>#REF!</v>
      </c>
    </row>
    <row r="862" spans="1:16" x14ac:dyDescent="0.25">
      <c r="A862" s="108" t="str">
        <f t="shared" ref="A862:A865" si="232">B862&amp;"_"&amp;C862&amp;"_"&amp;"…. "&amp;D862</f>
        <v>0861_T1.6_…. Debt securities (Other changes in volume)</v>
      </c>
      <c r="B862" s="122" t="s">
        <v>3578</v>
      </c>
      <c r="C862" s="36" t="s">
        <v>2716</v>
      </c>
      <c r="D862" s="74" t="s">
        <v>3942</v>
      </c>
      <c r="E862" s="215" t="str">
        <f t="shared" ref="E862:E865" si="233">B862&amp;"_"&amp;C862&amp;"_"&amp;F862&amp;", "&amp;G862&amp;", "&amp;H862</f>
        <v>0861_T1.6_Central Bank, Short-term, Debt securities (Other changes in volume)</v>
      </c>
      <c r="F862" s="171" t="s">
        <v>43</v>
      </c>
      <c r="G862" s="173" t="s">
        <v>1</v>
      </c>
      <c r="H862" s="174" t="s">
        <v>3942</v>
      </c>
      <c r="I862" s="174"/>
      <c r="J862" s="161" t="e">
        <f t="shared" si="223"/>
        <v>#REF!</v>
      </c>
      <c r="K862" s="63" t="s">
        <v>961</v>
      </c>
      <c r="L862">
        <f t="shared" si="224"/>
        <v>6</v>
      </c>
      <c r="P862" s="10" t="e">
        <f>#REF!</f>
        <v>#REF!</v>
      </c>
    </row>
    <row r="863" spans="1:16" x14ac:dyDescent="0.25">
      <c r="A863" s="108" t="str">
        <f t="shared" si="232"/>
        <v>0862_T1.6_…. Loans (Other changes in volume)</v>
      </c>
      <c r="B863" s="122" t="s">
        <v>3579</v>
      </c>
      <c r="C863" s="36" t="s">
        <v>2716</v>
      </c>
      <c r="D863" s="74" t="s">
        <v>3943</v>
      </c>
      <c r="E863" s="215" t="str">
        <f t="shared" si="233"/>
        <v>0862_T1.6_Central Bank, Short-term, Loans (Other changes in volume)</v>
      </c>
      <c r="F863" s="171" t="s">
        <v>43</v>
      </c>
      <c r="G863" s="173" t="s">
        <v>1</v>
      </c>
      <c r="H863" s="174" t="s">
        <v>3943</v>
      </c>
      <c r="I863" s="174"/>
      <c r="J863" s="161" t="e">
        <f t="shared" si="223"/>
        <v>#REF!</v>
      </c>
      <c r="K863" s="63" t="s">
        <v>962</v>
      </c>
      <c r="L863">
        <f t="shared" si="224"/>
        <v>6</v>
      </c>
      <c r="P863" s="10" t="e">
        <f>#REF!</f>
        <v>#REF!</v>
      </c>
    </row>
    <row r="864" spans="1:16" x14ac:dyDescent="0.25">
      <c r="A864" s="108" t="str">
        <f t="shared" si="232"/>
        <v>0863_T1.6_…. Trade credit and advances (Other changes in volume)</v>
      </c>
      <c r="B864" s="122" t="s">
        <v>3580</v>
      </c>
      <c r="C864" s="36" t="s">
        <v>2716</v>
      </c>
      <c r="D864" s="74" t="s">
        <v>3944</v>
      </c>
      <c r="E864" s="215" t="str">
        <f t="shared" si="233"/>
        <v>0863_T1.6_Central Bank, Short-term, Trade credit and advances (Other changes in volume)</v>
      </c>
      <c r="F864" s="171" t="s">
        <v>43</v>
      </c>
      <c r="G864" s="173" t="s">
        <v>1</v>
      </c>
      <c r="H864" s="174" t="s">
        <v>3944</v>
      </c>
      <c r="I864" s="174"/>
      <c r="J864" s="161" t="e">
        <f t="shared" si="223"/>
        <v>#REF!</v>
      </c>
      <c r="K864" s="63" t="s">
        <v>963</v>
      </c>
      <c r="L864">
        <f t="shared" si="224"/>
        <v>6</v>
      </c>
      <c r="P864" s="10" t="e">
        <f>#REF!</f>
        <v>#REF!</v>
      </c>
    </row>
    <row r="865" spans="1:16" x14ac:dyDescent="0.25">
      <c r="A865" s="108" t="str">
        <f t="shared" si="232"/>
        <v>0864_T1.6_…. Other debt liabilities 3/ 4/ (Other changes in volume)</v>
      </c>
      <c r="B865" s="122" t="s">
        <v>3581</v>
      </c>
      <c r="C865" s="36" t="s">
        <v>2716</v>
      </c>
      <c r="D865" s="74" t="s">
        <v>3945</v>
      </c>
      <c r="E865" s="215" t="str">
        <f t="shared" si="233"/>
        <v>0864_T1.6_Central Bank, Short-term, Other debt liabilities (Other changes in volume)</v>
      </c>
      <c r="F865" s="171" t="s">
        <v>43</v>
      </c>
      <c r="G865" s="173" t="s">
        <v>1</v>
      </c>
      <c r="H865" s="174" t="s">
        <v>4202</v>
      </c>
      <c r="I865" s="174"/>
      <c r="J865" s="161" t="e">
        <f t="shared" si="223"/>
        <v>#REF!</v>
      </c>
      <c r="K865" s="63" t="s">
        <v>964</v>
      </c>
      <c r="L865">
        <f t="shared" si="224"/>
        <v>6</v>
      </c>
      <c r="P865" s="10" t="e">
        <f>#REF!</f>
        <v>#REF!</v>
      </c>
    </row>
    <row r="866" spans="1:16" x14ac:dyDescent="0.25">
      <c r="A866" s="108" t="str">
        <f>B866&amp;"_"&amp;C866&amp;"_"&amp;D866</f>
        <v>0865_T1.6_Long-term (Other changes in volume)</v>
      </c>
      <c r="B866" s="122" t="s">
        <v>3582</v>
      </c>
      <c r="C866" s="36" t="s">
        <v>2716</v>
      </c>
      <c r="D866" s="75" t="s">
        <v>3946</v>
      </c>
      <c r="E866" s="215" t="str">
        <f>B866&amp;"_"&amp;C866&amp;"_"&amp;F866&amp;", "&amp;G866</f>
        <v>0865_T1.6_Central Bank, Long-term (Other changes in volume)</v>
      </c>
      <c r="F866" s="171" t="s">
        <v>43</v>
      </c>
      <c r="G866" s="173" t="s">
        <v>3946</v>
      </c>
      <c r="H866" s="75"/>
      <c r="I866" s="75"/>
      <c r="J866" s="161" t="e">
        <f t="shared" si="223"/>
        <v>#REF!</v>
      </c>
      <c r="K866" s="63" t="s">
        <v>965</v>
      </c>
      <c r="L866">
        <f t="shared" si="224"/>
        <v>6</v>
      </c>
      <c r="P866" s="10" t="e">
        <f>#REF!</f>
        <v>#REF!</v>
      </c>
    </row>
    <row r="867" spans="1:16" x14ac:dyDescent="0.25">
      <c r="A867" s="108" t="str">
        <f>B867&amp;"_"&amp;C867&amp;"_"&amp;".. "&amp;D867</f>
        <v>0866_T1.6_.. Special drawing rights (allocations)  (Other changes in volume)</v>
      </c>
      <c r="B867" s="122" t="s">
        <v>3583</v>
      </c>
      <c r="C867" s="36" t="s">
        <v>2716</v>
      </c>
      <c r="D867" s="74" t="s">
        <v>3947</v>
      </c>
      <c r="E867" s="215" t="str">
        <f>B867&amp;"_"&amp;C867&amp;"_"&amp;F867&amp;", "&amp;G867&amp;", "&amp;H867</f>
        <v>0866_T1.6_Central Bank, Long-term, Special drawing rights (allocations)  (Other changes in volume)</v>
      </c>
      <c r="F867" s="171" t="s">
        <v>43</v>
      </c>
      <c r="G867" s="173" t="s">
        <v>3</v>
      </c>
      <c r="H867" s="174" t="s">
        <v>3947</v>
      </c>
      <c r="I867" s="174"/>
      <c r="J867" s="161" t="e">
        <f t="shared" si="223"/>
        <v>#REF!</v>
      </c>
      <c r="K867" s="63" t="s">
        <v>966</v>
      </c>
      <c r="L867">
        <f t="shared" si="224"/>
        <v>6</v>
      </c>
      <c r="P867" s="10" t="e">
        <f>#REF!</f>
        <v>#REF!</v>
      </c>
    </row>
    <row r="868" spans="1:16" x14ac:dyDescent="0.25">
      <c r="A868" s="108" t="str">
        <f>B868&amp;"_"&amp;C868&amp;"_"&amp;"…. "&amp;D868</f>
        <v>0867_T1.6_…. Currency and deposits 2/ (Other changes in volume)</v>
      </c>
      <c r="B868" s="122" t="s">
        <v>3584</v>
      </c>
      <c r="C868" s="36" t="s">
        <v>2716</v>
      </c>
      <c r="D868" s="74" t="s">
        <v>3941</v>
      </c>
      <c r="E868" s="215" t="str">
        <f>B868&amp;"_"&amp;C868&amp;"_"&amp;F868&amp;", "&amp;G868&amp;", "&amp;H868</f>
        <v>0867_T1.6_Central Bank, Long-term, Currency and deposits (Other changes in volume)</v>
      </c>
      <c r="F868" s="171" t="s">
        <v>43</v>
      </c>
      <c r="G868" s="173" t="s">
        <v>3</v>
      </c>
      <c r="H868" s="174" t="s">
        <v>4201</v>
      </c>
      <c r="I868" s="174"/>
      <c r="J868" s="161" t="e">
        <f t="shared" si="223"/>
        <v>#REF!</v>
      </c>
      <c r="K868" s="63" t="s">
        <v>967</v>
      </c>
      <c r="L868">
        <f t="shared" si="224"/>
        <v>6</v>
      </c>
      <c r="P868" s="10" t="e">
        <f>#REF!</f>
        <v>#REF!</v>
      </c>
    </row>
    <row r="869" spans="1:16" x14ac:dyDescent="0.25">
      <c r="A869" s="108" t="str">
        <f t="shared" ref="A869:A872" si="234">B869&amp;"_"&amp;C869&amp;"_"&amp;"…. "&amp;D869</f>
        <v>0868_T1.6_…. Debt securities (Other changes in volume)</v>
      </c>
      <c r="B869" s="122" t="s">
        <v>3585</v>
      </c>
      <c r="C869" s="36" t="s">
        <v>2716</v>
      </c>
      <c r="D869" s="74" t="s">
        <v>3942</v>
      </c>
      <c r="E869" s="215" t="str">
        <f t="shared" ref="E869:E872" si="235">B869&amp;"_"&amp;C869&amp;"_"&amp;F869&amp;", "&amp;G869&amp;", "&amp;H869</f>
        <v>0868_T1.6_Central Bank, Long-term, Debt securities (Other changes in volume)</v>
      </c>
      <c r="F869" s="171" t="s">
        <v>43</v>
      </c>
      <c r="G869" s="173" t="s">
        <v>3</v>
      </c>
      <c r="H869" s="174" t="s">
        <v>3942</v>
      </c>
      <c r="I869" s="174"/>
      <c r="J869" s="161" t="e">
        <f t="shared" si="223"/>
        <v>#REF!</v>
      </c>
      <c r="K869" s="63" t="s">
        <v>968</v>
      </c>
      <c r="L869">
        <f t="shared" si="224"/>
        <v>6</v>
      </c>
      <c r="P869" s="10" t="e">
        <f>#REF!</f>
        <v>#REF!</v>
      </c>
    </row>
    <row r="870" spans="1:16" x14ac:dyDescent="0.25">
      <c r="A870" s="108" t="str">
        <f t="shared" si="234"/>
        <v>0869_T1.6_…. Loans (Other changes in volume)</v>
      </c>
      <c r="B870" s="122" t="s">
        <v>3586</v>
      </c>
      <c r="C870" s="36" t="s">
        <v>2716</v>
      </c>
      <c r="D870" s="74" t="s">
        <v>3943</v>
      </c>
      <c r="E870" s="215" t="str">
        <f t="shared" si="235"/>
        <v>0869_T1.6_Central Bank, Long-term, Loans (Other changes in volume)</v>
      </c>
      <c r="F870" s="171" t="s">
        <v>43</v>
      </c>
      <c r="G870" s="173" t="s">
        <v>3</v>
      </c>
      <c r="H870" s="174" t="s">
        <v>3943</v>
      </c>
      <c r="I870" s="174"/>
      <c r="J870" s="161" t="e">
        <f t="shared" si="223"/>
        <v>#REF!</v>
      </c>
      <c r="K870" s="63" t="s">
        <v>969</v>
      </c>
      <c r="L870">
        <f t="shared" si="224"/>
        <v>6</v>
      </c>
      <c r="P870" s="10" t="e">
        <f>#REF!</f>
        <v>#REF!</v>
      </c>
    </row>
    <row r="871" spans="1:16" x14ac:dyDescent="0.25">
      <c r="A871" s="108" t="str">
        <f t="shared" si="234"/>
        <v>0870_T1.6_…. Trade credit and advances (Other changes in volume)</v>
      </c>
      <c r="B871" s="122" t="s">
        <v>3587</v>
      </c>
      <c r="C871" s="36" t="s">
        <v>2716</v>
      </c>
      <c r="D871" s="74" t="s">
        <v>3944</v>
      </c>
      <c r="E871" s="215" t="str">
        <f t="shared" si="235"/>
        <v>0870_T1.6_Central Bank, Long-term, Trade credit and advances (Other changes in volume)</v>
      </c>
      <c r="F871" s="171" t="s">
        <v>43</v>
      </c>
      <c r="G871" s="173" t="s">
        <v>3</v>
      </c>
      <c r="H871" s="174" t="s">
        <v>3944</v>
      </c>
      <c r="I871" s="174"/>
      <c r="J871" s="161" t="e">
        <f t="shared" si="223"/>
        <v>#REF!</v>
      </c>
      <c r="K871" s="63" t="s">
        <v>970</v>
      </c>
      <c r="L871">
        <f t="shared" si="224"/>
        <v>6</v>
      </c>
      <c r="P871" s="10" t="e">
        <f>#REF!</f>
        <v>#REF!</v>
      </c>
    </row>
    <row r="872" spans="1:16" x14ac:dyDescent="0.25">
      <c r="A872" s="108" t="str">
        <f t="shared" si="234"/>
        <v>0871_T1.6_…. Other debt liabilities 3/ (Other changes in volume)</v>
      </c>
      <c r="B872" s="122" t="s">
        <v>3588</v>
      </c>
      <c r="C872" s="36" t="s">
        <v>2716</v>
      </c>
      <c r="D872" s="74" t="s">
        <v>3948</v>
      </c>
      <c r="E872" s="215" t="str">
        <f t="shared" si="235"/>
        <v>0871_T1.6_Central Bank, Long-term, Other debt liabilities (Other changes in volume)</v>
      </c>
      <c r="F872" s="171" t="s">
        <v>43</v>
      </c>
      <c r="G872" s="173" t="s">
        <v>3</v>
      </c>
      <c r="H872" s="174" t="s">
        <v>4202</v>
      </c>
      <c r="I872" s="174"/>
      <c r="J872" s="161" t="e">
        <f t="shared" si="223"/>
        <v>#REF!</v>
      </c>
      <c r="K872" s="63" t="s">
        <v>971</v>
      </c>
      <c r="L872">
        <f t="shared" si="224"/>
        <v>6</v>
      </c>
      <c r="P872" s="10" t="e">
        <f>#REF!</f>
        <v>#REF!</v>
      </c>
    </row>
    <row r="873" spans="1:16" x14ac:dyDescent="0.25">
      <c r="A873" s="108" t="str">
        <f>B873&amp;"_"&amp;C873&amp;"_"&amp;D873</f>
        <v>0872_T1.6_Deposit-taking Corporations, except the Central Bank (Other changes in volume)</v>
      </c>
      <c r="B873" s="122" t="s">
        <v>3589</v>
      </c>
      <c r="C873" s="36" t="s">
        <v>2716</v>
      </c>
      <c r="D873" s="77" t="s">
        <v>3950</v>
      </c>
      <c r="E873" s="215" t="str">
        <f>B873&amp;"_"&amp;C873&amp;"_"&amp;F873</f>
        <v>0872_T1.6_Deposit-taking Corporations, except the Central Bank (Other changes in volume)</v>
      </c>
      <c r="F873" s="77" t="s">
        <v>3950</v>
      </c>
      <c r="G873" s="77"/>
      <c r="H873" s="77"/>
      <c r="I873" s="77"/>
      <c r="J873" s="161" t="e">
        <f t="shared" si="223"/>
        <v>#REF!</v>
      </c>
      <c r="K873" s="63" t="s">
        <v>972</v>
      </c>
      <c r="L873">
        <f t="shared" si="224"/>
        <v>6</v>
      </c>
      <c r="P873" s="10" t="e">
        <f>#REF!</f>
        <v>#REF!</v>
      </c>
    </row>
    <row r="874" spans="1:16" x14ac:dyDescent="0.25">
      <c r="A874" s="108" t="str">
        <f>B874&amp;"_"&amp;C874&amp;"_"&amp;".. "&amp;D874</f>
        <v>0873_T1.6_.. Short-term (Other changes in volume)</v>
      </c>
      <c r="B874" s="122" t="s">
        <v>3590</v>
      </c>
      <c r="C874" s="36" t="s">
        <v>2716</v>
      </c>
      <c r="D874" s="75" t="s">
        <v>3940</v>
      </c>
      <c r="E874" s="215" t="str">
        <f>B874&amp;"_"&amp;C874&amp;"_"&amp;F874&amp;", "&amp;G874</f>
        <v>0873_T1.6_Deposit-taking Corporations, except the Central Bank, Short-term (Other changes in volume)</v>
      </c>
      <c r="F874" s="77" t="s">
        <v>85</v>
      </c>
      <c r="G874" s="173" t="s">
        <v>3940</v>
      </c>
      <c r="H874" s="75"/>
      <c r="I874" s="75"/>
      <c r="J874" s="161" t="e">
        <f t="shared" si="223"/>
        <v>#REF!</v>
      </c>
      <c r="K874" s="63" t="s">
        <v>973</v>
      </c>
      <c r="L874">
        <f t="shared" si="224"/>
        <v>6</v>
      </c>
      <c r="P874" s="10" t="e">
        <f>#REF!</f>
        <v>#REF!</v>
      </c>
    </row>
    <row r="875" spans="1:16" x14ac:dyDescent="0.25">
      <c r="A875" s="108" t="str">
        <f>B875&amp;"_"&amp;C875&amp;"_"&amp;"…. "&amp;D875</f>
        <v>0874_T1.6_…. Currency and deposits 2/ (Other changes in volume)</v>
      </c>
      <c r="B875" s="122" t="s">
        <v>3591</v>
      </c>
      <c r="C875" s="36" t="s">
        <v>2716</v>
      </c>
      <c r="D875" s="74" t="s">
        <v>3941</v>
      </c>
      <c r="E875" s="215" t="str">
        <f>B875&amp;"_"&amp;C875&amp;"_"&amp;F875&amp;", "&amp;G875&amp;", "&amp;H875</f>
        <v>0874_T1.6_Deposit-taking Corporations, except the Central Bank, Short-term, Currency and deposits (Other changes in volume)</v>
      </c>
      <c r="F875" s="77" t="s">
        <v>85</v>
      </c>
      <c r="G875" s="173" t="s">
        <v>1</v>
      </c>
      <c r="H875" s="174" t="s">
        <v>4201</v>
      </c>
      <c r="I875" s="174"/>
      <c r="J875" s="161" t="e">
        <f t="shared" si="223"/>
        <v>#REF!</v>
      </c>
      <c r="K875" s="63" t="s">
        <v>974</v>
      </c>
      <c r="L875">
        <f t="shared" si="224"/>
        <v>6</v>
      </c>
      <c r="P875" s="10" t="e">
        <f>#REF!</f>
        <v>#REF!</v>
      </c>
    </row>
    <row r="876" spans="1:16" x14ac:dyDescent="0.25">
      <c r="A876" s="108" t="str">
        <f t="shared" ref="A876:A879" si="236">B876&amp;"_"&amp;C876&amp;"_"&amp;"…. "&amp;D876</f>
        <v>0875_T1.6_…. Debt securities (Other changes in volume)</v>
      </c>
      <c r="B876" s="122" t="s">
        <v>3592</v>
      </c>
      <c r="C876" s="36" t="s">
        <v>2716</v>
      </c>
      <c r="D876" s="74" t="s">
        <v>3942</v>
      </c>
      <c r="E876" s="215" t="str">
        <f t="shared" ref="E876:E879" si="237">B876&amp;"_"&amp;C876&amp;"_"&amp;F876&amp;", "&amp;G876&amp;", "&amp;H876</f>
        <v>0875_T1.6_Deposit-taking Corporations, except the Central Bank, Short-term, Debt securities (Other changes in volume)</v>
      </c>
      <c r="F876" s="77" t="s">
        <v>85</v>
      </c>
      <c r="G876" s="173" t="s">
        <v>1</v>
      </c>
      <c r="H876" s="174" t="s">
        <v>3942</v>
      </c>
      <c r="I876" s="174"/>
      <c r="J876" s="161" t="e">
        <f t="shared" si="223"/>
        <v>#REF!</v>
      </c>
      <c r="K876" s="63" t="s">
        <v>975</v>
      </c>
      <c r="L876">
        <f t="shared" si="224"/>
        <v>6</v>
      </c>
      <c r="P876" s="10" t="e">
        <f>#REF!</f>
        <v>#REF!</v>
      </c>
    </row>
    <row r="877" spans="1:16" x14ac:dyDescent="0.25">
      <c r="A877" s="108" t="str">
        <f t="shared" si="236"/>
        <v>0876_T1.6_…. Loans (Other changes in volume)</v>
      </c>
      <c r="B877" s="122" t="s">
        <v>3593</v>
      </c>
      <c r="C877" s="36" t="s">
        <v>2716</v>
      </c>
      <c r="D877" s="74" t="s">
        <v>3943</v>
      </c>
      <c r="E877" s="215" t="str">
        <f t="shared" si="237"/>
        <v>0876_T1.6_Deposit-taking Corporations, except the Central Bank, Short-term, Loans (Other changes in volume)</v>
      </c>
      <c r="F877" s="77" t="s">
        <v>85</v>
      </c>
      <c r="G877" s="173" t="s">
        <v>1</v>
      </c>
      <c r="H877" s="174" t="s">
        <v>3943</v>
      </c>
      <c r="I877" s="174"/>
      <c r="J877" s="161" t="e">
        <f t="shared" si="223"/>
        <v>#REF!</v>
      </c>
      <c r="K877" s="63" t="s">
        <v>976</v>
      </c>
      <c r="L877">
        <f t="shared" si="224"/>
        <v>6</v>
      </c>
      <c r="P877" s="10" t="e">
        <f>#REF!</f>
        <v>#REF!</v>
      </c>
    </row>
    <row r="878" spans="1:16" x14ac:dyDescent="0.25">
      <c r="A878" s="108" t="str">
        <f t="shared" si="236"/>
        <v>0877_T1.6_…. Trade credit and advances (Other changes in volume)</v>
      </c>
      <c r="B878" s="122" t="s">
        <v>3594</v>
      </c>
      <c r="C878" s="36" t="s">
        <v>2716</v>
      </c>
      <c r="D878" s="74" t="s">
        <v>3944</v>
      </c>
      <c r="E878" s="215" t="str">
        <f t="shared" si="237"/>
        <v>0877_T1.6_Deposit-taking Corporations, except the Central Bank, Short-term, Trade credit and advances (Other changes in volume)</v>
      </c>
      <c r="F878" s="77" t="s">
        <v>85</v>
      </c>
      <c r="G878" s="173" t="s">
        <v>1</v>
      </c>
      <c r="H878" s="174" t="s">
        <v>3944</v>
      </c>
      <c r="I878" s="174"/>
      <c r="J878" s="161" t="e">
        <f t="shared" si="223"/>
        <v>#REF!</v>
      </c>
      <c r="K878" s="63" t="s">
        <v>977</v>
      </c>
      <c r="L878">
        <f t="shared" si="224"/>
        <v>6</v>
      </c>
      <c r="P878" s="10" t="e">
        <f>#REF!</f>
        <v>#REF!</v>
      </c>
    </row>
    <row r="879" spans="1:16" x14ac:dyDescent="0.25">
      <c r="A879" s="108" t="str">
        <f t="shared" si="236"/>
        <v>0878_T1.6_…. Other debt liabilities 3/ 4/ (Other changes in volume)</v>
      </c>
      <c r="B879" s="122" t="s">
        <v>3595</v>
      </c>
      <c r="C879" s="36" t="s">
        <v>2716</v>
      </c>
      <c r="D879" s="74" t="s">
        <v>3945</v>
      </c>
      <c r="E879" s="215" t="str">
        <f t="shared" si="237"/>
        <v>0878_T1.6_Deposit-taking Corporations, except the Central Bank, Short-term, Other debt liabilities (Other changes in volume)</v>
      </c>
      <c r="F879" s="77" t="s">
        <v>85</v>
      </c>
      <c r="G879" s="173" t="s">
        <v>1</v>
      </c>
      <c r="H879" s="174" t="s">
        <v>4202</v>
      </c>
      <c r="I879" s="174"/>
      <c r="J879" s="161" t="e">
        <f t="shared" si="223"/>
        <v>#REF!</v>
      </c>
      <c r="K879" s="63" t="s">
        <v>978</v>
      </c>
      <c r="L879">
        <f t="shared" si="224"/>
        <v>6</v>
      </c>
      <c r="P879" s="10" t="e">
        <f>#REF!</f>
        <v>#REF!</v>
      </c>
    </row>
    <row r="880" spans="1:16" x14ac:dyDescent="0.25">
      <c r="A880" s="108" t="str">
        <f>B880&amp;"_"&amp;C880&amp;"_"&amp;D880</f>
        <v>0879_T1.6_Long-term (Other changes in volume)</v>
      </c>
      <c r="B880" s="122" t="s">
        <v>3596</v>
      </c>
      <c r="C880" s="36" t="s">
        <v>2716</v>
      </c>
      <c r="D880" s="75" t="s">
        <v>3946</v>
      </c>
      <c r="E880" s="215" t="str">
        <f>B880&amp;"_"&amp;C880&amp;"_"&amp;F880&amp;", "&amp;G880</f>
        <v>0879_T1.6_Deposit-taking Corporations, except the Central Bank, Long-term (Other changes in volume)</v>
      </c>
      <c r="F880" s="77" t="s">
        <v>85</v>
      </c>
      <c r="G880" s="173" t="s">
        <v>3946</v>
      </c>
      <c r="H880" s="75"/>
      <c r="I880" s="75"/>
      <c r="J880" s="161" t="e">
        <f t="shared" si="223"/>
        <v>#REF!</v>
      </c>
      <c r="K880" s="63" t="s">
        <v>979</v>
      </c>
      <c r="L880">
        <f t="shared" si="224"/>
        <v>6</v>
      </c>
      <c r="P880" s="10" t="e">
        <f>#REF!</f>
        <v>#REF!</v>
      </c>
    </row>
    <row r="881" spans="1:16" x14ac:dyDescent="0.25">
      <c r="A881" s="108" t="str">
        <f>B881&amp;"_"&amp;C881&amp;"_"&amp;".. "&amp;D881</f>
        <v>0880_T1.6_.. Currency and deposits 2/ (Other changes in volume)</v>
      </c>
      <c r="B881" s="122" t="s">
        <v>3597</v>
      </c>
      <c r="C881" s="36" t="s">
        <v>2716</v>
      </c>
      <c r="D881" s="74" t="s">
        <v>3941</v>
      </c>
      <c r="E881" s="215" t="str">
        <f>B881&amp;"_"&amp;C881&amp;"_"&amp;F881&amp;", "&amp;G881&amp;", "&amp;H881</f>
        <v>0880_T1.6_Deposit-taking Corporations, except the Central Bank, Long-term, Currency and deposits (Other changes in volume)</v>
      </c>
      <c r="F881" s="77" t="s">
        <v>85</v>
      </c>
      <c r="G881" s="173" t="s">
        <v>3</v>
      </c>
      <c r="H881" s="174" t="s">
        <v>4201</v>
      </c>
      <c r="I881" s="174"/>
      <c r="J881" s="161" t="e">
        <f t="shared" si="223"/>
        <v>#REF!</v>
      </c>
      <c r="K881" s="63" t="s">
        <v>980</v>
      </c>
      <c r="L881">
        <f t="shared" si="224"/>
        <v>6</v>
      </c>
      <c r="P881" s="10" t="e">
        <f>#REF!</f>
        <v>#REF!</v>
      </c>
    </row>
    <row r="882" spans="1:16" x14ac:dyDescent="0.25">
      <c r="A882" s="108" t="str">
        <f>B882&amp;"_"&amp;C882&amp;"_"&amp;"…. "&amp;D882</f>
        <v>0881_T1.6_…. Debt securities (Other changes in volume)</v>
      </c>
      <c r="B882" s="122" t="s">
        <v>3598</v>
      </c>
      <c r="C882" s="36" t="s">
        <v>2716</v>
      </c>
      <c r="D882" s="74" t="s">
        <v>3942</v>
      </c>
      <c r="E882" s="215" t="str">
        <f>B882&amp;"_"&amp;C882&amp;"_"&amp;F882&amp;", "&amp;G882&amp;", "&amp;H882</f>
        <v>0881_T1.6_Deposit-taking Corporations, except the Central Bank, Long-term, Debt securities (Other changes in volume)</v>
      </c>
      <c r="F882" s="77" t="s">
        <v>85</v>
      </c>
      <c r="G882" s="173" t="s">
        <v>3</v>
      </c>
      <c r="H882" s="174" t="s">
        <v>3942</v>
      </c>
      <c r="I882" s="174"/>
      <c r="J882" s="161" t="e">
        <f t="shared" si="223"/>
        <v>#REF!</v>
      </c>
      <c r="K882" s="63" t="s">
        <v>981</v>
      </c>
      <c r="L882">
        <f t="shared" si="224"/>
        <v>6</v>
      </c>
      <c r="P882" s="10" t="e">
        <f>#REF!</f>
        <v>#REF!</v>
      </c>
    </row>
    <row r="883" spans="1:16" x14ac:dyDescent="0.25">
      <c r="A883" s="108" t="str">
        <f t="shared" ref="A883:A885" si="238">B883&amp;"_"&amp;C883&amp;"_"&amp;"…. "&amp;D883</f>
        <v>0882_T1.6_…. Loans (Other changes in volume)</v>
      </c>
      <c r="B883" s="122" t="s">
        <v>3599</v>
      </c>
      <c r="C883" s="36" t="s">
        <v>2716</v>
      </c>
      <c r="D883" s="74" t="s">
        <v>3943</v>
      </c>
      <c r="E883" s="215" t="str">
        <f t="shared" ref="E883:E885" si="239">B883&amp;"_"&amp;C883&amp;"_"&amp;F883&amp;", "&amp;G883&amp;", "&amp;H883</f>
        <v>0882_T1.6_Deposit-taking Corporations, except the Central Bank, Long-term, Loans (Other changes in volume)</v>
      </c>
      <c r="F883" s="77" t="s">
        <v>85</v>
      </c>
      <c r="G883" s="173" t="s">
        <v>3</v>
      </c>
      <c r="H883" s="174" t="s">
        <v>3943</v>
      </c>
      <c r="I883" s="174"/>
      <c r="J883" s="161" t="e">
        <f t="shared" si="223"/>
        <v>#REF!</v>
      </c>
      <c r="K883" s="63" t="s">
        <v>982</v>
      </c>
      <c r="L883">
        <f t="shared" si="224"/>
        <v>6</v>
      </c>
      <c r="P883" s="10" t="e">
        <f>#REF!</f>
        <v>#REF!</v>
      </c>
    </row>
    <row r="884" spans="1:16" x14ac:dyDescent="0.25">
      <c r="A884" s="108" t="str">
        <f t="shared" si="238"/>
        <v>0883_T1.6_…. Trade credit and advances (Other changes in volume)</v>
      </c>
      <c r="B884" s="122" t="s">
        <v>3600</v>
      </c>
      <c r="C884" s="36" t="s">
        <v>2716</v>
      </c>
      <c r="D884" s="74" t="s">
        <v>3944</v>
      </c>
      <c r="E884" s="215" t="str">
        <f t="shared" si="239"/>
        <v>0883_T1.6_Deposit-taking Corporations, except the Central Bank, Long-term, Trade credit and advances (Other changes in volume)</v>
      </c>
      <c r="F884" s="77" t="s">
        <v>85</v>
      </c>
      <c r="G884" s="173" t="s">
        <v>3</v>
      </c>
      <c r="H884" s="174" t="s">
        <v>3944</v>
      </c>
      <c r="I884" s="174"/>
      <c r="J884" s="161" t="e">
        <f t="shared" si="223"/>
        <v>#REF!</v>
      </c>
      <c r="K884" s="63" t="s">
        <v>983</v>
      </c>
      <c r="L884">
        <f t="shared" si="224"/>
        <v>6</v>
      </c>
      <c r="P884" s="10" t="e">
        <f>#REF!</f>
        <v>#REF!</v>
      </c>
    </row>
    <row r="885" spans="1:16" x14ac:dyDescent="0.25">
      <c r="A885" s="108" t="str">
        <f t="shared" si="238"/>
        <v>0884_T1.6_…. Other debt liabilities 3/ (Other changes in volume)</v>
      </c>
      <c r="B885" s="122" t="s">
        <v>3601</v>
      </c>
      <c r="C885" s="36" t="s">
        <v>2716</v>
      </c>
      <c r="D885" s="74" t="s">
        <v>3948</v>
      </c>
      <c r="E885" s="215" t="str">
        <f t="shared" si="239"/>
        <v>0884_T1.6_Deposit-taking Corporations, except the Central Bank, Long-term, Other debt liabilities (Other changes in volume)</v>
      </c>
      <c r="F885" s="77" t="s">
        <v>85</v>
      </c>
      <c r="G885" s="173" t="s">
        <v>3</v>
      </c>
      <c r="H885" s="174" t="s">
        <v>4202</v>
      </c>
      <c r="I885" s="174"/>
      <c r="J885" s="161" t="e">
        <f t="shared" si="223"/>
        <v>#REF!</v>
      </c>
      <c r="K885" s="63" t="s">
        <v>984</v>
      </c>
      <c r="L885">
        <f t="shared" si="224"/>
        <v>6</v>
      </c>
      <c r="P885" s="10" t="e">
        <f>#REF!</f>
        <v>#REF!</v>
      </c>
    </row>
    <row r="886" spans="1:16" x14ac:dyDescent="0.25">
      <c r="A886" s="108" t="str">
        <f>B886&amp;"_"&amp;C886&amp;"_"&amp;D886</f>
        <v>0885_T1.6_Other Sectors (Other changes in volume)</v>
      </c>
      <c r="B886" s="122" t="s">
        <v>3602</v>
      </c>
      <c r="C886" s="36" t="s">
        <v>2716</v>
      </c>
      <c r="D886" s="76" t="s">
        <v>3951</v>
      </c>
      <c r="E886" s="215" t="str">
        <f>B886&amp;"_"&amp;C886&amp;"_"&amp;F886</f>
        <v>0885_T1.6_Other Sectors (Other changes in volume)</v>
      </c>
      <c r="F886" s="171" t="s">
        <v>3951</v>
      </c>
      <c r="G886" s="76"/>
      <c r="H886" s="76"/>
      <c r="I886" s="76"/>
      <c r="J886" s="161" t="e">
        <f t="shared" si="223"/>
        <v>#REF!</v>
      </c>
      <c r="K886" s="63" t="s">
        <v>985</v>
      </c>
      <c r="L886">
        <f t="shared" si="224"/>
        <v>6</v>
      </c>
      <c r="P886" s="10" t="e">
        <f>#REF!</f>
        <v>#REF!</v>
      </c>
    </row>
    <row r="887" spans="1:16" x14ac:dyDescent="0.25">
      <c r="A887" s="108" t="str">
        <f>B887&amp;"_"&amp;C887&amp;"_"&amp;".. "&amp;D887</f>
        <v>0886_T1.6_.. Short-term (Other changes in volume)</v>
      </c>
      <c r="B887" s="122" t="s">
        <v>3603</v>
      </c>
      <c r="C887" s="36" t="s">
        <v>2716</v>
      </c>
      <c r="D887" s="75" t="s">
        <v>3940</v>
      </c>
      <c r="E887" s="215" t="str">
        <f>B887&amp;"_"&amp;C887&amp;"_"&amp;F887&amp;", "&amp;G887</f>
        <v>0886_T1.6_Other Sectors, Short-term (Other changes in volume)</v>
      </c>
      <c r="F887" s="171" t="s">
        <v>45</v>
      </c>
      <c r="G887" s="173" t="s">
        <v>3940</v>
      </c>
      <c r="H887" s="75"/>
      <c r="I887" s="75"/>
      <c r="J887" s="161" t="e">
        <f t="shared" si="223"/>
        <v>#REF!</v>
      </c>
      <c r="K887" s="63" t="s">
        <v>986</v>
      </c>
      <c r="L887">
        <f t="shared" si="224"/>
        <v>6</v>
      </c>
      <c r="P887" s="10" t="e">
        <f>#REF!</f>
        <v>#REF!</v>
      </c>
    </row>
    <row r="888" spans="1:16" x14ac:dyDescent="0.25">
      <c r="A888" s="108" t="str">
        <f>B888&amp;"_"&amp;C888&amp;"_"&amp;"…. "&amp;D888</f>
        <v>0887_T1.6_…. Currency and deposits 2/ (Other changes in volume)</v>
      </c>
      <c r="B888" s="122" t="s">
        <v>3604</v>
      </c>
      <c r="C888" s="36" t="s">
        <v>2716</v>
      </c>
      <c r="D888" s="74" t="s">
        <v>3941</v>
      </c>
      <c r="E888" s="215" t="str">
        <f>B888&amp;"_"&amp;C888&amp;"_"&amp;F888&amp;", "&amp;G888&amp;", "&amp;H888</f>
        <v>0887_T1.6_Other Sectors, Short-term, Currency and deposits (Other changes in volume)</v>
      </c>
      <c r="F888" s="171" t="s">
        <v>45</v>
      </c>
      <c r="G888" s="173" t="s">
        <v>1</v>
      </c>
      <c r="H888" s="174" t="s">
        <v>4201</v>
      </c>
      <c r="I888" s="174"/>
      <c r="J888" s="161" t="e">
        <f t="shared" si="223"/>
        <v>#REF!</v>
      </c>
      <c r="K888" s="63" t="s">
        <v>987</v>
      </c>
      <c r="L888">
        <f t="shared" si="224"/>
        <v>6</v>
      </c>
      <c r="P888" s="10" t="e">
        <f>#REF!</f>
        <v>#REF!</v>
      </c>
    </row>
    <row r="889" spans="1:16" x14ac:dyDescent="0.25">
      <c r="A889" s="108" t="str">
        <f t="shared" ref="A889:A892" si="240">B889&amp;"_"&amp;C889&amp;"_"&amp;"…. "&amp;D889</f>
        <v>0888_T1.6_…. Debt securities (Other changes in volume)</v>
      </c>
      <c r="B889" s="122" t="s">
        <v>3605</v>
      </c>
      <c r="C889" s="36" t="s">
        <v>2716</v>
      </c>
      <c r="D889" s="74" t="s">
        <v>3942</v>
      </c>
      <c r="E889" s="215" t="str">
        <f t="shared" ref="E889:E892" si="241">B889&amp;"_"&amp;C889&amp;"_"&amp;F889&amp;", "&amp;G889&amp;", "&amp;H889</f>
        <v>0888_T1.6_Other Sectors, Short-term, Debt securities (Other changes in volume)</v>
      </c>
      <c r="F889" s="171" t="s">
        <v>45</v>
      </c>
      <c r="G889" s="173" t="s">
        <v>1</v>
      </c>
      <c r="H889" s="174" t="s">
        <v>3942</v>
      </c>
      <c r="I889" s="174"/>
      <c r="J889" s="161" t="e">
        <f t="shared" si="223"/>
        <v>#REF!</v>
      </c>
      <c r="K889" s="63" t="s">
        <v>988</v>
      </c>
      <c r="L889">
        <f t="shared" si="224"/>
        <v>6</v>
      </c>
      <c r="P889" s="10" t="e">
        <f>#REF!</f>
        <v>#REF!</v>
      </c>
    </row>
    <row r="890" spans="1:16" x14ac:dyDescent="0.25">
      <c r="A890" s="108" t="str">
        <f t="shared" si="240"/>
        <v>0889_T1.6_…. Loans (Other changes in volume)</v>
      </c>
      <c r="B890" s="122" t="s">
        <v>3606</v>
      </c>
      <c r="C890" s="36" t="s">
        <v>2716</v>
      </c>
      <c r="D890" s="74" t="s">
        <v>3943</v>
      </c>
      <c r="E890" s="215" t="str">
        <f t="shared" si="241"/>
        <v>0889_T1.6_Other Sectors, Short-term, Loans (Other changes in volume)</v>
      </c>
      <c r="F890" s="171" t="s">
        <v>45</v>
      </c>
      <c r="G890" s="173" t="s">
        <v>1</v>
      </c>
      <c r="H890" s="174" t="s">
        <v>3943</v>
      </c>
      <c r="I890" s="174"/>
      <c r="J890" s="161" t="e">
        <f t="shared" si="223"/>
        <v>#REF!</v>
      </c>
      <c r="K890" s="63" t="s">
        <v>989</v>
      </c>
      <c r="L890">
        <f t="shared" si="224"/>
        <v>6</v>
      </c>
      <c r="P890" s="10" t="e">
        <f>#REF!</f>
        <v>#REF!</v>
      </c>
    </row>
    <row r="891" spans="1:16" x14ac:dyDescent="0.25">
      <c r="A891" s="108" t="str">
        <f t="shared" si="240"/>
        <v>0890_T1.6_…. Trade credit and advances (Other changes in volume)</v>
      </c>
      <c r="B891" s="122" t="s">
        <v>3607</v>
      </c>
      <c r="C891" s="36" t="s">
        <v>2716</v>
      </c>
      <c r="D891" s="74" t="s">
        <v>3944</v>
      </c>
      <c r="E891" s="215" t="str">
        <f t="shared" si="241"/>
        <v>0890_T1.6_Other Sectors, Short-term, Trade credit and advances (Other changes in volume)</v>
      </c>
      <c r="F891" s="171" t="s">
        <v>45</v>
      </c>
      <c r="G891" s="173" t="s">
        <v>1</v>
      </c>
      <c r="H891" s="174" t="s">
        <v>3944</v>
      </c>
      <c r="I891" s="174"/>
      <c r="J891" s="161" t="e">
        <f t="shared" si="223"/>
        <v>#REF!</v>
      </c>
      <c r="K891" s="63" t="s">
        <v>990</v>
      </c>
      <c r="L891">
        <f t="shared" si="224"/>
        <v>6</v>
      </c>
      <c r="P891" s="10" t="e">
        <f>#REF!</f>
        <v>#REF!</v>
      </c>
    </row>
    <row r="892" spans="1:16" x14ac:dyDescent="0.25">
      <c r="A892" s="108" t="str">
        <f t="shared" si="240"/>
        <v>0891_T1.6_…. Other debt liabilities 3/ 4/ (Other changes in volume)</v>
      </c>
      <c r="B892" s="122" t="s">
        <v>3608</v>
      </c>
      <c r="C892" s="36" t="s">
        <v>2716</v>
      </c>
      <c r="D892" s="74" t="s">
        <v>3945</v>
      </c>
      <c r="E892" s="215" t="str">
        <f t="shared" si="241"/>
        <v>0891_T1.6_Other Sectors, Short-term, Other debt liabilities (Other changes in volume)</v>
      </c>
      <c r="F892" s="171" t="s">
        <v>45</v>
      </c>
      <c r="G892" s="173" t="s">
        <v>1</v>
      </c>
      <c r="H892" s="174" t="s">
        <v>4202</v>
      </c>
      <c r="I892" s="174"/>
      <c r="J892" s="161" t="e">
        <f t="shared" si="223"/>
        <v>#REF!</v>
      </c>
      <c r="K892" s="63" t="s">
        <v>991</v>
      </c>
      <c r="L892">
        <f t="shared" si="224"/>
        <v>6</v>
      </c>
      <c r="P892" s="10" t="e">
        <f>#REF!</f>
        <v>#REF!</v>
      </c>
    </row>
    <row r="893" spans="1:16" x14ac:dyDescent="0.25">
      <c r="A893" s="108" t="str">
        <f>B893&amp;"_"&amp;C893&amp;"_"&amp;".. "&amp;D893</f>
        <v>0892_T1.6_.. Long-term (Other changes in volume)</v>
      </c>
      <c r="B893" s="122" t="s">
        <v>3609</v>
      </c>
      <c r="C893" s="36" t="s">
        <v>2716</v>
      </c>
      <c r="D893" s="75" t="s">
        <v>3946</v>
      </c>
      <c r="E893" s="215" t="str">
        <f>B893&amp;"_"&amp;C893&amp;"_"&amp;F893&amp;", "&amp;G893</f>
        <v>0892_T1.6_Other Sectors, Long-term (Other changes in volume)</v>
      </c>
      <c r="F893" s="171" t="s">
        <v>45</v>
      </c>
      <c r="G893" s="173" t="s">
        <v>3946</v>
      </c>
      <c r="H893" s="75"/>
      <c r="I893" s="75"/>
      <c r="J893" s="161" t="e">
        <f t="shared" si="223"/>
        <v>#REF!</v>
      </c>
      <c r="K893" s="63" t="s">
        <v>992</v>
      </c>
      <c r="L893">
        <f t="shared" si="224"/>
        <v>6</v>
      </c>
      <c r="P893" s="10" t="e">
        <f>#REF!</f>
        <v>#REF!</v>
      </c>
    </row>
    <row r="894" spans="1:16" x14ac:dyDescent="0.25">
      <c r="A894" s="108" t="str">
        <f>B894&amp;"_"&amp;C894&amp;"_"&amp;"…. "&amp;D894</f>
        <v>0893_T1.6_…. Currency and deposits 2/ (Other changes in volume)</v>
      </c>
      <c r="B894" s="122" t="s">
        <v>3610</v>
      </c>
      <c r="C894" s="36" t="s">
        <v>2716</v>
      </c>
      <c r="D894" s="74" t="s">
        <v>3941</v>
      </c>
      <c r="E894" s="215" t="str">
        <f>B894&amp;"_"&amp;C894&amp;"_"&amp;F894&amp;", "&amp;G894&amp;", "&amp;H894</f>
        <v>0893_T1.6_Other Sectors, Long-term, Currency and deposits (Other changes in volume)</v>
      </c>
      <c r="F894" s="171" t="s">
        <v>45</v>
      </c>
      <c r="G894" s="173" t="s">
        <v>3</v>
      </c>
      <c r="H894" s="174" t="s">
        <v>4201</v>
      </c>
      <c r="I894" s="174"/>
      <c r="J894" s="161" t="e">
        <f t="shared" si="223"/>
        <v>#REF!</v>
      </c>
      <c r="K894" s="63" t="s">
        <v>993</v>
      </c>
      <c r="L894">
        <f t="shared" si="224"/>
        <v>6</v>
      </c>
      <c r="P894" s="10" t="e">
        <f>#REF!</f>
        <v>#REF!</v>
      </c>
    </row>
    <row r="895" spans="1:16" x14ac:dyDescent="0.25">
      <c r="A895" s="108" t="str">
        <f t="shared" ref="A895:A898" si="242">B895&amp;"_"&amp;C895&amp;"_"&amp;"…. "&amp;D895</f>
        <v>0894_T1.6_…. Debt securities (Other changes in volume)</v>
      </c>
      <c r="B895" s="122" t="s">
        <v>3611</v>
      </c>
      <c r="C895" s="36" t="s">
        <v>2716</v>
      </c>
      <c r="D895" s="74" t="s">
        <v>3942</v>
      </c>
      <c r="E895" s="215" t="str">
        <f>B895&amp;"_"&amp;C895&amp;"_"&amp;F895&amp;", "&amp;G895&amp;", "&amp;H895</f>
        <v>0894_T1.6_Other Sectors, Long-term, Debt securities (Other changes in volume)</v>
      </c>
      <c r="F895" s="171" t="s">
        <v>45</v>
      </c>
      <c r="G895" s="173" t="s">
        <v>3</v>
      </c>
      <c r="H895" s="174" t="s">
        <v>3942</v>
      </c>
      <c r="I895" s="174"/>
      <c r="J895" s="161" t="e">
        <f t="shared" si="223"/>
        <v>#REF!</v>
      </c>
      <c r="K895" s="63" t="s">
        <v>994</v>
      </c>
      <c r="L895">
        <f t="shared" si="224"/>
        <v>6</v>
      </c>
      <c r="P895" s="10" t="e">
        <f>#REF!</f>
        <v>#REF!</v>
      </c>
    </row>
    <row r="896" spans="1:16" x14ac:dyDescent="0.25">
      <c r="A896" s="108" t="str">
        <f t="shared" si="242"/>
        <v>0895_T1.6_…. Loans (Other changes in volume)</v>
      </c>
      <c r="B896" s="122" t="s">
        <v>3612</v>
      </c>
      <c r="C896" s="36" t="s">
        <v>2716</v>
      </c>
      <c r="D896" s="74" t="s">
        <v>3943</v>
      </c>
      <c r="E896" s="215" t="str">
        <f t="shared" ref="E896:E898" si="243">B896&amp;"_"&amp;C896&amp;"_"&amp;F896&amp;", "&amp;G896&amp;", "&amp;H896</f>
        <v>0895_T1.6_Other Sectors, Long-term, Loans (Other changes in volume)</v>
      </c>
      <c r="F896" s="171" t="s">
        <v>45</v>
      </c>
      <c r="G896" s="173" t="s">
        <v>3</v>
      </c>
      <c r="H896" s="174" t="s">
        <v>3943</v>
      </c>
      <c r="I896" s="174"/>
      <c r="J896" s="161" t="e">
        <f t="shared" si="223"/>
        <v>#REF!</v>
      </c>
      <c r="K896" s="63" t="s">
        <v>995</v>
      </c>
      <c r="L896">
        <f t="shared" si="224"/>
        <v>6</v>
      </c>
      <c r="P896" s="10" t="e">
        <f>#REF!</f>
        <v>#REF!</v>
      </c>
    </row>
    <row r="897" spans="1:16" x14ac:dyDescent="0.25">
      <c r="A897" s="108" t="str">
        <f t="shared" si="242"/>
        <v>0896_T1.6_…. Trade credit and advances (Other changes in volume)</v>
      </c>
      <c r="B897" s="122" t="s">
        <v>3613</v>
      </c>
      <c r="C897" s="36" t="s">
        <v>2716</v>
      </c>
      <c r="D897" s="74" t="s">
        <v>3944</v>
      </c>
      <c r="E897" s="215" t="str">
        <f t="shared" si="243"/>
        <v>0896_T1.6_Other Sectors, Long-term, Trade credit and advances (Other changes in volume)</v>
      </c>
      <c r="F897" s="171" t="s">
        <v>45</v>
      </c>
      <c r="G897" s="173" t="s">
        <v>3</v>
      </c>
      <c r="H897" s="174" t="s">
        <v>3944</v>
      </c>
      <c r="I897" s="174"/>
      <c r="J897" s="161" t="e">
        <f t="shared" si="223"/>
        <v>#REF!</v>
      </c>
      <c r="K897" s="63" t="s">
        <v>996</v>
      </c>
      <c r="L897">
        <f t="shared" si="224"/>
        <v>6</v>
      </c>
      <c r="P897" s="10" t="e">
        <f>#REF!</f>
        <v>#REF!</v>
      </c>
    </row>
    <row r="898" spans="1:16" x14ac:dyDescent="0.25">
      <c r="A898" s="108" t="str">
        <f t="shared" si="242"/>
        <v>0897_T1.6_…. Other debt liabilities 3/ (Other changes in volume)</v>
      </c>
      <c r="B898" s="122" t="s">
        <v>3614</v>
      </c>
      <c r="C898" s="36" t="s">
        <v>2716</v>
      </c>
      <c r="D898" s="74" t="s">
        <v>3948</v>
      </c>
      <c r="E898" s="215" t="str">
        <f t="shared" si="243"/>
        <v>0897_T1.6_Other Sectors, Long-term, Other debt liabilities (Other changes in volume)</v>
      </c>
      <c r="F898" s="171" t="s">
        <v>45</v>
      </c>
      <c r="G898" s="173" t="s">
        <v>3</v>
      </c>
      <c r="H898" s="174" t="s">
        <v>4202</v>
      </c>
      <c r="I898" s="174"/>
      <c r="J898" s="161" t="e">
        <f t="shared" si="223"/>
        <v>#REF!</v>
      </c>
      <c r="K898" s="63" t="s">
        <v>997</v>
      </c>
      <c r="L898">
        <f t="shared" si="224"/>
        <v>6</v>
      </c>
      <c r="P898" s="10" t="e">
        <f>#REF!</f>
        <v>#REF!</v>
      </c>
    </row>
    <row r="899" spans="1:16" x14ac:dyDescent="0.25">
      <c r="A899" s="108" t="str">
        <f>B899&amp;"_"&amp;C899&amp;"_"&amp;D899</f>
        <v>0898_T1.6_Direct Investment: Intercompany Lending (Other changes in volume)</v>
      </c>
      <c r="B899" s="122" t="s">
        <v>3615</v>
      </c>
      <c r="C899" s="36" t="s">
        <v>2716</v>
      </c>
      <c r="D899" s="79" t="s">
        <v>3952</v>
      </c>
      <c r="E899" s="215" t="str">
        <f>B899&amp;"_"&amp;C899&amp;"_"&amp;F899</f>
        <v>0898_T1.6_Direct Investment: Intercompany Lending (Other changes in volume)</v>
      </c>
      <c r="F899" s="79" t="s">
        <v>3952</v>
      </c>
      <c r="G899" s="79"/>
      <c r="H899" s="79"/>
      <c r="I899" s="79"/>
      <c r="J899" s="161" t="e">
        <f t="shared" si="223"/>
        <v>#REF!</v>
      </c>
      <c r="K899" s="63" t="s">
        <v>998</v>
      </c>
      <c r="L899">
        <f t="shared" si="224"/>
        <v>6</v>
      </c>
      <c r="P899" s="10" t="e">
        <f>#REF!</f>
        <v>#REF!</v>
      </c>
    </row>
    <row r="900" spans="1:16" x14ac:dyDescent="0.25">
      <c r="A900" s="108" t="str">
        <f t="shared" ref="A900:A902" si="244">B900&amp;"_"&amp;C900&amp;"_"&amp;".. "&amp;D900</f>
        <v>0899_T1.6_.. Debt liabilities of direct investment enterprises to direct investors (Other changes in volume)</v>
      </c>
      <c r="B900" s="122" t="s">
        <v>3616</v>
      </c>
      <c r="C900" s="36" t="s">
        <v>2716</v>
      </c>
      <c r="D900" s="80" t="s">
        <v>3953</v>
      </c>
      <c r="E900" s="215" t="str">
        <f>B900&amp;"_"&amp;C900&amp;"_"&amp;F900&amp;", "&amp;H900</f>
        <v>0899_T1.6_Direct Investment: Intercompany Lending, Debt liabilities of direct investment enterprises to direct investors (Other changes in volume)</v>
      </c>
      <c r="F900" s="79" t="s">
        <v>46</v>
      </c>
      <c r="G900" s="80"/>
      <c r="H900" s="176" t="s">
        <v>3953</v>
      </c>
      <c r="I900" s="176"/>
      <c r="J900" s="161" t="e">
        <f t="shared" ref="J900:J963" si="245">J899</f>
        <v>#REF!</v>
      </c>
      <c r="K900" s="63" t="s">
        <v>999</v>
      </c>
      <c r="L900">
        <f t="shared" ref="L900:L963" si="246">L899</f>
        <v>6</v>
      </c>
      <c r="P900" s="10" t="e">
        <f>#REF!</f>
        <v>#REF!</v>
      </c>
    </row>
    <row r="901" spans="1:16" x14ac:dyDescent="0.25">
      <c r="A901" s="108" t="str">
        <f t="shared" si="244"/>
        <v>0900_T1.6_.. Debt liabilities of direct investors to direct investment enterprises (Other changes in volume)</v>
      </c>
      <c r="B901" s="122" t="s">
        <v>3617</v>
      </c>
      <c r="C901" s="36" t="s">
        <v>2716</v>
      </c>
      <c r="D901" s="80" t="s">
        <v>3954</v>
      </c>
      <c r="E901" s="215" t="str">
        <f t="shared" ref="E901:E902" si="247">B901&amp;"_"&amp;C901&amp;"_"&amp;F901&amp;", "&amp;H901</f>
        <v>0900_T1.6_Direct Investment: Intercompany Lending, Debt liabilities of direct investors to direct investment enterprises (Other changes in volume)</v>
      </c>
      <c r="F901" s="79" t="s">
        <v>46</v>
      </c>
      <c r="G901" s="80"/>
      <c r="H901" s="176" t="s">
        <v>3954</v>
      </c>
      <c r="I901" s="176"/>
      <c r="J901" s="161" t="e">
        <f t="shared" si="245"/>
        <v>#REF!</v>
      </c>
      <c r="K901" s="63" t="s">
        <v>1000</v>
      </c>
      <c r="L901">
        <f t="shared" si="246"/>
        <v>6</v>
      </c>
      <c r="P901" s="10" t="e">
        <f>#REF!</f>
        <v>#REF!</v>
      </c>
    </row>
    <row r="902" spans="1:16" x14ac:dyDescent="0.25">
      <c r="A902" s="108" t="str">
        <f t="shared" si="244"/>
        <v>0901_T1.6_.. Debt liabilities between fellow enterprises (Other changes in volume)</v>
      </c>
      <c r="B902" s="122" t="s">
        <v>3618</v>
      </c>
      <c r="C902" s="36" t="s">
        <v>2716</v>
      </c>
      <c r="D902" s="80" t="s">
        <v>3955</v>
      </c>
      <c r="E902" s="215" t="str">
        <f t="shared" si="247"/>
        <v>0901_T1.6_Direct Investment: Intercompany Lending, Debt liabilities between fellow enterprises (Other changes in volume)</v>
      </c>
      <c r="F902" s="79" t="s">
        <v>46</v>
      </c>
      <c r="G902" s="80"/>
      <c r="H902" s="176" t="s">
        <v>3955</v>
      </c>
      <c r="I902" s="176"/>
      <c r="J902" s="161" t="e">
        <f t="shared" si="245"/>
        <v>#REF!</v>
      </c>
      <c r="K902" s="63" t="s">
        <v>1001</v>
      </c>
      <c r="L902">
        <f t="shared" si="246"/>
        <v>6</v>
      </c>
      <c r="P902" s="10" t="e">
        <f>#REF!</f>
        <v>#REF!</v>
      </c>
    </row>
    <row r="903" spans="1:16" x14ac:dyDescent="0.25">
      <c r="A903" s="108" t="str">
        <f>B903&amp;"_"&amp;C903&amp;"_"&amp;D903</f>
        <v>0902_T1.6_Gross External Debt (Other changes in volume)</v>
      </c>
      <c r="B903" s="122" t="s">
        <v>3619</v>
      </c>
      <c r="C903" s="36" t="s">
        <v>2716</v>
      </c>
      <c r="D903" s="78" t="s">
        <v>3956</v>
      </c>
      <c r="E903" s="215" t="str">
        <f>B903&amp;"_"&amp;C903&amp;"_"&amp;F903</f>
        <v>0902_T1.6_Gross External Debt (Other changes in volume)</v>
      </c>
      <c r="F903" s="78" t="s">
        <v>3956</v>
      </c>
      <c r="G903" s="78"/>
      <c r="H903" s="78"/>
      <c r="I903" s="78"/>
      <c r="J903" s="161" t="e">
        <f t="shared" si="245"/>
        <v>#REF!</v>
      </c>
      <c r="K903" s="64" t="s">
        <v>1002</v>
      </c>
      <c r="L903">
        <f t="shared" si="246"/>
        <v>6</v>
      </c>
      <c r="P903" s="10" t="e">
        <f>#REF!</f>
        <v>#REF!</v>
      </c>
    </row>
    <row r="904" spans="1:16" x14ac:dyDescent="0.25">
      <c r="A904" s="108" t="str">
        <f>B904&amp;"_"&amp;C904&amp;"_"&amp;D904</f>
        <v>0903_T1.6_General Government (Positon at end of period)</v>
      </c>
      <c r="B904" s="122" t="s">
        <v>3620</v>
      </c>
      <c r="C904" s="36" t="s">
        <v>2716</v>
      </c>
      <c r="D904" s="76" t="s">
        <v>3957</v>
      </c>
      <c r="E904" s="215" t="str">
        <f>B904&amp;"_"&amp;C904&amp;"_"&amp;F904</f>
        <v>0903_T1.6_General Government (Positon at end of period)</v>
      </c>
      <c r="F904" s="171" t="s">
        <v>3957</v>
      </c>
      <c r="G904" s="76"/>
      <c r="H904" s="76"/>
      <c r="I904" s="76"/>
      <c r="J904" s="161" t="e">
        <f t="shared" si="245"/>
        <v>#REF!</v>
      </c>
      <c r="K904" s="63" t="s">
        <v>1003</v>
      </c>
      <c r="L904">
        <f t="shared" si="246"/>
        <v>6</v>
      </c>
      <c r="P904" s="10" t="e">
        <f>#REF!</f>
        <v>#REF!</v>
      </c>
    </row>
    <row r="905" spans="1:16" x14ac:dyDescent="0.25">
      <c r="A905" s="108" t="str">
        <f>B905&amp;"_"&amp;C905&amp;"_"&amp;".. "&amp;D905</f>
        <v>0904_T1.6_.. Short-term (Positon at end of period)</v>
      </c>
      <c r="B905" s="122" t="s">
        <v>3621</v>
      </c>
      <c r="C905" s="36" t="s">
        <v>2716</v>
      </c>
      <c r="D905" s="75" t="s">
        <v>3958</v>
      </c>
      <c r="E905" s="215" t="str">
        <f>B905&amp;"_"&amp;C905&amp;"_"&amp;F905&amp;", "&amp;G905</f>
        <v>0904_T1.6_General Government, Short-term (Positon at end of period)</v>
      </c>
      <c r="F905" s="171" t="s">
        <v>20</v>
      </c>
      <c r="G905" s="173" t="s">
        <v>3958</v>
      </c>
      <c r="H905" s="75"/>
      <c r="I905" s="75"/>
      <c r="J905" s="161" t="e">
        <f t="shared" si="245"/>
        <v>#REF!</v>
      </c>
      <c r="K905" s="63" t="s">
        <v>1004</v>
      </c>
      <c r="L905">
        <f t="shared" si="246"/>
        <v>6</v>
      </c>
      <c r="P905" s="10" t="e">
        <f>#REF!</f>
        <v>#REF!</v>
      </c>
    </row>
    <row r="906" spans="1:16" x14ac:dyDescent="0.25">
      <c r="A906" s="108" t="str">
        <f>B906&amp;"_"&amp;C906&amp;"_"&amp;"…. "&amp;D906</f>
        <v>0905_T1.6_…. Currency and deposits 2/ (Positon at end of period)</v>
      </c>
      <c r="B906" s="122" t="s">
        <v>3622</v>
      </c>
      <c r="C906" s="36" t="s">
        <v>2716</v>
      </c>
      <c r="D906" s="74" t="s">
        <v>3959</v>
      </c>
      <c r="E906" s="215" t="str">
        <f>B906&amp;"_"&amp;C906&amp;"_"&amp;F906&amp;", "&amp;G906&amp;", "&amp;H906</f>
        <v>0905_T1.6_General Government, Short-term, Currency and deposits (Positon at end of period)</v>
      </c>
      <c r="F906" s="171" t="s">
        <v>20</v>
      </c>
      <c r="G906" s="173" t="s">
        <v>1</v>
      </c>
      <c r="H906" s="174" t="s">
        <v>4203</v>
      </c>
      <c r="I906" s="174"/>
      <c r="J906" s="161" t="e">
        <f t="shared" si="245"/>
        <v>#REF!</v>
      </c>
      <c r="K906" s="63" t="s">
        <v>1005</v>
      </c>
      <c r="L906">
        <f t="shared" si="246"/>
        <v>6</v>
      </c>
      <c r="P906" s="10" t="e">
        <f>#REF!</f>
        <v>#REF!</v>
      </c>
    </row>
    <row r="907" spans="1:16" x14ac:dyDescent="0.25">
      <c r="A907" s="108" t="str">
        <f t="shared" ref="A907:A910" si="248">B907&amp;"_"&amp;C907&amp;"_"&amp;"…. "&amp;D907</f>
        <v>0906_T1.6_…. Debt securities (Positon at end of period)</v>
      </c>
      <c r="B907" s="122" t="s">
        <v>3623</v>
      </c>
      <c r="C907" s="36" t="s">
        <v>2716</v>
      </c>
      <c r="D907" s="74" t="s">
        <v>3960</v>
      </c>
      <c r="E907" s="215" t="str">
        <f t="shared" ref="E907:E910" si="249">B907&amp;"_"&amp;C907&amp;"_"&amp;F907&amp;", "&amp;G907&amp;", "&amp;H907</f>
        <v>0906_T1.6_General Government, Short-term, Debt securities (Positon at end of period)</v>
      </c>
      <c r="F907" s="171" t="s">
        <v>20</v>
      </c>
      <c r="G907" s="173" t="s">
        <v>1</v>
      </c>
      <c r="H907" s="174" t="s">
        <v>3960</v>
      </c>
      <c r="I907" s="174"/>
      <c r="J907" s="161" t="e">
        <f t="shared" si="245"/>
        <v>#REF!</v>
      </c>
      <c r="K907" s="63" t="s">
        <v>1006</v>
      </c>
      <c r="L907">
        <f t="shared" si="246"/>
        <v>6</v>
      </c>
      <c r="P907" s="10" t="e">
        <f>#REF!</f>
        <v>#REF!</v>
      </c>
    </row>
    <row r="908" spans="1:16" x14ac:dyDescent="0.25">
      <c r="A908" s="108" t="str">
        <f t="shared" si="248"/>
        <v>0907_T1.6_…. Loans (Positon at end of period)</v>
      </c>
      <c r="B908" s="122" t="s">
        <v>3624</v>
      </c>
      <c r="C908" s="36" t="s">
        <v>2716</v>
      </c>
      <c r="D908" s="74" t="s">
        <v>3961</v>
      </c>
      <c r="E908" s="215" t="str">
        <f t="shared" si="249"/>
        <v>0907_T1.6_General Government, Short-term, Loans (Positon at end of period)</v>
      </c>
      <c r="F908" s="171" t="s">
        <v>20</v>
      </c>
      <c r="G908" s="173" t="s">
        <v>1</v>
      </c>
      <c r="H908" s="174" t="s">
        <v>3961</v>
      </c>
      <c r="I908" s="174"/>
      <c r="J908" s="161" t="e">
        <f t="shared" si="245"/>
        <v>#REF!</v>
      </c>
      <c r="K908" s="63" t="s">
        <v>1007</v>
      </c>
      <c r="L908">
        <f t="shared" si="246"/>
        <v>6</v>
      </c>
      <c r="P908" s="10" t="e">
        <f>#REF!</f>
        <v>#REF!</v>
      </c>
    </row>
    <row r="909" spans="1:16" x14ac:dyDescent="0.25">
      <c r="A909" s="108" t="str">
        <f t="shared" si="248"/>
        <v>0908_T1.6_…. Trade credit and advances (Positon at end of period)</v>
      </c>
      <c r="B909" s="122" t="s">
        <v>3625</v>
      </c>
      <c r="C909" s="36" t="s">
        <v>2716</v>
      </c>
      <c r="D909" s="74" t="s">
        <v>3962</v>
      </c>
      <c r="E909" s="215" t="str">
        <f t="shared" si="249"/>
        <v>0908_T1.6_General Government, Short-term, Trade credit and advances (Positon at end of period)</v>
      </c>
      <c r="F909" s="171" t="s">
        <v>20</v>
      </c>
      <c r="G909" s="173" t="s">
        <v>1</v>
      </c>
      <c r="H909" s="174" t="s">
        <v>3962</v>
      </c>
      <c r="I909" s="174"/>
      <c r="J909" s="161" t="e">
        <f t="shared" si="245"/>
        <v>#REF!</v>
      </c>
      <c r="K909" s="63" t="s">
        <v>1008</v>
      </c>
      <c r="L909">
        <f t="shared" si="246"/>
        <v>6</v>
      </c>
      <c r="P909" s="10" t="e">
        <f>#REF!</f>
        <v>#REF!</v>
      </c>
    </row>
    <row r="910" spans="1:16" x14ac:dyDescent="0.25">
      <c r="A910" s="108" t="str">
        <f t="shared" si="248"/>
        <v>0909_T1.6_…. Other debt liabilities 3/ 4/ (Positon at end of period)</v>
      </c>
      <c r="B910" s="122" t="s">
        <v>3626</v>
      </c>
      <c r="C910" s="36" t="s">
        <v>2716</v>
      </c>
      <c r="D910" s="74" t="s">
        <v>3963</v>
      </c>
      <c r="E910" s="215" t="str">
        <f t="shared" si="249"/>
        <v>0909_T1.6_General Government, Short-term, Other debt liabilities (Positon at end of period)</v>
      </c>
      <c r="F910" s="171" t="s">
        <v>20</v>
      </c>
      <c r="G910" s="173" t="s">
        <v>1</v>
      </c>
      <c r="H910" s="174" t="s">
        <v>4204</v>
      </c>
      <c r="I910" s="174"/>
      <c r="J910" s="161" t="e">
        <f t="shared" si="245"/>
        <v>#REF!</v>
      </c>
      <c r="K910" s="63" t="s">
        <v>1009</v>
      </c>
      <c r="L910">
        <f t="shared" si="246"/>
        <v>6</v>
      </c>
      <c r="P910" s="10" t="e">
        <f>#REF!</f>
        <v>#REF!</v>
      </c>
    </row>
    <row r="911" spans="1:16" x14ac:dyDescent="0.25">
      <c r="A911" s="108" t="str">
        <f>B911&amp;"_"&amp;C911&amp;"_"&amp;D911</f>
        <v>0910_T1.6_Long-term (Positon at end of period)</v>
      </c>
      <c r="B911" s="122" t="s">
        <v>3627</v>
      </c>
      <c r="C911" s="36" t="s">
        <v>2716</v>
      </c>
      <c r="D911" s="75" t="s">
        <v>3964</v>
      </c>
      <c r="E911" s="215" t="str">
        <f>B911&amp;"_"&amp;C911&amp;"_"&amp;F911&amp;", "&amp;G911</f>
        <v>0910_T1.6_General Government, Long-term (Positon at end of period)</v>
      </c>
      <c r="F911" s="171" t="s">
        <v>20</v>
      </c>
      <c r="G911" s="173" t="s">
        <v>3964</v>
      </c>
      <c r="H911" s="75"/>
      <c r="I911" s="75"/>
      <c r="J911" s="161" t="e">
        <f t="shared" si="245"/>
        <v>#REF!</v>
      </c>
      <c r="K911" s="63" t="s">
        <v>1010</v>
      </c>
      <c r="L911">
        <f t="shared" si="246"/>
        <v>6</v>
      </c>
      <c r="P911" s="10" t="e">
        <f>#REF!</f>
        <v>#REF!</v>
      </c>
    </row>
    <row r="912" spans="1:16" x14ac:dyDescent="0.25">
      <c r="A912" s="108" t="str">
        <f>B912&amp;"_"&amp;C912&amp;"_"&amp;".. "&amp;D912</f>
        <v>0911_T1.6_.. Special drawing rights (allocations)  (Positon at end of period)</v>
      </c>
      <c r="B912" s="122" t="s">
        <v>3628</v>
      </c>
      <c r="C912" s="36" t="s">
        <v>2716</v>
      </c>
      <c r="D912" s="74" t="s">
        <v>3965</v>
      </c>
      <c r="E912" s="215" t="str">
        <f>B912&amp;"_"&amp;C912&amp;"_"&amp;F912&amp;", "&amp;G912&amp;", "&amp;H912</f>
        <v>0911_T1.6_General Government, Long-term, Special drawing rights (allocations)  (Positon at end of period)</v>
      </c>
      <c r="F912" s="171" t="s">
        <v>20</v>
      </c>
      <c r="G912" s="173" t="s">
        <v>3</v>
      </c>
      <c r="H912" s="174" t="s">
        <v>3965</v>
      </c>
      <c r="I912" s="174"/>
      <c r="J912" s="161" t="e">
        <f t="shared" si="245"/>
        <v>#REF!</v>
      </c>
      <c r="K912" s="63" t="s">
        <v>1011</v>
      </c>
      <c r="L912">
        <f t="shared" si="246"/>
        <v>6</v>
      </c>
      <c r="P912" s="10" t="e">
        <f>#REF!</f>
        <v>#REF!</v>
      </c>
    </row>
    <row r="913" spans="1:16" x14ac:dyDescent="0.25">
      <c r="A913" s="108" t="str">
        <f>B913&amp;"_"&amp;C913&amp;"_"&amp;"…. "&amp;D913</f>
        <v>0912_T1.6_…. Currency and deposits 2/ (Positon at end of period)</v>
      </c>
      <c r="B913" s="122" t="s">
        <v>3629</v>
      </c>
      <c r="C913" s="36" t="s">
        <v>2716</v>
      </c>
      <c r="D913" s="74" t="s">
        <v>3959</v>
      </c>
      <c r="E913" s="215" t="str">
        <f>B913&amp;"_"&amp;C913&amp;"_"&amp;F913&amp;", "&amp;G913&amp;", "&amp;H913</f>
        <v>0912_T1.6_General Government, Long-term, Currency and deposits (Positon at end of period)</v>
      </c>
      <c r="F913" s="171" t="s">
        <v>20</v>
      </c>
      <c r="G913" s="173" t="s">
        <v>3</v>
      </c>
      <c r="H913" s="174" t="s">
        <v>4203</v>
      </c>
      <c r="I913" s="174"/>
      <c r="J913" s="161" t="e">
        <f t="shared" si="245"/>
        <v>#REF!</v>
      </c>
      <c r="K913" s="63" t="s">
        <v>1012</v>
      </c>
      <c r="L913">
        <f t="shared" si="246"/>
        <v>6</v>
      </c>
      <c r="P913" s="10" t="e">
        <f>#REF!</f>
        <v>#REF!</v>
      </c>
    </row>
    <row r="914" spans="1:16" x14ac:dyDescent="0.25">
      <c r="A914" s="108" t="str">
        <f t="shared" ref="A914:A917" si="250">B914&amp;"_"&amp;C914&amp;"_"&amp;"…. "&amp;D914</f>
        <v>0913_T1.6_…. Debt securities (Positon at end of period)</v>
      </c>
      <c r="B914" s="122" t="s">
        <v>3630</v>
      </c>
      <c r="C914" s="36" t="s">
        <v>2716</v>
      </c>
      <c r="D914" s="74" t="s">
        <v>3960</v>
      </c>
      <c r="E914" s="215" t="str">
        <f t="shared" ref="E914:E917" si="251">B914&amp;"_"&amp;C914&amp;"_"&amp;F914&amp;", "&amp;G914&amp;", "&amp;H914</f>
        <v>0913_T1.6_General Government, Long-term, Debt securities (Positon at end of period)</v>
      </c>
      <c r="F914" s="171" t="s">
        <v>20</v>
      </c>
      <c r="G914" s="173" t="s">
        <v>3</v>
      </c>
      <c r="H914" s="174" t="s">
        <v>3960</v>
      </c>
      <c r="I914" s="174"/>
      <c r="J914" s="161" t="e">
        <f t="shared" si="245"/>
        <v>#REF!</v>
      </c>
      <c r="K914" s="63" t="s">
        <v>1013</v>
      </c>
      <c r="L914">
        <f t="shared" si="246"/>
        <v>6</v>
      </c>
      <c r="P914" s="10" t="e">
        <f>#REF!</f>
        <v>#REF!</v>
      </c>
    </row>
    <row r="915" spans="1:16" x14ac:dyDescent="0.25">
      <c r="A915" s="108" t="str">
        <f t="shared" si="250"/>
        <v>0914_T1.6_…. Loans (Positon at end of period)</v>
      </c>
      <c r="B915" s="122" t="s">
        <v>3631</v>
      </c>
      <c r="C915" s="36" t="s">
        <v>2716</v>
      </c>
      <c r="D915" s="74" t="s">
        <v>3961</v>
      </c>
      <c r="E915" s="215" t="str">
        <f t="shared" si="251"/>
        <v>0914_T1.6_General Government, Long-term, Loans (Positon at end of period)</v>
      </c>
      <c r="F915" s="171" t="s">
        <v>20</v>
      </c>
      <c r="G915" s="173" t="s">
        <v>3</v>
      </c>
      <c r="H915" s="174" t="s">
        <v>3961</v>
      </c>
      <c r="I915" s="174"/>
      <c r="J915" s="161" t="e">
        <f t="shared" si="245"/>
        <v>#REF!</v>
      </c>
      <c r="K915" s="63" t="s">
        <v>1014</v>
      </c>
      <c r="L915">
        <f t="shared" si="246"/>
        <v>6</v>
      </c>
      <c r="P915" s="10" t="e">
        <f>#REF!</f>
        <v>#REF!</v>
      </c>
    </row>
    <row r="916" spans="1:16" x14ac:dyDescent="0.25">
      <c r="A916" s="108" t="str">
        <f t="shared" si="250"/>
        <v>0915_T1.6_…. Trade credit and advances (Positon at end of period)</v>
      </c>
      <c r="B916" s="122" t="s">
        <v>3632</v>
      </c>
      <c r="C916" s="36" t="s">
        <v>2716</v>
      </c>
      <c r="D916" s="74" t="s">
        <v>3962</v>
      </c>
      <c r="E916" s="215" t="str">
        <f t="shared" si="251"/>
        <v>0915_T1.6_General Government, Long-term, Trade credit and advances (Positon at end of period)</v>
      </c>
      <c r="F916" s="171" t="s">
        <v>20</v>
      </c>
      <c r="G916" s="173" t="s">
        <v>3</v>
      </c>
      <c r="H916" s="174" t="s">
        <v>3962</v>
      </c>
      <c r="I916" s="174"/>
      <c r="J916" s="161" t="e">
        <f t="shared" si="245"/>
        <v>#REF!</v>
      </c>
      <c r="K916" s="63" t="s">
        <v>1015</v>
      </c>
      <c r="L916">
        <f t="shared" si="246"/>
        <v>6</v>
      </c>
      <c r="P916" s="10" t="e">
        <f>#REF!</f>
        <v>#REF!</v>
      </c>
    </row>
    <row r="917" spans="1:16" x14ac:dyDescent="0.25">
      <c r="A917" s="108" t="str">
        <f t="shared" si="250"/>
        <v>0916_T1.6_…. Other debt liabilities 3/ (Positon at end of period)</v>
      </c>
      <c r="B917" s="122" t="s">
        <v>3633</v>
      </c>
      <c r="C917" s="36" t="s">
        <v>2716</v>
      </c>
      <c r="D917" s="74" t="s">
        <v>3966</v>
      </c>
      <c r="E917" s="215" t="str">
        <f t="shared" si="251"/>
        <v>0916_T1.6_General Government, Long-term, Other debt liabilities (Positon at end of period)</v>
      </c>
      <c r="F917" s="171" t="s">
        <v>20</v>
      </c>
      <c r="G917" s="173" t="s">
        <v>3</v>
      </c>
      <c r="H917" s="174" t="s">
        <v>4204</v>
      </c>
      <c r="I917" s="174"/>
      <c r="J917" s="161" t="e">
        <f t="shared" si="245"/>
        <v>#REF!</v>
      </c>
      <c r="K917" s="63" t="s">
        <v>1016</v>
      </c>
      <c r="L917">
        <f t="shared" si="246"/>
        <v>6</v>
      </c>
      <c r="P917" s="10" t="e">
        <f>#REF!</f>
        <v>#REF!</v>
      </c>
    </row>
    <row r="918" spans="1:16" x14ac:dyDescent="0.25">
      <c r="A918" s="108" t="str">
        <f>B918&amp;"_"&amp;C918&amp;"_"&amp;D918</f>
        <v>0917_T1.6_Central Bank (Positon at end of period)</v>
      </c>
      <c r="B918" s="122" t="s">
        <v>3634</v>
      </c>
      <c r="C918" s="36" t="s">
        <v>2716</v>
      </c>
      <c r="D918" s="76" t="s">
        <v>3967</v>
      </c>
      <c r="E918" s="215" t="str">
        <f>B918&amp;"_"&amp;C918&amp;"_"&amp;F918</f>
        <v>0917_T1.6_Central Bank (Positon at end of period)</v>
      </c>
      <c r="F918" s="171" t="s">
        <v>3967</v>
      </c>
      <c r="G918" s="76"/>
      <c r="H918" s="76"/>
      <c r="I918" s="76"/>
      <c r="J918" s="161" t="e">
        <f t="shared" si="245"/>
        <v>#REF!</v>
      </c>
      <c r="K918" s="63" t="s">
        <v>1017</v>
      </c>
      <c r="L918">
        <f t="shared" si="246"/>
        <v>6</v>
      </c>
      <c r="P918" s="10" t="e">
        <f>#REF!</f>
        <v>#REF!</v>
      </c>
    </row>
    <row r="919" spans="1:16" x14ac:dyDescent="0.25">
      <c r="A919" s="108" t="str">
        <f>B919&amp;"_"&amp;C919&amp;"_"&amp;".. "&amp;D919</f>
        <v>0918_T1.6_.. Short-term (Positon at end of period)</v>
      </c>
      <c r="B919" s="122" t="s">
        <v>3635</v>
      </c>
      <c r="C919" s="36" t="s">
        <v>2716</v>
      </c>
      <c r="D919" s="75" t="s">
        <v>3958</v>
      </c>
      <c r="E919" s="215" t="str">
        <f>B919&amp;"_"&amp;C919&amp;"_"&amp;F919&amp;", "&amp;G919</f>
        <v>0918_T1.6_Central Bank, Short-term (Positon at end of period)</v>
      </c>
      <c r="F919" s="171" t="s">
        <v>43</v>
      </c>
      <c r="G919" s="173" t="s">
        <v>3958</v>
      </c>
      <c r="H919" s="75"/>
      <c r="I919" s="75"/>
      <c r="J919" s="161" t="e">
        <f t="shared" si="245"/>
        <v>#REF!</v>
      </c>
      <c r="K919" s="63" t="s">
        <v>1018</v>
      </c>
      <c r="L919">
        <f t="shared" si="246"/>
        <v>6</v>
      </c>
      <c r="P919" s="10" t="e">
        <f>#REF!</f>
        <v>#REF!</v>
      </c>
    </row>
    <row r="920" spans="1:16" x14ac:dyDescent="0.25">
      <c r="A920" s="108" t="str">
        <f>B920&amp;"_"&amp;C920&amp;"_"&amp;"…. "&amp;D920</f>
        <v>0919_T1.6_…. Currency and deposits 2/ (Positon at end of period)</v>
      </c>
      <c r="B920" s="122" t="s">
        <v>3636</v>
      </c>
      <c r="C920" s="36" t="s">
        <v>2716</v>
      </c>
      <c r="D920" s="74" t="s">
        <v>3959</v>
      </c>
      <c r="E920" s="215" t="str">
        <f>B920&amp;"_"&amp;C920&amp;"_"&amp;F920&amp;", "&amp;G920&amp;", "&amp;H920</f>
        <v>0919_T1.6_Central Bank, Short-term, Currency and deposits (Positon at end of period)</v>
      </c>
      <c r="F920" s="171" t="s">
        <v>43</v>
      </c>
      <c r="G920" s="173" t="s">
        <v>1</v>
      </c>
      <c r="H920" s="174" t="s">
        <v>4203</v>
      </c>
      <c r="I920" s="174"/>
      <c r="J920" s="161" t="e">
        <f t="shared" si="245"/>
        <v>#REF!</v>
      </c>
      <c r="K920" s="63" t="s">
        <v>1019</v>
      </c>
      <c r="L920">
        <f t="shared" si="246"/>
        <v>6</v>
      </c>
      <c r="P920" s="10" t="e">
        <f>#REF!</f>
        <v>#REF!</v>
      </c>
    </row>
    <row r="921" spans="1:16" x14ac:dyDescent="0.25">
      <c r="A921" s="108" t="str">
        <f t="shared" ref="A921:A924" si="252">B921&amp;"_"&amp;C921&amp;"_"&amp;"…. "&amp;D921</f>
        <v>0920_T1.6_…. Debt securities (Positon at end of period)</v>
      </c>
      <c r="B921" s="122" t="s">
        <v>3637</v>
      </c>
      <c r="C921" s="36" t="s">
        <v>2716</v>
      </c>
      <c r="D921" s="74" t="s">
        <v>3960</v>
      </c>
      <c r="E921" s="215" t="str">
        <f t="shared" ref="E921:E924" si="253">B921&amp;"_"&amp;C921&amp;"_"&amp;F921&amp;", "&amp;G921&amp;", "&amp;H921</f>
        <v>0920_T1.6_Central Bank, Short-term, Debt securities (Positon at end of period)</v>
      </c>
      <c r="F921" s="171" t="s">
        <v>43</v>
      </c>
      <c r="G921" s="173" t="s">
        <v>1</v>
      </c>
      <c r="H921" s="174" t="s">
        <v>3960</v>
      </c>
      <c r="I921" s="174"/>
      <c r="J921" s="161" t="e">
        <f t="shared" si="245"/>
        <v>#REF!</v>
      </c>
      <c r="K921" s="63" t="s">
        <v>1020</v>
      </c>
      <c r="L921">
        <f t="shared" si="246"/>
        <v>6</v>
      </c>
      <c r="P921" s="10" t="e">
        <f>#REF!</f>
        <v>#REF!</v>
      </c>
    </row>
    <row r="922" spans="1:16" x14ac:dyDescent="0.25">
      <c r="A922" s="108" t="str">
        <f t="shared" si="252"/>
        <v>0921_T1.6_…. Loans (Positon at end of period)</v>
      </c>
      <c r="B922" s="122" t="s">
        <v>3638</v>
      </c>
      <c r="C922" s="36" t="s">
        <v>2716</v>
      </c>
      <c r="D922" s="74" t="s">
        <v>3961</v>
      </c>
      <c r="E922" s="215" t="str">
        <f t="shared" si="253"/>
        <v>0921_T1.6_Central Bank, Short-term, Loans (Positon at end of period)</v>
      </c>
      <c r="F922" s="171" t="s">
        <v>43</v>
      </c>
      <c r="G922" s="173" t="s">
        <v>1</v>
      </c>
      <c r="H922" s="174" t="s">
        <v>3961</v>
      </c>
      <c r="I922" s="174"/>
      <c r="J922" s="161" t="e">
        <f t="shared" si="245"/>
        <v>#REF!</v>
      </c>
      <c r="K922" s="63" t="s">
        <v>1021</v>
      </c>
      <c r="L922">
        <f t="shared" si="246"/>
        <v>6</v>
      </c>
      <c r="P922" s="10" t="e">
        <f>#REF!</f>
        <v>#REF!</v>
      </c>
    </row>
    <row r="923" spans="1:16" x14ac:dyDescent="0.25">
      <c r="A923" s="108" t="str">
        <f t="shared" si="252"/>
        <v>0922_T1.6_…. Trade credit and advances (Positon at end of period)</v>
      </c>
      <c r="B923" s="122" t="s">
        <v>3639</v>
      </c>
      <c r="C923" s="36" t="s">
        <v>2716</v>
      </c>
      <c r="D923" s="74" t="s">
        <v>3962</v>
      </c>
      <c r="E923" s="215" t="str">
        <f t="shared" si="253"/>
        <v>0922_T1.6_Central Bank, Short-term, Trade credit and advances (Positon at end of period)</v>
      </c>
      <c r="F923" s="171" t="s">
        <v>43</v>
      </c>
      <c r="G923" s="173" t="s">
        <v>1</v>
      </c>
      <c r="H923" s="174" t="s">
        <v>3962</v>
      </c>
      <c r="I923" s="174"/>
      <c r="J923" s="161" t="e">
        <f t="shared" si="245"/>
        <v>#REF!</v>
      </c>
      <c r="K923" s="63" t="s">
        <v>1022</v>
      </c>
      <c r="L923">
        <f t="shared" si="246"/>
        <v>6</v>
      </c>
      <c r="P923" s="10" t="e">
        <f>#REF!</f>
        <v>#REF!</v>
      </c>
    </row>
    <row r="924" spans="1:16" x14ac:dyDescent="0.25">
      <c r="A924" s="108" t="str">
        <f t="shared" si="252"/>
        <v>0923_T1.6_…. Other debt liabilities 3/ 4/ (Positon at end of period)</v>
      </c>
      <c r="B924" s="122" t="s">
        <v>3640</v>
      </c>
      <c r="C924" s="36" t="s">
        <v>2716</v>
      </c>
      <c r="D924" s="74" t="s">
        <v>3963</v>
      </c>
      <c r="E924" s="215" t="str">
        <f t="shared" si="253"/>
        <v>0923_T1.6_Central Bank, Short-term, Other debt liabilities (Positon at end of period)</v>
      </c>
      <c r="F924" s="171" t="s">
        <v>43</v>
      </c>
      <c r="G924" s="173" t="s">
        <v>1</v>
      </c>
      <c r="H924" s="174" t="s">
        <v>4204</v>
      </c>
      <c r="I924" s="174"/>
      <c r="J924" s="161" t="e">
        <f t="shared" si="245"/>
        <v>#REF!</v>
      </c>
      <c r="K924" s="63" t="s">
        <v>1023</v>
      </c>
      <c r="L924">
        <f t="shared" si="246"/>
        <v>6</v>
      </c>
      <c r="P924" s="10" t="e">
        <f>#REF!</f>
        <v>#REF!</v>
      </c>
    </row>
    <row r="925" spans="1:16" x14ac:dyDescent="0.25">
      <c r="A925" s="108" t="str">
        <f>B925&amp;"_"&amp;C925&amp;"_"&amp;D925</f>
        <v>0924_T1.6_Long-term (Positon at end of period)</v>
      </c>
      <c r="B925" s="122" t="s">
        <v>3641</v>
      </c>
      <c r="C925" s="36" t="s">
        <v>2716</v>
      </c>
      <c r="D925" s="75" t="s">
        <v>3964</v>
      </c>
      <c r="E925" s="215" t="str">
        <f>B925&amp;"_"&amp;C925&amp;"_"&amp;F925&amp;", "&amp;G925</f>
        <v>0924_T1.6_Central Bank, Long-term (Positon at end of period)</v>
      </c>
      <c r="F925" s="171" t="s">
        <v>43</v>
      </c>
      <c r="G925" s="173" t="s">
        <v>3964</v>
      </c>
      <c r="H925" s="75"/>
      <c r="I925" s="75"/>
      <c r="J925" s="161" t="e">
        <f t="shared" si="245"/>
        <v>#REF!</v>
      </c>
      <c r="K925" s="63" t="s">
        <v>1024</v>
      </c>
      <c r="L925">
        <f t="shared" si="246"/>
        <v>6</v>
      </c>
      <c r="P925" s="10" t="e">
        <f>#REF!</f>
        <v>#REF!</v>
      </c>
    </row>
    <row r="926" spans="1:16" x14ac:dyDescent="0.25">
      <c r="A926" s="108" t="str">
        <f>B926&amp;"_"&amp;C926&amp;"_"&amp;".. "&amp;D926</f>
        <v>0925_T1.6_.. Special drawing rights (allocations)  (Positon at end of period)</v>
      </c>
      <c r="B926" s="122" t="s">
        <v>3642</v>
      </c>
      <c r="C926" s="36" t="s">
        <v>2716</v>
      </c>
      <c r="D926" s="74" t="s">
        <v>3965</v>
      </c>
      <c r="E926" s="215" t="str">
        <f>B926&amp;"_"&amp;C926&amp;"_"&amp;F926&amp;", "&amp;G926&amp;", "&amp;H926</f>
        <v>0925_T1.6_Central Bank, Long-term, Special drawing rights (allocations)  (Positon at end of period)</v>
      </c>
      <c r="F926" s="171" t="s">
        <v>43</v>
      </c>
      <c r="G926" s="173" t="s">
        <v>3</v>
      </c>
      <c r="H926" s="174" t="s">
        <v>3965</v>
      </c>
      <c r="I926" s="174"/>
      <c r="J926" s="161" t="e">
        <f t="shared" si="245"/>
        <v>#REF!</v>
      </c>
      <c r="K926" s="63" t="s">
        <v>1025</v>
      </c>
      <c r="L926">
        <f t="shared" si="246"/>
        <v>6</v>
      </c>
      <c r="P926" s="10" t="e">
        <f>#REF!</f>
        <v>#REF!</v>
      </c>
    </row>
    <row r="927" spans="1:16" x14ac:dyDescent="0.25">
      <c r="A927" s="108" t="str">
        <f>B927&amp;"_"&amp;C927&amp;"_"&amp;"…. "&amp;D927</f>
        <v>0926_T1.6_…. Currency and deposits 2/ (Positon at end of period)</v>
      </c>
      <c r="B927" s="122" t="s">
        <v>3643</v>
      </c>
      <c r="C927" s="36" t="s">
        <v>2716</v>
      </c>
      <c r="D927" s="74" t="s">
        <v>3959</v>
      </c>
      <c r="E927" s="215" t="str">
        <f>B927&amp;"_"&amp;C927&amp;"_"&amp;F927&amp;", "&amp;G927&amp;", "&amp;H927</f>
        <v>0926_T1.6_Central Bank, Long-term, Currency and deposits (Positon at end of period)</v>
      </c>
      <c r="F927" s="171" t="s">
        <v>43</v>
      </c>
      <c r="G927" s="173" t="s">
        <v>3</v>
      </c>
      <c r="H927" s="174" t="s">
        <v>4203</v>
      </c>
      <c r="I927" s="174"/>
      <c r="J927" s="161" t="e">
        <f t="shared" si="245"/>
        <v>#REF!</v>
      </c>
      <c r="K927" s="63" t="s">
        <v>1026</v>
      </c>
      <c r="L927">
        <f t="shared" si="246"/>
        <v>6</v>
      </c>
      <c r="P927" s="10" t="e">
        <f>#REF!</f>
        <v>#REF!</v>
      </c>
    </row>
    <row r="928" spans="1:16" x14ac:dyDescent="0.25">
      <c r="A928" s="108" t="str">
        <f t="shared" ref="A928:A931" si="254">B928&amp;"_"&amp;C928&amp;"_"&amp;"…. "&amp;D928</f>
        <v>0927_T1.6_…. Debt securities (Positon at end of period)</v>
      </c>
      <c r="B928" s="122" t="s">
        <v>3644</v>
      </c>
      <c r="C928" s="36" t="s">
        <v>2716</v>
      </c>
      <c r="D928" s="74" t="s">
        <v>3960</v>
      </c>
      <c r="E928" s="215" t="str">
        <f t="shared" ref="E928:E931" si="255">B928&amp;"_"&amp;C928&amp;"_"&amp;F928&amp;", "&amp;G928&amp;", "&amp;H928</f>
        <v>0927_T1.6_Central Bank, Long-term, Debt securities (Positon at end of period)</v>
      </c>
      <c r="F928" s="171" t="s">
        <v>43</v>
      </c>
      <c r="G928" s="173" t="s">
        <v>3</v>
      </c>
      <c r="H928" s="174" t="s">
        <v>3960</v>
      </c>
      <c r="I928" s="174"/>
      <c r="J928" s="161" t="e">
        <f t="shared" si="245"/>
        <v>#REF!</v>
      </c>
      <c r="K928" s="63" t="s">
        <v>1027</v>
      </c>
      <c r="L928">
        <f t="shared" si="246"/>
        <v>6</v>
      </c>
      <c r="P928" s="10" t="e">
        <f>#REF!</f>
        <v>#REF!</v>
      </c>
    </row>
    <row r="929" spans="1:16" x14ac:dyDescent="0.25">
      <c r="A929" s="108" t="str">
        <f t="shared" si="254"/>
        <v>0928_T1.6_…. Loans (Positon at end of period)</v>
      </c>
      <c r="B929" s="122" t="s">
        <v>3645</v>
      </c>
      <c r="C929" s="36" t="s">
        <v>2716</v>
      </c>
      <c r="D929" s="74" t="s">
        <v>3961</v>
      </c>
      <c r="E929" s="215" t="str">
        <f t="shared" si="255"/>
        <v>0928_T1.6_Central Bank, Long-term, Loans (Positon at end of period)</v>
      </c>
      <c r="F929" s="171" t="s">
        <v>43</v>
      </c>
      <c r="G929" s="173" t="s">
        <v>3</v>
      </c>
      <c r="H929" s="174" t="s">
        <v>3961</v>
      </c>
      <c r="I929" s="174"/>
      <c r="J929" s="161" t="e">
        <f t="shared" si="245"/>
        <v>#REF!</v>
      </c>
      <c r="K929" s="63" t="s">
        <v>1028</v>
      </c>
      <c r="L929">
        <f t="shared" si="246"/>
        <v>6</v>
      </c>
      <c r="P929" s="10" t="e">
        <f>#REF!</f>
        <v>#REF!</v>
      </c>
    </row>
    <row r="930" spans="1:16" x14ac:dyDescent="0.25">
      <c r="A930" s="108" t="str">
        <f t="shared" si="254"/>
        <v>0929_T1.6_…. Trade credit and advances (Positon at end of period)</v>
      </c>
      <c r="B930" s="122" t="s">
        <v>3646</v>
      </c>
      <c r="C930" s="36" t="s">
        <v>2716</v>
      </c>
      <c r="D930" s="74" t="s">
        <v>3962</v>
      </c>
      <c r="E930" s="215" t="str">
        <f t="shared" si="255"/>
        <v>0929_T1.6_Central Bank, Long-term, Trade credit and advances (Positon at end of period)</v>
      </c>
      <c r="F930" s="171" t="s">
        <v>43</v>
      </c>
      <c r="G930" s="173" t="s">
        <v>3</v>
      </c>
      <c r="H930" s="174" t="s">
        <v>3962</v>
      </c>
      <c r="I930" s="174"/>
      <c r="J930" s="161" t="e">
        <f t="shared" si="245"/>
        <v>#REF!</v>
      </c>
      <c r="K930" s="63" t="s">
        <v>1029</v>
      </c>
      <c r="L930">
        <f t="shared" si="246"/>
        <v>6</v>
      </c>
      <c r="P930" s="10" t="e">
        <f>#REF!</f>
        <v>#REF!</v>
      </c>
    </row>
    <row r="931" spans="1:16" x14ac:dyDescent="0.25">
      <c r="A931" s="108" t="str">
        <f t="shared" si="254"/>
        <v>0930_T1.6_…. Other debt liabilities 3/ (Positon at end of period)</v>
      </c>
      <c r="B931" s="122" t="s">
        <v>3647</v>
      </c>
      <c r="C931" s="36" t="s">
        <v>2716</v>
      </c>
      <c r="D931" s="74" t="s">
        <v>3966</v>
      </c>
      <c r="E931" s="215" t="str">
        <f t="shared" si="255"/>
        <v>0930_T1.6_Central Bank, Long-term, Other debt liabilities (Positon at end of period)</v>
      </c>
      <c r="F931" s="171" t="s">
        <v>43</v>
      </c>
      <c r="G931" s="173" t="s">
        <v>3</v>
      </c>
      <c r="H931" s="174" t="s">
        <v>4204</v>
      </c>
      <c r="I931" s="174"/>
      <c r="J931" s="161" t="e">
        <f t="shared" si="245"/>
        <v>#REF!</v>
      </c>
      <c r="K931" s="63" t="s">
        <v>1030</v>
      </c>
      <c r="L931">
        <f t="shared" si="246"/>
        <v>6</v>
      </c>
      <c r="P931" s="10" t="e">
        <f>#REF!</f>
        <v>#REF!</v>
      </c>
    </row>
    <row r="932" spans="1:16" x14ac:dyDescent="0.25">
      <c r="A932" s="108" t="str">
        <f>B932&amp;"_"&amp;C932&amp;"_"&amp;D932</f>
        <v>0931_T1.6_Deposit-taking Corporations, except the Central Bank (Positon at end of period)</v>
      </c>
      <c r="B932" s="122" t="s">
        <v>3648</v>
      </c>
      <c r="C932" s="36" t="s">
        <v>2716</v>
      </c>
      <c r="D932" s="77" t="s">
        <v>3968</v>
      </c>
      <c r="E932" s="215" t="str">
        <f>B932&amp;"_"&amp;C932&amp;"_"&amp;F932</f>
        <v>0931_T1.6_Deposit-taking Corporations, except the Central Bank (Positon at end of period)</v>
      </c>
      <c r="F932" s="77" t="s">
        <v>3968</v>
      </c>
      <c r="G932" s="77"/>
      <c r="H932" s="77"/>
      <c r="I932" s="77"/>
      <c r="J932" s="161" t="e">
        <f t="shared" si="245"/>
        <v>#REF!</v>
      </c>
      <c r="K932" s="63" t="s">
        <v>1031</v>
      </c>
      <c r="L932">
        <f t="shared" si="246"/>
        <v>6</v>
      </c>
      <c r="P932" s="10" t="e">
        <f>#REF!</f>
        <v>#REF!</v>
      </c>
    </row>
    <row r="933" spans="1:16" x14ac:dyDescent="0.25">
      <c r="A933" s="108" t="str">
        <f>B933&amp;"_"&amp;C933&amp;"_"&amp;".. "&amp;D933</f>
        <v>0932_T1.6_.. Short-term (Positon at end of period)</v>
      </c>
      <c r="B933" s="122" t="s">
        <v>3649</v>
      </c>
      <c r="C933" s="36" t="s">
        <v>2716</v>
      </c>
      <c r="D933" s="75" t="s">
        <v>3958</v>
      </c>
      <c r="E933" s="215" t="str">
        <f>B933&amp;"_"&amp;C933&amp;"_"&amp;F933&amp;", "&amp;G933</f>
        <v>0932_T1.6_Deposit-taking Corporations, except the Central Bank, Short-term (Positon at end of period)</v>
      </c>
      <c r="F933" s="77" t="s">
        <v>85</v>
      </c>
      <c r="G933" s="173" t="s">
        <v>3958</v>
      </c>
      <c r="H933" s="75"/>
      <c r="I933" s="75"/>
      <c r="J933" s="161" t="e">
        <f t="shared" si="245"/>
        <v>#REF!</v>
      </c>
      <c r="K933" s="63" t="s">
        <v>1032</v>
      </c>
      <c r="L933">
        <f t="shared" si="246"/>
        <v>6</v>
      </c>
      <c r="P933" s="10" t="e">
        <f>#REF!</f>
        <v>#REF!</v>
      </c>
    </row>
    <row r="934" spans="1:16" x14ac:dyDescent="0.25">
      <c r="A934" s="108" t="str">
        <f>B934&amp;"_"&amp;C934&amp;"_"&amp;"…. "&amp;D934</f>
        <v>0933_T1.6_…. Currency and deposits 2/ (Positon at end of period)</v>
      </c>
      <c r="B934" s="122" t="s">
        <v>3650</v>
      </c>
      <c r="C934" s="36" t="s">
        <v>2716</v>
      </c>
      <c r="D934" s="74" t="s">
        <v>3959</v>
      </c>
      <c r="E934" s="215" t="str">
        <f>B934&amp;"_"&amp;C934&amp;"_"&amp;F934&amp;", "&amp;G934&amp;", "&amp;H934</f>
        <v>0933_T1.6_Deposit-taking Corporations, except the Central Bank, Short-term, Currency and deposits (Positon at end of period)</v>
      </c>
      <c r="F934" s="77" t="s">
        <v>85</v>
      </c>
      <c r="G934" s="173" t="s">
        <v>1</v>
      </c>
      <c r="H934" s="174" t="s">
        <v>4203</v>
      </c>
      <c r="I934" s="174"/>
      <c r="J934" s="161" t="e">
        <f t="shared" si="245"/>
        <v>#REF!</v>
      </c>
      <c r="K934" s="63" t="s">
        <v>1033</v>
      </c>
      <c r="L934">
        <f t="shared" si="246"/>
        <v>6</v>
      </c>
      <c r="P934" s="10" t="e">
        <f>#REF!</f>
        <v>#REF!</v>
      </c>
    </row>
    <row r="935" spans="1:16" x14ac:dyDescent="0.25">
      <c r="A935" s="108" t="str">
        <f t="shared" ref="A935:A938" si="256">B935&amp;"_"&amp;C935&amp;"_"&amp;"…. "&amp;D935</f>
        <v>0934_T1.6_…. Debt securities (Positon at end of period)</v>
      </c>
      <c r="B935" s="122" t="s">
        <v>3651</v>
      </c>
      <c r="C935" s="36" t="s">
        <v>2716</v>
      </c>
      <c r="D935" s="74" t="s">
        <v>3960</v>
      </c>
      <c r="E935" s="215" t="str">
        <f t="shared" ref="E935:E938" si="257">B935&amp;"_"&amp;C935&amp;"_"&amp;F935&amp;", "&amp;G935&amp;", "&amp;H935</f>
        <v>0934_T1.6_Deposit-taking Corporations, except the Central Bank, Short-term, Debt securities (Positon at end of period)</v>
      </c>
      <c r="F935" s="77" t="s">
        <v>85</v>
      </c>
      <c r="G935" s="173" t="s">
        <v>1</v>
      </c>
      <c r="H935" s="174" t="s">
        <v>3960</v>
      </c>
      <c r="I935" s="174"/>
      <c r="J935" s="161" t="e">
        <f t="shared" si="245"/>
        <v>#REF!</v>
      </c>
      <c r="K935" s="63" t="s">
        <v>1034</v>
      </c>
      <c r="L935">
        <f t="shared" si="246"/>
        <v>6</v>
      </c>
      <c r="P935" s="10" t="e">
        <f>#REF!</f>
        <v>#REF!</v>
      </c>
    </row>
    <row r="936" spans="1:16" x14ac:dyDescent="0.25">
      <c r="A936" s="108" t="str">
        <f t="shared" si="256"/>
        <v>0935_T1.6_…. Loans (Positon at end of period)</v>
      </c>
      <c r="B936" s="122" t="s">
        <v>3652</v>
      </c>
      <c r="C936" s="36" t="s">
        <v>2716</v>
      </c>
      <c r="D936" s="74" t="s">
        <v>3961</v>
      </c>
      <c r="E936" s="215" t="str">
        <f t="shared" si="257"/>
        <v>0935_T1.6_Deposit-taking Corporations, except the Central Bank, Short-term, Loans (Positon at end of period)</v>
      </c>
      <c r="F936" s="77" t="s">
        <v>85</v>
      </c>
      <c r="G936" s="173" t="s">
        <v>1</v>
      </c>
      <c r="H936" s="174" t="s">
        <v>3961</v>
      </c>
      <c r="I936" s="174"/>
      <c r="J936" s="161" t="e">
        <f t="shared" si="245"/>
        <v>#REF!</v>
      </c>
      <c r="K936" s="63" t="s">
        <v>1035</v>
      </c>
      <c r="L936">
        <f t="shared" si="246"/>
        <v>6</v>
      </c>
      <c r="P936" s="10" t="e">
        <f>#REF!</f>
        <v>#REF!</v>
      </c>
    </row>
    <row r="937" spans="1:16" x14ac:dyDescent="0.25">
      <c r="A937" s="108" t="str">
        <f t="shared" si="256"/>
        <v>0936_T1.6_…. Trade credit and advances (Positon at end of period)</v>
      </c>
      <c r="B937" s="122" t="s">
        <v>3653</v>
      </c>
      <c r="C937" s="36" t="s">
        <v>2716</v>
      </c>
      <c r="D937" s="74" t="s">
        <v>3962</v>
      </c>
      <c r="E937" s="215" t="str">
        <f t="shared" si="257"/>
        <v>0936_T1.6_Deposit-taking Corporations, except the Central Bank, Short-term, Trade credit and advances (Positon at end of period)</v>
      </c>
      <c r="F937" s="77" t="s">
        <v>85</v>
      </c>
      <c r="G937" s="173" t="s">
        <v>1</v>
      </c>
      <c r="H937" s="174" t="s">
        <v>3962</v>
      </c>
      <c r="I937" s="174"/>
      <c r="J937" s="161" t="e">
        <f t="shared" si="245"/>
        <v>#REF!</v>
      </c>
      <c r="K937" s="63" t="s">
        <v>1036</v>
      </c>
      <c r="L937">
        <f t="shared" si="246"/>
        <v>6</v>
      </c>
      <c r="P937" s="10" t="e">
        <f>#REF!</f>
        <v>#REF!</v>
      </c>
    </row>
    <row r="938" spans="1:16" x14ac:dyDescent="0.25">
      <c r="A938" s="108" t="str">
        <f t="shared" si="256"/>
        <v>0937_T1.6_…. Other debt liabilities 3/ 4/ (Positon at end of period)</v>
      </c>
      <c r="B938" s="122" t="s">
        <v>3654</v>
      </c>
      <c r="C938" s="36" t="s">
        <v>2716</v>
      </c>
      <c r="D938" s="74" t="s">
        <v>3963</v>
      </c>
      <c r="E938" s="215" t="str">
        <f t="shared" si="257"/>
        <v>0937_T1.6_Deposit-taking Corporations, except the Central Bank, Short-term, Other debt liabilities (Positon at end of period)</v>
      </c>
      <c r="F938" s="77" t="s">
        <v>85</v>
      </c>
      <c r="G938" s="173" t="s">
        <v>1</v>
      </c>
      <c r="H938" s="174" t="s">
        <v>4204</v>
      </c>
      <c r="I938" s="174"/>
      <c r="J938" s="161" t="e">
        <f t="shared" si="245"/>
        <v>#REF!</v>
      </c>
      <c r="K938" s="63" t="s">
        <v>1037</v>
      </c>
      <c r="L938">
        <f t="shared" si="246"/>
        <v>6</v>
      </c>
      <c r="P938" s="10" t="e">
        <f>#REF!</f>
        <v>#REF!</v>
      </c>
    </row>
    <row r="939" spans="1:16" x14ac:dyDescent="0.25">
      <c r="A939" s="108" t="str">
        <f>B939&amp;"_"&amp;C939&amp;"_"&amp;D939</f>
        <v>0938_T1.6_Long-term (Positon at end of period)</v>
      </c>
      <c r="B939" s="122" t="s">
        <v>3655</v>
      </c>
      <c r="C939" s="36" t="s">
        <v>2716</v>
      </c>
      <c r="D939" s="75" t="s">
        <v>3964</v>
      </c>
      <c r="E939" s="215" t="str">
        <f>B939&amp;"_"&amp;C939&amp;"_"&amp;F939&amp;", "&amp;G939</f>
        <v>0938_T1.6_Deposit-taking Corporations, except the Central Bank, Long-term (Positon at end of period)</v>
      </c>
      <c r="F939" s="77" t="s">
        <v>85</v>
      </c>
      <c r="G939" s="173" t="s">
        <v>3964</v>
      </c>
      <c r="H939" s="75"/>
      <c r="I939" s="75"/>
      <c r="J939" s="161" t="e">
        <f t="shared" si="245"/>
        <v>#REF!</v>
      </c>
      <c r="K939" s="63" t="s">
        <v>1038</v>
      </c>
      <c r="L939">
        <f t="shared" si="246"/>
        <v>6</v>
      </c>
      <c r="P939" s="10" t="e">
        <f>#REF!</f>
        <v>#REF!</v>
      </c>
    </row>
    <row r="940" spans="1:16" x14ac:dyDescent="0.25">
      <c r="A940" s="108" t="str">
        <f>B940&amp;"_"&amp;C940&amp;"_"&amp;".. "&amp;D940</f>
        <v>0939_T1.6_.. Currency and deposits 2/ (Positon at end of period)</v>
      </c>
      <c r="B940" s="122" t="s">
        <v>3656</v>
      </c>
      <c r="C940" s="36" t="s">
        <v>2716</v>
      </c>
      <c r="D940" s="74" t="s">
        <v>3959</v>
      </c>
      <c r="E940" s="215" t="str">
        <f>B940&amp;"_"&amp;C940&amp;"_"&amp;F940&amp;", "&amp;G940&amp;", "&amp;H940</f>
        <v>0939_T1.6_Deposit-taking Corporations, except the Central Bank, Long-term, Currency and deposits (Positon at end of period)</v>
      </c>
      <c r="F940" s="77" t="s">
        <v>85</v>
      </c>
      <c r="G940" s="173" t="s">
        <v>3</v>
      </c>
      <c r="H940" s="174" t="s">
        <v>4203</v>
      </c>
      <c r="I940" s="174"/>
      <c r="J940" s="161" t="e">
        <f t="shared" si="245"/>
        <v>#REF!</v>
      </c>
      <c r="K940" s="63" t="s">
        <v>1039</v>
      </c>
      <c r="L940">
        <f t="shared" si="246"/>
        <v>6</v>
      </c>
      <c r="P940" s="10" t="e">
        <f>#REF!</f>
        <v>#REF!</v>
      </c>
    </row>
    <row r="941" spans="1:16" x14ac:dyDescent="0.25">
      <c r="A941" s="108" t="str">
        <f>B941&amp;"_"&amp;C941&amp;"_"&amp;"…. "&amp;D941</f>
        <v>0940_T1.6_…. Debt securities (Positon at end of period)</v>
      </c>
      <c r="B941" s="122" t="s">
        <v>3657</v>
      </c>
      <c r="C941" s="36" t="s">
        <v>2716</v>
      </c>
      <c r="D941" s="74" t="s">
        <v>3960</v>
      </c>
      <c r="E941" s="215" t="str">
        <f>B941&amp;"_"&amp;C941&amp;"_"&amp;F941&amp;", "&amp;G941&amp;", "&amp;H941</f>
        <v>0940_T1.6_Deposit-taking Corporations, except the Central Bank, Long-term, Debt securities (Positon at end of period)</v>
      </c>
      <c r="F941" s="77" t="s">
        <v>85</v>
      </c>
      <c r="G941" s="173" t="s">
        <v>3</v>
      </c>
      <c r="H941" s="174" t="s">
        <v>3960</v>
      </c>
      <c r="I941" s="174"/>
      <c r="J941" s="161" t="e">
        <f t="shared" si="245"/>
        <v>#REF!</v>
      </c>
      <c r="K941" s="63" t="s">
        <v>1040</v>
      </c>
      <c r="L941">
        <f t="shared" si="246"/>
        <v>6</v>
      </c>
      <c r="P941" s="10" t="e">
        <f>#REF!</f>
        <v>#REF!</v>
      </c>
    </row>
    <row r="942" spans="1:16" x14ac:dyDescent="0.25">
      <c r="A942" s="108" t="str">
        <f t="shared" ref="A942:A944" si="258">B942&amp;"_"&amp;C942&amp;"_"&amp;"…. "&amp;D942</f>
        <v>0941_T1.6_…. Loans (Positon at end of period)</v>
      </c>
      <c r="B942" s="122" t="s">
        <v>3658</v>
      </c>
      <c r="C942" s="36" t="s">
        <v>2716</v>
      </c>
      <c r="D942" s="74" t="s">
        <v>3961</v>
      </c>
      <c r="E942" s="215" t="str">
        <f t="shared" ref="E942:E944" si="259">B942&amp;"_"&amp;C942&amp;"_"&amp;F942&amp;", "&amp;G942&amp;", "&amp;H942</f>
        <v>0941_T1.6_Deposit-taking Corporations, except the Central Bank, Long-term, Loans (Positon at end of period)</v>
      </c>
      <c r="F942" s="77" t="s">
        <v>85</v>
      </c>
      <c r="G942" s="173" t="s">
        <v>3</v>
      </c>
      <c r="H942" s="174" t="s">
        <v>3961</v>
      </c>
      <c r="I942" s="174"/>
      <c r="J942" s="161" t="e">
        <f t="shared" si="245"/>
        <v>#REF!</v>
      </c>
      <c r="K942" s="63" t="s">
        <v>1041</v>
      </c>
      <c r="L942">
        <f t="shared" si="246"/>
        <v>6</v>
      </c>
      <c r="P942" s="10" t="e">
        <f>#REF!</f>
        <v>#REF!</v>
      </c>
    </row>
    <row r="943" spans="1:16" x14ac:dyDescent="0.25">
      <c r="A943" s="108" t="str">
        <f t="shared" si="258"/>
        <v>0942_T1.6_…. Trade credit and advances (Positon at end of period)</v>
      </c>
      <c r="B943" s="122" t="s">
        <v>3659</v>
      </c>
      <c r="C943" s="36" t="s">
        <v>2716</v>
      </c>
      <c r="D943" s="74" t="s">
        <v>3962</v>
      </c>
      <c r="E943" s="215" t="str">
        <f t="shared" si="259"/>
        <v>0942_T1.6_Deposit-taking Corporations, except the Central Bank, Long-term, Trade credit and advances (Positon at end of period)</v>
      </c>
      <c r="F943" s="77" t="s">
        <v>85</v>
      </c>
      <c r="G943" s="173" t="s">
        <v>3</v>
      </c>
      <c r="H943" s="174" t="s">
        <v>3962</v>
      </c>
      <c r="I943" s="174"/>
      <c r="J943" s="161" t="e">
        <f t="shared" si="245"/>
        <v>#REF!</v>
      </c>
      <c r="K943" s="63" t="s">
        <v>1042</v>
      </c>
      <c r="L943">
        <f t="shared" si="246"/>
        <v>6</v>
      </c>
      <c r="P943" s="10" t="e">
        <f>#REF!</f>
        <v>#REF!</v>
      </c>
    </row>
    <row r="944" spans="1:16" x14ac:dyDescent="0.25">
      <c r="A944" s="108" t="str">
        <f t="shared" si="258"/>
        <v>0943_T1.6_…. Other debt liabilities 3/ (Positon at end of period)</v>
      </c>
      <c r="B944" s="122" t="s">
        <v>3660</v>
      </c>
      <c r="C944" s="36" t="s">
        <v>2716</v>
      </c>
      <c r="D944" s="74" t="s">
        <v>3966</v>
      </c>
      <c r="E944" s="215" t="str">
        <f t="shared" si="259"/>
        <v>0943_T1.6_Deposit-taking Corporations, except the Central Bank, Long-term, Other debt liabilities (Positon at end of period)</v>
      </c>
      <c r="F944" s="77" t="s">
        <v>85</v>
      </c>
      <c r="G944" s="173" t="s">
        <v>3</v>
      </c>
      <c r="H944" s="174" t="s">
        <v>4204</v>
      </c>
      <c r="I944" s="174"/>
      <c r="J944" s="161" t="e">
        <f t="shared" si="245"/>
        <v>#REF!</v>
      </c>
      <c r="K944" s="63" t="s">
        <v>1043</v>
      </c>
      <c r="L944">
        <f t="shared" si="246"/>
        <v>6</v>
      </c>
      <c r="P944" s="10" t="e">
        <f>#REF!</f>
        <v>#REF!</v>
      </c>
    </row>
    <row r="945" spans="1:16" x14ac:dyDescent="0.25">
      <c r="A945" s="108" t="str">
        <f>B945&amp;"_"&amp;C945&amp;"_"&amp;D945</f>
        <v>0944_T1.6_Other Sectors (Positon at end of period)</v>
      </c>
      <c r="B945" s="122" t="s">
        <v>3661</v>
      </c>
      <c r="C945" s="36" t="s">
        <v>2716</v>
      </c>
      <c r="D945" s="76" t="s">
        <v>3969</v>
      </c>
      <c r="E945" s="215" t="str">
        <f>B945&amp;"_"&amp;C945&amp;"_"&amp;F945</f>
        <v>0944_T1.6_Other Sectors (Positon at end of period)</v>
      </c>
      <c r="F945" s="171" t="s">
        <v>3969</v>
      </c>
      <c r="G945" s="76"/>
      <c r="H945" s="76"/>
      <c r="I945" s="76"/>
      <c r="J945" s="161" t="e">
        <f t="shared" si="245"/>
        <v>#REF!</v>
      </c>
      <c r="K945" s="63" t="s">
        <v>1044</v>
      </c>
      <c r="L945">
        <f t="shared" si="246"/>
        <v>6</v>
      </c>
      <c r="P945" s="10" t="e">
        <f>#REF!</f>
        <v>#REF!</v>
      </c>
    </row>
    <row r="946" spans="1:16" x14ac:dyDescent="0.25">
      <c r="A946" s="108" t="str">
        <f>B946&amp;"_"&amp;C946&amp;"_"&amp;".. "&amp;D946</f>
        <v>0945_T1.6_.. Short-term (Positon at end of period)</v>
      </c>
      <c r="B946" s="122" t="s">
        <v>3662</v>
      </c>
      <c r="C946" s="36" t="s">
        <v>2716</v>
      </c>
      <c r="D946" s="75" t="s">
        <v>3958</v>
      </c>
      <c r="E946" s="215" t="str">
        <f>B946&amp;"_"&amp;C946&amp;"_"&amp;F946&amp;", "&amp;G946</f>
        <v>0945_T1.6_Other Sectors, Short-term (Positon at end of period)</v>
      </c>
      <c r="F946" s="171" t="s">
        <v>45</v>
      </c>
      <c r="G946" s="173" t="s">
        <v>3958</v>
      </c>
      <c r="H946" s="75"/>
      <c r="I946" s="75"/>
      <c r="J946" s="161" t="e">
        <f t="shared" si="245"/>
        <v>#REF!</v>
      </c>
      <c r="K946" s="63" t="s">
        <v>1045</v>
      </c>
      <c r="L946">
        <f t="shared" si="246"/>
        <v>6</v>
      </c>
      <c r="P946" s="10" t="e">
        <f>#REF!</f>
        <v>#REF!</v>
      </c>
    </row>
    <row r="947" spans="1:16" x14ac:dyDescent="0.25">
      <c r="A947" s="108" t="str">
        <f>B947&amp;"_"&amp;C947&amp;"_"&amp;"…. "&amp;D947</f>
        <v>0946_T1.6_…. Currency and deposits 2/ (Positon at end of period)</v>
      </c>
      <c r="B947" s="122" t="s">
        <v>3663</v>
      </c>
      <c r="C947" s="36" t="s">
        <v>2716</v>
      </c>
      <c r="D947" s="74" t="s">
        <v>3959</v>
      </c>
      <c r="E947" s="215" t="str">
        <f>B947&amp;"_"&amp;C947&amp;"_"&amp;F947&amp;", "&amp;G947&amp;", "&amp;H947</f>
        <v>0946_T1.6_Other Sectors, Short-term, Currency and deposits (Positon at end of period)</v>
      </c>
      <c r="F947" s="171" t="s">
        <v>45</v>
      </c>
      <c r="G947" s="173" t="s">
        <v>1</v>
      </c>
      <c r="H947" s="174" t="s">
        <v>4203</v>
      </c>
      <c r="I947" s="174"/>
      <c r="J947" s="161" t="e">
        <f t="shared" si="245"/>
        <v>#REF!</v>
      </c>
      <c r="K947" s="63" t="s">
        <v>1046</v>
      </c>
      <c r="L947">
        <f t="shared" si="246"/>
        <v>6</v>
      </c>
      <c r="P947" s="10" t="e">
        <f>#REF!</f>
        <v>#REF!</v>
      </c>
    </row>
    <row r="948" spans="1:16" x14ac:dyDescent="0.25">
      <c r="A948" s="108" t="str">
        <f t="shared" ref="A948:A951" si="260">B948&amp;"_"&amp;C948&amp;"_"&amp;"…. "&amp;D948</f>
        <v>0947_T1.6_…. Debt securities (Positon at end of period)</v>
      </c>
      <c r="B948" s="122" t="s">
        <v>3664</v>
      </c>
      <c r="C948" s="36" t="s">
        <v>2716</v>
      </c>
      <c r="D948" s="74" t="s">
        <v>3960</v>
      </c>
      <c r="E948" s="215" t="str">
        <f t="shared" ref="E948:E951" si="261">B948&amp;"_"&amp;C948&amp;"_"&amp;F948&amp;", "&amp;G948&amp;", "&amp;H948</f>
        <v>0947_T1.6_Other Sectors, Short-term, Debt securities (Positon at end of period)</v>
      </c>
      <c r="F948" s="171" t="s">
        <v>45</v>
      </c>
      <c r="G948" s="173" t="s">
        <v>1</v>
      </c>
      <c r="H948" s="174" t="s">
        <v>3960</v>
      </c>
      <c r="I948" s="174"/>
      <c r="J948" s="161" t="e">
        <f t="shared" si="245"/>
        <v>#REF!</v>
      </c>
      <c r="K948" s="63" t="s">
        <v>1047</v>
      </c>
      <c r="L948">
        <f t="shared" si="246"/>
        <v>6</v>
      </c>
      <c r="P948" s="10" t="e">
        <f>#REF!</f>
        <v>#REF!</v>
      </c>
    </row>
    <row r="949" spans="1:16" x14ac:dyDescent="0.25">
      <c r="A949" s="108" t="str">
        <f t="shared" si="260"/>
        <v>0948_T1.6_…. Loans (Positon at end of period)</v>
      </c>
      <c r="B949" s="122" t="s">
        <v>3665</v>
      </c>
      <c r="C949" s="36" t="s">
        <v>2716</v>
      </c>
      <c r="D949" s="74" t="s">
        <v>3961</v>
      </c>
      <c r="E949" s="215" t="str">
        <f t="shared" si="261"/>
        <v>0948_T1.6_Other Sectors, Short-term, Loans (Positon at end of period)</v>
      </c>
      <c r="F949" s="171" t="s">
        <v>45</v>
      </c>
      <c r="G949" s="173" t="s">
        <v>1</v>
      </c>
      <c r="H949" s="174" t="s">
        <v>3961</v>
      </c>
      <c r="I949" s="174"/>
      <c r="J949" s="161" t="e">
        <f t="shared" si="245"/>
        <v>#REF!</v>
      </c>
      <c r="K949" s="63" t="s">
        <v>1048</v>
      </c>
      <c r="L949">
        <f t="shared" si="246"/>
        <v>6</v>
      </c>
      <c r="P949" s="10" t="e">
        <f>#REF!</f>
        <v>#REF!</v>
      </c>
    </row>
    <row r="950" spans="1:16" x14ac:dyDescent="0.25">
      <c r="A950" s="108" t="str">
        <f t="shared" si="260"/>
        <v>0949_T1.6_…. Trade credit and advances (Positon at end of period)</v>
      </c>
      <c r="B950" s="122" t="s">
        <v>3666</v>
      </c>
      <c r="C950" s="36" t="s">
        <v>2716</v>
      </c>
      <c r="D950" s="74" t="s">
        <v>3962</v>
      </c>
      <c r="E950" s="215" t="str">
        <f t="shared" si="261"/>
        <v>0949_T1.6_Other Sectors, Short-term, Trade credit and advances (Positon at end of period)</v>
      </c>
      <c r="F950" s="171" t="s">
        <v>45</v>
      </c>
      <c r="G950" s="173" t="s">
        <v>1</v>
      </c>
      <c r="H950" s="174" t="s">
        <v>3962</v>
      </c>
      <c r="I950" s="174"/>
      <c r="J950" s="161" t="e">
        <f t="shared" si="245"/>
        <v>#REF!</v>
      </c>
      <c r="K950" s="63" t="s">
        <v>1049</v>
      </c>
      <c r="L950">
        <f t="shared" si="246"/>
        <v>6</v>
      </c>
      <c r="P950" s="10" t="e">
        <f>#REF!</f>
        <v>#REF!</v>
      </c>
    </row>
    <row r="951" spans="1:16" x14ac:dyDescent="0.25">
      <c r="A951" s="108" t="str">
        <f t="shared" si="260"/>
        <v>0950_T1.6_…. Other debt liabilities 3/ 4/ (Positon at end of period)</v>
      </c>
      <c r="B951" s="122" t="s">
        <v>3667</v>
      </c>
      <c r="C951" s="36" t="s">
        <v>2716</v>
      </c>
      <c r="D951" s="74" t="s">
        <v>3963</v>
      </c>
      <c r="E951" s="215" t="str">
        <f t="shared" si="261"/>
        <v>0950_T1.6_Other Sectors, Short-term, Other debt liabilities (Positon at end of period)</v>
      </c>
      <c r="F951" s="171" t="s">
        <v>45</v>
      </c>
      <c r="G951" s="173" t="s">
        <v>1</v>
      </c>
      <c r="H951" s="174" t="s">
        <v>4204</v>
      </c>
      <c r="I951" s="174"/>
      <c r="J951" s="161" t="e">
        <f t="shared" si="245"/>
        <v>#REF!</v>
      </c>
      <c r="K951" s="63" t="s">
        <v>1050</v>
      </c>
      <c r="L951">
        <f t="shared" si="246"/>
        <v>6</v>
      </c>
      <c r="P951" s="10" t="e">
        <f>#REF!</f>
        <v>#REF!</v>
      </c>
    </row>
    <row r="952" spans="1:16" x14ac:dyDescent="0.25">
      <c r="A952" s="108" t="str">
        <f>B952&amp;"_"&amp;C952&amp;"_"&amp;".. "&amp;D952</f>
        <v>0951_T1.6_.. Long-term (Positon at end of period)</v>
      </c>
      <c r="B952" s="122" t="s">
        <v>3668</v>
      </c>
      <c r="C952" s="36" t="s">
        <v>2716</v>
      </c>
      <c r="D952" s="75" t="s">
        <v>3964</v>
      </c>
      <c r="E952" s="215" t="str">
        <f>B952&amp;"_"&amp;C952&amp;"_"&amp;F952&amp;", "&amp;G952</f>
        <v>0951_T1.6_Other Sectors, Long-term (Positon at end of period)</v>
      </c>
      <c r="F952" s="171" t="s">
        <v>45</v>
      </c>
      <c r="G952" s="173" t="s">
        <v>3964</v>
      </c>
      <c r="H952" s="75"/>
      <c r="I952" s="75"/>
      <c r="J952" s="161" t="e">
        <f t="shared" si="245"/>
        <v>#REF!</v>
      </c>
      <c r="K952" s="63" t="s">
        <v>1051</v>
      </c>
      <c r="L952">
        <f t="shared" si="246"/>
        <v>6</v>
      </c>
      <c r="P952" s="10" t="e">
        <f>#REF!</f>
        <v>#REF!</v>
      </c>
    </row>
    <row r="953" spans="1:16" x14ac:dyDescent="0.25">
      <c r="A953" s="108" t="str">
        <f>B953&amp;"_"&amp;C953&amp;"_"&amp;"…. "&amp;D953</f>
        <v>0952_T1.6_…. Currency and deposits 2/ (Positon at end of period)</v>
      </c>
      <c r="B953" s="122" t="s">
        <v>3669</v>
      </c>
      <c r="C953" s="36" t="s">
        <v>2716</v>
      </c>
      <c r="D953" s="74" t="s">
        <v>3959</v>
      </c>
      <c r="E953" s="215" t="str">
        <f>B953&amp;"_"&amp;C953&amp;"_"&amp;F953&amp;", "&amp;G953&amp;", "&amp;H953</f>
        <v>0952_T1.6_Other Sectors, Long-term, Currency and deposits (Positon at end of period)</v>
      </c>
      <c r="F953" s="171" t="s">
        <v>45</v>
      </c>
      <c r="G953" s="173" t="s">
        <v>3</v>
      </c>
      <c r="H953" s="174" t="s">
        <v>4203</v>
      </c>
      <c r="I953" s="174"/>
      <c r="J953" s="161" t="e">
        <f t="shared" si="245"/>
        <v>#REF!</v>
      </c>
      <c r="K953" s="63" t="s">
        <v>1052</v>
      </c>
      <c r="L953">
        <f t="shared" si="246"/>
        <v>6</v>
      </c>
      <c r="P953" s="10" t="e">
        <f>#REF!</f>
        <v>#REF!</v>
      </c>
    </row>
    <row r="954" spans="1:16" x14ac:dyDescent="0.25">
      <c r="A954" s="108" t="str">
        <f t="shared" ref="A954:A957" si="262">B954&amp;"_"&amp;C954&amp;"_"&amp;"…. "&amp;D954</f>
        <v>0953_T1.6_…. Debt securities (Positon at end of period)</v>
      </c>
      <c r="B954" s="122" t="s">
        <v>3670</v>
      </c>
      <c r="C954" s="36" t="s">
        <v>2716</v>
      </c>
      <c r="D954" s="74" t="s">
        <v>3960</v>
      </c>
      <c r="E954" s="215" t="str">
        <f>B954&amp;"_"&amp;C954&amp;"_"&amp;F954&amp;", "&amp;G954&amp;", "&amp;H954</f>
        <v>0953_T1.6_Other Sectors, Long-term, Debt securities (Positon at end of period)</v>
      </c>
      <c r="F954" s="171" t="s">
        <v>45</v>
      </c>
      <c r="G954" s="173" t="s">
        <v>3</v>
      </c>
      <c r="H954" s="174" t="s">
        <v>3960</v>
      </c>
      <c r="I954" s="174"/>
      <c r="J954" s="161" t="e">
        <f t="shared" si="245"/>
        <v>#REF!</v>
      </c>
      <c r="K954" s="63" t="s">
        <v>1053</v>
      </c>
      <c r="L954">
        <f t="shared" si="246"/>
        <v>6</v>
      </c>
      <c r="P954" s="10" t="e">
        <f>#REF!</f>
        <v>#REF!</v>
      </c>
    </row>
    <row r="955" spans="1:16" x14ac:dyDescent="0.25">
      <c r="A955" s="108" t="str">
        <f t="shared" si="262"/>
        <v>0954_T1.6_…. Loans (Positon at end of period)</v>
      </c>
      <c r="B955" s="122" t="s">
        <v>3671</v>
      </c>
      <c r="C955" s="36" t="s">
        <v>2716</v>
      </c>
      <c r="D955" s="74" t="s">
        <v>3961</v>
      </c>
      <c r="E955" s="215" t="str">
        <f t="shared" ref="E955:E957" si="263">B955&amp;"_"&amp;C955&amp;"_"&amp;F955&amp;", "&amp;G955&amp;", "&amp;H955</f>
        <v>0954_T1.6_Other Sectors, Long-term, Loans (Positon at end of period)</v>
      </c>
      <c r="F955" s="171" t="s">
        <v>45</v>
      </c>
      <c r="G955" s="173" t="s">
        <v>3</v>
      </c>
      <c r="H955" s="174" t="s">
        <v>3961</v>
      </c>
      <c r="I955" s="174"/>
      <c r="J955" s="161" t="e">
        <f t="shared" si="245"/>
        <v>#REF!</v>
      </c>
      <c r="K955" s="63" t="s">
        <v>1054</v>
      </c>
      <c r="L955">
        <f t="shared" si="246"/>
        <v>6</v>
      </c>
      <c r="P955" s="10" t="e">
        <f>#REF!</f>
        <v>#REF!</v>
      </c>
    </row>
    <row r="956" spans="1:16" x14ac:dyDescent="0.25">
      <c r="A956" s="108" t="str">
        <f t="shared" si="262"/>
        <v>0955_T1.6_…. Trade credit and advances (Positon at end of period)</v>
      </c>
      <c r="B956" s="122" t="s">
        <v>3672</v>
      </c>
      <c r="C956" s="36" t="s">
        <v>2716</v>
      </c>
      <c r="D956" s="74" t="s">
        <v>3962</v>
      </c>
      <c r="E956" s="215" t="str">
        <f t="shared" si="263"/>
        <v>0955_T1.6_Other Sectors, Long-term, Trade credit and advances (Positon at end of period)</v>
      </c>
      <c r="F956" s="171" t="s">
        <v>45</v>
      </c>
      <c r="G956" s="173" t="s">
        <v>3</v>
      </c>
      <c r="H956" s="174" t="s">
        <v>3962</v>
      </c>
      <c r="I956" s="174"/>
      <c r="J956" s="161" t="e">
        <f t="shared" si="245"/>
        <v>#REF!</v>
      </c>
      <c r="K956" s="63" t="s">
        <v>1055</v>
      </c>
      <c r="L956">
        <f t="shared" si="246"/>
        <v>6</v>
      </c>
      <c r="P956" s="10" t="e">
        <f>#REF!</f>
        <v>#REF!</v>
      </c>
    </row>
    <row r="957" spans="1:16" x14ac:dyDescent="0.25">
      <c r="A957" s="108" t="str">
        <f t="shared" si="262"/>
        <v>0956_T1.6_…. Other debt liabilities 3/ (Positon at end of period)</v>
      </c>
      <c r="B957" s="122" t="s">
        <v>3673</v>
      </c>
      <c r="C957" s="36" t="s">
        <v>2716</v>
      </c>
      <c r="D957" s="74" t="s">
        <v>3966</v>
      </c>
      <c r="E957" s="215" t="str">
        <f t="shared" si="263"/>
        <v>0956_T1.6_Other Sectors, Long-term, Other debt liabilities (Positon at end of period)</v>
      </c>
      <c r="F957" s="171" t="s">
        <v>45</v>
      </c>
      <c r="G957" s="173" t="s">
        <v>3</v>
      </c>
      <c r="H957" s="174" t="s">
        <v>4204</v>
      </c>
      <c r="I957" s="174"/>
      <c r="J957" s="161" t="e">
        <f t="shared" si="245"/>
        <v>#REF!</v>
      </c>
      <c r="K957" s="63" t="s">
        <v>1056</v>
      </c>
      <c r="L957">
        <f t="shared" si="246"/>
        <v>6</v>
      </c>
      <c r="P957" s="10" t="e">
        <f>#REF!</f>
        <v>#REF!</v>
      </c>
    </row>
    <row r="958" spans="1:16" x14ac:dyDescent="0.25">
      <c r="A958" s="108" t="str">
        <f>B958&amp;"_"&amp;C958&amp;"_"&amp;D958</f>
        <v>0957_T1.6_Direct Investment: Intercompany Lending (Positon at end of period)</v>
      </c>
      <c r="B958" s="122" t="s">
        <v>3674</v>
      </c>
      <c r="C958" s="36" t="s">
        <v>2716</v>
      </c>
      <c r="D958" s="79" t="s">
        <v>3970</v>
      </c>
      <c r="E958" s="215" t="str">
        <f>B958&amp;"_"&amp;C958&amp;"_"&amp;F958</f>
        <v>0957_T1.6_Direct Investment: Intercompany Lending (Positon at end of period)</v>
      </c>
      <c r="F958" s="79" t="s">
        <v>3970</v>
      </c>
      <c r="G958" s="79"/>
      <c r="H958" s="79"/>
      <c r="I958" s="79"/>
      <c r="J958" s="161" t="e">
        <f t="shared" si="245"/>
        <v>#REF!</v>
      </c>
      <c r="K958" s="63" t="s">
        <v>1057</v>
      </c>
      <c r="L958">
        <f t="shared" si="246"/>
        <v>6</v>
      </c>
      <c r="P958" s="10" t="e">
        <f>#REF!</f>
        <v>#REF!</v>
      </c>
    </row>
    <row r="959" spans="1:16" x14ac:dyDescent="0.25">
      <c r="A959" s="108" t="str">
        <f t="shared" ref="A959:A961" si="264">B959&amp;"_"&amp;C959&amp;"_"&amp;".. "&amp;D959</f>
        <v>0958_T1.6_.. Debt liabilities of direct investment enterprises to direct investors (Positon at end of period)</v>
      </c>
      <c r="B959" s="122" t="s">
        <v>3675</v>
      </c>
      <c r="C959" s="36" t="s">
        <v>2716</v>
      </c>
      <c r="D959" s="80" t="s">
        <v>3971</v>
      </c>
      <c r="E959" s="215" t="str">
        <f>B959&amp;"_"&amp;C959&amp;"_"&amp;F959&amp;", "&amp;H959</f>
        <v>0958_T1.6_Direct Investment: Intercompany Lending, Debt liabilities of direct investment enterprises to direct investors (Positon at end of period)</v>
      </c>
      <c r="F959" s="79" t="s">
        <v>46</v>
      </c>
      <c r="G959" s="80"/>
      <c r="H959" s="176" t="s">
        <v>3971</v>
      </c>
      <c r="I959" s="176"/>
      <c r="J959" s="161" t="e">
        <f t="shared" si="245"/>
        <v>#REF!</v>
      </c>
      <c r="K959" s="63" t="s">
        <v>1058</v>
      </c>
      <c r="L959">
        <f t="shared" si="246"/>
        <v>6</v>
      </c>
      <c r="P959" s="10" t="e">
        <f>#REF!</f>
        <v>#REF!</v>
      </c>
    </row>
    <row r="960" spans="1:16" x14ac:dyDescent="0.25">
      <c r="A960" s="108" t="str">
        <f t="shared" si="264"/>
        <v>0959_T1.6_.. Debt liabilities of direct investors to direct investment enterprises (Positon at end of period)</v>
      </c>
      <c r="B960" s="122" t="s">
        <v>3676</v>
      </c>
      <c r="C960" s="36" t="s">
        <v>2716</v>
      </c>
      <c r="D960" s="80" t="s">
        <v>3972</v>
      </c>
      <c r="E960" s="215" t="str">
        <f t="shared" ref="E960:E961" si="265">B960&amp;"_"&amp;C960&amp;"_"&amp;F960&amp;", "&amp;H960</f>
        <v>0959_T1.6_Direct Investment: Intercompany Lending, Debt liabilities of direct investors to direct investment enterprises (Positon at end of period)</v>
      </c>
      <c r="F960" s="79" t="s">
        <v>46</v>
      </c>
      <c r="G960" s="80"/>
      <c r="H960" s="176" t="s">
        <v>3972</v>
      </c>
      <c r="I960" s="176"/>
      <c r="J960" s="161" t="e">
        <f t="shared" si="245"/>
        <v>#REF!</v>
      </c>
      <c r="K960" s="63" t="s">
        <v>1059</v>
      </c>
      <c r="L960">
        <f t="shared" si="246"/>
        <v>6</v>
      </c>
      <c r="P960" s="10" t="e">
        <f>#REF!</f>
        <v>#REF!</v>
      </c>
    </row>
    <row r="961" spans="1:16" x14ac:dyDescent="0.25">
      <c r="A961" s="108" t="str">
        <f t="shared" si="264"/>
        <v>0960_T1.6_.. Debt liabilities between fellow enterprises (Positon at end of period)</v>
      </c>
      <c r="B961" s="122" t="s">
        <v>3677</v>
      </c>
      <c r="C961" s="36" t="s">
        <v>2716</v>
      </c>
      <c r="D961" s="80" t="s">
        <v>3973</v>
      </c>
      <c r="E961" s="215" t="str">
        <f t="shared" si="265"/>
        <v>0960_T1.6_Direct Investment: Intercompany Lending, Debt liabilities between fellow enterprises (Positon at end of period)</v>
      </c>
      <c r="F961" s="79" t="s">
        <v>46</v>
      </c>
      <c r="G961" s="80"/>
      <c r="H961" s="176" t="s">
        <v>3973</v>
      </c>
      <c r="I961" s="176"/>
      <c r="J961" s="161" t="e">
        <f t="shared" si="245"/>
        <v>#REF!</v>
      </c>
      <c r="K961" s="63" t="s">
        <v>1060</v>
      </c>
      <c r="L961">
        <f t="shared" si="246"/>
        <v>6</v>
      </c>
      <c r="P961" s="10" t="e">
        <f>#REF!</f>
        <v>#REF!</v>
      </c>
    </row>
    <row r="962" spans="1:16" x14ac:dyDescent="0.25">
      <c r="A962" s="132" t="str">
        <f>B962&amp;"_"&amp;C962&amp;"_"&amp;D962</f>
        <v>0961_T1.6_Gross External Debt (Positon at end of period)</v>
      </c>
      <c r="B962" s="133" t="s">
        <v>3678</v>
      </c>
      <c r="C962" s="39" t="s">
        <v>2716</v>
      </c>
      <c r="D962" s="134" t="s">
        <v>3974</v>
      </c>
      <c r="E962" s="216" t="str">
        <f>B962&amp;"_"&amp;C962&amp;"_"&amp;F962</f>
        <v>0961_T1.6_Gross External Debt (Positon at end of period)</v>
      </c>
      <c r="F962" s="134" t="s">
        <v>3974</v>
      </c>
      <c r="G962" s="134"/>
      <c r="H962" s="134"/>
      <c r="I962" s="134"/>
      <c r="J962" s="192" t="e">
        <f t="shared" si="245"/>
        <v>#REF!</v>
      </c>
      <c r="K962" s="149" t="s">
        <v>1061</v>
      </c>
      <c r="L962">
        <f t="shared" si="246"/>
        <v>6</v>
      </c>
      <c r="P962" s="10" t="e">
        <f>#REF!</f>
        <v>#REF!</v>
      </c>
    </row>
    <row r="963" spans="1:16" x14ac:dyDescent="0.25">
      <c r="A963" s="107" t="str">
        <f>B963&amp;"_"&amp;C963&amp;"_"&amp;D963</f>
        <v>0962_T2.1_General Government (Total)</v>
      </c>
      <c r="B963" s="112" t="s">
        <v>3679</v>
      </c>
      <c r="C963" s="113" t="s">
        <v>2717</v>
      </c>
      <c r="D963" s="84" t="s">
        <v>4086</v>
      </c>
      <c r="E963" s="209" t="str">
        <f>B963&amp;"_"&amp;C963&amp;"_"&amp;F963&amp;", "&amp;H963</f>
        <v>0962_T2.1_General Government, Total</v>
      </c>
      <c r="F963" s="84" t="s">
        <v>20</v>
      </c>
      <c r="G963" s="84"/>
      <c r="H963" s="85" t="s">
        <v>4</v>
      </c>
      <c r="I963" s="85"/>
      <c r="J963" s="161" t="e">
        <f t="shared" si="245"/>
        <v>#REF!</v>
      </c>
      <c r="K963" s="63" t="s">
        <v>1062</v>
      </c>
      <c r="L963">
        <f t="shared" si="246"/>
        <v>6</v>
      </c>
      <c r="M963" s="10" t="e">
        <f>#REF!</f>
        <v>#REF!</v>
      </c>
      <c r="N963" s="10" t="e">
        <f>#REF!</f>
        <v>#REF!</v>
      </c>
      <c r="O963" s="10" t="e">
        <f>#REF!</f>
        <v>#REF!</v>
      </c>
      <c r="P963" s="10" t="e">
        <f>#REF!</f>
        <v>#REF!</v>
      </c>
    </row>
    <row r="964" spans="1:16" x14ac:dyDescent="0.25">
      <c r="A964" s="107" t="str">
        <f>B964&amp;"_"&amp;C964&amp;"_"&amp;".. "&amp;D964</f>
        <v>0963_T2.1_.. Short-term 4/ (Total)</v>
      </c>
      <c r="B964" s="112" t="s">
        <v>3680</v>
      </c>
      <c r="C964" s="113" t="s">
        <v>2717</v>
      </c>
      <c r="D964" s="85" t="s">
        <v>4087</v>
      </c>
      <c r="E964" s="209" t="str">
        <f>B964&amp;"_"&amp;C964&amp;"_"&amp;F964&amp;", "&amp;G964&amp;", "&amp;H964</f>
        <v>0963_T2.1_General Government, Short-term, Total</v>
      </c>
      <c r="F964" s="84" t="s">
        <v>20</v>
      </c>
      <c r="G964" s="173" t="s">
        <v>1</v>
      </c>
      <c r="H964" s="85" t="s">
        <v>4</v>
      </c>
      <c r="I964" s="85"/>
      <c r="J964" s="161" t="e">
        <f t="shared" ref="J964:J1027" si="266">J963</f>
        <v>#REF!</v>
      </c>
      <c r="K964" s="63" t="s">
        <v>1063</v>
      </c>
      <c r="L964">
        <f t="shared" ref="L964:L1027" si="267">L963</f>
        <v>6</v>
      </c>
      <c r="M964" s="10" t="e">
        <f>#REF!</f>
        <v>#REF!</v>
      </c>
      <c r="N964" s="10" t="e">
        <f>#REF!</f>
        <v>#REF!</v>
      </c>
      <c r="O964" s="10" t="e">
        <f>#REF!</f>
        <v>#REF!</v>
      </c>
      <c r="P964" s="10" t="e">
        <f>#REF!</f>
        <v>#REF!</v>
      </c>
    </row>
    <row r="965" spans="1:16" x14ac:dyDescent="0.25">
      <c r="A965" s="107" t="str">
        <f>B965&amp;"_"&amp;C965&amp;"_"&amp;".. "&amp;D965</f>
        <v>0964_T2.1_.. Long-term 5/ (Total)</v>
      </c>
      <c r="B965" s="112" t="s">
        <v>3681</v>
      </c>
      <c r="C965" s="113" t="s">
        <v>2717</v>
      </c>
      <c r="D965" s="85" t="s">
        <v>4088</v>
      </c>
      <c r="E965" s="209" t="str">
        <f>B965&amp;"_"&amp;C965&amp;"_"&amp;F965&amp;", "&amp;G965&amp;", "&amp;H965</f>
        <v>0964_T2.1_General Government, Long-term, Total</v>
      </c>
      <c r="F965" s="84" t="s">
        <v>20</v>
      </c>
      <c r="G965" s="173" t="s">
        <v>3</v>
      </c>
      <c r="H965" s="85" t="s">
        <v>4</v>
      </c>
      <c r="I965" s="85"/>
      <c r="J965" s="161" t="e">
        <f t="shared" si="266"/>
        <v>#REF!</v>
      </c>
      <c r="K965" s="63" t="s">
        <v>1064</v>
      </c>
      <c r="L965">
        <f t="shared" si="267"/>
        <v>6</v>
      </c>
      <c r="M965" s="10" t="e">
        <f>#REF!</f>
        <v>#REF!</v>
      </c>
      <c r="N965" s="10" t="e">
        <f>#REF!</f>
        <v>#REF!</v>
      </c>
      <c r="O965" s="10" t="e">
        <f>#REF!</f>
        <v>#REF!</v>
      </c>
      <c r="P965" s="10" t="e">
        <f>#REF!</f>
        <v>#REF!</v>
      </c>
    </row>
    <row r="966" spans="1:16" x14ac:dyDescent="0.25">
      <c r="A966" s="107" t="str">
        <f>B966&amp;"_"&amp;C966&amp;"_"&amp;D966</f>
        <v>0965_T2.1_Central Bank (Total)</v>
      </c>
      <c r="B966" s="112" t="s">
        <v>3682</v>
      </c>
      <c r="C966" s="113" t="s">
        <v>2717</v>
      </c>
      <c r="D966" s="86" t="s">
        <v>4089</v>
      </c>
      <c r="E966" s="209" t="str">
        <f>B966&amp;"_"&amp;C966&amp;"_"&amp;F966&amp;", "&amp;H966</f>
        <v>0965_T2.1_Central Bank, Total</v>
      </c>
      <c r="F966" s="86" t="s">
        <v>43</v>
      </c>
      <c r="G966" s="86"/>
      <c r="H966" s="85" t="s">
        <v>4</v>
      </c>
      <c r="I966" s="85"/>
      <c r="J966" s="161" t="e">
        <f t="shared" si="266"/>
        <v>#REF!</v>
      </c>
      <c r="K966" s="63" t="s">
        <v>1065</v>
      </c>
      <c r="L966">
        <f t="shared" si="267"/>
        <v>6</v>
      </c>
      <c r="M966" s="10" t="e">
        <f>#REF!</f>
        <v>#REF!</v>
      </c>
      <c r="N966" s="10" t="e">
        <f>#REF!</f>
        <v>#REF!</v>
      </c>
      <c r="O966" s="10" t="e">
        <f>#REF!</f>
        <v>#REF!</v>
      </c>
      <c r="P966" s="10" t="e">
        <f>#REF!</f>
        <v>#REF!</v>
      </c>
    </row>
    <row r="967" spans="1:16" x14ac:dyDescent="0.25">
      <c r="A967" s="107" t="str">
        <f>B967&amp;"_"&amp;C967&amp;"_"&amp;".. "&amp;D967</f>
        <v>0966_T2.1_.. Short-term (Total)</v>
      </c>
      <c r="B967" s="112" t="s">
        <v>3683</v>
      </c>
      <c r="C967" s="113" t="s">
        <v>2717</v>
      </c>
      <c r="D967" s="85" t="s">
        <v>4090</v>
      </c>
      <c r="E967" s="209" t="str">
        <f>B967&amp;"_"&amp;C967&amp;"_"&amp;F967&amp;", "&amp;G967&amp;", "&amp;H967</f>
        <v>0966_T2.1_Central Bank, Short-term, Total</v>
      </c>
      <c r="F967" s="86" t="s">
        <v>43</v>
      </c>
      <c r="G967" s="173" t="s">
        <v>1</v>
      </c>
      <c r="H967" s="85" t="s">
        <v>4</v>
      </c>
      <c r="I967" s="85"/>
      <c r="J967" s="161" t="e">
        <f t="shared" si="266"/>
        <v>#REF!</v>
      </c>
      <c r="K967" s="63" t="s">
        <v>1066</v>
      </c>
      <c r="L967">
        <f t="shared" si="267"/>
        <v>6</v>
      </c>
      <c r="M967" s="10" t="e">
        <f>#REF!</f>
        <v>#REF!</v>
      </c>
      <c r="N967" s="10" t="e">
        <f>#REF!</f>
        <v>#REF!</v>
      </c>
      <c r="O967" s="10" t="e">
        <f>#REF!</f>
        <v>#REF!</v>
      </c>
      <c r="P967" s="10" t="e">
        <f>#REF!</f>
        <v>#REF!</v>
      </c>
    </row>
    <row r="968" spans="1:16" x14ac:dyDescent="0.25">
      <c r="A968" s="107" t="str">
        <f>B968&amp;"_"&amp;C968&amp;"_"&amp;".. "&amp;D968</f>
        <v>0967_T2.1_.. Long-term 5/ (Total)</v>
      </c>
      <c r="B968" s="112" t="s">
        <v>3684</v>
      </c>
      <c r="C968" s="113" t="s">
        <v>2717</v>
      </c>
      <c r="D968" s="85" t="s">
        <v>4088</v>
      </c>
      <c r="E968" s="209" t="str">
        <f>B968&amp;"_"&amp;C968&amp;"_"&amp;F968&amp;", "&amp;G968&amp;", "&amp;H968</f>
        <v>0967_T2.1_Central Bank, Long-term, Total</v>
      </c>
      <c r="F968" s="86" t="s">
        <v>43</v>
      </c>
      <c r="G968" s="173" t="s">
        <v>3</v>
      </c>
      <c r="H968" s="85" t="s">
        <v>4</v>
      </c>
      <c r="I968" s="85"/>
      <c r="J968" s="161" t="e">
        <f t="shared" si="266"/>
        <v>#REF!</v>
      </c>
      <c r="K968" s="63" t="s">
        <v>1067</v>
      </c>
      <c r="L968">
        <f t="shared" si="267"/>
        <v>6</v>
      </c>
      <c r="M968" s="10" t="e">
        <f>#REF!</f>
        <v>#REF!</v>
      </c>
      <c r="N968" s="10" t="e">
        <f>#REF!</f>
        <v>#REF!</v>
      </c>
      <c r="O968" s="10" t="e">
        <f>#REF!</f>
        <v>#REF!</v>
      </c>
      <c r="P968" s="10" t="e">
        <f>#REF!</f>
        <v>#REF!</v>
      </c>
    </row>
    <row r="969" spans="1:16" x14ac:dyDescent="0.25">
      <c r="A969" s="107" t="str">
        <f>B969&amp;"_"&amp;C969&amp;"_"&amp;D969</f>
        <v>0968_T2.1_Deposit-Taking Corporations, except the Central Bank (Total)</v>
      </c>
      <c r="B969" s="112" t="s">
        <v>3685</v>
      </c>
      <c r="C969" s="113" t="s">
        <v>2717</v>
      </c>
      <c r="D969" s="87" t="s">
        <v>4091</v>
      </c>
      <c r="E969" s="209" t="str">
        <f>B969&amp;"_"&amp;C969&amp;"_"&amp;F969&amp;", "&amp;H969</f>
        <v>0968_T2.1_Deposit-Taking Corporations, except the Central Bank, Total</v>
      </c>
      <c r="F969" s="177" t="s">
        <v>44</v>
      </c>
      <c r="G969" s="87"/>
      <c r="H969" s="85" t="s">
        <v>4</v>
      </c>
      <c r="I969" s="85"/>
      <c r="J969" s="161" t="e">
        <f t="shared" si="266"/>
        <v>#REF!</v>
      </c>
      <c r="K969" s="63" t="s">
        <v>1068</v>
      </c>
      <c r="L969">
        <f t="shared" si="267"/>
        <v>6</v>
      </c>
      <c r="M969" s="10" t="e">
        <f>#REF!</f>
        <v>#REF!</v>
      </c>
      <c r="N969" s="10" t="e">
        <f>#REF!</f>
        <v>#REF!</v>
      </c>
      <c r="O969" s="10" t="e">
        <f>#REF!</f>
        <v>#REF!</v>
      </c>
      <c r="P969" s="10" t="e">
        <f>#REF!</f>
        <v>#REF!</v>
      </c>
    </row>
    <row r="970" spans="1:16" x14ac:dyDescent="0.25">
      <c r="A970" s="107" t="str">
        <f>B970&amp;"_"&amp;C970&amp;"_"&amp;".. "&amp;D970</f>
        <v>0969_T2.1_.. Short-term 4/ (Total)</v>
      </c>
      <c r="B970" s="112" t="s">
        <v>3686</v>
      </c>
      <c r="C970" s="113" t="s">
        <v>2717</v>
      </c>
      <c r="D970" s="85" t="s">
        <v>4087</v>
      </c>
      <c r="E970" s="209" t="str">
        <f>B970&amp;"_"&amp;C970&amp;"_"&amp;F970&amp;", "&amp;G970&amp;", "&amp;H970</f>
        <v>0969_T2.1_Deposit-Taking Corporations, except the Central Bank, Short-term, Total</v>
      </c>
      <c r="F970" s="177" t="s">
        <v>44</v>
      </c>
      <c r="G970" s="173" t="s">
        <v>1</v>
      </c>
      <c r="H970" s="85" t="s">
        <v>4</v>
      </c>
      <c r="I970" s="85"/>
      <c r="J970" s="161" t="e">
        <f t="shared" si="266"/>
        <v>#REF!</v>
      </c>
      <c r="K970" s="63" t="s">
        <v>1069</v>
      </c>
      <c r="L970">
        <f t="shared" si="267"/>
        <v>6</v>
      </c>
      <c r="M970" s="10" t="e">
        <f>#REF!</f>
        <v>#REF!</v>
      </c>
      <c r="N970" s="10" t="e">
        <f>#REF!</f>
        <v>#REF!</v>
      </c>
      <c r="O970" s="10" t="e">
        <f>#REF!</f>
        <v>#REF!</v>
      </c>
      <c r="P970" s="10" t="e">
        <f>#REF!</f>
        <v>#REF!</v>
      </c>
    </row>
    <row r="971" spans="1:16" x14ac:dyDescent="0.25">
      <c r="A971" s="107" t="str">
        <f>B971&amp;"_"&amp;C971&amp;"_"&amp;".. "&amp;D971</f>
        <v>0970_T2.1_.. Long-term (Total)</v>
      </c>
      <c r="B971" s="112" t="s">
        <v>3687</v>
      </c>
      <c r="C971" s="113" t="s">
        <v>2717</v>
      </c>
      <c r="D971" s="85" t="s">
        <v>4092</v>
      </c>
      <c r="E971" s="209" t="str">
        <f>B971&amp;"_"&amp;C971&amp;"_"&amp;F971&amp;", "&amp;G971&amp;", "&amp;H971</f>
        <v>0970_T2.1_Deposit-Taking Corporations, except the Central Bank, Long-term, Total</v>
      </c>
      <c r="F971" s="177" t="s">
        <v>44</v>
      </c>
      <c r="G971" s="173" t="s">
        <v>3</v>
      </c>
      <c r="H971" s="85" t="s">
        <v>4</v>
      </c>
      <c r="I971" s="85"/>
      <c r="J971" s="161" t="e">
        <f t="shared" si="266"/>
        <v>#REF!</v>
      </c>
      <c r="K971" s="63" t="s">
        <v>1070</v>
      </c>
      <c r="L971">
        <f t="shared" si="267"/>
        <v>6</v>
      </c>
      <c r="M971" s="10" t="e">
        <f>#REF!</f>
        <v>#REF!</v>
      </c>
      <c r="N971" s="10" t="e">
        <f>#REF!</f>
        <v>#REF!</v>
      </c>
      <c r="O971" s="10" t="e">
        <f>#REF!</f>
        <v>#REF!</v>
      </c>
      <c r="P971" s="10" t="e">
        <f>#REF!</f>
        <v>#REF!</v>
      </c>
    </row>
    <row r="972" spans="1:16" x14ac:dyDescent="0.25">
      <c r="A972" s="107" t="str">
        <f>B972&amp;"_"&amp;C972&amp;"_"&amp;D972</f>
        <v>0971_T2.1_Other Sectors (Total)</v>
      </c>
      <c r="B972" s="112" t="s">
        <v>3688</v>
      </c>
      <c r="C972" s="113" t="s">
        <v>2717</v>
      </c>
      <c r="D972" s="86" t="s">
        <v>4093</v>
      </c>
      <c r="E972" s="209" t="str">
        <f>B972&amp;"_"&amp;C972&amp;"_"&amp;F972&amp;", "&amp;H972</f>
        <v>0971_T2.1_Other Sectors, Total</v>
      </c>
      <c r="F972" s="86" t="s">
        <v>45</v>
      </c>
      <c r="G972" s="86"/>
      <c r="H972" s="85" t="s">
        <v>4</v>
      </c>
      <c r="I972" s="85"/>
      <c r="J972" s="161" t="e">
        <f t="shared" si="266"/>
        <v>#REF!</v>
      </c>
      <c r="K972" s="63" t="s">
        <v>1071</v>
      </c>
      <c r="L972">
        <f t="shared" si="267"/>
        <v>6</v>
      </c>
      <c r="M972" s="10" t="e">
        <f>#REF!</f>
        <v>#REF!</v>
      </c>
      <c r="N972" s="10" t="e">
        <f>#REF!</f>
        <v>#REF!</v>
      </c>
      <c r="O972" s="10" t="e">
        <f>#REF!</f>
        <v>#REF!</v>
      </c>
      <c r="P972" s="10" t="e">
        <f>#REF!</f>
        <v>#REF!</v>
      </c>
    </row>
    <row r="973" spans="1:16" x14ac:dyDescent="0.25">
      <c r="A973" s="107" t="str">
        <f>B973&amp;"_"&amp;C973&amp;"_"&amp;".. "&amp;D973</f>
        <v>0972_T2.1_.. Short-term 4/ (Total)</v>
      </c>
      <c r="B973" s="112" t="s">
        <v>3689</v>
      </c>
      <c r="C973" s="113" t="s">
        <v>2717</v>
      </c>
      <c r="D973" s="85" t="s">
        <v>4087</v>
      </c>
      <c r="E973" s="209" t="str">
        <f>B973&amp;"_"&amp;C973&amp;"_"&amp;F973&amp;", "&amp;G973&amp;", "&amp;H973</f>
        <v>0972_T2.1_Other Sectors, Short-term, Total</v>
      </c>
      <c r="F973" s="86" t="s">
        <v>45</v>
      </c>
      <c r="G973" s="173" t="s">
        <v>1</v>
      </c>
      <c r="H973" s="85" t="s">
        <v>4</v>
      </c>
      <c r="I973" s="85"/>
      <c r="J973" s="161" t="e">
        <f t="shared" si="266"/>
        <v>#REF!</v>
      </c>
      <c r="K973" s="63" t="s">
        <v>1072</v>
      </c>
      <c r="L973">
        <f t="shared" si="267"/>
        <v>6</v>
      </c>
      <c r="M973" s="10" t="e">
        <f>#REF!</f>
        <v>#REF!</v>
      </c>
      <c r="N973" s="10" t="e">
        <f>#REF!</f>
        <v>#REF!</v>
      </c>
      <c r="O973" s="10" t="e">
        <f>#REF!</f>
        <v>#REF!</v>
      </c>
      <c r="P973" s="10" t="e">
        <f>#REF!</f>
        <v>#REF!</v>
      </c>
    </row>
    <row r="974" spans="1:16" x14ac:dyDescent="0.25">
      <c r="A974" s="107" t="str">
        <f>B974&amp;"_"&amp;C974&amp;"_"&amp;".. "&amp;D974</f>
        <v>0973_T2.1_.. Long-term (Total)</v>
      </c>
      <c r="B974" s="112" t="s">
        <v>3690</v>
      </c>
      <c r="C974" s="113" t="s">
        <v>2717</v>
      </c>
      <c r="D974" s="85" t="s">
        <v>4092</v>
      </c>
      <c r="E974" s="209" t="str">
        <f>B974&amp;"_"&amp;C974&amp;"_"&amp;F974&amp;", "&amp;G974&amp;", "&amp;H974</f>
        <v>0973_T2.1_Other Sectors, Long-term, Total</v>
      </c>
      <c r="F974" s="86" t="s">
        <v>45</v>
      </c>
      <c r="G974" s="173" t="s">
        <v>3</v>
      </c>
      <c r="H974" s="85" t="s">
        <v>4</v>
      </c>
      <c r="I974" s="85"/>
      <c r="J974" s="161" t="e">
        <f t="shared" si="266"/>
        <v>#REF!</v>
      </c>
      <c r="K974" s="63" t="s">
        <v>1073</v>
      </c>
      <c r="L974">
        <f t="shared" si="267"/>
        <v>6</v>
      </c>
      <c r="M974" s="10" t="e">
        <f>#REF!</f>
        <v>#REF!</v>
      </c>
      <c r="N974" s="10" t="e">
        <f>#REF!</f>
        <v>#REF!</v>
      </c>
      <c r="O974" s="10" t="e">
        <f>#REF!</f>
        <v>#REF!</v>
      </c>
      <c r="P974" s="10" t="e">
        <f>#REF!</f>
        <v>#REF!</v>
      </c>
    </row>
    <row r="975" spans="1:16" x14ac:dyDescent="0.25">
      <c r="A975" s="107" t="str">
        <f>B975&amp;"_"&amp;C975&amp;"_"&amp;D975</f>
        <v>0974_T2.1_Direct Investment: Intercompany Lending  (Total)</v>
      </c>
      <c r="B975" s="112" t="s">
        <v>3691</v>
      </c>
      <c r="C975" s="113" t="s">
        <v>2717</v>
      </c>
      <c r="D975" s="86" t="s">
        <v>4094</v>
      </c>
      <c r="E975" s="209" t="str">
        <f>B975&amp;"_"&amp;C975&amp;"_"&amp;F975&amp;", "&amp;H975</f>
        <v>0974_T2.1_Direct Investment: Intercompany Lending, Total</v>
      </c>
      <c r="F975" s="86" t="s">
        <v>46</v>
      </c>
      <c r="G975" s="86"/>
      <c r="H975" s="85" t="s">
        <v>4</v>
      </c>
      <c r="I975" s="85"/>
      <c r="J975" s="161" t="e">
        <f t="shared" si="266"/>
        <v>#REF!</v>
      </c>
      <c r="K975" s="63" t="s">
        <v>1074</v>
      </c>
      <c r="L975">
        <f t="shared" si="267"/>
        <v>6</v>
      </c>
      <c r="M975" s="10" t="e">
        <f>#REF!</f>
        <v>#REF!</v>
      </c>
      <c r="N975" s="10" t="e">
        <f>#REF!</f>
        <v>#REF!</v>
      </c>
      <c r="O975" s="10" t="e">
        <f>#REF!</f>
        <v>#REF!</v>
      </c>
      <c r="P975" s="10" t="e">
        <f>#REF!</f>
        <v>#REF!</v>
      </c>
    </row>
    <row r="976" spans="1:16" x14ac:dyDescent="0.25">
      <c r="A976" s="107" t="str">
        <f>B976&amp;"_"&amp;C976&amp;"_"&amp;".. "&amp;D976</f>
        <v>0975_T2.1_.. Debt liabilities of direct investment enterprises to direct investors (Total)</v>
      </c>
      <c r="B976" s="112" t="s">
        <v>3692</v>
      </c>
      <c r="C976" s="113" t="s">
        <v>2717</v>
      </c>
      <c r="D976" s="88" t="s">
        <v>4095</v>
      </c>
      <c r="E976" s="209" t="str">
        <f>B976&amp;"_"&amp;C976&amp;"_"&amp;F976&amp;", "&amp;G976&amp;", "&amp;H976</f>
        <v>0975_T2.1_Direct Investment: Intercompany Lending, Debt liabilities of direct investment enterprises to direct investors, Total</v>
      </c>
      <c r="F976" s="86" t="s">
        <v>46</v>
      </c>
      <c r="G976" s="178" t="s">
        <v>79</v>
      </c>
      <c r="H976" s="85" t="s">
        <v>4</v>
      </c>
      <c r="I976" s="85"/>
      <c r="J976" s="161" t="e">
        <f t="shared" si="266"/>
        <v>#REF!</v>
      </c>
      <c r="K976" s="63" t="s">
        <v>1075</v>
      </c>
      <c r="L976">
        <f t="shared" si="267"/>
        <v>6</v>
      </c>
      <c r="M976" s="10" t="e">
        <f>#REF!</f>
        <v>#REF!</v>
      </c>
      <c r="N976" s="10" t="e">
        <f>#REF!</f>
        <v>#REF!</v>
      </c>
      <c r="O976" s="10" t="e">
        <f>#REF!</f>
        <v>#REF!</v>
      </c>
      <c r="P976" s="10" t="e">
        <f>#REF!</f>
        <v>#REF!</v>
      </c>
    </row>
    <row r="977" spans="1:16" x14ac:dyDescent="0.25">
      <c r="A977" s="107" t="str">
        <f>B977&amp;"_"&amp;C977&amp;"_"&amp;".. "&amp;D977</f>
        <v>0976_T2.1_.. Debt liabilities of direct investors to direct investment enterprises  (Total)</v>
      </c>
      <c r="B977" s="112" t="s">
        <v>3693</v>
      </c>
      <c r="C977" s="113" t="s">
        <v>2717</v>
      </c>
      <c r="D977" s="88" t="s">
        <v>4096</v>
      </c>
      <c r="E977" s="209" t="str">
        <f>B977&amp;"_"&amp;C977&amp;"_"&amp;F977&amp;", "&amp;G977&amp;", "&amp;H977</f>
        <v>0976_T2.1_Direct Investment: Intercompany Lending, Debt liabilities of direct investors to direct investment enterprises, Total</v>
      </c>
      <c r="F977" s="86" t="s">
        <v>46</v>
      </c>
      <c r="G977" s="178" t="s">
        <v>80</v>
      </c>
      <c r="H977" s="85" t="s">
        <v>4</v>
      </c>
      <c r="I977" s="85"/>
      <c r="J977" s="161" t="e">
        <f t="shared" si="266"/>
        <v>#REF!</v>
      </c>
      <c r="K977" s="63" t="s">
        <v>1076</v>
      </c>
      <c r="L977">
        <f t="shared" si="267"/>
        <v>6</v>
      </c>
      <c r="M977" s="10" t="e">
        <f>#REF!</f>
        <v>#REF!</v>
      </c>
      <c r="N977" s="10" t="e">
        <f>#REF!</f>
        <v>#REF!</v>
      </c>
      <c r="O977" s="10" t="e">
        <f>#REF!</f>
        <v>#REF!</v>
      </c>
      <c r="P977" s="10" t="e">
        <f>#REF!</f>
        <v>#REF!</v>
      </c>
    </row>
    <row r="978" spans="1:16" x14ac:dyDescent="0.25">
      <c r="A978" s="107" t="str">
        <f>B978&amp;"_"&amp;C978&amp;"_"&amp;".. "&amp;D978</f>
        <v>0977_T2.1_.. Debt liabilities between fellow enterprises (Total)</v>
      </c>
      <c r="B978" s="112" t="s">
        <v>3694</v>
      </c>
      <c r="C978" s="113" t="s">
        <v>2717</v>
      </c>
      <c r="D978" s="88" t="s">
        <v>4097</v>
      </c>
      <c r="E978" s="209" t="str">
        <f>B978&amp;"_"&amp;C978&amp;"_"&amp;F978&amp;", "&amp;G978&amp;", "&amp;H978</f>
        <v>0977_T2.1_Direct Investment: Intercompany Lending, Debt liabilities between fellow enterprises, Total</v>
      </c>
      <c r="F978" s="86" t="s">
        <v>46</v>
      </c>
      <c r="G978" s="178" t="s">
        <v>33</v>
      </c>
      <c r="H978" s="85" t="s">
        <v>4</v>
      </c>
      <c r="I978" s="85"/>
      <c r="J978" s="161" t="e">
        <f t="shared" si="266"/>
        <v>#REF!</v>
      </c>
      <c r="K978" s="63" t="s">
        <v>1077</v>
      </c>
      <c r="L978">
        <f t="shared" si="267"/>
        <v>6</v>
      </c>
      <c r="M978" s="10" t="e">
        <f>#REF!</f>
        <v>#REF!</v>
      </c>
      <c r="N978" s="10" t="e">
        <f>#REF!</f>
        <v>#REF!</v>
      </c>
      <c r="O978" s="10" t="e">
        <f>#REF!</f>
        <v>#REF!</v>
      </c>
      <c r="P978" s="10" t="e">
        <f>#REF!</f>
        <v>#REF!</v>
      </c>
    </row>
    <row r="979" spans="1:16" x14ac:dyDescent="0.25">
      <c r="A979" s="107" t="str">
        <f>B979&amp;"_"&amp;C979&amp;"_"&amp;D979</f>
        <v>0978_T2.1_Gross External Foreign Currency and Foreign-Currency-Linked Debt Position  (Total)</v>
      </c>
      <c r="B979" s="112" t="s">
        <v>3695</v>
      </c>
      <c r="C979" s="113" t="s">
        <v>2717</v>
      </c>
      <c r="D979" s="84" t="s">
        <v>4098</v>
      </c>
      <c r="E979" s="209" t="str">
        <f>B979&amp;"_"&amp;C979&amp;"_"&amp;F979&amp;", "&amp;H979</f>
        <v>0978_T2.1_Gross External Foreign Currency and Foreign-Currency-Linked Debt Position, Total</v>
      </c>
      <c r="F979" s="84" t="s">
        <v>4205</v>
      </c>
      <c r="G979" s="84"/>
      <c r="H979" s="85" t="s">
        <v>4</v>
      </c>
      <c r="I979" s="85"/>
      <c r="J979" s="161" t="e">
        <f t="shared" si="266"/>
        <v>#REF!</v>
      </c>
      <c r="K979" s="63" t="s">
        <v>1078</v>
      </c>
      <c r="L979">
        <f t="shared" si="267"/>
        <v>6</v>
      </c>
      <c r="M979" s="10" t="e">
        <f>#REF!</f>
        <v>#REF!</v>
      </c>
      <c r="N979" s="10" t="e">
        <f>#REF!</f>
        <v>#REF!</v>
      </c>
      <c r="O979" s="10" t="e">
        <f>#REF!</f>
        <v>#REF!</v>
      </c>
      <c r="P979" s="10" t="e">
        <f>#REF!</f>
        <v>#REF!</v>
      </c>
    </row>
    <row r="980" spans="1:16" x14ac:dyDescent="0.25">
      <c r="A980" s="107" t="str">
        <f>B980&amp;"_"&amp;C980&amp;"_"&amp;D980</f>
        <v>0979_T2.1_General Government (U.S. dollar)</v>
      </c>
      <c r="B980" s="112" t="s">
        <v>3696</v>
      </c>
      <c r="C980" s="113" t="s">
        <v>2717</v>
      </c>
      <c r="D980" s="84" t="s">
        <v>4099</v>
      </c>
      <c r="E980" s="209" t="str">
        <f>B980&amp;"_"&amp;C980&amp;"_"&amp;F980&amp;", "&amp;H980</f>
        <v>0979_T2.1_General Government, U.S. dollar</v>
      </c>
      <c r="F980" s="84" t="s">
        <v>20</v>
      </c>
      <c r="G980" s="84"/>
      <c r="H980" s="179" t="s">
        <v>86</v>
      </c>
      <c r="I980" s="179"/>
      <c r="J980" s="161" t="e">
        <f t="shared" si="266"/>
        <v>#REF!</v>
      </c>
      <c r="K980" s="63" t="s">
        <v>1079</v>
      </c>
      <c r="L980">
        <f t="shared" si="267"/>
        <v>6</v>
      </c>
      <c r="M980" s="10" t="e">
        <f>#REF!</f>
        <v>#REF!</v>
      </c>
      <c r="N980" s="10" t="e">
        <f>#REF!</f>
        <v>#REF!</v>
      </c>
      <c r="O980" s="10" t="e">
        <f>#REF!</f>
        <v>#REF!</v>
      </c>
      <c r="P980" s="10" t="e">
        <f>#REF!</f>
        <v>#REF!</v>
      </c>
    </row>
    <row r="981" spans="1:16" x14ac:dyDescent="0.25">
      <c r="A981" s="107" t="str">
        <f>B981&amp;"_"&amp;C981&amp;"_"&amp;".. "&amp;D981</f>
        <v>0980_T2.1_.. Short-term 4/ (U.S. dollar)</v>
      </c>
      <c r="B981" s="112" t="s">
        <v>3697</v>
      </c>
      <c r="C981" s="113" t="s">
        <v>2717</v>
      </c>
      <c r="D981" s="85" t="s">
        <v>4100</v>
      </c>
      <c r="E981" s="209" t="str">
        <f>B981&amp;"_"&amp;C981&amp;"_"&amp;F981&amp;", "&amp;G981&amp;", "&amp;H981</f>
        <v>0980_T2.1_General Government, Short-term, U.S. dollar</v>
      </c>
      <c r="F981" s="84" t="s">
        <v>20</v>
      </c>
      <c r="G981" s="173" t="s">
        <v>1</v>
      </c>
      <c r="H981" s="179" t="s">
        <v>86</v>
      </c>
      <c r="I981" s="179"/>
      <c r="J981" s="161" t="e">
        <f t="shared" si="266"/>
        <v>#REF!</v>
      </c>
      <c r="K981" s="63" t="s">
        <v>1080</v>
      </c>
      <c r="L981">
        <f t="shared" si="267"/>
        <v>6</v>
      </c>
      <c r="M981" s="10" t="e">
        <f>#REF!</f>
        <v>#REF!</v>
      </c>
      <c r="N981" s="10" t="e">
        <f>#REF!</f>
        <v>#REF!</v>
      </c>
      <c r="O981" s="10" t="e">
        <f>#REF!</f>
        <v>#REF!</v>
      </c>
      <c r="P981" s="10" t="e">
        <f>#REF!</f>
        <v>#REF!</v>
      </c>
    </row>
    <row r="982" spans="1:16" x14ac:dyDescent="0.25">
      <c r="A982" s="107" t="str">
        <f>B982&amp;"_"&amp;C982&amp;"_"&amp;".. "&amp;D982</f>
        <v>0981_T2.1_.. Long-term 5/ (U.S. dollar)</v>
      </c>
      <c r="B982" s="112" t="s">
        <v>3698</v>
      </c>
      <c r="C982" s="113" t="s">
        <v>2717</v>
      </c>
      <c r="D982" s="85" t="s">
        <v>4101</v>
      </c>
      <c r="E982" s="209" t="str">
        <f>B982&amp;"_"&amp;C982&amp;"_"&amp;F982&amp;", "&amp;G982&amp;", "&amp;H982</f>
        <v>0981_T2.1_General Government, Long-term, U.S. dollar</v>
      </c>
      <c r="F982" s="84" t="s">
        <v>20</v>
      </c>
      <c r="G982" s="173" t="s">
        <v>3</v>
      </c>
      <c r="H982" s="179" t="s">
        <v>86</v>
      </c>
      <c r="I982" s="179"/>
      <c r="J982" s="161" t="e">
        <f t="shared" si="266"/>
        <v>#REF!</v>
      </c>
      <c r="K982" s="63" t="s">
        <v>1081</v>
      </c>
      <c r="L982">
        <f t="shared" si="267"/>
        <v>6</v>
      </c>
      <c r="M982" s="10" t="e">
        <f>#REF!</f>
        <v>#REF!</v>
      </c>
      <c r="N982" s="10" t="e">
        <f>#REF!</f>
        <v>#REF!</v>
      </c>
      <c r="O982" s="10" t="e">
        <f>#REF!</f>
        <v>#REF!</v>
      </c>
      <c r="P982" s="10" t="e">
        <f>#REF!</f>
        <v>#REF!</v>
      </c>
    </row>
    <row r="983" spans="1:16" x14ac:dyDescent="0.25">
      <c r="A983" s="107" t="str">
        <f>B983&amp;"_"&amp;C983&amp;"_"&amp;D983</f>
        <v>0982_T2.1_Central Bank (U.S. dollar)</v>
      </c>
      <c r="B983" s="112" t="s">
        <v>3699</v>
      </c>
      <c r="C983" s="113" t="s">
        <v>2717</v>
      </c>
      <c r="D983" s="86" t="s">
        <v>4102</v>
      </c>
      <c r="E983" s="209" t="str">
        <f>B983&amp;"_"&amp;C983&amp;"_"&amp;F983&amp;", "&amp;H983</f>
        <v>0982_T2.1_Central Bank, U.S. dollar</v>
      </c>
      <c r="F983" s="86" t="s">
        <v>43</v>
      </c>
      <c r="G983" s="86"/>
      <c r="H983" s="179" t="s">
        <v>86</v>
      </c>
      <c r="I983" s="179"/>
      <c r="J983" s="161" t="e">
        <f t="shared" si="266"/>
        <v>#REF!</v>
      </c>
      <c r="K983" s="63" t="s">
        <v>1082</v>
      </c>
      <c r="L983">
        <f t="shared" si="267"/>
        <v>6</v>
      </c>
      <c r="M983" s="10" t="e">
        <f>#REF!</f>
        <v>#REF!</v>
      </c>
      <c r="N983" s="10" t="e">
        <f>#REF!</f>
        <v>#REF!</v>
      </c>
      <c r="O983" s="10" t="e">
        <f>#REF!</f>
        <v>#REF!</v>
      </c>
      <c r="P983" s="10" t="e">
        <f>#REF!</f>
        <v>#REF!</v>
      </c>
    </row>
    <row r="984" spans="1:16" x14ac:dyDescent="0.25">
      <c r="A984" s="107" t="str">
        <f>B984&amp;"_"&amp;C984&amp;"_"&amp;".. "&amp;D984</f>
        <v>0983_T2.1_.. Short-term (U.S. dollar)</v>
      </c>
      <c r="B984" s="112" t="s">
        <v>3700</v>
      </c>
      <c r="C984" s="113" t="s">
        <v>2717</v>
      </c>
      <c r="D984" s="85" t="s">
        <v>4103</v>
      </c>
      <c r="E984" s="209" t="str">
        <f>B984&amp;"_"&amp;C984&amp;"_"&amp;F984&amp;", "&amp;G984&amp;", "&amp;H984</f>
        <v>0983_T2.1_Central Bank, Short-term, U.S. dollar</v>
      </c>
      <c r="F984" s="86" t="s">
        <v>43</v>
      </c>
      <c r="G984" s="173" t="s">
        <v>1</v>
      </c>
      <c r="H984" s="179" t="s">
        <v>86</v>
      </c>
      <c r="I984" s="179"/>
      <c r="J984" s="161" t="e">
        <f t="shared" si="266"/>
        <v>#REF!</v>
      </c>
      <c r="K984" s="63" t="s">
        <v>1083</v>
      </c>
      <c r="L984">
        <f t="shared" si="267"/>
        <v>6</v>
      </c>
      <c r="M984" s="10" t="e">
        <f>#REF!</f>
        <v>#REF!</v>
      </c>
      <c r="N984" s="10" t="e">
        <f>#REF!</f>
        <v>#REF!</v>
      </c>
      <c r="O984" s="10" t="e">
        <f>#REF!</f>
        <v>#REF!</v>
      </c>
      <c r="P984" s="10" t="e">
        <f>#REF!</f>
        <v>#REF!</v>
      </c>
    </row>
    <row r="985" spans="1:16" x14ac:dyDescent="0.25">
      <c r="A985" s="107" t="str">
        <f>B985&amp;"_"&amp;C985&amp;"_"&amp;".. "&amp;D985</f>
        <v>0984_T2.1_.. Long-term 5/ (U.S. dollar)</v>
      </c>
      <c r="B985" s="112" t="s">
        <v>3701</v>
      </c>
      <c r="C985" s="113" t="s">
        <v>2717</v>
      </c>
      <c r="D985" s="85" t="s">
        <v>4101</v>
      </c>
      <c r="E985" s="209" t="str">
        <f>B985&amp;"_"&amp;C985&amp;"_"&amp;F985&amp;", "&amp;G985&amp;", "&amp;H985</f>
        <v>0984_T2.1_Central Bank, Long-term, U.S. dollar</v>
      </c>
      <c r="F985" s="86" t="s">
        <v>43</v>
      </c>
      <c r="G985" s="173" t="s">
        <v>3</v>
      </c>
      <c r="H985" s="179" t="s">
        <v>86</v>
      </c>
      <c r="I985" s="179"/>
      <c r="J985" s="161" t="e">
        <f t="shared" si="266"/>
        <v>#REF!</v>
      </c>
      <c r="K985" s="63" t="s">
        <v>1084</v>
      </c>
      <c r="L985">
        <f t="shared" si="267"/>
        <v>6</v>
      </c>
      <c r="M985" s="10" t="e">
        <f>#REF!</f>
        <v>#REF!</v>
      </c>
      <c r="N985" s="10" t="e">
        <f>#REF!</f>
        <v>#REF!</v>
      </c>
      <c r="O985" s="10" t="e">
        <f>#REF!</f>
        <v>#REF!</v>
      </c>
      <c r="P985" s="10" t="e">
        <f>#REF!</f>
        <v>#REF!</v>
      </c>
    </row>
    <row r="986" spans="1:16" x14ac:dyDescent="0.25">
      <c r="A986" s="107" t="str">
        <f>B986&amp;"_"&amp;C986&amp;"_"&amp;D986</f>
        <v>0985_T2.1_Deposit-Taking Corporations, except the Central Bank (U.S. dollar)</v>
      </c>
      <c r="B986" s="112" t="s">
        <v>3702</v>
      </c>
      <c r="C986" s="113" t="s">
        <v>2717</v>
      </c>
      <c r="D986" s="87" t="s">
        <v>4104</v>
      </c>
      <c r="E986" s="209" t="str">
        <f>B986&amp;"_"&amp;C986&amp;"_"&amp;F986&amp;", "&amp;H986</f>
        <v>0985_T2.1_Deposit-Taking Corporations, except the Central Bank, U.S. dollar</v>
      </c>
      <c r="F986" s="177" t="s">
        <v>44</v>
      </c>
      <c r="G986" s="87"/>
      <c r="H986" s="179" t="s">
        <v>86</v>
      </c>
      <c r="I986" s="179"/>
      <c r="J986" s="161" t="e">
        <f t="shared" si="266"/>
        <v>#REF!</v>
      </c>
      <c r="K986" s="63" t="s">
        <v>1085</v>
      </c>
      <c r="L986">
        <f t="shared" si="267"/>
        <v>6</v>
      </c>
      <c r="M986" s="10" t="e">
        <f>#REF!</f>
        <v>#REF!</v>
      </c>
      <c r="N986" s="10" t="e">
        <f>#REF!</f>
        <v>#REF!</v>
      </c>
      <c r="O986" s="10" t="e">
        <f>#REF!</f>
        <v>#REF!</v>
      </c>
      <c r="P986" s="10" t="e">
        <f>#REF!</f>
        <v>#REF!</v>
      </c>
    </row>
    <row r="987" spans="1:16" x14ac:dyDescent="0.25">
      <c r="A987" s="107" t="str">
        <f>B987&amp;"_"&amp;C987&amp;"_"&amp;".. "&amp;D987</f>
        <v>0986_T2.1_.. Short-term 4/ (U.S. dollar)</v>
      </c>
      <c r="B987" s="112" t="s">
        <v>3703</v>
      </c>
      <c r="C987" s="113" t="s">
        <v>2717</v>
      </c>
      <c r="D987" s="85" t="s">
        <v>4100</v>
      </c>
      <c r="E987" s="209" t="str">
        <f>B987&amp;"_"&amp;C987&amp;"_"&amp;F987&amp;", "&amp;G987&amp;", "&amp;H987</f>
        <v>0986_T2.1_Deposit-Taking Corporations, except the Central Bank, Short-term, U.S. dollar</v>
      </c>
      <c r="F987" s="177" t="s">
        <v>44</v>
      </c>
      <c r="G987" s="173" t="s">
        <v>1</v>
      </c>
      <c r="H987" s="179" t="s">
        <v>86</v>
      </c>
      <c r="I987" s="179"/>
      <c r="J987" s="161" t="e">
        <f t="shared" si="266"/>
        <v>#REF!</v>
      </c>
      <c r="K987" s="63" t="s">
        <v>1086</v>
      </c>
      <c r="L987">
        <f t="shared" si="267"/>
        <v>6</v>
      </c>
      <c r="M987" s="10" t="e">
        <f>#REF!</f>
        <v>#REF!</v>
      </c>
      <c r="N987" s="10" t="e">
        <f>#REF!</f>
        <v>#REF!</v>
      </c>
      <c r="O987" s="10" t="e">
        <f>#REF!</f>
        <v>#REF!</v>
      </c>
      <c r="P987" s="10" t="e">
        <f>#REF!</f>
        <v>#REF!</v>
      </c>
    </row>
    <row r="988" spans="1:16" x14ac:dyDescent="0.25">
      <c r="A988" s="107" t="str">
        <f>B988&amp;"_"&amp;C988&amp;"_"&amp;".. "&amp;D988</f>
        <v>0987_T2.1_.. Long-term (U.S. dollar)</v>
      </c>
      <c r="B988" s="112" t="s">
        <v>3704</v>
      </c>
      <c r="C988" s="113" t="s">
        <v>2717</v>
      </c>
      <c r="D988" s="85" t="s">
        <v>4105</v>
      </c>
      <c r="E988" s="209" t="str">
        <f>B988&amp;"_"&amp;C988&amp;"_"&amp;F988&amp;", "&amp;G988&amp;", "&amp;H988</f>
        <v>0987_T2.1_Deposit-Taking Corporations, except the Central Bank, Long-term, U.S. dollar</v>
      </c>
      <c r="F988" s="177" t="s">
        <v>44</v>
      </c>
      <c r="G988" s="173" t="s">
        <v>3</v>
      </c>
      <c r="H988" s="179" t="s">
        <v>86</v>
      </c>
      <c r="I988" s="179"/>
      <c r="J988" s="161" t="e">
        <f t="shared" si="266"/>
        <v>#REF!</v>
      </c>
      <c r="K988" s="63" t="s">
        <v>1087</v>
      </c>
      <c r="L988">
        <f t="shared" si="267"/>
        <v>6</v>
      </c>
      <c r="M988" s="10" t="e">
        <f>#REF!</f>
        <v>#REF!</v>
      </c>
      <c r="N988" s="10" t="e">
        <f>#REF!</f>
        <v>#REF!</v>
      </c>
      <c r="O988" s="10" t="e">
        <f>#REF!</f>
        <v>#REF!</v>
      </c>
      <c r="P988" s="10" t="e">
        <f>#REF!</f>
        <v>#REF!</v>
      </c>
    </row>
    <row r="989" spans="1:16" x14ac:dyDescent="0.25">
      <c r="A989" s="107" t="str">
        <f>B989&amp;"_"&amp;C989&amp;"_"&amp;D989</f>
        <v>0988_T2.1_Other Sectors (U.S. dollar)</v>
      </c>
      <c r="B989" s="112" t="s">
        <v>3705</v>
      </c>
      <c r="C989" s="113" t="s">
        <v>2717</v>
      </c>
      <c r="D989" s="86" t="s">
        <v>4106</v>
      </c>
      <c r="E989" s="209" t="str">
        <f>B989&amp;"_"&amp;C989&amp;"_"&amp;F989&amp;", "&amp;H989</f>
        <v>0988_T2.1_Other Sectors, U.S. dollar</v>
      </c>
      <c r="F989" s="86" t="s">
        <v>45</v>
      </c>
      <c r="G989" s="86"/>
      <c r="H989" s="179" t="s">
        <v>86</v>
      </c>
      <c r="I989" s="179"/>
      <c r="J989" s="161" t="e">
        <f t="shared" si="266"/>
        <v>#REF!</v>
      </c>
      <c r="K989" s="63" t="s">
        <v>1088</v>
      </c>
      <c r="L989">
        <f t="shared" si="267"/>
        <v>6</v>
      </c>
      <c r="M989" s="10" t="e">
        <f>#REF!</f>
        <v>#REF!</v>
      </c>
      <c r="N989" s="10" t="e">
        <f>#REF!</f>
        <v>#REF!</v>
      </c>
      <c r="O989" s="10" t="e">
        <f>#REF!</f>
        <v>#REF!</v>
      </c>
      <c r="P989" s="10" t="e">
        <f>#REF!</f>
        <v>#REF!</v>
      </c>
    </row>
    <row r="990" spans="1:16" x14ac:dyDescent="0.25">
      <c r="A990" s="107" t="str">
        <f>B990&amp;"_"&amp;C990&amp;"_"&amp;".. "&amp;D990</f>
        <v>0989_T2.1_.. Short-term 4/ (U.S. dollar)</v>
      </c>
      <c r="B990" s="112" t="s">
        <v>3706</v>
      </c>
      <c r="C990" s="113" t="s">
        <v>2717</v>
      </c>
      <c r="D990" s="85" t="s">
        <v>4100</v>
      </c>
      <c r="E990" s="209" t="str">
        <f>B990&amp;"_"&amp;C990&amp;"_"&amp;F990&amp;", "&amp;G990&amp;", "&amp;H990</f>
        <v>0989_T2.1_Other Sectors, Short-term, U.S. dollar</v>
      </c>
      <c r="F990" s="86" t="s">
        <v>45</v>
      </c>
      <c r="G990" s="173" t="s">
        <v>1</v>
      </c>
      <c r="H990" s="179" t="s">
        <v>86</v>
      </c>
      <c r="I990" s="179"/>
      <c r="J990" s="161" t="e">
        <f t="shared" si="266"/>
        <v>#REF!</v>
      </c>
      <c r="K990" s="63" t="s">
        <v>1089</v>
      </c>
      <c r="L990">
        <f t="shared" si="267"/>
        <v>6</v>
      </c>
      <c r="M990" s="10" t="e">
        <f>#REF!</f>
        <v>#REF!</v>
      </c>
      <c r="N990" s="10" t="e">
        <f>#REF!</f>
        <v>#REF!</v>
      </c>
      <c r="O990" s="10" t="e">
        <f>#REF!</f>
        <v>#REF!</v>
      </c>
      <c r="P990" s="10" t="e">
        <f>#REF!</f>
        <v>#REF!</v>
      </c>
    </row>
    <row r="991" spans="1:16" x14ac:dyDescent="0.25">
      <c r="A991" s="107" t="str">
        <f>B991&amp;"_"&amp;C991&amp;"_"&amp;".. "&amp;D991</f>
        <v>0990_T2.1_.. Long-term (U.S. dollar)</v>
      </c>
      <c r="B991" s="112" t="s">
        <v>3707</v>
      </c>
      <c r="C991" s="113" t="s">
        <v>2717</v>
      </c>
      <c r="D991" s="85" t="s">
        <v>4105</v>
      </c>
      <c r="E991" s="209" t="str">
        <f>B991&amp;"_"&amp;C991&amp;"_"&amp;F991&amp;", "&amp;G991&amp;", "&amp;H991</f>
        <v>0990_T2.1_Other Sectors, Long-term, U.S. dollar</v>
      </c>
      <c r="F991" s="86" t="s">
        <v>45</v>
      </c>
      <c r="G991" s="173" t="s">
        <v>3</v>
      </c>
      <c r="H991" s="179" t="s">
        <v>86</v>
      </c>
      <c r="I991" s="179"/>
      <c r="J991" s="161" t="e">
        <f t="shared" si="266"/>
        <v>#REF!</v>
      </c>
      <c r="K991" s="63" t="s">
        <v>1090</v>
      </c>
      <c r="L991">
        <f t="shared" si="267"/>
        <v>6</v>
      </c>
      <c r="M991" s="10" t="e">
        <f>#REF!</f>
        <v>#REF!</v>
      </c>
      <c r="N991" s="10" t="e">
        <f>#REF!</f>
        <v>#REF!</v>
      </c>
      <c r="O991" s="10" t="e">
        <f>#REF!</f>
        <v>#REF!</v>
      </c>
      <c r="P991" s="10" t="e">
        <f>#REF!</f>
        <v>#REF!</v>
      </c>
    </row>
    <row r="992" spans="1:16" x14ac:dyDescent="0.25">
      <c r="A992" s="107" t="str">
        <f>B992&amp;"_"&amp;C992&amp;"_"&amp;D992</f>
        <v>0991_T2.1_Direct Investment: Intercompany Lending  (U.S. dollar)</v>
      </c>
      <c r="B992" s="112" t="s">
        <v>3708</v>
      </c>
      <c r="C992" s="113" t="s">
        <v>2717</v>
      </c>
      <c r="D992" s="86" t="s">
        <v>4107</v>
      </c>
      <c r="E992" s="209" t="str">
        <f>B992&amp;"_"&amp;C992&amp;"_"&amp;F992&amp;", "&amp;H992</f>
        <v>0991_T2.1_Direct Investment: Intercompany Lending, U.S. dollar</v>
      </c>
      <c r="F992" s="86" t="s">
        <v>46</v>
      </c>
      <c r="G992" s="86"/>
      <c r="H992" s="179" t="s">
        <v>86</v>
      </c>
      <c r="I992" s="179"/>
      <c r="J992" s="161" t="e">
        <f t="shared" si="266"/>
        <v>#REF!</v>
      </c>
      <c r="K992" s="63" t="s">
        <v>1091</v>
      </c>
      <c r="L992">
        <f t="shared" si="267"/>
        <v>6</v>
      </c>
      <c r="M992" s="10" t="e">
        <f>#REF!</f>
        <v>#REF!</v>
      </c>
      <c r="N992" s="10" t="e">
        <f>#REF!</f>
        <v>#REF!</v>
      </c>
      <c r="O992" s="10" t="e">
        <f>#REF!</f>
        <v>#REF!</v>
      </c>
      <c r="P992" s="10" t="e">
        <f>#REF!</f>
        <v>#REF!</v>
      </c>
    </row>
    <row r="993" spans="1:16" x14ac:dyDescent="0.25">
      <c r="A993" s="107" t="str">
        <f>B993&amp;"_"&amp;C993&amp;"_"&amp;".. "&amp;D993</f>
        <v>0992_T2.1_.. Debt liabilities of direct investment enterprises to direct investors (U.S. dollar)</v>
      </c>
      <c r="B993" s="112" t="s">
        <v>3709</v>
      </c>
      <c r="C993" s="113" t="s">
        <v>2717</v>
      </c>
      <c r="D993" s="88" t="s">
        <v>4108</v>
      </c>
      <c r="E993" s="209" t="str">
        <f>B993&amp;"_"&amp;C993&amp;"_"&amp;F993&amp;", "&amp;G993&amp;", "&amp;H993</f>
        <v>0992_T2.1_Direct Investment: Intercompany Lending, Debt liabilities of direct investment enterprises to direct investors, U.S. dollar</v>
      </c>
      <c r="F993" s="86" t="s">
        <v>46</v>
      </c>
      <c r="G993" s="178" t="s">
        <v>79</v>
      </c>
      <c r="H993" s="179" t="s">
        <v>86</v>
      </c>
      <c r="I993" s="179"/>
      <c r="J993" s="161" t="e">
        <f t="shared" si="266"/>
        <v>#REF!</v>
      </c>
      <c r="K993" s="63" t="s">
        <v>1092</v>
      </c>
      <c r="L993">
        <f t="shared" si="267"/>
        <v>6</v>
      </c>
      <c r="M993" s="10" t="e">
        <f>#REF!</f>
        <v>#REF!</v>
      </c>
      <c r="N993" s="10" t="e">
        <f>#REF!</f>
        <v>#REF!</v>
      </c>
      <c r="O993" s="10" t="e">
        <f>#REF!</f>
        <v>#REF!</v>
      </c>
      <c r="P993" s="10" t="e">
        <f>#REF!</f>
        <v>#REF!</v>
      </c>
    </row>
    <row r="994" spans="1:16" x14ac:dyDescent="0.25">
      <c r="A994" s="107" t="str">
        <f>B994&amp;"_"&amp;C994&amp;"_"&amp;".. "&amp;D994</f>
        <v>0993_T2.1_.. Debt liabilities of direct investors to direct investment enterprises  (U.S. dollar)</v>
      </c>
      <c r="B994" s="112" t="s">
        <v>3710</v>
      </c>
      <c r="C994" s="113" t="s">
        <v>2717</v>
      </c>
      <c r="D994" s="88" t="s">
        <v>4109</v>
      </c>
      <c r="E994" s="209" t="str">
        <f>B994&amp;"_"&amp;C994&amp;"_"&amp;F994&amp;", "&amp;G994&amp;", "&amp;H994</f>
        <v>0993_T2.1_Direct Investment: Intercompany Lending, Debt liabilities of direct investors to direct investment enterprises, U.S. dollar</v>
      </c>
      <c r="F994" s="86" t="s">
        <v>46</v>
      </c>
      <c r="G994" s="178" t="s">
        <v>80</v>
      </c>
      <c r="H994" s="179" t="s">
        <v>86</v>
      </c>
      <c r="I994" s="179"/>
      <c r="J994" s="161" t="e">
        <f t="shared" si="266"/>
        <v>#REF!</v>
      </c>
      <c r="K994" s="63" t="s">
        <v>1093</v>
      </c>
      <c r="L994">
        <f t="shared" si="267"/>
        <v>6</v>
      </c>
      <c r="M994" s="10" t="e">
        <f>#REF!</f>
        <v>#REF!</v>
      </c>
      <c r="N994" s="10" t="e">
        <f>#REF!</f>
        <v>#REF!</v>
      </c>
      <c r="O994" s="10" t="e">
        <f>#REF!</f>
        <v>#REF!</v>
      </c>
      <c r="P994" s="10" t="e">
        <f>#REF!</f>
        <v>#REF!</v>
      </c>
    </row>
    <row r="995" spans="1:16" x14ac:dyDescent="0.25">
      <c r="A995" s="107" t="str">
        <f>B995&amp;"_"&amp;C995&amp;"_"&amp;".. "&amp;D995</f>
        <v>0994_T2.1_.. Debt liabilities between fellow enterprises (U.S. dollar)</v>
      </c>
      <c r="B995" s="112" t="s">
        <v>3711</v>
      </c>
      <c r="C995" s="113" t="s">
        <v>2717</v>
      </c>
      <c r="D995" s="88" t="s">
        <v>4110</v>
      </c>
      <c r="E995" s="209" t="str">
        <f>B995&amp;"_"&amp;C995&amp;"_"&amp;F995&amp;", "&amp;G995&amp;", "&amp;H995</f>
        <v>0994_T2.1_Direct Investment: Intercompany Lending, Debt liabilities between fellow enterprises, U.S. dollar</v>
      </c>
      <c r="F995" s="86" t="s">
        <v>46</v>
      </c>
      <c r="G995" s="178" t="s">
        <v>33</v>
      </c>
      <c r="H995" s="179" t="s">
        <v>86</v>
      </c>
      <c r="I995" s="179"/>
      <c r="J995" s="161" t="e">
        <f t="shared" si="266"/>
        <v>#REF!</v>
      </c>
      <c r="K995" s="63" t="s">
        <v>1094</v>
      </c>
      <c r="L995">
        <f t="shared" si="267"/>
        <v>6</v>
      </c>
      <c r="M995" s="10" t="e">
        <f>#REF!</f>
        <v>#REF!</v>
      </c>
      <c r="N995" s="10" t="e">
        <f>#REF!</f>
        <v>#REF!</v>
      </c>
      <c r="O995" s="10" t="e">
        <f>#REF!</f>
        <v>#REF!</v>
      </c>
      <c r="P995" s="10" t="e">
        <f>#REF!</f>
        <v>#REF!</v>
      </c>
    </row>
    <row r="996" spans="1:16" x14ac:dyDescent="0.25">
      <c r="A996" s="107" t="str">
        <f>B996&amp;"_"&amp;C996&amp;"_"&amp;D996</f>
        <v>0995_T2.1_Gross External Foreign Currency and Foreign-Currency-Linked Debt Position  (U.S. dollar)</v>
      </c>
      <c r="B996" s="112" t="s">
        <v>3712</v>
      </c>
      <c r="C996" s="113" t="s">
        <v>2717</v>
      </c>
      <c r="D996" s="84" t="s">
        <v>4111</v>
      </c>
      <c r="E996" s="209" t="str">
        <f>B996&amp;"_"&amp;C996&amp;"_"&amp;F996&amp;", "&amp;H996</f>
        <v>0995_T2.1_Gross External Foreign Currency and Foreign-Currency-Linked Debt Position, U.S. dollar</v>
      </c>
      <c r="F996" s="84" t="s">
        <v>4205</v>
      </c>
      <c r="G996" s="84"/>
      <c r="H996" s="179" t="s">
        <v>86</v>
      </c>
      <c r="I996" s="179"/>
      <c r="J996" s="161" t="e">
        <f t="shared" si="266"/>
        <v>#REF!</v>
      </c>
      <c r="K996" s="63" t="s">
        <v>1095</v>
      </c>
      <c r="L996">
        <f t="shared" si="267"/>
        <v>6</v>
      </c>
      <c r="M996" s="10" t="e">
        <f>#REF!</f>
        <v>#REF!</v>
      </c>
      <c r="N996" s="10" t="e">
        <f>#REF!</f>
        <v>#REF!</v>
      </c>
      <c r="O996" s="10" t="e">
        <f>#REF!</f>
        <v>#REF!</v>
      </c>
      <c r="P996" s="10" t="e">
        <f>#REF!</f>
        <v>#REF!</v>
      </c>
    </row>
    <row r="997" spans="1:16" x14ac:dyDescent="0.25">
      <c r="A997" s="107" t="str">
        <f>B997&amp;"_"&amp;C997&amp;"_"&amp;D997</f>
        <v>0996_T2.1_General Government (Euro)</v>
      </c>
      <c r="B997" s="112" t="s">
        <v>3713</v>
      </c>
      <c r="C997" s="113" t="s">
        <v>2717</v>
      </c>
      <c r="D997" s="84" t="s">
        <v>4112</v>
      </c>
      <c r="E997" s="209" t="str">
        <f>B997&amp;"_"&amp;C997&amp;"_"&amp;F997&amp;", "&amp;H997</f>
        <v>0996_T2.1_General Government, Euro</v>
      </c>
      <c r="F997" s="84" t="s">
        <v>20</v>
      </c>
      <c r="G997" s="84"/>
      <c r="H997" s="84" t="s">
        <v>87</v>
      </c>
      <c r="I997" s="84"/>
      <c r="J997" s="161" t="e">
        <f t="shared" si="266"/>
        <v>#REF!</v>
      </c>
      <c r="K997" s="63" t="s">
        <v>1096</v>
      </c>
      <c r="L997">
        <f t="shared" si="267"/>
        <v>6</v>
      </c>
      <c r="M997" s="10" t="e">
        <f>#REF!</f>
        <v>#REF!</v>
      </c>
      <c r="N997" s="10" t="e">
        <f>#REF!</f>
        <v>#REF!</v>
      </c>
      <c r="O997" s="10" t="e">
        <f>#REF!</f>
        <v>#REF!</v>
      </c>
      <c r="P997" s="10" t="e">
        <f>#REF!</f>
        <v>#REF!</v>
      </c>
    </row>
    <row r="998" spans="1:16" x14ac:dyDescent="0.25">
      <c r="A998" s="107" t="str">
        <f>B998&amp;"_"&amp;C998&amp;"_"&amp;".. "&amp;D998</f>
        <v>0997_T2.1_.. Short-term 4/ (Euro)</v>
      </c>
      <c r="B998" s="112" t="s">
        <v>3714</v>
      </c>
      <c r="C998" s="113" t="s">
        <v>2717</v>
      </c>
      <c r="D998" s="85" t="s">
        <v>4113</v>
      </c>
      <c r="E998" s="209" t="str">
        <f>B998&amp;"_"&amp;C998&amp;"_"&amp;F998&amp;", "&amp;G998&amp;", "&amp;H998</f>
        <v>0997_T2.1_General Government, Short-term, Euro</v>
      </c>
      <c r="F998" s="84" t="s">
        <v>20</v>
      </c>
      <c r="G998" s="173" t="s">
        <v>1</v>
      </c>
      <c r="H998" s="84" t="s">
        <v>87</v>
      </c>
      <c r="I998" s="84"/>
      <c r="J998" s="161" t="e">
        <f t="shared" si="266"/>
        <v>#REF!</v>
      </c>
      <c r="K998" s="63" t="s">
        <v>1097</v>
      </c>
      <c r="L998">
        <f t="shared" si="267"/>
        <v>6</v>
      </c>
      <c r="M998" s="10" t="e">
        <f>#REF!</f>
        <v>#REF!</v>
      </c>
      <c r="N998" s="10" t="e">
        <f>#REF!</f>
        <v>#REF!</v>
      </c>
      <c r="O998" s="10" t="e">
        <f>#REF!</f>
        <v>#REF!</v>
      </c>
      <c r="P998" s="10" t="e">
        <f>#REF!</f>
        <v>#REF!</v>
      </c>
    </row>
    <row r="999" spans="1:16" x14ac:dyDescent="0.25">
      <c r="A999" s="107" t="str">
        <f>B999&amp;"_"&amp;C999&amp;"_"&amp;".. "&amp;D999</f>
        <v>0998_T2.1_.. Long-term 5/ (Euro)</v>
      </c>
      <c r="B999" s="112" t="s">
        <v>3715</v>
      </c>
      <c r="C999" s="113" t="s">
        <v>2717</v>
      </c>
      <c r="D999" s="85" t="s">
        <v>4114</v>
      </c>
      <c r="E999" s="209" t="str">
        <f>B999&amp;"_"&amp;C999&amp;"_"&amp;F999&amp;", "&amp;G999&amp;", "&amp;H999</f>
        <v>0998_T2.1_General Government, Long-term, Euro</v>
      </c>
      <c r="F999" s="84" t="s">
        <v>20</v>
      </c>
      <c r="G999" s="173" t="s">
        <v>3</v>
      </c>
      <c r="H999" s="84" t="s">
        <v>87</v>
      </c>
      <c r="I999" s="84"/>
      <c r="J999" s="161" t="e">
        <f t="shared" si="266"/>
        <v>#REF!</v>
      </c>
      <c r="K999" s="63" t="s">
        <v>1098</v>
      </c>
      <c r="L999">
        <f t="shared" si="267"/>
        <v>6</v>
      </c>
      <c r="M999" s="10" t="e">
        <f>#REF!</f>
        <v>#REF!</v>
      </c>
      <c r="N999" s="10" t="e">
        <f>#REF!</f>
        <v>#REF!</v>
      </c>
      <c r="O999" s="10" t="e">
        <f>#REF!</f>
        <v>#REF!</v>
      </c>
      <c r="P999" s="10" t="e">
        <f>#REF!</f>
        <v>#REF!</v>
      </c>
    </row>
    <row r="1000" spans="1:16" x14ac:dyDescent="0.25">
      <c r="A1000" s="107" t="str">
        <f>B1000&amp;"_"&amp;C1000&amp;"_"&amp;D1000</f>
        <v>0999_T2.1_Central Bank (Euro)</v>
      </c>
      <c r="B1000" s="112" t="s">
        <v>3716</v>
      </c>
      <c r="C1000" s="113" t="s">
        <v>2717</v>
      </c>
      <c r="D1000" s="86" t="s">
        <v>1147</v>
      </c>
      <c r="E1000" s="209" t="str">
        <f>B1000&amp;"_"&amp;C1000&amp;"_"&amp;F1000&amp;", "&amp;H1000</f>
        <v>0999_T2.1_Central Bank, Euro</v>
      </c>
      <c r="F1000" s="86" t="s">
        <v>43</v>
      </c>
      <c r="G1000" s="86"/>
      <c r="H1000" s="84" t="s">
        <v>87</v>
      </c>
      <c r="I1000" s="84"/>
      <c r="J1000" s="161" t="e">
        <f t="shared" si="266"/>
        <v>#REF!</v>
      </c>
      <c r="K1000" s="63" t="s">
        <v>1099</v>
      </c>
      <c r="L1000">
        <f t="shared" si="267"/>
        <v>6</v>
      </c>
      <c r="M1000" s="10" t="e">
        <f>#REF!</f>
        <v>#REF!</v>
      </c>
      <c r="N1000" s="10" t="e">
        <f>#REF!</f>
        <v>#REF!</v>
      </c>
      <c r="O1000" s="10" t="e">
        <f>#REF!</f>
        <v>#REF!</v>
      </c>
      <c r="P1000" s="10" t="e">
        <f>#REF!</f>
        <v>#REF!</v>
      </c>
    </row>
    <row r="1001" spans="1:16" x14ac:dyDescent="0.25">
      <c r="A1001" s="107" t="str">
        <f>B1001&amp;"_"&amp;C1001&amp;"_"&amp;".. "&amp;D1001</f>
        <v>1000_T2.1_.. Short-term (Euro)</v>
      </c>
      <c r="B1001" s="112" t="s">
        <v>1912</v>
      </c>
      <c r="C1001" s="113" t="s">
        <v>2717</v>
      </c>
      <c r="D1001" s="85" t="s">
        <v>4115</v>
      </c>
      <c r="E1001" s="209" t="str">
        <f>B1001&amp;"_"&amp;C1001&amp;"_"&amp;F1001&amp;", "&amp;G1001&amp;", "&amp;H1001</f>
        <v>1000_T2.1_Central Bank, Short-term, Euro</v>
      </c>
      <c r="F1001" s="86" t="s">
        <v>43</v>
      </c>
      <c r="G1001" s="173" t="s">
        <v>1</v>
      </c>
      <c r="H1001" s="84" t="s">
        <v>87</v>
      </c>
      <c r="I1001" s="84"/>
      <c r="J1001" s="161" t="e">
        <f t="shared" si="266"/>
        <v>#REF!</v>
      </c>
      <c r="K1001" s="63" t="s">
        <v>1100</v>
      </c>
      <c r="L1001">
        <f t="shared" si="267"/>
        <v>6</v>
      </c>
      <c r="M1001" s="10" t="e">
        <f>#REF!</f>
        <v>#REF!</v>
      </c>
      <c r="N1001" s="10" t="e">
        <f>#REF!</f>
        <v>#REF!</v>
      </c>
      <c r="O1001" s="10" t="e">
        <f>#REF!</f>
        <v>#REF!</v>
      </c>
      <c r="P1001" s="10" t="e">
        <f>#REF!</f>
        <v>#REF!</v>
      </c>
    </row>
    <row r="1002" spans="1:16" x14ac:dyDescent="0.25">
      <c r="A1002" s="107" t="str">
        <f>B1002&amp;"_"&amp;C1002&amp;"_"&amp;".. "&amp;D1002</f>
        <v>1001_T2.1_.. Long-term 5/ (Euro)</v>
      </c>
      <c r="B1002" s="112" t="s">
        <v>1913</v>
      </c>
      <c r="C1002" s="113" t="s">
        <v>2717</v>
      </c>
      <c r="D1002" s="85" t="s">
        <v>4114</v>
      </c>
      <c r="E1002" s="209" t="str">
        <f>B1002&amp;"_"&amp;C1002&amp;"_"&amp;F1002&amp;", "&amp;G1002&amp;", "&amp;H1002</f>
        <v>1001_T2.1_Central Bank, Long-term, Euro</v>
      </c>
      <c r="F1002" s="86" t="s">
        <v>43</v>
      </c>
      <c r="G1002" s="173" t="s">
        <v>3</v>
      </c>
      <c r="H1002" s="84" t="s">
        <v>87</v>
      </c>
      <c r="I1002" s="84"/>
      <c r="J1002" s="161" t="e">
        <f t="shared" si="266"/>
        <v>#REF!</v>
      </c>
      <c r="K1002" s="63" t="s">
        <v>1101</v>
      </c>
      <c r="L1002">
        <f t="shared" si="267"/>
        <v>6</v>
      </c>
      <c r="M1002" s="10" t="e">
        <f>#REF!</f>
        <v>#REF!</v>
      </c>
      <c r="N1002" s="10" t="e">
        <f>#REF!</f>
        <v>#REF!</v>
      </c>
      <c r="O1002" s="10" t="e">
        <f>#REF!</f>
        <v>#REF!</v>
      </c>
      <c r="P1002" s="10" t="e">
        <f>#REF!</f>
        <v>#REF!</v>
      </c>
    </row>
    <row r="1003" spans="1:16" x14ac:dyDescent="0.25">
      <c r="A1003" s="107" t="str">
        <f>B1003&amp;"_"&amp;C1003&amp;"_"&amp;D1003</f>
        <v>1002_T2.1_Deposit-Taking Corporations, except the Central Bank (Euro)</v>
      </c>
      <c r="B1003" s="112" t="s">
        <v>1914</v>
      </c>
      <c r="C1003" s="113" t="s">
        <v>2717</v>
      </c>
      <c r="D1003" s="87" t="s">
        <v>1148</v>
      </c>
      <c r="E1003" s="209" t="str">
        <f>B1003&amp;"_"&amp;C1003&amp;"_"&amp;F1003&amp;", "&amp;H1003</f>
        <v>1002_T2.1_Deposit-Taking Corporations, except the Central Bank, Euro</v>
      </c>
      <c r="F1003" s="177" t="s">
        <v>44</v>
      </c>
      <c r="G1003" s="87"/>
      <c r="H1003" s="84" t="s">
        <v>87</v>
      </c>
      <c r="I1003" s="84"/>
      <c r="J1003" s="161" t="e">
        <f t="shared" si="266"/>
        <v>#REF!</v>
      </c>
      <c r="K1003" s="63" t="s">
        <v>1102</v>
      </c>
      <c r="L1003">
        <f t="shared" si="267"/>
        <v>6</v>
      </c>
      <c r="M1003" s="10" t="e">
        <f>#REF!</f>
        <v>#REF!</v>
      </c>
      <c r="N1003" s="10" t="e">
        <f>#REF!</f>
        <v>#REF!</v>
      </c>
      <c r="O1003" s="10" t="e">
        <f>#REF!</f>
        <v>#REF!</v>
      </c>
      <c r="P1003" s="10" t="e">
        <f>#REF!</f>
        <v>#REF!</v>
      </c>
    </row>
    <row r="1004" spans="1:16" x14ac:dyDescent="0.25">
      <c r="A1004" s="107" t="str">
        <f>B1004&amp;"_"&amp;C1004&amp;"_"&amp;".. "&amp;D1004</f>
        <v>1003_T2.1_.. Short-term 4/ (Euro)</v>
      </c>
      <c r="B1004" s="112" t="s">
        <v>1915</v>
      </c>
      <c r="C1004" s="113" t="s">
        <v>2717</v>
      </c>
      <c r="D1004" s="85" t="s">
        <v>4113</v>
      </c>
      <c r="E1004" s="209" t="str">
        <f>B1004&amp;"_"&amp;C1004&amp;"_"&amp;F1004&amp;", "&amp;G1004&amp;", "&amp;H1004</f>
        <v>1003_T2.1_Deposit-Taking Corporations, except the Central Bank, Short-term, Euro</v>
      </c>
      <c r="F1004" s="177" t="s">
        <v>44</v>
      </c>
      <c r="G1004" s="173" t="s">
        <v>1</v>
      </c>
      <c r="H1004" s="84" t="s">
        <v>87</v>
      </c>
      <c r="I1004" s="84"/>
      <c r="J1004" s="161" t="e">
        <f t="shared" si="266"/>
        <v>#REF!</v>
      </c>
      <c r="K1004" s="63" t="s">
        <v>1103</v>
      </c>
      <c r="L1004">
        <f t="shared" si="267"/>
        <v>6</v>
      </c>
      <c r="M1004" s="10" t="e">
        <f>#REF!</f>
        <v>#REF!</v>
      </c>
      <c r="N1004" s="10" t="e">
        <f>#REF!</f>
        <v>#REF!</v>
      </c>
      <c r="O1004" s="10" t="e">
        <f>#REF!</f>
        <v>#REF!</v>
      </c>
      <c r="P1004" s="10" t="e">
        <f>#REF!</f>
        <v>#REF!</v>
      </c>
    </row>
    <row r="1005" spans="1:16" x14ac:dyDescent="0.25">
      <c r="A1005" s="107" t="str">
        <f>B1005&amp;"_"&amp;C1005&amp;"_"&amp;".. "&amp;D1005</f>
        <v>1004_T2.1_.. Long-term (Euro)</v>
      </c>
      <c r="B1005" s="112" t="s">
        <v>1916</v>
      </c>
      <c r="C1005" s="113" t="s">
        <v>2717</v>
      </c>
      <c r="D1005" s="85" t="s">
        <v>4116</v>
      </c>
      <c r="E1005" s="209" t="str">
        <f>B1005&amp;"_"&amp;C1005&amp;"_"&amp;F1005&amp;", "&amp;G1005&amp;", "&amp;H1005</f>
        <v>1004_T2.1_Deposit-Taking Corporations, except the Central Bank, Long-term, Euro</v>
      </c>
      <c r="F1005" s="177" t="s">
        <v>44</v>
      </c>
      <c r="G1005" s="173" t="s">
        <v>3</v>
      </c>
      <c r="H1005" s="84" t="s">
        <v>87</v>
      </c>
      <c r="I1005" s="84"/>
      <c r="J1005" s="161" t="e">
        <f t="shared" si="266"/>
        <v>#REF!</v>
      </c>
      <c r="K1005" s="63" t="s">
        <v>1104</v>
      </c>
      <c r="L1005">
        <f t="shared" si="267"/>
        <v>6</v>
      </c>
      <c r="M1005" s="10" t="e">
        <f>#REF!</f>
        <v>#REF!</v>
      </c>
      <c r="N1005" s="10" t="e">
        <f>#REF!</f>
        <v>#REF!</v>
      </c>
      <c r="O1005" s="10" t="e">
        <f>#REF!</f>
        <v>#REF!</v>
      </c>
      <c r="P1005" s="10" t="e">
        <f>#REF!</f>
        <v>#REF!</v>
      </c>
    </row>
    <row r="1006" spans="1:16" x14ac:dyDescent="0.25">
      <c r="A1006" s="107" t="str">
        <f>B1006&amp;"_"&amp;C1006&amp;"_"&amp;D1006</f>
        <v>1005_T2.1_Other Sectors (Euro)</v>
      </c>
      <c r="B1006" s="112" t="s">
        <v>1917</v>
      </c>
      <c r="C1006" s="113" t="s">
        <v>2717</v>
      </c>
      <c r="D1006" s="86" t="s">
        <v>4117</v>
      </c>
      <c r="E1006" s="209" t="str">
        <f>B1006&amp;"_"&amp;C1006&amp;"_"&amp;F1006&amp;", "&amp;H1006</f>
        <v>1005_T2.1_Other Sectors, Euro</v>
      </c>
      <c r="F1006" s="86" t="s">
        <v>45</v>
      </c>
      <c r="G1006" s="86"/>
      <c r="H1006" s="84" t="s">
        <v>87</v>
      </c>
      <c r="I1006" s="84"/>
      <c r="J1006" s="161" t="e">
        <f t="shared" si="266"/>
        <v>#REF!</v>
      </c>
      <c r="K1006" s="63" t="s">
        <v>1105</v>
      </c>
      <c r="L1006">
        <f t="shared" si="267"/>
        <v>6</v>
      </c>
      <c r="M1006" s="10" t="e">
        <f>#REF!</f>
        <v>#REF!</v>
      </c>
      <c r="N1006" s="10" t="e">
        <f>#REF!</f>
        <v>#REF!</v>
      </c>
      <c r="O1006" s="10" t="e">
        <f>#REF!</f>
        <v>#REF!</v>
      </c>
      <c r="P1006" s="10" t="e">
        <f>#REF!</f>
        <v>#REF!</v>
      </c>
    </row>
    <row r="1007" spans="1:16" x14ac:dyDescent="0.25">
      <c r="A1007" s="107" t="str">
        <f>B1007&amp;"_"&amp;C1007&amp;"_"&amp;".. "&amp;D1007</f>
        <v>1006_T2.1_.. Short-term 4/ (Euro)</v>
      </c>
      <c r="B1007" s="112" t="s">
        <v>1918</v>
      </c>
      <c r="C1007" s="113" t="s">
        <v>2717</v>
      </c>
      <c r="D1007" s="85" t="s">
        <v>4113</v>
      </c>
      <c r="E1007" s="209" t="str">
        <f>B1007&amp;"_"&amp;C1007&amp;"_"&amp;F1007&amp;", "&amp;G1007&amp;", "&amp;H1007</f>
        <v>1006_T2.1_Other Sectors, Short-term, Euro</v>
      </c>
      <c r="F1007" s="86" t="s">
        <v>45</v>
      </c>
      <c r="G1007" s="173" t="s">
        <v>1</v>
      </c>
      <c r="H1007" s="84" t="s">
        <v>87</v>
      </c>
      <c r="I1007" s="84"/>
      <c r="J1007" s="161" t="e">
        <f t="shared" si="266"/>
        <v>#REF!</v>
      </c>
      <c r="K1007" s="63" t="s">
        <v>1106</v>
      </c>
      <c r="L1007">
        <f t="shared" si="267"/>
        <v>6</v>
      </c>
      <c r="M1007" s="10" t="e">
        <f>#REF!</f>
        <v>#REF!</v>
      </c>
      <c r="N1007" s="10" t="e">
        <f>#REF!</f>
        <v>#REF!</v>
      </c>
      <c r="O1007" s="10" t="e">
        <f>#REF!</f>
        <v>#REF!</v>
      </c>
      <c r="P1007" s="10" t="e">
        <f>#REF!</f>
        <v>#REF!</v>
      </c>
    </row>
    <row r="1008" spans="1:16" x14ac:dyDescent="0.25">
      <c r="A1008" s="107" t="str">
        <f>B1008&amp;"_"&amp;C1008&amp;"_"&amp;".. "&amp;D1008</f>
        <v>1007_T2.1_.. Long-term (Euro)</v>
      </c>
      <c r="B1008" s="112" t="s">
        <v>1919</v>
      </c>
      <c r="C1008" s="113" t="s">
        <v>2717</v>
      </c>
      <c r="D1008" s="85" t="s">
        <v>4116</v>
      </c>
      <c r="E1008" s="209" t="str">
        <f>B1008&amp;"_"&amp;C1008&amp;"_"&amp;F1008&amp;", "&amp;G1008&amp;", "&amp;H1008</f>
        <v>1007_T2.1_Other Sectors, Long-term, Euro</v>
      </c>
      <c r="F1008" s="86" t="s">
        <v>45</v>
      </c>
      <c r="G1008" s="173" t="s">
        <v>3</v>
      </c>
      <c r="H1008" s="84" t="s">
        <v>87</v>
      </c>
      <c r="I1008" s="84"/>
      <c r="J1008" s="161" t="e">
        <f t="shared" si="266"/>
        <v>#REF!</v>
      </c>
      <c r="K1008" s="63" t="s">
        <v>1107</v>
      </c>
      <c r="L1008">
        <f t="shared" si="267"/>
        <v>6</v>
      </c>
      <c r="M1008" s="10" t="e">
        <f>#REF!</f>
        <v>#REF!</v>
      </c>
      <c r="N1008" s="10" t="e">
        <f>#REF!</f>
        <v>#REF!</v>
      </c>
      <c r="O1008" s="10" t="e">
        <f>#REF!</f>
        <v>#REF!</v>
      </c>
      <c r="P1008" s="10" t="e">
        <f>#REF!</f>
        <v>#REF!</v>
      </c>
    </row>
    <row r="1009" spans="1:16" x14ac:dyDescent="0.25">
      <c r="A1009" s="107" t="str">
        <f>B1009&amp;"_"&amp;C1009&amp;"_"&amp;D1009</f>
        <v>1008_T2.1_Direct Investment: Intercompany Lending  (Euro)</v>
      </c>
      <c r="B1009" s="112" t="s">
        <v>1920</v>
      </c>
      <c r="C1009" s="113" t="s">
        <v>2717</v>
      </c>
      <c r="D1009" s="86" t="s">
        <v>4118</v>
      </c>
      <c r="E1009" s="209" t="str">
        <f>B1009&amp;"_"&amp;C1009&amp;"_"&amp;F1009&amp;", "&amp;H1009</f>
        <v>1008_T2.1_Direct Investment: Intercompany Lending, Euro</v>
      </c>
      <c r="F1009" s="86" t="s">
        <v>46</v>
      </c>
      <c r="G1009" s="86"/>
      <c r="H1009" s="84" t="s">
        <v>87</v>
      </c>
      <c r="I1009" s="84"/>
      <c r="J1009" s="161" t="e">
        <f t="shared" si="266"/>
        <v>#REF!</v>
      </c>
      <c r="K1009" s="63" t="s">
        <v>1108</v>
      </c>
      <c r="L1009">
        <f t="shared" si="267"/>
        <v>6</v>
      </c>
      <c r="M1009" s="10" t="e">
        <f>#REF!</f>
        <v>#REF!</v>
      </c>
      <c r="N1009" s="10" t="e">
        <f>#REF!</f>
        <v>#REF!</v>
      </c>
      <c r="O1009" s="10" t="e">
        <f>#REF!</f>
        <v>#REF!</v>
      </c>
      <c r="P1009" s="10" t="e">
        <f>#REF!</f>
        <v>#REF!</v>
      </c>
    </row>
    <row r="1010" spans="1:16" x14ac:dyDescent="0.25">
      <c r="A1010" s="107" t="str">
        <f>B1010&amp;"_"&amp;C1010&amp;"_"&amp;".. "&amp;D1010</f>
        <v>1009_T2.1_.. Debt liabilities of direct investment enterprises to direct investors (Euro)</v>
      </c>
      <c r="B1010" s="112" t="s">
        <v>1921</v>
      </c>
      <c r="C1010" s="113" t="s">
        <v>2717</v>
      </c>
      <c r="D1010" s="88" t="s">
        <v>4119</v>
      </c>
      <c r="E1010" s="209" t="str">
        <f>B1010&amp;"_"&amp;C1010&amp;"_"&amp;F1010&amp;", "&amp;G1010&amp;", "&amp;H1010</f>
        <v>1009_T2.1_Direct Investment: Intercompany Lending, Debt liabilities of direct investment enterprises to direct investors, Euro</v>
      </c>
      <c r="F1010" s="86" t="s">
        <v>46</v>
      </c>
      <c r="G1010" s="178" t="s">
        <v>79</v>
      </c>
      <c r="H1010" s="84" t="s">
        <v>87</v>
      </c>
      <c r="I1010" s="84"/>
      <c r="J1010" s="161" t="e">
        <f t="shared" si="266"/>
        <v>#REF!</v>
      </c>
      <c r="K1010" s="63" t="s">
        <v>1109</v>
      </c>
      <c r="L1010">
        <f t="shared" si="267"/>
        <v>6</v>
      </c>
      <c r="M1010" s="10" t="e">
        <f>#REF!</f>
        <v>#REF!</v>
      </c>
      <c r="N1010" s="10" t="e">
        <f>#REF!</f>
        <v>#REF!</v>
      </c>
      <c r="O1010" s="10" t="e">
        <f>#REF!</f>
        <v>#REF!</v>
      </c>
      <c r="P1010" s="10" t="e">
        <f>#REF!</f>
        <v>#REF!</v>
      </c>
    </row>
    <row r="1011" spans="1:16" x14ac:dyDescent="0.25">
      <c r="A1011" s="107" t="str">
        <f>B1011&amp;"_"&amp;C1011&amp;"_"&amp;".. "&amp;D1011</f>
        <v>1010_T2.1_.. Debt liabilities of direct investors to direct investment enterprises  (Euro)</v>
      </c>
      <c r="B1011" s="112" t="s">
        <v>1922</v>
      </c>
      <c r="C1011" s="113" t="s">
        <v>2717</v>
      </c>
      <c r="D1011" s="88" t="s">
        <v>4120</v>
      </c>
      <c r="E1011" s="209" t="str">
        <f>B1011&amp;"_"&amp;C1011&amp;"_"&amp;F1011&amp;", "&amp;G1011&amp;", "&amp;H1011</f>
        <v>1010_T2.1_Direct Investment: Intercompany Lending, Debt liabilities of direct investors to direct investment enterprises, Euro</v>
      </c>
      <c r="F1011" s="86" t="s">
        <v>46</v>
      </c>
      <c r="G1011" s="178" t="s">
        <v>80</v>
      </c>
      <c r="H1011" s="84" t="s">
        <v>87</v>
      </c>
      <c r="I1011" s="84"/>
      <c r="J1011" s="161" t="e">
        <f t="shared" si="266"/>
        <v>#REF!</v>
      </c>
      <c r="K1011" s="63" t="s">
        <v>1110</v>
      </c>
      <c r="L1011">
        <f t="shared" si="267"/>
        <v>6</v>
      </c>
      <c r="M1011" s="10" t="e">
        <f>#REF!</f>
        <v>#REF!</v>
      </c>
      <c r="N1011" s="10" t="e">
        <f>#REF!</f>
        <v>#REF!</v>
      </c>
      <c r="O1011" s="10" t="e">
        <f>#REF!</f>
        <v>#REF!</v>
      </c>
      <c r="P1011" s="10" t="e">
        <f>#REF!</f>
        <v>#REF!</v>
      </c>
    </row>
    <row r="1012" spans="1:16" x14ac:dyDescent="0.25">
      <c r="A1012" s="107" t="str">
        <f>B1012&amp;"_"&amp;C1012&amp;"_"&amp;".. "&amp;D1012</f>
        <v>1011_T2.1_.. Debt liabilities between fellow enterprises (Euro)</v>
      </c>
      <c r="B1012" s="112" t="s">
        <v>1923</v>
      </c>
      <c r="C1012" s="113" t="s">
        <v>2717</v>
      </c>
      <c r="D1012" s="88" t="s">
        <v>1149</v>
      </c>
      <c r="E1012" s="209" t="str">
        <f>B1012&amp;"_"&amp;C1012&amp;"_"&amp;F1012&amp;", "&amp;G1012&amp;", "&amp;H1012</f>
        <v>1011_T2.1_Direct Investment: Intercompany Lending, Debt liabilities between fellow enterprises, Euro</v>
      </c>
      <c r="F1012" s="86" t="s">
        <v>46</v>
      </c>
      <c r="G1012" s="178" t="s">
        <v>33</v>
      </c>
      <c r="H1012" s="84" t="s">
        <v>87</v>
      </c>
      <c r="I1012" s="84"/>
      <c r="J1012" s="161" t="e">
        <f t="shared" si="266"/>
        <v>#REF!</v>
      </c>
      <c r="K1012" s="63" t="s">
        <v>1111</v>
      </c>
      <c r="L1012">
        <f t="shared" si="267"/>
        <v>6</v>
      </c>
      <c r="M1012" s="10" t="e">
        <f>#REF!</f>
        <v>#REF!</v>
      </c>
      <c r="N1012" s="10" t="e">
        <f>#REF!</f>
        <v>#REF!</v>
      </c>
      <c r="O1012" s="10" t="e">
        <f>#REF!</f>
        <v>#REF!</v>
      </c>
      <c r="P1012" s="10" t="e">
        <f>#REF!</f>
        <v>#REF!</v>
      </c>
    </row>
    <row r="1013" spans="1:16" x14ac:dyDescent="0.25">
      <c r="A1013" s="107" t="str">
        <f>B1013&amp;"_"&amp;C1013&amp;"_"&amp;D1013</f>
        <v>1012_T2.1_Gross External Foreign Currency and Foreign-Currency-Linked Debt Position  (Euro)</v>
      </c>
      <c r="B1013" s="112" t="s">
        <v>1924</v>
      </c>
      <c r="C1013" s="113" t="s">
        <v>2717</v>
      </c>
      <c r="D1013" s="84" t="s">
        <v>4121</v>
      </c>
      <c r="E1013" s="209" t="str">
        <f>B1013&amp;"_"&amp;C1013&amp;"_"&amp;F1013&amp;", "&amp;H1013</f>
        <v>1012_T2.1_Gross External Foreign Currency and Foreign-Currency-Linked Debt Position, Euro</v>
      </c>
      <c r="F1013" s="84" t="s">
        <v>4205</v>
      </c>
      <c r="G1013" s="84"/>
      <c r="H1013" s="84" t="s">
        <v>87</v>
      </c>
      <c r="I1013" s="84"/>
      <c r="J1013" s="161" t="e">
        <f t="shared" si="266"/>
        <v>#REF!</v>
      </c>
      <c r="K1013" s="63" t="s">
        <v>1112</v>
      </c>
      <c r="L1013">
        <f t="shared" si="267"/>
        <v>6</v>
      </c>
      <c r="M1013" s="10" t="e">
        <f>#REF!</f>
        <v>#REF!</v>
      </c>
      <c r="N1013" s="10" t="e">
        <f>#REF!</f>
        <v>#REF!</v>
      </c>
      <c r="O1013" s="10" t="e">
        <f>#REF!</f>
        <v>#REF!</v>
      </c>
      <c r="P1013" s="10" t="e">
        <f>#REF!</f>
        <v>#REF!</v>
      </c>
    </row>
    <row r="1014" spans="1:16" x14ac:dyDescent="0.25">
      <c r="A1014" s="107" t="str">
        <f>B1014&amp;"_"&amp;C1014&amp;"_"&amp;D1014</f>
        <v>1013_T2.1_General Government (Yen)</v>
      </c>
      <c r="B1014" s="112" t="s">
        <v>1925</v>
      </c>
      <c r="C1014" s="113" t="s">
        <v>2717</v>
      </c>
      <c r="D1014" s="84" t="s">
        <v>4122</v>
      </c>
      <c r="E1014" s="209" t="str">
        <f>B1014&amp;"_"&amp;C1014&amp;"_"&amp;F1014&amp;", "&amp;H1014</f>
        <v>1013_T2.1_General Government, Yen</v>
      </c>
      <c r="F1014" s="84" t="s">
        <v>20</v>
      </c>
      <c r="G1014" s="84"/>
      <c r="H1014" s="84" t="s">
        <v>88</v>
      </c>
      <c r="I1014" s="84"/>
      <c r="J1014" s="161" t="e">
        <f t="shared" si="266"/>
        <v>#REF!</v>
      </c>
      <c r="K1014" s="63" t="s">
        <v>1113</v>
      </c>
      <c r="L1014">
        <f t="shared" si="267"/>
        <v>6</v>
      </c>
      <c r="M1014" s="10" t="e">
        <f>#REF!</f>
        <v>#REF!</v>
      </c>
      <c r="N1014" s="10" t="e">
        <f>#REF!</f>
        <v>#REF!</v>
      </c>
      <c r="O1014" s="10" t="e">
        <f>#REF!</f>
        <v>#REF!</v>
      </c>
      <c r="P1014" s="10" t="e">
        <f>#REF!</f>
        <v>#REF!</v>
      </c>
    </row>
    <row r="1015" spans="1:16" x14ac:dyDescent="0.25">
      <c r="A1015" s="107" t="str">
        <f>B1015&amp;"_"&amp;C1015&amp;"_"&amp;".. "&amp;D1015</f>
        <v>1014_T2.1_.. Short-term 4/ (Yen)</v>
      </c>
      <c r="B1015" s="112" t="s">
        <v>1926</v>
      </c>
      <c r="C1015" s="113" t="s">
        <v>2717</v>
      </c>
      <c r="D1015" s="85" t="s">
        <v>4123</v>
      </c>
      <c r="E1015" s="209" t="str">
        <f>B1015&amp;"_"&amp;C1015&amp;"_"&amp;F1015&amp;", "&amp;G1015&amp;", "&amp;H1015</f>
        <v>1014_T2.1_General Government, Short-term, Yen</v>
      </c>
      <c r="F1015" s="84" t="s">
        <v>20</v>
      </c>
      <c r="G1015" s="173" t="s">
        <v>1</v>
      </c>
      <c r="H1015" s="84" t="s">
        <v>88</v>
      </c>
      <c r="I1015" s="84"/>
      <c r="J1015" s="161" t="e">
        <f t="shared" si="266"/>
        <v>#REF!</v>
      </c>
      <c r="K1015" s="63" t="s">
        <v>1114</v>
      </c>
      <c r="L1015">
        <f t="shared" si="267"/>
        <v>6</v>
      </c>
      <c r="M1015" s="10" t="e">
        <f>#REF!</f>
        <v>#REF!</v>
      </c>
      <c r="N1015" s="10" t="e">
        <f>#REF!</f>
        <v>#REF!</v>
      </c>
      <c r="O1015" s="10" t="e">
        <f>#REF!</f>
        <v>#REF!</v>
      </c>
      <c r="P1015" s="10" t="e">
        <f>#REF!</f>
        <v>#REF!</v>
      </c>
    </row>
    <row r="1016" spans="1:16" x14ac:dyDescent="0.25">
      <c r="A1016" s="107" t="str">
        <f>B1016&amp;"_"&amp;C1016&amp;"_"&amp;".. "&amp;D1016</f>
        <v>1015_T2.1_.. Long-term 5/ (Yen)</v>
      </c>
      <c r="B1016" s="112" t="s">
        <v>1927</v>
      </c>
      <c r="C1016" s="113" t="s">
        <v>2717</v>
      </c>
      <c r="D1016" s="85" t="s">
        <v>4124</v>
      </c>
      <c r="E1016" s="209" t="str">
        <f>B1016&amp;"_"&amp;C1016&amp;"_"&amp;F1016&amp;", "&amp;G1016&amp;", "&amp;H1016</f>
        <v>1015_T2.1_General Government, Long-term, Yen</v>
      </c>
      <c r="F1016" s="84" t="s">
        <v>20</v>
      </c>
      <c r="G1016" s="173" t="s">
        <v>3</v>
      </c>
      <c r="H1016" s="84" t="s">
        <v>88</v>
      </c>
      <c r="I1016" s="84"/>
      <c r="J1016" s="161" t="e">
        <f t="shared" si="266"/>
        <v>#REF!</v>
      </c>
      <c r="K1016" s="63" t="s">
        <v>1115</v>
      </c>
      <c r="L1016">
        <f t="shared" si="267"/>
        <v>6</v>
      </c>
      <c r="M1016" s="10" t="e">
        <f>#REF!</f>
        <v>#REF!</v>
      </c>
      <c r="N1016" s="10" t="e">
        <f>#REF!</f>
        <v>#REF!</v>
      </c>
      <c r="O1016" s="10" t="e">
        <f>#REF!</f>
        <v>#REF!</v>
      </c>
      <c r="P1016" s="10" t="e">
        <f>#REF!</f>
        <v>#REF!</v>
      </c>
    </row>
    <row r="1017" spans="1:16" x14ac:dyDescent="0.25">
      <c r="A1017" s="107" t="str">
        <f>B1017&amp;"_"&amp;C1017&amp;"_"&amp;D1017</f>
        <v>1016_T2.1_Central Bank (Yen)</v>
      </c>
      <c r="B1017" s="112" t="s">
        <v>1928</v>
      </c>
      <c r="C1017" s="113" t="s">
        <v>2717</v>
      </c>
      <c r="D1017" s="86" t="s">
        <v>1150</v>
      </c>
      <c r="E1017" s="209" t="str">
        <f>B1017&amp;"_"&amp;C1017&amp;"_"&amp;F1017&amp;", "&amp;H1017</f>
        <v>1016_T2.1_Central Bank, Yen</v>
      </c>
      <c r="F1017" s="86" t="s">
        <v>43</v>
      </c>
      <c r="G1017" s="86"/>
      <c r="H1017" s="84" t="s">
        <v>88</v>
      </c>
      <c r="I1017" s="84"/>
      <c r="J1017" s="161" t="e">
        <f t="shared" si="266"/>
        <v>#REF!</v>
      </c>
      <c r="K1017" s="63" t="s">
        <v>1116</v>
      </c>
      <c r="L1017">
        <f t="shared" si="267"/>
        <v>6</v>
      </c>
      <c r="M1017" s="10" t="e">
        <f>#REF!</f>
        <v>#REF!</v>
      </c>
      <c r="N1017" s="10" t="e">
        <f>#REF!</f>
        <v>#REF!</v>
      </c>
      <c r="O1017" s="10" t="e">
        <f>#REF!</f>
        <v>#REF!</v>
      </c>
      <c r="P1017" s="10" t="e">
        <f>#REF!</f>
        <v>#REF!</v>
      </c>
    </row>
    <row r="1018" spans="1:16" x14ac:dyDescent="0.25">
      <c r="A1018" s="107" t="str">
        <f>B1018&amp;"_"&amp;C1018&amp;"_"&amp;".. "&amp;D1018</f>
        <v>1017_T2.1_.. Short-term (Yen)</v>
      </c>
      <c r="B1018" s="112" t="s">
        <v>1929</v>
      </c>
      <c r="C1018" s="113" t="s">
        <v>2717</v>
      </c>
      <c r="D1018" s="85" t="s">
        <v>4125</v>
      </c>
      <c r="E1018" s="209" t="str">
        <f>B1018&amp;"_"&amp;C1018&amp;"_"&amp;F1018&amp;", "&amp;G1018&amp;", "&amp;H1018</f>
        <v>1017_T2.1_Central Bank, Short-term, Yen</v>
      </c>
      <c r="F1018" s="86" t="s">
        <v>43</v>
      </c>
      <c r="G1018" s="173" t="s">
        <v>1</v>
      </c>
      <c r="H1018" s="84" t="s">
        <v>88</v>
      </c>
      <c r="I1018" s="84"/>
      <c r="J1018" s="161" t="e">
        <f t="shared" si="266"/>
        <v>#REF!</v>
      </c>
      <c r="K1018" s="63" t="s">
        <v>1117</v>
      </c>
      <c r="L1018">
        <f t="shared" si="267"/>
        <v>6</v>
      </c>
      <c r="M1018" s="10" t="e">
        <f>#REF!</f>
        <v>#REF!</v>
      </c>
      <c r="N1018" s="10" t="e">
        <f>#REF!</f>
        <v>#REF!</v>
      </c>
      <c r="O1018" s="10" t="e">
        <f>#REF!</f>
        <v>#REF!</v>
      </c>
      <c r="P1018" s="10" t="e">
        <f>#REF!</f>
        <v>#REF!</v>
      </c>
    </row>
    <row r="1019" spans="1:16" x14ac:dyDescent="0.25">
      <c r="A1019" s="107" t="str">
        <f>B1019&amp;"_"&amp;C1019&amp;"_"&amp;".. "&amp;D1019</f>
        <v>1018_T2.1_.. Long-term 5/ (Yen)</v>
      </c>
      <c r="B1019" s="112" t="s">
        <v>1930</v>
      </c>
      <c r="C1019" s="113" t="s">
        <v>2717</v>
      </c>
      <c r="D1019" s="85" t="s">
        <v>4124</v>
      </c>
      <c r="E1019" s="209" t="str">
        <f>B1019&amp;"_"&amp;C1019&amp;"_"&amp;F1019&amp;", "&amp;G1019&amp;", "&amp;H1019</f>
        <v>1018_T2.1_Central Bank, Long-term, Yen</v>
      </c>
      <c r="F1019" s="86" t="s">
        <v>43</v>
      </c>
      <c r="G1019" s="173" t="s">
        <v>3</v>
      </c>
      <c r="H1019" s="84" t="s">
        <v>88</v>
      </c>
      <c r="I1019" s="84"/>
      <c r="J1019" s="161" t="e">
        <f t="shared" si="266"/>
        <v>#REF!</v>
      </c>
      <c r="K1019" s="63" t="s">
        <v>1118</v>
      </c>
      <c r="L1019">
        <f t="shared" si="267"/>
        <v>6</v>
      </c>
      <c r="M1019" s="10" t="e">
        <f>#REF!</f>
        <v>#REF!</v>
      </c>
      <c r="N1019" s="10" t="e">
        <f>#REF!</f>
        <v>#REF!</v>
      </c>
      <c r="O1019" s="10" t="e">
        <f>#REF!</f>
        <v>#REF!</v>
      </c>
      <c r="P1019" s="10" t="e">
        <f>#REF!</f>
        <v>#REF!</v>
      </c>
    </row>
    <row r="1020" spans="1:16" x14ac:dyDescent="0.25">
      <c r="A1020" s="107" t="str">
        <f>B1020&amp;"_"&amp;C1020&amp;"_"&amp;D1020</f>
        <v>1019_T2.1_Deposit-Taking Corporations, except the Central Bank (Yen)</v>
      </c>
      <c r="B1020" s="112" t="s">
        <v>1931</v>
      </c>
      <c r="C1020" s="113" t="s">
        <v>2717</v>
      </c>
      <c r="D1020" s="87" t="s">
        <v>1151</v>
      </c>
      <c r="E1020" s="209" t="str">
        <f>B1020&amp;"_"&amp;C1020&amp;"_"&amp;F1020&amp;", "&amp;H1020</f>
        <v>1019_T2.1_Deposit-Taking Corporations, except the Central Bank, Yen</v>
      </c>
      <c r="F1020" s="177" t="s">
        <v>44</v>
      </c>
      <c r="G1020" s="87"/>
      <c r="H1020" s="84" t="s">
        <v>88</v>
      </c>
      <c r="I1020" s="84"/>
      <c r="J1020" s="161" t="e">
        <f t="shared" si="266"/>
        <v>#REF!</v>
      </c>
      <c r="K1020" s="63" t="s">
        <v>1119</v>
      </c>
      <c r="L1020">
        <f t="shared" si="267"/>
        <v>6</v>
      </c>
      <c r="M1020" s="10" t="e">
        <f>#REF!</f>
        <v>#REF!</v>
      </c>
      <c r="N1020" s="10" t="e">
        <f>#REF!</f>
        <v>#REF!</v>
      </c>
      <c r="O1020" s="10" t="e">
        <f>#REF!</f>
        <v>#REF!</v>
      </c>
      <c r="P1020" s="10" t="e">
        <f>#REF!</f>
        <v>#REF!</v>
      </c>
    </row>
    <row r="1021" spans="1:16" x14ac:dyDescent="0.25">
      <c r="A1021" s="107" t="str">
        <f>B1021&amp;"_"&amp;C1021&amp;"_"&amp;".. "&amp;D1021</f>
        <v>1020_T2.1_.. Short-term 4/ (Yen)</v>
      </c>
      <c r="B1021" s="112" t="s">
        <v>1932</v>
      </c>
      <c r="C1021" s="113" t="s">
        <v>2717</v>
      </c>
      <c r="D1021" s="85" t="s">
        <v>4123</v>
      </c>
      <c r="E1021" s="209" t="str">
        <f>B1021&amp;"_"&amp;C1021&amp;"_"&amp;F1021&amp;", "&amp;G1021&amp;", "&amp;H1021</f>
        <v>1020_T2.1_Deposit-Taking Corporations, except the Central Bank, Short-term, Yen</v>
      </c>
      <c r="F1021" s="177" t="s">
        <v>44</v>
      </c>
      <c r="G1021" s="173" t="s">
        <v>1</v>
      </c>
      <c r="H1021" s="84" t="s">
        <v>88</v>
      </c>
      <c r="I1021" s="84"/>
      <c r="J1021" s="161" t="e">
        <f t="shared" si="266"/>
        <v>#REF!</v>
      </c>
      <c r="K1021" s="63" t="s">
        <v>1120</v>
      </c>
      <c r="L1021">
        <f t="shared" si="267"/>
        <v>6</v>
      </c>
      <c r="M1021" s="10" t="e">
        <f>#REF!</f>
        <v>#REF!</v>
      </c>
      <c r="N1021" s="10" t="e">
        <f>#REF!</f>
        <v>#REF!</v>
      </c>
      <c r="O1021" s="10" t="e">
        <f>#REF!</f>
        <v>#REF!</v>
      </c>
      <c r="P1021" s="10" t="e">
        <f>#REF!</f>
        <v>#REF!</v>
      </c>
    </row>
    <row r="1022" spans="1:16" x14ac:dyDescent="0.25">
      <c r="A1022" s="107" t="str">
        <f>B1022&amp;"_"&amp;C1022&amp;"_"&amp;".. "&amp;D1022</f>
        <v>1021_T2.1_.. Long-term (Yen)</v>
      </c>
      <c r="B1022" s="112" t="s">
        <v>1933</v>
      </c>
      <c r="C1022" s="113" t="s">
        <v>2717</v>
      </c>
      <c r="D1022" s="85" t="s">
        <v>4126</v>
      </c>
      <c r="E1022" s="209" t="str">
        <f>B1022&amp;"_"&amp;C1022&amp;"_"&amp;F1022&amp;", "&amp;G1022&amp;", "&amp;H1022</f>
        <v>1021_T2.1_Deposit-Taking Corporations, except the Central Bank, Long-term, Yen</v>
      </c>
      <c r="F1022" s="177" t="s">
        <v>44</v>
      </c>
      <c r="G1022" s="173" t="s">
        <v>3</v>
      </c>
      <c r="H1022" s="84" t="s">
        <v>88</v>
      </c>
      <c r="I1022" s="84"/>
      <c r="J1022" s="161" t="e">
        <f t="shared" si="266"/>
        <v>#REF!</v>
      </c>
      <c r="K1022" s="63" t="s">
        <v>1121</v>
      </c>
      <c r="L1022">
        <f t="shared" si="267"/>
        <v>6</v>
      </c>
      <c r="M1022" s="10" t="e">
        <f>#REF!</f>
        <v>#REF!</v>
      </c>
      <c r="N1022" s="10" t="e">
        <f>#REF!</f>
        <v>#REF!</v>
      </c>
      <c r="O1022" s="10" t="e">
        <f>#REF!</f>
        <v>#REF!</v>
      </c>
      <c r="P1022" s="10" t="e">
        <f>#REF!</f>
        <v>#REF!</v>
      </c>
    </row>
    <row r="1023" spans="1:16" x14ac:dyDescent="0.25">
      <c r="A1023" s="107" t="str">
        <f>B1023&amp;"_"&amp;C1023&amp;"_"&amp;D1023</f>
        <v>1022_T2.1_Other Sectors (Yen)</v>
      </c>
      <c r="B1023" s="112" t="s">
        <v>1934</v>
      </c>
      <c r="C1023" s="113" t="s">
        <v>2717</v>
      </c>
      <c r="D1023" s="86" t="s">
        <v>4127</v>
      </c>
      <c r="E1023" s="209" t="str">
        <f>B1023&amp;"_"&amp;C1023&amp;"_"&amp;F1023&amp;", "&amp;H1023</f>
        <v>1022_T2.1_Other Sectors, Yen</v>
      </c>
      <c r="F1023" s="86" t="s">
        <v>45</v>
      </c>
      <c r="G1023" s="86"/>
      <c r="H1023" s="84" t="s">
        <v>88</v>
      </c>
      <c r="I1023" s="84"/>
      <c r="J1023" s="161" t="e">
        <f t="shared" si="266"/>
        <v>#REF!</v>
      </c>
      <c r="K1023" s="63" t="s">
        <v>1122</v>
      </c>
      <c r="L1023">
        <f t="shared" si="267"/>
        <v>6</v>
      </c>
      <c r="M1023" s="10" t="e">
        <f>#REF!</f>
        <v>#REF!</v>
      </c>
      <c r="N1023" s="10" t="e">
        <f>#REF!</f>
        <v>#REF!</v>
      </c>
      <c r="O1023" s="10" t="e">
        <f>#REF!</f>
        <v>#REF!</v>
      </c>
      <c r="P1023" s="10" t="e">
        <f>#REF!</f>
        <v>#REF!</v>
      </c>
    </row>
    <row r="1024" spans="1:16" x14ac:dyDescent="0.25">
      <c r="A1024" s="107" t="str">
        <f>B1024&amp;"_"&amp;C1024&amp;"_"&amp;".. "&amp;D1024</f>
        <v>1023_T2.1_.. Short-term 4/ (Yen)</v>
      </c>
      <c r="B1024" s="112" t="s">
        <v>1935</v>
      </c>
      <c r="C1024" s="113" t="s">
        <v>2717</v>
      </c>
      <c r="D1024" s="85" t="s">
        <v>4123</v>
      </c>
      <c r="E1024" s="209" t="str">
        <f>B1024&amp;"_"&amp;C1024&amp;"_"&amp;F1024&amp;", "&amp;G1024&amp;", "&amp;H1024</f>
        <v>1023_T2.1_Other Sectors, Short-term, Yen</v>
      </c>
      <c r="F1024" s="86" t="s">
        <v>45</v>
      </c>
      <c r="G1024" s="173" t="s">
        <v>1</v>
      </c>
      <c r="H1024" s="84" t="s">
        <v>88</v>
      </c>
      <c r="I1024" s="84"/>
      <c r="J1024" s="161" t="e">
        <f t="shared" si="266"/>
        <v>#REF!</v>
      </c>
      <c r="K1024" s="63" t="s">
        <v>1123</v>
      </c>
      <c r="L1024">
        <f t="shared" si="267"/>
        <v>6</v>
      </c>
      <c r="M1024" s="10" t="e">
        <f>#REF!</f>
        <v>#REF!</v>
      </c>
      <c r="N1024" s="10" t="e">
        <f>#REF!</f>
        <v>#REF!</v>
      </c>
      <c r="O1024" s="10" t="e">
        <f>#REF!</f>
        <v>#REF!</v>
      </c>
      <c r="P1024" s="10" t="e">
        <f>#REF!</f>
        <v>#REF!</v>
      </c>
    </row>
    <row r="1025" spans="1:16" x14ac:dyDescent="0.25">
      <c r="A1025" s="107" t="str">
        <f>B1025&amp;"_"&amp;C1025&amp;"_"&amp;".. "&amp;D1025</f>
        <v>1024_T2.1_.. Long-term (Yen)</v>
      </c>
      <c r="B1025" s="112" t="s">
        <v>1936</v>
      </c>
      <c r="C1025" s="113" t="s">
        <v>2717</v>
      </c>
      <c r="D1025" s="85" t="s">
        <v>4126</v>
      </c>
      <c r="E1025" s="209" t="str">
        <f>B1025&amp;"_"&amp;C1025&amp;"_"&amp;F1025&amp;", "&amp;G1025&amp;", "&amp;H1025</f>
        <v>1024_T2.1_Other Sectors, Long-term, Yen</v>
      </c>
      <c r="F1025" s="86" t="s">
        <v>45</v>
      </c>
      <c r="G1025" s="173" t="s">
        <v>3</v>
      </c>
      <c r="H1025" s="84" t="s">
        <v>88</v>
      </c>
      <c r="I1025" s="84"/>
      <c r="J1025" s="161" t="e">
        <f t="shared" si="266"/>
        <v>#REF!</v>
      </c>
      <c r="K1025" s="63" t="s">
        <v>1124</v>
      </c>
      <c r="L1025">
        <f t="shared" si="267"/>
        <v>6</v>
      </c>
      <c r="M1025" s="10" t="e">
        <f>#REF!</f>
        <v>#REF!</v>
      </c>
      <c r="N1025" s="10" t="e">
        <f>#REF!</f>
        <v>#REF!</v>
      </c>
      <c r="O1025" s="10" t="e">
        <f>#REF!</f>
        <v>#REF!</v>
      </c>
      <c r="P1025" s="10" t="e">
        <f>#REF!</f>
        <v>#REF!</v>
      </c>
    </row>
    <row r="1026" spans="1:16" x14ac:dyDescent="0.25">
      <c r="A1026" s="107" t="str">
        <f>B1026&amp;"_"&amp;C1026&amp;"_"&amp;D1026</f>
        <v>1025_T2.1_Direct Investment: Intercompany Lending  (Yen)</v>
      </c>
      <c r="B1026" s="112" t="s">
        <v>1937</v>
      </c>
      <c r="C1026" s="113" t="s">
        <v>2717</v>
      </c>
      <c r="D1026" s="86" t="s">
        <v>4128</v>
      </c>
      <c r="E1026" s="209" t="str">
        <f>B1026&amp;"_"&amp;C1026&amp;"_"&amp;F1026&amp;", "&amp;H1026</f>
        <v>1025_T2.1_Direct Investment: Intercompany Lending, Yen</v>
      </c>
      <c r="F1026" s="86" t="s">
        <v>46</v>
      </c>
      <c r="G1026" s="86"/>
      <c r="H1026" s="84" t="s">
        <v>88</v>
      </c>
      <c r="I1026" s="84"/>
      <c r="J1026" s="161" t="e">
        <f t="shared" si="266"/>
        <v>#REF!</v>
      </c>
      <c r="K1026" s="63" t="s">
        <v>1125</v>
      </c>
      <c r="L1026">
        <f t="shared" si="267"/>
        <v>6</v>
      </c>
      <c r="M1026" s="10" t="e">
        <f>#REF!</f>
        <v>#REF!</v>
      </c>
      <c r="N1026" s="10" t="e">
        <f>#REF!</f>
        <v>#REF!</v>
      </c>
      <c r="O1026" s="10" t="e">
        <f>#REF!</f>
        <v>#REF!</v>
      </c>
      <c r="P1026" s="10" t="e">
        <f>#REF!</f>
        <v>#REF!</v>
      </c>
    </row>
    <row r="1027" spans="1:16" x14ac:dyDescent="0.25">
      <c r="A1027" s="107" t="str">
        <f>B1027&amp;"_"&amp;C1027&amp;"_"&amp;".. "&amp;D1027</f>
        <v>1026_T2.1_.. Debt liabilities of direct investment enterprises to direct investors (Yen)</v>
      </c>
      <c r="B1027" s="112" t="s">
        <v>1938</v>
      </c>
      <c r="C1027" s="113" t="s">
        <v>2717</v>
      </c>
      <c r="D1027" s="88" t="s">
        <v>4129</v>
      </c>
      <c r="E1027" s="209" t="str">
        <f>B1027&amp;"_"&amp;C1027&amp;"_"&amp;F1027&amp;", "&amp;G1027&amp;", "&amp;H1027</f>
        <v>1026_T2.1_Direct Investment: Intercompany Lending, Debt liabilities of direct investment enterprises to direct investors, Yen</v>
      </c>
      <c r="F1027" s="86" t="s">
        <v>46</v>
      </c>
      <c r="G1027" s="178" t="s">
        <v>79</v>
      </c>
      <c r="H1027" s="84" t="s">
        <v>88</v>
      </c>
      <c r="I1027" s="84"/>
      <c r="J1027" s="161" t="e">
        <f t="shared" si="266"/>
        <v>#REF!</v>
      </c>
      <c r="K1027" s="63" t="s">
        <v>1126</v>
      </c>
      <c r="L1027">
        <f t="shared" si="267"/>
        <v>6</v>
      </c>
      <c r="M1027" s="10" t="e">
        <f>#REF!</f>
        <v>#REF!</v>
      </c>
      <c r="N1027" s="10" t="e">
        <f>#REF!</f>
        <v>#REF!</v>
      </c>
      <c r="O1027" s="10" t="e">
        <f>#REF!</f>
        <v>#REF!</v>
      </c>
      <c r="P1027" s="10" t="e">
        <f>#REF!</f>
        <v>#REF!</v>
      </c>
    </row>
    <row r="1028" spans="1:16" x14ac:dyDescent="0.25">
      <c r="A1028" s="107" t="str">
        <f>B1028&amp;"_"&amp;C1028&amp;"_"&amp;".. "&amp;D1028</f>
        <v>1027_T2.1_.. Debt liabilities of direct investors to direct investment enterprises  (Yen)</v>
      </c>
      <c r="B1028" s="112" t="s">
        <v>1939</v>
      </c>
      <c r="C1028" s="113" t="s">
        <v>2717</v>
      </c>
      <c r="D1028" s="88" t="s">
        <v>4130</v>
      </c>
      <c r="E1028" s="209" t="str">
        <f>B1028&amp;"_"&amp;C1028&amp;"_"&amp;F1028&amp;", "&amp;G1028&amp;", "&amp;H1028</f>
        <v>1027_T2.1_Direct Investment: Intercompany Lending, Debt liabilities of direct investors to direct investment enterprises, Yen</v>
      </c>
      <c r="F1028" s="86" t="s">
        <v>46</v>
      </c>
      <c r="G1028" s="178" t="s">
        <v>80</v>
      </c>
      <c r="H1028" s="84" t="s">
        <v>88</v>
      </c>
      <c r="I1028" s="84"/>
      <c r="J1028" s="161" t="e">
        <f t="shared" ref="J1028:J1091" si="268">J1027</f>
        <v>#REF!</v>
      </c>
      <c r="K1028" s="63" t="s">
        <v>1127</v>
      </c>
      <c r="L1028">
        <f t="shared" ref="L1028:L1091" si="269">L1027</f>
        <v>6</v>
      </c>
      <c r="M1028" s="10" t="e">
        <f>#REF!</f>
        <v>#REF!</v>
      </c>
      <c r="N1028" s="10" t="e">
        <f>#REF!</f>
        <v>#REF!</v>
      </c>
      <c r="O1028" s="10" t="e">
        <f>#REF!</f>
        <v>#REF!</v>
      </c>
      <c r="P1028" s="10" t="e">
        <f>#REF!</f>
        <v>#REF!</v>
      </c>
    </row>
    <row r="1029" spans="1:16" x14ac:dyDescent="0.25">
      <c r="A1029" s="107" t="str">
        <f>B1029&amp;"_"&amp;C1029&amp;"_"&amp;".. "&amp;D1029</f>
        <v>1028_T2.1_.. Debt liabilities between fellow enterprises (Yen)</v>
      </c>
      <c r="B1029" s="112" t="s">
        <v>1940</v>
      </c>
      <c r="C1029" s="113" t="s">
        <v>2717</v>
      </c>
      <c r="D1029" s="88" t="s">
        <v>1152</v>
      </c>
      <c r="E1029" s="209" t="str">
        <f>B1029&amp;"_"&amp;C1029&amp;"_"&amp;F1029&amp;", "&amp;G1029&amp;", "&amp;H1029</f>
        <v>1028_T2.1_Direct Investment: Intercompany Lending, Debt liabilities between fellow enterprises, Yen</v>
      </c>
      <c r="F1029" s="86" t="s">
        <v>46</v>
      </c>
      <c r="G1029" s="178" t="s">
        <v>33</v>
      </c>
      <c r="H1029" s="84" t="s">
        <v>88</v>
      </c>
      <c r="I1029" s="84"/>
      <c r="J1029" s="161" t="e">
        <f t="shared" si="268"/>
        <v>#REF!</v>
      </c>
      <c r="K1029" s="63" t="s">
        <v>1128</v>
      </c>
      <c r="L1029">
        <f t="shared" si="269"/>
        <v>6</v>
      </c>
      <c r="M1029" s="10" t="e">
        <f>#REF!</f>
        <v>#REF!</v>
      </c>
      <c r="N1029" s="10" t="e">
        <f>#REF!</f>
        <v>#REF!</v>
      </c>
      <c r="O1029" s="10" t="e">
        <f>#REF!</f>
        <v>#REF!</v>
      </c>
      <c r="P1029" s="10" t="e">
        <f>#REF!</f>
        <v>#REF!</v>
      </c>
    </row>
    <row r="1030" spans="1:16" x14ac:dyDescent="0.25">
      <c r="A1030" s="107" t="str">
        <f>B1030&amp;"_"&amp;C1030&amp;"_"&amp;D1030</f>
        <v>1029_T2.1_Gross External Foreign Currency and Foreign-Currency-Linked Debt Position  (Yen)</v>
      </c>
      <c r="B1030" s="112" t="s">
        <v>1941</v>
      </c>
      <c r="C1030" s="113" t="s">
        <v>2717</v>
      </c>
      <c r="D1030" s="84" t="s">
        <v>4131</v>
      </c>
      <c r="E1030" s="209" t="str">
        <f>B1030&amp;"_"&amp;C1030&amp;"_"&amp;F1030&amp;", "&amp;H1030</f>
        <v>1029_T2.1_Gross External Foreign Currency and Foreign-Currency-Linked Debt Position, Yen</v>
      </c>
      <c r="F1030" s="84" t="s">
        <v>4205</v>
      </c>
      <c r="G1030" s="84"/>
      <c r="H1030" s="84" t="s">
        <v>88</v>
      </c>
      <c r="I1030" s="84"/>
      <c r="J1030" s="161" t="e">
        <f t="shared" si="268"/>
        <v>#REF!</v>
      </c>
      <c r="K1030" s="63" t="s">
        <v>1129</v>
      </c>
      <c r="L1030">
        <f t="shared" si="269"/>
        <v>6</v>
      </c>
      <c r="M1030" s="10" t="e">
        <f>#REF!</f>
        <v>#REF!</v>
      </c>
      <c r="N1030" s="10" t="e">
        <f>#REF!</f>
        <v>#REF!</v>
      </c>
      <c r="O1030" s="10" t="e">
        <f>#REF!</f>
        <v>#REF!</v>
      </c>
      <c r="P1030" s="10" t="e">
        <f>#REF!</f>
        <v>#REF!</v>
      </c>
    </row>
    <row r="1031" spans="1:16" x14ac:dyDescent="0.25">
      <c r="A1031" s="107" t="str">
        <f>B1031&amp;"_"&amp;C1031&amp;"_"&amp;D1031</f>
        <v>1030_T2.1_General Government (Other)</v>
      </c>
      <c r="B1031" s="112" t="s">
        <v>1942</v>
      </c>
      <c r="C1031" s="113" t="s">
        <v>2717</v>
      </c>
      <c r="D1031" s="84" t="s">
        <v>4132</v>
      </c>
      <c r="E1031" s="209" t="str">
        <f>B1031&amp;"_"&amp;C1031&amp;"_"&amp;F1031&amp;", "&amp;H1031</f>
        <v>1030_T2.1_General Government, Other</v>
      </c>
      <c r="F1031" s="84" t="s">
        <v>20</v>
      </c>
      <c r="G1031" s="84"/>
      <c r="H1031" s="84" t="s">
        <v>89</v>
      </c>
      <c r="I1031" s="84"/>
      <c r="J1031" s="161" t="e">
        <f t="shared" si="268"/>
        <v>#REF!</v>
      </c>
      <c r="K1031" s="63" t="s">
        <v>1130</v>
      </c>
      <c r="L1031">
        <f t="shared" si="269"/>
        <v>6</v>
      </c>
      <c r="M1031" s="10" t="e">
        <f>#REF!</f>
        <v>#REF!</v>
      </c>
      <c r="N1031" s="10" t="e">
        <f>#REF!</f>
        <v>#REF!</v>
      </c>
      <c r="O1031" s="10" t="e">
        <f>#REF!</f>
        <v>#REF!</v>
      </c>
      <c r="P1031" s="10" t="e">
        <f>#REF!</f>
        <v>#REF!</v>
      </c>
    </row>
    <row r="1032" spans="1:16" x14ac:dyDescent="0.25">
      <c r="A1032" s="107" t="str">
        <f>B1032&amp;"_"&amp;C1032&amp;"_"&amp;".. "&amp;D1032</f>
        <v>1031_T2.1_.. Short-term 4/ (Other)</v>
      </c>
      <c r="B1032" s="112" t="s">
        <v>1943</v>
      </c>
      <c r="C1032" s="113" t="s">
        <v>2717</v>
      </c>
      <c r="D1032" s="85" t="s">
        <v>4133</v>
      </c>
      <c r="E1032" s="209" t="str">
        <f>B1032&amp;"_"&amp;C1032&amp;"_"&amp;F1032&amp;", "&amp;G1032&amp;", "&amp;H1032</f>
        <v>1031_T2.1_General Government, Short-term, Other</v>
      </c>
      <c r="F1032" s="84" t="s">
        <v>20</v>
      </c>
      <c r="G1032" s="173" t="s">
        <v>1</v>
      </c>
      <c r="H1032" s="84" t="s">
        <v>89</v>
      </c>
      <c r="I1032" s="84"/>
      <c r="J1032" s="161" t="e">
        <f t="shared" si="268"/>
        <v>#REF!</v>
      </c>
      <c r="K1032" s="63" t="s">
        <v>1131</v>
      </c>
      <c r="L1032">
        <f t="shared" si="269"/>
        <v>6</v>
      </c>
      <c r="M1032" s="10" t="e">
        <f>#REF!</f>
        <v>#REF!</v>
      </c>
      <c r="N1032" s="10" t="e">
        <f>#REF!</f>
        <v>#REF!</v>
      </c>
      <c r="O1032" s="10" t="e">
        <f>#REF!</f>
        <v>#REF!</v>
      </c>
      <c r="P1032" s="10" t="e">
        <f>#REF!</f>
        <v>#REF!</v>
      </c>
    </row>
    <row r="1033" spans="1:16" x14ac:dyDescent="0.25">
      <c r="A1033" s="107" t="str">
        <f>B1033&amp;"_"&amp;C1033&amp;"_"&amp;".. "&amp;D1033</f>
        <v>1032_T2.1_.. Long-term 5/ (Other)</v>
      </c>
      <c r="B1033" s="112" t="s">
        <v>1944</v>
      </c>
      <c r="C1033" s="113" t="s">
        <v>2717</v>
      </c>
      <c r="D1033" s="85" t="s">
        <v>4134</v>
      </c>
      <c r="E1033" s="209" t="str">
        <f>B1033&amp;"_"&amp;C1033&amp;"_"&amp;F1033&amp;", "&amp;G1033&amp;", "&amp;H1033</f>
        <v>1032_T2.1_General Government, Long-term, Other</v>
      </c>
      <c r="F1033" s="84" t="s">
        <v>20</v>
      </c>
      <c r="G1033" s="173" t="s">
        <v>3</v>
      </c>
      <c r="H1033" s="84" t="s">
        <v>89</v>
      </c>
      <c r="I1033" s="84"/>
      <c r="J1033" s="161" t="e">
        <f t="shared" si="268"/>
        <v>#REF!</v>
      </c>
      <c r="K1033" s="63" t="s">
        <v>1132</v>
      </c>
      <c r="L1033">
        <f t="shared" si="269"/>
        <v>6</v>
      </c>
      <c r="M1033" s="10" t="e">
        <f>#REF!</f>
        <v>#REF!</v>
      </c>
      <c r="N1033" s="10" t="e">
        <f>#REF!</f>
        <v>#REF!</v>
      </c>
      <c r="O1033" s="10" t="e">
        <f>#REF!</f>
        <v>#REF!</v>
      </c>
      <c r="P1033" s="10" t="e">
        <f>#REF!</f>
        <v>#REF!</v>
      </c>
    </row>
    <row r="1034" spans="1:16" x14ac:dyDescent="0.25">
      <c r="A1034" s="107" t="str">
        <f>B1034&amp;"_"&amp;C1034&amp;"_"&amp;D1034</f>
        <v>1033_T2.1_Central Bank (Other)</v>
      </c>
      <c r="B1034" s="112" t="s">
        <v>1945</v>
      </c>
      <c r="C1034" s="113" t="s">
        <v>2717</v>
      </c>
      <c r="D1034" s="86" t="s">
        <v>1153</v>
      </c>
      <c r="E1034" s="209" t="str">
        <f>B1034&amp;"_"&amp;C1034&amp;"_"&amp;F1034&amp;", "&amp;H1034</f>
        <v>1033_T2.1_Central Bank, Other</v>
      </c>
      <c r="F1034" s="86" t="s">
        <v>43</v>
      </c>
      <c r="G1034" s="86"/>
      <c r="H1034" s="84" t="s">
        <v>89</v>
      </c>
      <c r="I1034" s="84"/>
      <c r="J1034" s="161" t="e">
        <f t="shared" si="268"/>
        <v>#REF!</v>
      </c>
      <c r="K1034" s="63" t="s">
        <v>1133</v>
      </c>
      <c r="L1034">
        <f t="shared" si="269"/>
        <v>6</v>
      </c>
      <c r="M1034" s="10" t="e">
        <f>#REF!</f>
        <v>#REF!</v>
      </c>
      <c r="N1034" s="10" t="e">
        <f>#REF!</f>
        <v>#REF!</v>
      </c>
      <c r="O1034" s="10" t="e">
        <f>#REF!</f>
        <v>#REF!</v>
      </c>
      <c r="P1034" s="10" t="e">
        <f>#REF!</f>
        <v>#REF!</v>
      </c>
    </row>
    <row r="1035" spans="1:16" x14ac:dyDescent="0.25">
      <c r="A1035" s="107" t="str">
        <f>B1035&amp;"_"&amp;C1035&amp;"_"&amp;".. "&amp;D1035</f>
        <v>1034_T2.1_.. Short-term (Other)</v>
      </c>
      <c r="B1035" s="112" t="s">
        <v>1946</v>
      </c>
      <c r="C1035" s="113" t="s">
        <v>2717</v>
      </c>
      <c r="D1035" s="85" t="s">
        <v>4135</v>
      </c>
      <c r="E1035" s="209" t="str">
        <f>B1035&amp;"_"&amp;C1035&amp;"_"&amp;F1035&amp;", "&amp;G1035&amp;", "&amp;H1035</f>
        <v>1034_T2.1_Central Bank, Short-term, Other</v>
      </c>
      <c r="F1035" s="86" t="s">
        <v>43</v>
      </c>
      <c r="G1035" s="173" t="s">
        <v>1</v>
      </c>
      <c r="H1035" s="84" t="s">
        <v>89</v>
      </c>
      <c r="I1035" s="84"/>
      <c r="J1035" s="161" t="e">
        <f t="shared" si="268"/>
        <v>#REF!</v>
      </c>
      <c r="K1035" s="63" t="s">
        <v>1134</v>
      </c>
      <c r="L1035">
        <f t="shared" si="269"/>
        <v>6</v>
      </c>
      <c r="M1035" s="10" t="e">
        <f>#REF!</f>
        <v>#REF!</v>
      </c>
      <c r="N1035" s="10" t="e">
        <f>#REF!</f>
        <v>#REF!</v>
      </c>
      <c r="O1035" s="10" t="e">
        <f>#REF!</f>
        <v>#REF!</v>
      </c>
      <c r="P1035" s="10" t="e">
        <f>#REF!</f>
        <v>#REF!</v>
      </c>
    </row>
    <row r="1036" spans="1:16" x14ac:dyDescent="0.25">
      <c r="A1036" s="107" t="str">
        <f>B1036&amp;"_"&amp;C1036&amp;"_"&amp;".. "&amp;D1036</f>
        <v>1035_T2.1_.. Long-term 5/ (Other)</v>
      </c>
      <c r="B1036" s="112" t="s">
        <v>1947</v>
      </c>
      <c r="C1036" s="113" t="s">
        <v>2717</v>
      </c>
      <c r="D1036" s="85" t="s">
        <v>4134</v>
      </c>
      <c r="E1036" s="209" t="str">
        <f>B1036&amp;"_"&amp;C1036&amp;"_"&amp;F1036&amp;", "&amp;G1036&amp;", "&amp;H1036</f>
        <v>1035_T2.1_Central Bank, Long-term, Other</v>
      </c>
      <c r="F1036" s="86" t="s">
        <v>43</v>
      </c>
      <c r="G1036" s="173" t="s">
        <v>3</v>
      </c>
      <c r="H1036" s="84" t="s">
        <v>89</v>
      </c>
      <c r="I1036" s="84"/>
      <c r="J1036" s="161" t="e">
        <f t="shared" si="268"/>
        <v>#REF!</v>
      </c>
      <c r="K1036" s="63" t="s">
        <v>1135</v>
      </c>
      <c r="L1036">
        <f t="shared" si="269"/>
        <v>6</v>
      </c>
      <c r="M1036" s="10" t="e">
        <f>#REF!</f>
        <v>#REF!</v>
      </c>
      <c r="N1036" s="10" t="e">
        <f>#REF!</f>
        <v>#REF!</v>
      </c>
      <c r="O1036" s="10" t="e">
        <f>#REF!</f>
        <v>#REF!</v>
      </c>
      <c r="P1036" s="10" t="e">
        <f>#REF!</f>
        <v>#REF!</v>
      </c>
    </row>
    <row r="1037" spans="1:16" x14ac:dyDescent="0.25">
      <c r="A1037" s="107" t="str">
        <f>B1037&amp;"_"&amp;C1037&amp;"_"&amp;D1037</f>
        <v>1036_T2.1_Deposit-Taking Corporations, except the Central Bank (Other)</v>
      </c>
      <c r="B1037" s="112" t="s">
        <v>1948</v>
      </c>
      <c r="C1037" s="113" t="s">
        <v>2717</v>
      </c>
      <c r="D1037" s="87" t="s">
        <v>1154</v>
      </c>
      <c r="E1037" s="209" t="str">
        <f>B1037&amp;"_"&amp;C1037&amp;"_"&amp;F1037&amp;", "&amp;H1037</f>
        <v>1036_T2.1_Deposit-Taking Corporations, except the Central Bank, Other</v>
      </c>
      <c r="F1037" s="177" t="s">
        <v>44</v>
      </c>
      <c r="G1037" s="87"/>
      <c r="H1037" s="84" t="s">
        <v>89</v>
      </c>
      <c r="I1037" s="84"/>
      <c r="J1037" s="161" t="e">
        <f t="shared" si="268"/>
        <v>#REF!</v>
      </c>
      <c r="K1037" s="63" t="s">
        <v>1136</v>
      </c>
      <c r="L1037">
        <f t="shared" si="269"/>
        <v>6</v>
      </c>
      <c r="M1037" s="10" t="e">
        <f>#REF!</f>
        <v>#REF!</v>
      </c>
      <c r="N1037" s="10" t="e">
        <f>#REF!</f>
        <v>#REF!</v>
      </c>
      <c r="O1037" s="10" t="e">
        <f>#REF!</f>
        <v>#REF!</v>
      </c>
      <c r="P1037" s="10" t="e">
        <f>#REF!</f>
        <v>#REF!</v>
      </c>
    </row>
    <row r="1038" spans="1:16" x14ac:dyDescent="0.25">
      <c r="A1038" s="107" t="str">
        <f>B1038&amp;"_"&amp;C1038&amp;"_"&amp;".. "&amp;D1038</f>
        <v>1037_T2.1_.. Short-term 4/ (Other)</v>
      </c>
      <c r="B1038" s="112" t="s">
        <v>1949</v>
      </c>
      <c r="C1038" s="113" t="s">
        <v>2717</v>
      </c>
      <c r="D1038" s="85" t="s">
        <v>4133</v>
      </c>
      <c r="E1038" s="209" t="str">
        <f>B1038&amp;"_"&amp;C1038&amp;"_"&amp;F1038&amp;", "&amp;G1038&amp;", "&amp;H1038</f>
        <v>1037_T2.1_Deposit-Taking Corporations, except the Central Bank, Short-term, Other</v>
      </c>
      <c r="F1038" s="177" t="s">
        <v>44</v>
      </c>
      <c r="G1038" s="173" t="s">
        <v>1</v>
      </c>
      <c r="H1038" s="84" t="s">
        <v>89</v>
      </c>
      <c r="I1038" s="84"/>
      <c r="J1038" s="161" t="e">
        <f t="shared" si="268"/>
        <v>#REF!</v>
      </c>
      <c r="K1038" s="63" t="s">
        <v>1137</v>
      </c>
      <c r="L1038">
        <f t="shared" si="269"/>
        <v>6</v>
      </c>
      <c r="M1038" s="10" t="e">
        <f>#REF!</f>
        <v>#REF!</v>
      </c>
      <c r="N1038" s="10" t="e">
        <f>#REF!</f>
        <v>#REF!</v>
      </c>
      <c r="O1038" s="10" t="e">
        <f>#REF!</f>
        <v>#REF!</v>
      </c>
      <c r="P1038" s="10" t="e">
        <f>#REF!</f>
        <v>#REF!</v>
      </c>
    </row>
    <row r="1039" spans="1:16" x14ac:dyDescent="0.25">
      <c r="A1039" s="107" t="str">
        <f>B1039&amp;"_"&amp;C1039&amp;"_"&amp;".. "&amp;D1039</f>
        <v>1038_T2.1_.. Long-term (Other)</v>
      </c>
      <c r="B1039" s="112" t="s">
        <v>1950</v>
      </c>
      <c r="C1039" s="113" t="s">
        <v>2717</v>
      </c>
      <c r="D1039" s="85" t="s">
        <v>4136</v>
      </c>
      <c r="E1039" s="209" t="str">
        <f>B1039&amp;"_"&amp;C1039&amp;"_"&amp;F1039&amp;", "&amp;G1039&amp;", "&amp;H1039</f>
        <v>1038_T2.1_Deposit-Taking Corporations, except the Central Bank, Long-term, Other</v>
      </c>
      <c r="F1039" s="177" t="s">
        <v>44</v>
      </c>
      <c r="G1039" s="173" t="s">
        <v>3</v>
      </c>
      <c r="H1039" s="84" t="s">
        <v>89</v>
      </c>
      <c r="I1039" s="84"/>
      <c r="J1039" s="161" t="e">
        <f t="shared" si="268"/>
        <v>#REF!</v>
      </c>
      <c r="K1039" s="63" t="s">
        <v>1138</v>
      </c>
      <c r="L1039">
        <f t="shared" si="269"/>
        <v>6</v>
      </c>
      <c r="M1039" s="10" t="e">
        <f>#REF!</f>
        <v>#REF!</v>
      </c>
      <c r="N1039" s="10" t="e">
        <f>#REF!</f>
        <v>#REF!</v>
      </c>
      <c r="O1039" s="10" t="e">
        <f>#REF!</f>
        <v>#REF!</v>
      </c>
      <c r="P1039" s="10" t="e">
        <f>#REF!</f>
        <v>#REF!</v>
      </c>
    </row>
    <row r="1040" spans="1:16" x14ac:dyDescent="0.25">
      <c r="A1040" s="107" t="str">
        <f>B1040&amp;"_"&amp;C1040&amp;"_"&amp;D1040</f>
        <v>1039_T2.1_Other Sectors (Other)</v>
      </c>
      <c r="B1040" s="112" t="s">
        <v>1951</v>
      </c>
      <c r="C1040" s="113" t="s">
        <v>2717</v>
      </c>
      <c r="D1040" s="86" t="s">
        <v>4137</v>
      </c>
      <c r="E1040" s="209" t="str">
        <f>B1040&amp;"_"&amp;C1040&amp;"_"&amp;F1040&amp;", "&amp;H1040</f>
        <v>1039_T2.1_Other Sectors, Other</v>
      </c>
      <c r="F1040" s="86" t="s">
        <v>45</v>
      </c>
      <c r="G1040" s="86"/>
      <c r="H1040" s="84" t="s">
        <v>89</v>
      </c>
      <c r="I1040" s="84"/>
      <c r="J1040" s="161" t="e">
        <f t="shared" si="268"/>
        <v>#REF!</v>
      </c>
      <c r="K1040" s="63" t="s">
        <v>1139</v>
      </c>
      <c r="L1040">
        <f t="shared" si="269"/>
        <v>6</v>
      </c>
      <c r="M1040" s="10" t="e">
        <f>#REF!</f>
        <v>#REF!</v>
      </c>
      <c r="N1040" s="10" t="e">
        <f>#REF!</f>
        <v>#REF!</v>
      </c>
      <c r="O1040" s="10" t="e">
        <f>#REF!</f>
        <v>#REF!</v>
      </c>
      <c r="P1040" s="10" t="e">
        <f>#REF!</f>
        <v>#REF!</v>
      </c>
    </row>
    <row r="1041" spans="1:16" x14ac:dyDescent="0.25">
      <c r="A1041" s="107" t="str">
        <f>B1041&amp;"_"&amp;C1041&amp;"_"&amp;".. "&amp;D1041</f>
        <v>1040_T2.1_.. Short-term 4/ (Other)</v>
      </c>
      <c r="B1041" s="112" t="s">
        <v>1952</v>
      </c>
      <c r="C1041" s="113" t="s">
        <v>2717</v>
      </c>
      <c r="D1041" s="85" t="s">
        <v>4133</v>
      </c>
      <c r="E1041" s="209" t="str">
        <f>B1041&amp;"_"&amp;C1041&amp;"_"&amp;F1041&amp;", "&amp;G1041&amp;", "&amp;H1041</f>
        <v>1040_T2.1_Other Sectors, Short-term, Other</v>
      </c>
      <c r="F1041" s="86" t="s">
        <v>45</v>
      </c>
      <c r="G1041" s="173" t="s">
        <v>1</v>
      </c>
      <c r="H1041" s="84" t="s">
        <v>89</v>
      </c>
      <c r="I1041" s="84"/>
      <c r="J1041" s="161" t="e">
        <f t="shared" si="268"/>
        <v>#REF!</v>
      </c>
      <c r="K1041" s="63" t="s">
        <v>1140</v>
      </c>
      <c r="L1041">
        <f t="shared" si="269"/>
        <v>6</v>
      </c>
      <c r="M1041" s="10" t="e">
        <f>#REF!</f>
        <v>#REF!</v>
      </c>
      <c r="N1041" s="10" t="e">
        <f>#REF!</f>
        <v>#REF!</v>
      </c>
      <c r="O1041" s="10" t="e">
        <f>#REF!</f>
        <v>#REF!</v>
      </c>
      <c r="P1041" s="10" t="e">
        <f>#REF!</f>
        <v>#REF!</v>
      </c>
    </row>
    <row r="1042" spans="1:16" x14ac:dyDescent="0.25">
      <c r="A1042" s="107" t="str">
        <f>B1042&amp;"_"&amp;C1042&amp;"_"&amp;".. "&amp;D1042</f>
        <v>1041_T2.1_.. Long-term (Other)</v>
      </c>
      <c r="B1042" s="112" t="s">
        <v>1953</v>
      </c>
      <c r="C1042" s="113" t="s">
        <v>2717</v>
      </c>
      <c r="D1042" s="85" t="s">
        <v>4136</v>
      </c>
      <c r="E1042" s="209" t="str">
        <f>B1042&amp;"_"&amp;C1042&amp;"_"&amp;F1042&amp;", "&amp;G1042&amp;", "&amp;H1042</f>
        <v>1041_T2.1_Other Sectors, Long-term, Other</v>
      </c>
      <c r="F1042" s="86" t="s">
        <v>45</v>
      </c>
      <c r="G1042" s="173" t="s">
        <v>3</v>
      </c>
      <c r="H1042" s="84" t="s">
        <v>89</v>
      </c>
      <c r="I1042" s="84"/>
      <c r="J1042" s="161" t="e">
        <f t="shared" si="268"/>
        <v>#REF!</v>
      </c>
      <c r="K1042" s="63" t="s">
        <v>1141</v>
      </c>
      <c r="L1042">
        <f t="shared" si="269"/>
        <v>6</v>
      </c>
      <c r="M1042" s="10" t="e">
        <f>#REF!</f>
        <v>#REF!</v>
      </c>
      <c r="N1042" s="10" t="e">
        <f>#REF!</f>
        <v>#REF!</v>
      </c>
      <c r="O1042" s="10" t="e">
        <f>#REF!</f>
        <v>#REF!</v>
      </c>
      <c r="P1042" s="10" t="e">
        <f>#REF!</f>
        <v>#REF!</v>
      </c>
    </row>
    <row r="1043" spans="1:16" x14ac:dyDescent="0.25">
      <c r="A1043" s="107" t="str">
        <f>B1043&amp;"_"&amp;C1043&amp;"_"&amp;D1043</f>
        <v>1042_T2.1_Direct Investment: Intercompany Lending  (Other)</v>
      </c>
      <c r="B1043" s="112" t="s">
        <v>1954</v>
      </c>
      <c r="C1043" s="113" t="s">
        <v>2717</v>
      </c>
      <c r="D1043" s="86" t="s">
        <v>4138</v>
      </c>
      <c r="E1043" s="209" t="str">
        <f>B1043&amp;"_"&amp;C1043&amp;"_"&amp;F1043&amp;", "&amp;H1043</f>
        <v>1042_T2.1_Direct Investment: Intercompany Lending, Other</v>
      </c>
      <c r="F1043" s="86" t="s">
        <v>46</v>
      </c>
      <c r="G1043" s="86"/>
      <c r="H1043" s="84" t="s">
        <v>89</v>
      </c>
      <c r="I1043" s="84"/>
      <c r="J1043" s="161" t="e">
        <f t="shared" si="268"/>
        <v>#REF!</v>
      </c>
      <c r="K1043" s="63" t="s">
        <v>1142</v>
      </c>
      <c r="L1043">
        <f t="shared" si="269"/>
        <v>6</v>
      </c>
      <c r="M1043" s="10" t="e">
        <f>#REF!</f>
        <v>#REF!</v>
      </c>
      <c r="N1043" s="10" t="e">
        <f>#REF!</f>
        <v>#REF!</v>
      </c>
      <c r="O1043" s="10" t="e">
        <f>#REF!</f>
        <v>#REF!</v>
      </c>
      <c r="P1043" s="10" t="e">
        <f>#REF!</f>
        <v>#REF!</v>
      </c>
    </row>
    <row r="1044" spans="1:16" x14ac:dyDescent="0.25">
      <c r="A1044" s="107" t="str">
        <f>B1044&amp;"_"&amp;C1044&amp;"_"&amp;".. "&amp;D1044</f>
        <v>1043_T2.1_.. Debt liabilities of direct investment enterprises to direct investors (Other)</v>
      </c>
      <c r="B1044" s="112" t="s">
        <v>1955</v>
      </c>
      <c r="C1044" s="113" t="s">
        <v>2717</v>
      </c>
      <c r="D1044" s="88" t="s">
        <v>4139</v>
      </c>
      <c r="E1044" s="209" t="str">
        <f>B1044&amp;"_"&amp;C1044&amp;"_"&amp;F1044&amp;", "&amp;G1044&amp;", "&amp;H1044</f>
        <v>1043_T2.1_Direct Investment: Intercompany Lending, Debt liabilities of direct investment enterprises to direct investors, Other</v>
      </c>
      <c r="F1044" s="86" t="s">
        <v>46</v>
      </c>
      <c r="G1044" s="178" t="s">
        <v>79</v>
      </c>
      <c r="H1044" s="84" t="s">
        <v>89</v>
      </c>
      <c r="I1044" s="84"/>
      <c r="J1044" s="161" t="e">
        <f t="shared" si="268"/>
        <v>#REF!</v>
      </c>
      <c r="K1044" s="63" t="s">
        <v>1143</v>
      </c>
      <c r="L1044">
        <f t="shared" si="269"/>
        <v>6</v>
      </c>
      <c r="M1044" s="10" t="e">
        <f>#REF!</f>
        <v>#REF!</v>
      </c>
      <c r="N1044" s="10" t="e">
        <f>#REF!</f>
        <v>#REF!</v>
      </c>
      <c r="O1044" s="10" t="e">
        <f>#REF!</f>
        <v>#REF!</v>
      </c>
      <c r="P1044" s="10" t="e">
        <f>#REF!</f>
        <v>#REF!</v>
      </c>
    </row>
    <row r="1045" spans="1:16" x14ac:dyDescent="0.25">
      <c r="A1045" s="107" t="str">
        <f>B1045&amp;"_"&amp;C1045&amp;"_"&amp;".. "&amp;D1045</f>
        <v>1044_T2.1_.. Debt liabilities of direct investors to direct investment enterprises  (Other)</v>
      </c>
      <c r="B1045" s="112" t="s">
        <v>1956</v>
      </c>
      <c r="C1045" s="113" t="s">
        <v>2717</v>
      </c>
      <c r="D1045" s="88" t="s">
        <v>4140</v>
      </c>
      <c r="E1045" s="209" t="str">
        <f>B1045&amp;"_"&amp;C1045&amp;"_"&amp;F1045&amp;", "&amp;G1045&amp;", "&amp;H1045</f>
        <v>1044_T2.1_Direct Investment: Intercompany Lending, Debt liabilities of direct investors to direct investment enterprises, Other</v>
      </c>
      <c r="F1045" s="86" t="s">
        <v>46</v>
      </c>
      <c r="G1045" s="178" t="s">
        <v>80</v>
      </c>
      <c r="H1045" s="84" t="s">
        <v>89</v>
      </c>
      <c r="I1045" s="84"/>
      <c r="J1045" s="161" t="e">
        <f t="shared" si="268"/>
        <v>#REF!</v>
      </c>
      <c r="K1045" s="63" t="s">
        <v>1144</v>
      </c>
      <c r="L1045">
        <f t="shared" si="269"/>
        <v>6</v>
      </c>
      <c r="M1045" s="10" t="e">
        <f>#REF!</f>
        <v>#REF!</v>
      </c>
      <c r="N1045" s="10" t="e">
        <f>#REF!</f>
        <v>#REF!</v>
      </c>
      <c r="O1045" s="10" t="e">
        <f>#REF!</f>
        <v>#REF!</v>
      </c>
      <c r="P1045" s="10" t="e">
        <f>#REF!</f>
        <v>#REF!</v>
      </c>
    </row>
    <row r="1046" spans="1:16" x14ac:dyDescent="0.25">
      <c r="A1046" s="107" t="str">
        <f>B1046&amp;"_"&amp;C1046&amp;"_"&amp;".. "&amp;D1046</f>
        <v>1045_T2.1_.. Debt liabilities between fellow enterprises (Other)</v>
      </c>
      <c r="B1046" s="112" t="s">
        <v>1957</v>
      </c>
      <c r="C1046" s="113" t="s">
        <v>2717</v>
      </c>
      <c r="D1046" s="88" t="s">
        <v>1155</v>
      </c>
      <c r="E1046" s="209" t="str">
        <f>B1046&amp;"_"&amp;C1046&amp;"_"&amp;F1046&amp;", "&amp;G1046&amp;", "&amp;H1046</f>
        <v>1045_T2.1_Direct Investment: Intercompany Lending, Debt liabilities between fellow enterprises, Other</v>
      </c>
      <c r="F1046" s="86" t="s">
        <v>46</v>
      </c>
      <c r="G1046" s="178" t="s">
        <v>33</v>
      </c>
      <c r="H1046" s="84" t="s">
        <v>89</v>
      </c>
      <c r="I1046" s="84"/>
      <c r="J1046" s="161" t="e">
        <f t="shared" si="268"/>
        <v>#REF!</v>
      </c>
      <c r="K1046" s="63" t="s">
        <v>1145</v>
      </c>
      <c r="L1046">
        <f t="shared" si="269"/>
        <v>6</v>
      </c>
      <c r="M1046" s="10" t="e">
        <f>#REF!</f>
        <v>#REF!</v>
      </c>
      <c r="N1046" s="10" t="e">
        <f>#REF!</f>
        <v>#REF!</v>
      </c>
      <c r="O1046" s="10" t="e">
        <f>#REF!</f>
        <v>#REF!</v>
      </c>
      <c r="P1046" s="10" t="e">
        <f>#REF!</f>
        <v>#REF!</v>
      </c>
    </row>
    <row r="1047" spans="1:16" x14ac:dyDescent="0.25">
      <c r="A1047" s="128" t="str">
        <f>B1047&amp;"_"&amp;C1047&amp;"_"&amp;D1047</f>
        <v>1046_T2.1_Gross External Foreign Currency and Foreign-Currency-Linked Debt Position  (Other)</v>
      </c>
      <c r="B1047" s="129" t="s">
        <v>1958</v>
      </c>
      <c r="C1047" s="130" t="s">
        <v>2717</v>
      </c>
      <c r="D1047" s="131" t="s">
        <v>4141</v>
      </c>
      <c r="E1047" s="210" t="str">
        <f>B1047&amp;"_"&amp;C1047&amp;"_"&amp;F1047&amp;", "&amp;H1047</f>
        <v>1046_T2.1_Gross External Foreign Currency and Foreign-Currency-Linked Debt Position, Other</v>
      </c>
      <c r="F1047" s="131" t="s">
        <v>4205</v>
      </c>
      <c r="G1047" s="131"/>
      <c r="H1047" s="131" t="s">
        <v>89</v>
      </c>
      <c r="I1047" s="131"/>
      <c r="J1047" s="192" t="e">
        <f t="shared" si="268"/>
        <v>#REF!</v>
      </c>
      <c r="K1047" s="67" t="s">
        <v>1146</v>
      </c>
      <c r="L1047">
        <f t="shared" si="269"/>
        <v>6</v>
      </c>
      <c r="M1047" s="10" t="e">
        <f>#REF!</f>
        <v>#REF!</v>
      </c>
      <c r="N1047" s="10" t="e">
        <f>#REF!</f>
        <v>#REF!</v>
      </c>
      <c r="O1047" s="10" t="e">
        <f>#REF!</f>
        <v>#REF!</v>
      </c>
      <c r="P1047" s="10" t="e">
        <f>#REF!</f>
        <v>#REF!</v>
      </c>
    </row>
    <row r="1048" spans="1:16" x14ac:dyDescent="0.25">
      <c r="A1048" s="109" t="str">
        <f>B1048&amp;"_"&amp;C1048&amp;"_"&amp;D1048</f>
        <v>1047_T3.1_General Government</v>
      </c>
      <c r="B1048" s="116" t="s">
        <v>1959</v>
      </c>
      <c r="C1048" s="123" t="s">
        <v>12</v>
      </c>
      <c r="D1048" s="89" t="s">
        <v>20</v>
      </c>
      <c r="E1048" s="218" t="str">
        <f>B1048&amp;"_"&amp;C1048&amp;"_"&amp;F1048</f>
        <v>1047_T3.1_General Government</v>
      </c>
      <c r="F1048" s="89" t="s">
        <v>20</v>
      </c>
      <c r="G1048" s="89"/>
      <c r="H1048" s="89"/>
      <c r="I1048" s="89"/>
      <c r="J1048" s="161" t="e">
        <f t="shared" si="268"/>
        <v>#REF!</v>
      </c>
      <c r="K1048" s="63" t="s">
        <v>1156</v>
      </c>
      <c r="L1048">
        <f t="shared" si="269"/>
        <v>6</v>
      </c>
      <c r="M1048" s="10" t="e">
        <f>#REF!</f>
        <v>#REF!</v>
      </c>
      <c r="N1048" s="10" t="e">
        <f>#REF!</f>
        <v>#REF!</v>
      </c>
      <c r="O1048" s="10" t="e">
        <f>#REF!</f>
        <v>#REF!</v>
      </c>
      <c r="P1048" s="10" t="e">
        <f>#REF!</f>
        <v>#REF!</v>
      </c>
    </row>
    <row r="1049" spans="1:16" x14ac:dyDescent="0.25">
      <c r="A1049" s="109" t="str">
        <f>B1049&amp;"_"&amp;C1049&amp;"_"&amp;".. "&amp;D1049</f>
        <v>1048_T3.1_.. Short-term debt on an original maturity basis</v>
      </c>
      <c r="B1049" s="116" t="s">
        <v>1960</v>
      </c>
      <c r="C1049" s="123" t="s">
        <v>12</v>
      </c>
      <c r="D1049" s="90" t="s">
        <v>90</v>
      </c>
      <c r="E1049" s="218" t="str">
        <f>B1049&amp;"_"&amp;C1049&amp;"_"&amp;F1049&amp;", "&amp;G1049</f>
        <v>1048_T3.1_General Government, Short-term debt on an original maturity basis</v>
      </c>
      <c r="F1049" s="89" t="s">
        <v>20</v>
      </c>
      <c r="G1049" s="181" t="s">
        <v>90</v>
      </c>
      <c r="H1049" s="90"/>
      <c r="I1049" s="90"/>
      <c r="J1049" s="161" t="e">
        <f t="shared" si="268"/>
        <v>#REF!</v>
      </c>
      <c r="K1049" s="63" t="s">
        <v>1157</v>
      </c>
      <c r="L1049">
        <f t="shared" si="269"/>
        <v>6</v>
      </c>
      <c r="M1049" s="10" t="e">
        <f>#REF!</f>
        <v>#REF!</v>
      </c>
      <c r="N1049" s="10" t="e">
        <f>#REF!</f>
        <v>#REF!</v>
      </c>
      <c r="O1049" s="10" t="e">
        <f>#REF!</f>
        <v>#REF!</v>
      </c>
      <c r="P1049" s="10" t="e">
        <f>#REF!</f>
        <v>#REF!</v>
      </c>
    </row>
    <row r="1050" spans="1:16" x14ac:dyDescent="0.25">
      <c r="A1050" s="109" t="str">
        <f>B1050&amp;"_"&amp;C1050&amp;"_"&amp;"…. "&amp;D1050</f>
        <v>1049_T3.1_…. Currency and deposits 4/</v>
      </c>
      <c r="B1050" s="116" t="s">
        <v>1961</v>
      </c>
      <c r="C1050" s="123" t="s">
        <v>12</v>
      </c>
      <c r="D1050" s="91" t="s">
        <v>41</v>
      </c>
      <c r="E1050" s="218" t="str">
        <f>B1050&amp;"_"&amp;C1050&amp;"_"&amp;F1050&amp;", "&amp;G1050&amp;", "&amp;H1050</f>
        <v>1049_T3.1_General Government, Short-term debt on an original maturity basis, Currency and deposits</v>
      </c>
      <c r="F1050" s="89" t="s">
        <v>20</v>
      </c>
      <c r="G1050" s="181" t="s">
        <v>90</v>
      </c>
      <c r="H1050" s="182" t="s">
        <v>95</v>
      </c>
      <c r="I1050" s="182"/>
      <c r="J1050" s="161" t="e">
        <f t="shared" si="268"/>
        <v>#REF!</v>
      </c>
      <c r="K1050" s="63" t="s">
        <v>1158</v>
      </c>
      <c r="L1050">
        <f t="shared" si="269"/>
        <v>6</v>
      </c>
      <c r="M1050" s="10" t="e">
        <f>#REF!</f>
        <v>#REF!</v>
      </c>
      <c r="N1050" s="10" t="e">
        <f>#REF!</f>
        <v>#REF!</v>
      </c>
      <c r="O1050" s="10" t="e">
        <f>#REF!</f>
        <v>#REF!</v>
      </c>
      <c r="P1050" s="10" t="e">
        <f>#REF!</f>
        <v>#REF!</v>
      </c>
    </row>
    <row r="1051" spans="1:16" x14ac:dyDescent="0.25">
      <c r="A1051" s="109" t="str">
        <f t="shared" ref="A1051:A1054" si="270">B1051&amp;"_"&amp;C1051&amp;"_"&amp;"…. "&amp;D1051</f>
        <v>1050_T3.1_…. Debt securities</v>
      </c>
      <c r="B1051" s="116" t="s">
        <v>1962</v>
      </c>
      <c r="C1051" s="123" t="s">
        <v>12</v>
      </c>
      <c r="D1051" s="91" t="s">
        <v>29</v>
      </c>
      <c r="E1051" s="218" t="str">
        <f t="shared" ref="E1051:E1054" si="271">B1051&amp;"_"&amp;C1051&amp;"_"&amp;F1051&amp;", "&amp;G1051&amp;", "&amp;H1051</f>
        <v>1050_T3.1_General Government, Short-term debt on an original maturity basis, Debt securities</v>
      </c>
      <c r="F1051" s="89" t="s">
        <v>20</v>
      </c>
      <c r="G1051" s="181" t="s">
        <v>90</v>
      </c>
      <c r="H1051" s="182" t="s">
        <v>29</v>
      </c>
      <c r="I1051" s="182"/>
      <c r="J1051" s="161" t="e">
        <f t="shared" si="268"/>
        <v>#REF!</v>
      </c>
      <c r="K1051" s="63" t="s">
        <v>1159</v>
      </c>
      <c r="L1051">
        <f t="shared" si="269"/>
        <v>6</v>
      </c>
      <c r="M1051" s="10" t="e">
        <f>#REF!</f>
        <v>#REF!</v>
      </c>
      <c r="N1051" s="10" t="e">
        <f>#REF!</f>
        <v>#REF!</v>
      </c>
      <c r="O1051" s="10" t="e">
        <f>#REF!</f>
        <v>#REF!</v>
      </c>
      <c r="P1051" s="10" t="e">
        <f>#REF!</f>
        <v>#REF!</v>
      </c>
    </row>
    <row r="1052" spans="1:16" x14ac:dyDescent="0.25">
      <c r="A1052" s="109" t="str">
        <f t="shared" si="270"/>
        <v>1051_T3.1_…. Loans</v>
      </c>
      <c r="B1052" s="116" t="s">
        <v>1963</v>
      </c>
      <c r="C1052" s="123" t="s">
        <v>12</v>
      </c>
      <c r="D1052" s="91" t="s">
        <v>2</v>
      </c>
      <c r="E1052" s="218" t="str">
        <f t="shared" si="271"/>
        <v>1051_T3.1_General Government, Short-term debt on an original maturity basis, Loans</v>
      </c>
      <c r="F1052" s="89" t="s">
        <v>20</v>
      </c>
      <c r="G1052" s="181" t="s">
        <v>90</v>
      </c>
      <c r="H1052" s="182" t="s">
        <v>2</v>
      </c>
      <c r="I1052" s="182"/>
      <c r="J1052" s="161" t="e">
        <f t="shared" si="268"/>
        <v>#REF!</v>
      </c>
      <c r="K1052" s="63" t="s">
        <v>1160</v>
      </c>
      <c r="L1052">
        <f t="shared" si="269"/>
        <v>6</v>
      </c>
      <c r="M1052" s="10" t="e">
        <f>#REF!</f>
        <v>#REF!</v>
      </c>
      <c r="N1052" s="10" t="e">
        <f>#REF!</f>
        <v>#REF!</v>
      </c>
      <c r="O1052" s="10" t="e">
        <f>#REF!</f>
        <v>#REF!</v>
      </c>
      <c r="P1052" s="10" t="e">
        <f>#REF!</f>
        <v>#REF!</v>
      </c>
    </row>
    <row r="1053" spans="1:16" x14ac:dyDescent="0.25">
      <c r="A1053" s="109" t="str">
        <f t="shared" si="270"/>
        <v>1052_T3.1_…. Trade credit and advances</v>
      </c>
      <c r="B1053" s="116" t="s">
        <v>1964</v>
      </c>
      <c r="C1053" s="123" t="s">
        <v>12</v>
      </c>
      <c r="D1053" s="91" t="s">
        <v>30</v>
      </c>
      <c r="E1053" s="218" t="str">
        <f t="shared" si="271"/>
        <v>1052_T3.1_General Government, Short-term debt on an original maturity basis, Trade credit and advances</v>
      </c>
      <c r="F1053" s="89" t="s">
        <v>20</v>
      </c>
      <c r="G1053" s="181" t="s">
        <v>90</v>
      </c>
      <c r="H1053" s="182" t="s">
        <v>30</v>
      </c>
      <c r="I1053" s="182"/>
      <c r="J1053" s="161" t="e">
        <f t="shared" si="268"/>
        <v>#REF!</v>
      </c>
      <c r="K1053" s="63" t="s">
        <v>1161</v>
      </c>
      <c r="L1053">
        <f t="shared" si="269"/>
        <v>6</v>
      </c>
      <c r="M1053" s="10" t="e">
        <f>#REF!</f>
        <v>#REF!</v>
      </c>
      <c r="N1053" s="10" t="e">
        <f>#REF!</f>
        <v>#REF!</v>
      </c>
      <c r="O1053" s="10" t="e">
        <f>#REF!</f>
        <v>#REF!</v>
      </c>
      <c r="P1053" s="10" t="e">
        <f>#REF!</f>
        <v>#REF!</v>
      </c>
    </row>
    <row r="1054" spans="1:16" x14ac:dyDescent="0.25">
      <c r="A1054" s="109" t="str">
        <f t="shared" si="270"/>
        <v>1053_T3.1_…. Other debt liabilities 5/ 6/</v>
      </c>
      <c r="B1054" s="116" t="s">
        <v>1965</v>
      </c>
      <c r="C1054" s="123" t="s">
        <v>12</v>
      </c>
      <c r="D1054" s="91" t="s">
        <v>42</v>
      </c>
      <c r="E1054" s="218" t="str">
        <f t="shared" si="271"/>
        <v>1053_T3.1_General Government, Short-term debt on an original maturity basis, Other debt liabilities</v>
      </c>
      <c r="F1054" s="89" t="s">
        <v>20</v>
      </c>
      <c r="G1054" s="181" t="s">
        <v>90</v>
      </c>
      <c r="H1054" s="182" t="s">
        <v>4156</v>
      </c>
      <c r="I1054" s="182"/>
      <c r="J1054" s="161" t="e">
        <f t="shared" si="268"/>
        <v>#REF!</v>
      </c>
      <c r="K1054" s="63" t="s">
        <v>1162</v>
      </c>
      <c r="L1054">
        <f t="shared" si="269"/>
        <v>6</v>
      </c>
      <c r="M1054" s="10" t="e">
        <f>#REF!</f>
        <v>#REF!</v>
      </c>
      <c r="N1054" s="10" t="e">
        <f>#REF!</f>
        <v>#REF!</v>
      </c>
      <c r="O1054" s="10" t="e">
        <f>#REF!</f>
        <v>#REF!</v>
      </c>
      <c r="P1054" s="10" t="e">
        <f>#REF!</f>
        <v>#REF!</v>
      </c>
    </row>
    <row r="1055" spans="1:16" x14ac:dyDescent="0.25">
      <c r="A1055" s="109" t="str">
        <f>B1055&amp;"_"&amp;C1055&amp;"_"&amp;".. "&amp;D1055</f>
        <v>1054_T3.1_.. Long-term debt obligations due for payment within one year or less</v>
      </c>
      <c r="B1055" s="116" t="s">
        <v>1966</v>
      </c>
      <c r="C1055" s="123" t="s">
        <v>12</v>
      </c>
      <c r="D1055" s="90" t="s">
        <v>91</v>
      </c>
      <c r="E1055" s="218" t="str">
        <f>B1055&amp;"_"&amp;C1055&amp;"_"&amp;F1055&amp;", "&amp;G1055</f>
        <v>1054_T3.1_General Government, Long-term debt obligations due for payment within one year or less</v>
      </c>
      <c r="F1055" s="89" t="s">
        <v>20</v>
      </c>
      <c r="G1055" s="181" t="s">
        <v>91</v>
      </c>
      <c r="H1055" s="180"/>
      <c r="I1055" s="180"/>
      <c r="J1055" s="161" t="e">
        <f t="shared" si="268"/>
        <v>#REF!</v>
      </c>
      <c r="K1055" s="63" t="s">
        <v>1163</v>
      </c>
      <c r="L1055">
        <f t="shared" si="269"/>
        <v>6</v>
      </c>
      <c r="M1055" s="10" t="e">
        <f>#REF!</f>
        <v>#REF!</v>
      </c>
      <c r="N1055" s="10" t="e">
        <f>#REF!</f>
        <v>#REF!</v>
      </c>
      <c r="O1055" s="10" t="e">
        <f>#REF!</f>
        <v>#REF!</v>
      </c>
      <c r="P1055" s="10" t="e">
        <f>#REF!</f>
        <v>#REF!</v>
      </c>
    </row>
    <row r="1056" spans="1:16" x14ac:dyDescent="0.25">
      <c r="A1056" s="109" t="str">
        <f>B1056&amp;"_"&amp;C1056&amp;"_"&amp;"…. "&amp;D1056</f>
        <v>1055_T3.1_…. Currency and deposits 4/</v>
      </c>
      <c r="B1056" s="116" t="s">
        <v>1967</v>
      </c>
      <c r="C1056" s="123" t="s">
        <v>12</v>
      </c>
      <c r="D1056" s="91" t="s">
        <v>41</v>
      </c>
      <c r="E1056" s="218" t="str">
        <f>B1056&amp;"_"&amp;C1056&amp;"_"&amp;F1056&amp;", "&amp;G1056&amp;", "&amp;H1056</f>
        <v>1055_T3.1_General Government, Long-term debt obligations due for payment within one year or less, Currency and deposits</v>
      </c>
      <c r="F1056" s="89" t="s">
        <v>20</v>
      </c>
      <c r="G1056" s="181" t="s">
        <v>91</v>
      </c>
      <c r="H1056" s="182" t="s">
        <v>95</v>
      </c>
      <c r="I1056" s="182"/>
      <c r="J1056" s="161" t="e">
        <f t="shared" si="268"/>
        <v>#REF!</v>
      </c>
      <c r="K1056" s="63" t="s">
        <v>1164</v>
      </c>
      <c r="L1056">
        <f t="shared" si="269"/>
        <v>6</v>
      </c>
      <c r="M1056" s="10" t="e">
        <f>#REF!</f>
        <v>#REF!</v>
      </c>
      <c r="N1056" s="10" t="e">
        <f>#REF!</f>
        <v>#REF!</v>
      </c>
      <c r="O1056" s="10" t="e">
        <f>#REF!</f>
        <v>#REF!</v>
      </c>
      <c r="P1056" s="10" t="e">
        <f>#REF!</f>
        <v>#REF!</v>
      </c>
    </row>
    <row r="1057" spans="1:16" x14ac:dyDescent="0.25">
      <c r="A1057" s="109" t="str">
        <f t="shared" ref="A1057:A1060" si="272">B1057&amp;"_"&amp;C1057&amp;"_"&amp;"…. "&amp;D1057</f>
        <v>1056_T3.1_…. Debt securities</v>
      </c>
      <c r="B1057" s="116" t="s">
        <v>1968</v>
      </c>
      <c r="C1057" s="123" t="s">
        <v>12</v>
      </c>
      <c r="D1057" s="91" t="s">
        <v>29</v>
      </c>
      <c r="E1057" s="218" t="str">
        <f>B1057&amp;"_"&amp;C1057&amp;"_"&amp;F1057&amp;", "&amp;G1057&amp;", "&amp;H1057</f>
        <v>1056_T3.1_General Government, Long-term debt obligations due for payment within one year or less, Debt securities</v>
      </c>
      <c r="F1057" s="89" t="s">
        <v>20</v>
      </c>
      <c r="G1057" s="181" t="s">
        <v>91</v>
      </c>
      <c r="H1057" s="182" t="s">
        <v>29</v>
      </c>
      <c r="I1057" s="182"/>
      <c r="J1057" s="161" t="e">
        <f t="shared" si="268"/>
        <v>#REF!</v>
      </c>
      <c r="K1057" s="63" t="s">
        <v>1165</v>
      </c>
      <c r="L1057">
        <f t="shared" si="269"/>
        <v>6</v>
      </c>
      <c r="M1057" s="10" t="e">
        <f>#REF!</f>
        <v>#REF!</v>
      </c>
      <c r="N1057" s="10" t="e">
        <f>#REF!</f>
        <v>#REF!</v>
      </c>
      <c r="O1057" s="10" t="e">
        <f>#REF!</f>
        <v>#REF!</v>
      </c>
      <c r="P1057" s="10" t="e">
        <f>#REF!</f>
        <v>#REF!</v>
      </c>
    </row>
    <row r="1058" spans="1:16" x14ac:dyDescent="0.25">
      <c r="A1058" s="109" t="str">
        <f t="shared" si="272"/>
        <v>1057_T3.1_…. Loans</v>
      </c>
      <c r="B1058" s="116" t="s">
        <v>1969</v>
      </c>
      <c r="C1058" s="123" t="s">
        <v>12</v>
      </c>
      <c r="D1058" s="91" t="s">
        <v>2</v>
      </c>
      <c r="E1058" s="218" t="str">
        <f t="shared" ref="E1058:E1060" si="273">B1058&amp;"_"&amp;C1058&amp;"_"&amp;F1058&amp;", "&amp;G1058&amp;", "&amp;H1058</f>
        <v>1057_T3.1_General Government, Long-term debt obligations due for payment within one year or less, Loans</v>
      </c>
      <c r="F1058" s="89" t="s">
        <v>20</v>
      </c>
      <c r="G1058" s="181" t="s">
        <v>91</v>
      </c>
      <c r="H1058" s="182" t="s">
        <v>2</v>
      </c>
      <c r="I1058" s="182"/>
      <c r="J1058" s="161" t="e">
        <f t="shared" si="268"/>
        <v>#REF!</v>
      </c>
      <c r="K1058" s="63" t="s">
        <v>1166</v>
      </c>
      <c r="L1058">
        <f t="shared" si="269"/>
        <v>6</v>
      </c>
      <c r="M1058" s="10" t="e">
        <f>#REF!</f>
        <v>#REF!</v>
      </c>
      <c r="N1058" s="10" t="e">
        <f>#REF!</f>
        <v>#REF!</v>
      </c>
      <c r="O1058" s="10" t="e">
        <f>#REF!</f>
        <v>#REF!</v>
      </c>
      <c r="P1058" s="10" t="e">
        <f>#REF!</f>
        <v>#REF!</v>
      </c>
    </row>
    <row r="1059" spans="1:16" x14ac:dyDescent="0.25">
      <c r="A1059" s="109" t="str">
        <f t="shared" si="272"/>
        <v>1058_T3.1_…. Trade credit and advances</v>
      </c>
      <c r="B1059" s="116" t="s">
        <v>1970</v>
      </c>
      <c r="C1059" s="123" t="s">
        <v>12</v>
      </c>
      <c r="D1059" s="91" t="s">
        <v>30</v>
      </c>
      <c r="E1059" s="218" t="str">
        <f t="shared" si="273"/>
        <v>1058_T3.1_General Government, Long-term debt obligations due for payment within one year or less, Trade credit and advances</v>
      </c>
      <c r="F1059" s="89" t="s">
        <v>20</v>
      </c>
      <c r="G1059" s="181" t="s">
        <v>91</v>
      </c>
      <c r="H1059" s="182" t="s">
        <v>30</v>
      </c>
      <c r="I1059" s="182"/>
      <c r="J1059" s="161" t="e">
        <f t="shared" si="268"/>
        <v>#REF!</v>
      </c>
      <c r="K1059" s="63" t="s">
        <v>1167</v>
      </c>
      <c r="L1059">
        <f t="shared" si="269"/>
        <v>6</v>
      </c>
      <c r="M1059" s="10" t="e">
        <f>#REF!</f>
        <v>#REF!</v>
      </c>
      <c r="N1059" s="10" t="e">
        <f>#REF!</f>
        <v>#REF!</v>
      </c>
      <c r="O1059" s="10" t="e">
        <f>#REF!</f>
        <v>#REF!</v>
      </c>
      <c r="P1059" s="10" t="e">
        <f>#REF!</f>
        <v>#REF!</v>
      </c>
    </row>
    <row r="1060" spans="1:16" x14ac:dyDescent="0.25">
      <c r="A1060" s="109" t="str">
        <f t="shared" si="272"/>
        <v>1059_T3.1_…. Other debt liabilities 5/</v>
      </c>
      <c r="B1060" s="116" t="s">
        <v>1971</v>
      </c>
      <c r="C1060" s="123" t="s">
        <v>12</v>
      </c>
      <c r="D1060" s="91" t="s">
        <v>21</v>
      </c>
      <c r="E1060" s="218" t="str">
        <f t="shared" si="273"/>
        <v>1059_T3.1_General Government, Long-term debt obligations due for payment within one year or less, Other debt liabilities</v>
      </c>
      <c r="F1060" s="89" t="s">
        <v>20</v>
      </c>
      <c r="G1060" s="181" t="s">
        <v>91</v>
      </c>
      <c r="H1060" s="182" t="s">
        <v>4156</v>
      </c>
      <c r="I1060" s="182"/>
      <c r="J1060" s="161" t="e">
        <f t="shared" si="268"/>
        <v>#REF!</v>
      </c>
      <c r="K1060" s="63" t="s">
        <v>1168</v>
      </c>
      <c r="L1060">
        <f t="shared" si="269"/>
        <v>6</v>
      </c>
      <c r="M1060" s="10" t="e">
        <f>#REF!</f>
        <v>#REF!</v>
      </c>
      <c r="N1060" s="10" t="e">
        <f>#REF!</f>
        <v>#REF!</v>
      </c>
      <c r="O1060" s="10" t="e">
        <f>#REF!</f>
        <v>#REF!</v>
      </c>
      <c r="P1060" s="10" t="e">
        <f>#REF!</f>
        <v>#REF!</v>
      </c>
    </row>
    <row r="1061" spans="1:16" x14ac:dyDescent="0.25">
      <c r="A1061" s="109" t="str">
        <f>B1061&amp;"_"&amp;C1061&amp;"_"&amp;D1061</f>
        <v>1060_T3.1_Central Bank</v>
      </c>
      <c r="B1061" s="116" t="s">
        <v>1972</v>
      </c>
      <c r="C1061" s="123" t="s">
        <v>12</v>
      </c>
      <c r="D1061" s="89" t="s">
        <v>43</v>
      </c>
      <c r="E1061" s="218" t="str">
        <f>B1061&amp;"_"&amp;C1061&amp;"_"&amp;F1061</f>
        <v>1060_T3.1_Central Bank</v>
      </c>
      <c r="F1061" s="89" t="s">
        <v>43</v>
      </c>
      <c r="G1061" s="89"/>
      <c r="H1061" s="89"/>
      <c r="I1061" s="89"/>
      <c r="J1061" s="161" t="e">
        <f t="shared" si="268"/>
        <v>#REF!</v>
      </c>
      <c r="K1061" s="63" t="s">
        <v>1169</v>
      </c>
      <c r="L1061">
        <f t="shared" si="269"/>
        <v>6</v>
      </c>
      <c r="M1061" s="10" t="e">
        <f>#REF!</f>
        <v>#REF!</v>
      </c>
      <c r="N1061" s="10" t="e">
        <f>#REF!</f>
        <v>#REF!</v>
      </c>
      <c r="O1061" s="10" t="e">
        <f>#REF!</f>
        <v>#REF!</v>
      </c>
      <c r="P1061" s="10" t="e">
        <f>#REF!</f>
        <v>#REF!</v>
      </c>
    </row>
    <row r="1062" spans="1:16" x14ac:dyDescent="0.25">
      <c r="A1062" s="109" t="str">
        <f>B1062&amp;"_"&amp;C1062&amp;"_"&amp;".. "&amp;D1062</f>
        <v>1061_T3.1_.. Short-term debt on an original maturity basis</v>
      </c>
      <c r="B1062" s="116" t="s">
        <v>1973</v>
      </c>
      <c r="C1062" s="123" t="s">
        <v>12</v>
      </c>
      <c r="D1062" s="90" t="s">
        <v>90</v>
      </c>
      <c r="E1062" s="218" t="str">
        <f>B1062&amp;"_"&amp;C1062&amp;"_"&amp;F1062&amp;", "&amp;G1062</f>
        <v>1061_T3.1_Central Bank, Short-term debt on an original maturity basis</v>
      </c>
      <c r="F1062" s="89" t="s">
        <v>43</v>
      </c>
      <c r="G1062" s="181" t="s">
        <v>90</v>
      </c>
      <c r="H1062" s="90"/>
      <c r="I1062" s="90"/>
      <c r="J1062" s="161" t="e">
        <f t="shared" si="268"/>
        <v>#REF!</v>
      </c>
      <c r="K1062" s="63" t="s">
        <v>1170</v>
      </c>
      <c r="L1062">
        <f t="shared" si="269"/>
        <v>6</v>
      </c>
      <c r="M1062" s="10" t="e">
        <f>#REF!</f>
        <v>#REF!</v>
      </c>
      <c r="N1062" s="10" t="e">
        <f>#REF!</f>
        <v>#REF!</v>
      </c>
      <c r="O1062" s="10" t="e">
        <f>#REF!</f>
        <v>#REF!</v>
      </c>
      <c r="P1062" s="10" t="e">
        <f>#REF!</f>
        <v>#REF!</v>
      </c>
    </row>
    <row r="1063" spans="1:16" x14ac:dyDescent="0.25">
      <c r="A1063" s="109" t="str">
        <f>B1063&amp;"_"&amp;C1063&amp;"_"&amp;"…. "&amp;D1063</f>
        <v>1062_T3.1_…. Currency and deposits 4/</v>
      </c>
      <c r="B1063" s="116" t="s">
        <v>1974</v>
      </c>
      <c r="C1063" s="123" t="s">
        <v>12</v>
      </c>
      <c r="D1063" s="91" t="s">
        <v>41</v>
      </c>
      <c r="E1063" s="218" t="str">
        <f>B1063&amp;"_"&amp;C1063&amp;"_"&amp;F1063&amp;", "&amp;G1063&amp;", "&amp;H1063</f>
        <v>1062_T3.1_Central Bank, Short-term debt on an original maturity basis, Currency and deposits</v>
      </c>
      <c r="F1063" s="89" t="s">
        <v>43</v>
      </c>
      <c r="G1063" s="181" t="s">
        <v>90</v>
      </c>
      <c r="H1063" s="182" t="s">
        <v>95</v>
      </c>
      <c r="I1063" s="182"/>
      <c r="J1063" s="161" t="e">
        <f t="shared" si="268"/>
        <v>#REF!</v>
      </c>
      <c r="K1063" s="63" t="s">
        <v>1171</v>
      </c>
      <c r="L1063">
        <f t="shared" si="269"/>
        <v>6</v>
      </c>
      <c r="M1063" s="10" t="e">
        <f>#REF!</f>
        <v>#REF!</v>
      </c>
      <c r="N1063" s="10" t="e">
        <f>#REF!</f>
        <v>#REF!</v>
      </c>
      <c r="O1063" s="10" t="e">
        <f>#REF!</f>
        <v>#REF!</v>
      </c>
      <c r="P1063" s="10" t="e">
        <f>#REF!</f>
        <v>#REF!</v>
      </c>
    </row>
    <row r="1064" spans="1:16" x14ac:dyDescent="0.25">
      <c r="A1064" s="109" t="str">
        <f t="shared" ref="A1064:A1067" si="274">B1064&amp;"_"&amp;C1064&amp;"_"&amp;"…. "&amp;D1064</f>
        <v>1063_T3.1_…. Debt securities</v>
      </c>
      <c r="B1064" s="116" t="s">
        <v>1975</v>
      </c>
      <c r="C1064" s="123" t="s">
        <v>12</v>
      </c>
      <c r="D1064" s="91" t="s">
        <v>29</v>
      </c>
      <c r="E1064" s="218" t="str">
        <f t="shared" ref="E1064:E1067" si="275">B1064&amp;"_"&amp;C1064&amp;"_"&amp;F1064&amp;", "&amp;G1064&amp;", "&amp;H1064</f>
        <v>1063_T3.1_Central Bank, Short-term debt on an original maturity basis, Debt securities</v>
      </c>
      <c r="F1064" s="89" t="s">
        <v>43</v>
      </c>
      <c r="G1064" s="181" t="s">
        <v>90</v>
      </c>
      <c r="H1064" s="182" t="s">
        <v>29</v>
      </c>
      <c r="I1064" s="182"/>
      <c r="J1064" s="161" t="e">
        <f t="shared" si="268"/>
        <v>#REF!</v>
      </c>
      <c r="K1064" s="63" t="s">
        <v>1172</v>
      </c>
      <c r="L1064">
        <f t="shared" si="269"/>
        <v>6</v>
      </c>
      <c r="M1064" s="10" t="e">
        <f>#REF!</f>
        <v>#REF!</v>
      </c>
      <c r="N1064" s="10" t="e">
        <f>#REF!</f>
        <v>#REF!</v>
      </c>
      <c r="O1064" s="10" t="e">
        <f>#REF!</f>
        <v>#REF!</v>
      </c>
      <c r="P1064" s="10" t="e">
        <f>#REF!</f>
        <v>#REF!</v>
      </c>
    </row>
    <row r="1065" spans="1:16" x14ac:dyDescent="0.25">
      <c r="A1065" s="109" t="str">
        <f t="shared" si="274"/>
        <v>1064_T3.1_…. Loans</v>
      </c>
      <c r="B1065" s="116" t="s">
        <v>1976</v>
      </c>
      <c r="C1065" s="123" t="s">
        <v>12</v>
      </c>
      <c r="D1065" s="91" t="s">
        <v>2</v>
      </c>
      <c r="E1065" s="218" t="str">
        <f t="shared" si="275"/>
        <v>1064_T3.1_Central Bank, Short-term debt on an original maturity basis, Loans</v>
      </c>
      <c r="F1065" s="89" t="s">
        <v>43</v>
      </c>
      <c r="G1065" s="181" t="s">
        <v>90</v>
      </c>
      <c r="H1065" s="182" t="s">
        <v>2</v>
      </c>
      <c r="I1065" s="182"/>
      <c r="J1065" s="161" t="e">
        <f t="shared" si="268"/>
        <v>#REF!</v>
      </c>
      <c r="K1065" s="63" t="s">
        <v>1173</v>
      </c>
      <c r="L1065">
        <f t="shared" si="269"/>
        <v>6</v>
      </c>
      <c r="M1065" s="10" t="e">
        <f>#REF!</f>
        <v>#REF!</v>
      </c>
      <c r="N1065" s="10" t="e">
        <f>#REF!</f>
        <v>#REF!</v>
      </c>
      <c r="O1065" s="10" t="e">
        <f>#REF!</f>
        <v>#REF!</v>
      </c>
      <c r="P1065" s="10" t="e">
        <f>#REF!</f>
        <v>#REF!</v>
      </c>
    </row>
    <row r="1066" spans="1:16" x14ac:dyDescent="0.25">
      <c r="A1066" s="109" t="str">
        <f t="shared" si="274"/>
        <v>1065_T3.1_…. Trade credit and advances</v>
      </c>
      <c r="B1066" s="116" t="s">
        <v>1977</v>
      </c>
      <c r="C1066" s="123" t="s">
        <v>12</v>
      </c>
      <c r="D1066" s="91" t="s">
        <v>30</v>
      </c>
      <c r="E1066" s="218" t="str">
        <f t="shared" si="275"/>
        <v>1065_T3.1_Central Bank, Short-term debt on an original maturity basis, Trade credit and advances</v>
      </c>
      <c r="F1066" s="89" t="s">
        <v>43</v>
      </c>
      <c r="G1066" s="181" t="s">
        <v>90</v>
      </c>
      <c r="H1066" s="182" t="s">
        <v>30</v>
      </c>
      <c r="I1066" s="182"/>
      <c r="J1066" s="161" t="e">
        <f t="shared" si="268"/>
        <v>#REF!</v>
      </c>
      <c r="K1066" s="63" t="s">
        <v>1174</v>
      </c>
      <c r="L1066">
        <f t="shared" si="269"/>
        <v>6</v>
      </c>
      <c r="M1066" s="10" t="e">
        <f>#REF!</f>
        <v>#REF!</v>
      </c>
      <c r="N1066" s="10" t="e">
        <f>#REF!</f>
        <v>#REF!</v>
      </c>
      <c r="O1066" s="10" t="e">
        <f>#REF!</f>
        <v>#REF!</v>
      </c>
      <c r="P1066" s="10" t="e">
        <f>#REF!</f>
        <v>#REF!</v>
      </c>
    </row>
    <row r="1067" spans="1:16" x14ac:dyDescent="0.25">
      <c r="A1067" s="109" t="str">
        <f t="shared" si="274"/>
        <v>1066_T3.1_…. Other debt liabilities 5/ 6/</v>
      </c>
      <c r="B1067" s="116" t="s">
        <v>1978</v>
      </c>
      <c r="C1067" s="123" t="s">
        <v>12</v>
      </c>
      <c r="D1067" s="91" t="s">
        <v>42</v>
      </c>
      <c r="E1067" s="218" t="str">
        <f t="shared" si="275"/>
        <v>1066_T3.1_Central Bank, Short-term debt on an original maturity basis, Other debt liabilities</v>
      </c>
      <c r="F1067" s="89" t="s">
        <v>43</v>
      </c>
      <c r="G1067" s="181" t="s">
        <v>90</v>
      </c>
      <c r="H1067" s="182" t="s">
        <v>4156</v>
      </c>
      <c r="I1067" s="182"/>
      <c r="J1067" s="161" t="e">
        <f t="shared" si="268"/>
        <v>#REF!</v>
      </c>
      <c r="K1067" s="63" t="s">
        <v>1175</v>
      </c>
      <c r="L1067">
        <f t="shared" si="269"/>
        <v>6</v>
      </c>
      <c r="M1067" s="10" t="e">
        <f>#REF!</f>
        <v>#REF!</v>
      </c>
      <c r="N1067" s="10" t="e">
        <f>#REF!</f>
        <v>#REF!</v>
      </c>
      <c r="O1067" s="10" t="e">
        <f>#REF!</f>
        <v>#REF!</v>
      </c>
      <c r="P1067" s="10" t="e">
        <f>#REF!</f>
        <v>#REF!</v>
      </c>
    </row>
    <row r="1068" spans="1:16" x14ac:dyDescent="0.25">
      <c r="A1068" s="109" t="str">
        <f>B1068&amp;"_"&amp;C1068&amp;"_"&amp;".. "&amp;D1068</f>
        <v>1067_T3.1_.. Long-term debt obligations due for payment within one year or less</v>
      </c>
      <c r="B1068" s="116" t="s">
        <v>1979</v>
      </c>
      <c r="C1068" s="123" t="s">
        <v>12</v>
      </c>
      <c r="D1068" s="90" t="s">
        <v>91</v>
      </c>
      <c r="E1068" s="218" t="str">
        <f>B1068&amp;"_"&amp;C1068&amp;"_"&amp;F1068&amp;", "&amp;G1068</f>
        <v>1067_T3.1_Central Bank, Long-term debt obligations due for payment within one year or less</v>
      </c>
      <c r="F1068" s="89" t="s">
        <v>43</v>
      </c>
      <c r="G1068" s="181" t="s">
        <v>91</v>
      </c>
      <c r="H1068" s="90"/>
      <c r="I1068" s="90"/>
      <c r="J1068" s="161" t="e">
        <f t="shared" si="268"/>
        <v>#REF!</v>
      </c>
      <c r="K1068" s="63" t="s">
        <v>1176</v>
      </c>
      <c r="L1068">
        <f t="shared" si="269"/>
        <v>6</v>
      </c>
      <c r="M1068" s="10" t="e">
        <f>#REF!</f>
        <v>#REF!</v>
      </c>
      <c r="N1068" s="10" t="e">
        <f>#REF!</f>
        <v>#REF!</v>
      </c>
      <c r="O1068" s="10" t="e">
        <f>#REF!</f>
        <v>#REF!</v>
      </c>
      <c r="P1068" s="10" t="e">
        <f>#REF!</f>
        <v>#REF!</v>
      </c>
    </row>
    <row r="1069" spans="1:16" x14ac:dyDescent="0.25">
      <c r="A1069" s="109" t="str">
        <f>B1069&amp;"_"&amp;C1069&amp;"_"&amp;"…. "&amp;D1069</f>
        <v>1068_T3.1_…. Currency and deposits 4/</v>
      </c>
      <c r="B1069" s="116" t="s">
        <v>1980</v>
      </c>
      <c r="C1069" s="123" t="s">
        <v>12</v>
      </c>
      <c r="D1069" s="91" t="s">
        <v>41</v>
      </c>
      <c r="E1069" s="218" t="str">
        <f>B1069&amp;"_"&amp;C1069&amp;"_"&amp;F1069&amp;", "&amp;G1069&amp;", "&amp;H1069</f>
        <v>1068_T3.1_Central Bank, Long-term debt obligations due for payment within one year or less, Currency and deposits</v>
      </c>
      <c r="F1069" s="89" t="s">
        <v>43</v>
      </c>
      <c r="G1069" s="181" t="s">
        <v>91</v>
      </c>
      <c r="H1069" s="182" t="s">
        <v>95</v>
      </c>
      <c r="I1069" s="182"/>
      <c r="J1069" s="161" t="e">
        <f t="shared" si="268"/>
        <v>#REF!</v>
      </c>
      <c r="K1069" s="63" t="s">
        <v>1177</v>
      </c>
      <c r="L1069">
        <f t="shared" si="269"/>
        <v>6</v>
      </c>
      <c r="M1069" s="10" t="e">
        <f>#REF!</f>
        <v>#REF!</v>
      </c>
      <c r="N1069" s="10" t="e">
        <f>#REF!</f>
        <v>#REF!</v>
      </c>
      <c r="O1069" s="10" t="e">
        <f>#REF!</f>
        <v>#REF!</v>
      </c>
      <c r="P1069" s="10" t="e">
        <f>#REF!</f>
        <v>#REF!</v>
      </c>
    </row>
    <row r="1070" spans="1:16" x14ac:dyDescent="0.25">
      <c r="A1070" s="109" t="str">
        <f t="shared" ref="A1070:A1073" si="276">B1070&amp;"_"&amp;C1070&amp;"_"&amp;"…. "&amp;D1070</f>
        <v>1069_T3.1_…. Debt securities</v>
      </c>
      <c r="B1070" s="116" t="s">
        <v>1981</v>
      </c>
      <c r="C1070" s="123" t="s">
        <v>12</v>
      </c>
      <c r="D1070" s="91" t="s">
        <v>29</v>
      </c>
      <c r="E1070" s="218" t="str">
        <f>B1070&amp;"_"&amp;C1070&amp;"_"&amp;F1070&amp;", "&amp;G1070&amp;", "&amp;H1070</f>
        <v>1069_T3.1_Central Bank, Long-term debt obligations due for payment within one year or less, Debt securities</v>
      </c>
      <c r="F1070" s="89" t="s">
        <v>43</v>
      </c>
      <c r="G1070" s="181" t="s">
        <v>91</v>
      </c>
      <c r="H1070" s="182" t="s">
        <v>29</v>
      </c>
      <c r="I1070" s="182"/>
      <c r="J1070" s="161" t="e">
        <f t="shared" si="268"/>
        <v>#REF!</v>
      </c>
      <c r="K1070" s="63" t="s">
        <v>1178</v>
      </c>
      <c r="L1070">
        <f t="shared" si="269"/>
        <v>6</v>
      </c>
      <c r="M1070" s="10" t="e">
        <f>#REF!</f>
        <v>#REF!</v>
      </c>
      <c r="N1070" s="10" t="e">
        <f>#REF!</f>
        <v>#REF!</v>
      </c>
      <c r="O1070" s="10" t="e">
        <f>#REF!</f>
        <v>#REF!</v>
      </c>
      <c r="P1070" s="10" t="e">
        <f>#REF!</f>
        <v>#REF!</v>
      </c>
    </row>
    <row r="1071" spans="1:16" x14ac:dyDescent="0.25">
      <c r="A1071" s="109" t="str">
        <f t="shared" si="276"/>
        <v>1070_T3.1_…. Loans</v>
      </c>
      <c r="B1071" s="116" t="s">
        <v>1982</v>
      </c>
      <c r="C1071" s="123" t="s">
        <v>12</v>
      </c>
      <c r="D1071" s="91" t="s">
        <v>2</v>
      </c>
      <c r="E1071" s="218" t="str">
        <f t="shared" ref="E1071:E1073" si="277">B1071&amp;"_"&amp;C1071&amp;"_"&amp;F1071&amp;", "&amp;G1071&amp;", "&amp;H1071</f>
        <v>1070_T3.1_Central Bank, Long-term debt obligations due for payment within one year or less, Loans</v>
      </c>
      <c r="F1071" s="89" t="s">
        <v>43</v>
      </c>
      <c r="G1071" s="181" t="s">
        <v>91</v>
      </c>
      <c r="H1071" s="182" t="s">
        <v>2</v>
      </c>
      <c r="I1071" s="182"/>
      <c r="J1071" s="161" t="e">
        <f t="shared" si="268"/>
        <v>#REF!</v>
      </c>
      <c r="K1071" s="63" t="s">
        <v>1179</v>
      </c>
      <c r="L1071">
        <f t="shared" si="269"/>
        <v>6</v>
      </c>
      <c r="M1071" s="10" t="e">
        <f>#REF!</f>
        <v>#REF!</v>
      </c>
      <c r="N1071" s="10" t="e">
        <f>#REF!</f>
        <v>#REF!</v>
      </c>
      <c r="O1071" s="10" t="e">
        <f>#REF!</f>
        <v>#REF!</v>
      </c>
      <c r="P1071" s="10" t="e">
        <f>#REF!</f>
        <v>#REF!</v>
      </c>
    </row>
    <row r="1072" spans="1:16" x14ac:dyDescent="0.25">
      <c r="A1072" s="109" t="str">
        <f t="shared" si="276"/>
        <v>1071_T3.1_…. Trade credit and advances</v>
      </c>
      <c r="B1072" s="116" t="s">
        <v>1983</v>
      </c>
      <c r="C1072" s="123" t="s">
        <v>12</v>
      </c>
      <c r="D1072" s="91" t="s">
        <v>30</v>
      </c>
      <c r="E1072" s="218" t="str">
        <f t="shared" si="277"/>
        <v>1071_T3.1_Central Bank, Long-term debt obligations due for payment within one year or less, Trade credit and advances</v>
      </c>
      <c r="F1072" s="89" t="s">
        <v>43</v>
      </c>
      <c r="G1072" s="181" t="s">
        <v>91</v>
      </c>
      <c r="H1072" s="182" t="s">
        <v>30</v>
      </c>
      <c r="I1072" s="182"/>
      <c r="J1072" s="161" t="e">
        <f t="shared" si="268"/>
        <v>#REF!</v>
      </c>
      <c r="K1072" s="63" t="s">
        <v>1180</v>
      </c>
      <c r="L1072">
        <f t="shared" si="269"/>
        <v>6</v>
      </c>
      <c r="M1072" s="10" t="e">
        <f>#REF!</f>
        <v>#REF!</v>
      </c>
      <c r="N1072" s="10" t="e">
        <f>#REF!</f>
        <v>#REF!</v>
      </c>
      <c r="O1072" s="10" t="e">
        <f>#REF!</f>
        <v>#REF!</v>
      </c>
      <c r="P1072" s="10" t="e">
        <f>#REF!</f>
        <v>#REF!</v>
      </c>
    </row>
    <row r="1073" spans="1:16" x14ac:dyDescent="0.25">
      <c r="A1073" s="109" t="str">
        <f t="shared" si="276"/>
        <v>1072_T3.1_…. Other debt liabilities 5/</v>
      </c>
      <c r="B1073" s="116" t="s">
        <v>1984</v>
      </c>
      <c r="C1073" s="123" t="s">
        <v>12</v>
      </c>
      <c r="D1073" s="91" t="s">
        <v>21</v>
      </c>
      <c r="E1073" s="218" t="str">
        <f t="shared" si="277"/>
        <v>1072_T3.1_Central Bank, Long-term debt obligations due for payment within one year or less, Other debt liabilities</v>
      </c>
      <c r="F1073" s="89" t="s">
        <v>43</v>
      </c>
      <c r="G1073" s="181" t="s">
        <v>91</v>
      </c>
      <c r="H1073" s="182" t="s">
        <v>4156</v>
      </c>
      <c r="I1073" s="182"/>
      <c r="J1073" s="161" t="e">
        <f t="shared" si="268"/>
        <v>#REF!</v>
      </c>
      <c r="K1073" s="63" t="s">
        <v>1181</v>
      </c>
      <c r="L1073">
        <f t="shared" si="269"/>
        <v>6</v>
      </c>
      <c r="M1073" s="10" t="e">
        <f>#REF!</f>
        <v>#REF!</v>
      </c>
      <c r="N1073" s="10" t="e">
        <f>#REF!</f>
        <v>#REF!</v>
      </c>
      <c r="O1073" s="10" t="e">
        <f>#REF!</f>
        <v>#REF!</v>
      </c>
      <c r="P1073" s="10" t="e">
        <f>#REF!</f>
        <v>#REF!</v>
      </c>
    </row>
    <row r="1074" spans="1:16" x14ac:dyDescent="0.25">
      <c r="A1074" s="109" t="str">
        <f>B1074&amp;"_"&amp;C1074&amp;"_"&amp;D1074</f>
        <v>1073_T3.1_Deposit-taking Corporations, except the Central Bank</v>
      </c>
      <c r="B1074" s="116" t="s">
        <v>1985</v>
      </c>
      <c r="C1074" s="123" t="s">
        <v>12</v>
      </c>
      <c r="D1074" s="89" t="s">
        <v>85</v>
      </c>
      <c r="E1074" s="218" t="str">
        <f>B1074&amp;"_"&amp;C1074&amp;"_"&amp;F1074</f>
        <v>1073_T3.1_Deposit-taking Corporations, except the Central Bank</v>
      </c>
      <c r="F1074" s="89" t="s">
        <v>85</v>
      </c>
      <c r="G1074" s="89"/>
      <c r="H1074" s="89"/>
      <c r="I1074" s="89"/>
      <c r="J1074" s="161" t="e">
        <f t="shared" si="268"/>
        <v>#REF!</v>
      </c>
      <c r="K1074" s="63" t="s">
        <v>1182</v>
      </c>
      <c r="L1074">
        <f t="shared" si="269"/>
        <v>6</v>
      </c>
      <c r="M1074" s="10" t="e">
        <f>#REF!</f>
        <v>#REF!</v>
      </c>
      <c r="N1074" s="10" t="e">
        <f>#REF!</f>
        <v>#REF!</v>
      </c>
      <c r="O1074" s="10" t="e">
        <f>#REF!</f>
        <v>#REF!</v>
      </c>
      <c r="P1074" s="10" t="e">
        <f>#REF!</f>
        <v>#REF!</v>
      </c>
    </row>
    <row r="1075" spans="1:16" x14ac:dyDescent="0.25">
      <c r="A1075" s="109" t="str">
        <f>B1075&amp;"_"&amp;C1075&amp;"_"&amp;".. "&amp;D1075</f>
        <v>1074_T3.1_.. Short-term debt on an original maturity basis</v>
      </c>
      <c r="B1075" s="116" t="s">
        <v>1986</v>
      </c>
      <c r="C1075" s="123" t="s">
        <v>12</v>
      </c>
      <c r="D1075" s="90" t="s">
        <v>90</v>
      </c>
      <c r="E1075" s="218" t="str">
        <f>B1075&amp;"_"&amp;C1075&amp;"_"&amp;F1075&amp;", "&amp;G1075</f>
        <v>1074_T3.1_Deposit-taking Corporations, except the Central Bank, Short-term debt on an original maturity basis</v>
      </c>
      <c r="F1075" s="89" t="s">
        <v>85</v>
      </c>
      <c r="G1075" s="181" t="s">
        <v>90</v>
      </c>
      <c r="H1075" s="90"/>
      <c r="I1075" s="90"/>
      <c r="J1075" s="161" t="e">
        <f t="shared" si="268"/>
        <v>#REF!</v>
      </c>
      <c r="K1075" s="63" t="s">
        <v>1183</v>
      </c>
      <c r="L1075">
        <f t="shared" si="269"/>
        <v>6</v>
      </c>
      <c r="M1075" s="10" t="e">
        <f>#REF!</f>
        <v>#REF!</v>
      </c>
      <c r="N1075" s="10" t="e">
        <f>#REF!</f>
        <v>#REF!</v>
      </c>
      <c r="O1075" s="10" t="e">
        <f>#REF!</f>
        <v>#REF!</v>
      </c>
      <c r="P1075" s="10" t="e">
        <f>#REF!</f>
        <v>#REF!</v>
      </c>
    </row>
    <row r="1076" spans="1:16" x14ac:dyDescent="0.25">
      <c r="A1076" s="109" t="str">
        <f>B1076&amp;"_"&amp;C1076&amp;"_"&amp;"…. "&amp;D1076</f>
        <v>1075_T3.1_…. Currency and deposits 4/</v>
      </c>
      <c r="B1076" s="116" t="s">
        <v>1987</v>
      </c>
      <c r="C1076" s="123" t="s">
        <v>12</v>
      </c>
      <c r="D1076" s="91" t="s">
        <v>41</v>
      </c>
      <c r="E1076" s="218" t="str">
        <f>B1076&amp;"_"&amp;C1076&amp;"_"&amp;F1076&amp;", "&amp;G1076&amp;", "&amp;H1076</f>
        <v>1075_T3.1_Deposit-taking Corporations, except the Central Bank, Short-term debt on an original maturity basis, Currency and deposits</v>
      </c>
      <c r="F1076" s="89" t="s">
        <v>85</v>
      </c>
      <c r="G1076" s="181" t="s">
        <v>90</v>
      </c>
      <c r="H1076" s="182" t="s">
        <v>95</v>
      </c>
      <c r="I1076" s="182"/>
      <c r="J1076" s="161" t="e">
        <f t="shared" si="268"/>
        <v>#REF!</v>
      </c>
      <c r="K1076" s="63" t="s">
        <v>1184</v>
      </c>
      <c r="L1076">
        <f t="shared" si="269"/>
        <v>6</v>
      </c>
      <c r="M1076" s="10" t="e">
        <f>#REF!</f>
        <v>#REF!</v>
      </c>
      <c r="N1076" s="10" t="e">
        <f>#REF!</f>
        <v>#REF!</v>
      </c>
      <c r="O1076" s="10" t="e">
        <f>#REF!</f>
        <v>#REF!</v>
      </c>
      <c r="P1076" s="10" t="e">
        <f>#REF!</f>
        <v>#REF!</v>
      </c>
    </row>
    <row r="1077" spans="1:16" x14ac:dyDescent="0.25">
      <c r="A1077" s="109" t="str">
        <f t="shared" ref="A1077:A1080" si="278">B1077&amp;"_"&amp;C1077&amp;"_"&amp;"…. "&amp;D1077</f>
        <v>1076_T3.1_…. Debt securities</v>
      </c>
      <c r="B1077" s="116" t="s">
        <v>1988</v>
      </c>
      <c r="C1077" s="123" t="s">
        <v>12</v>
      </c>
      <c r="D1077" s="91" t="s">
        <v>29</v>
      </c>
      <c r="E1077" s="218" t="str">
        <f t="shared" ref="E1077:E1080" si="279">B1077&amp;"_"&amp;C1077&amp;"_"&amp;F1077&amp;", "&amp;G1077&amp;", "&amp;H1077</f>
        <v>1076_T3.1_Deposit-taking Corporations, except the Central Bank, Short-term debt on an original maturity basis, Debt securities</v>
      </c>
      <c r="F1077" s="89" t="s">
        <v>85</v>
      </c>
      <c r="G1077" s="181" t="s">
        <v>90</v>
      </c>
      <c r="H1077" s="182" t="s">
        <v>29</v>
      </c>
      <c r="I1077" s="182"/>
      <c r="J1077" s="161" t="e">
        <f t="shared" si="268"/>
        <v>#REF!</v>
      </c>
      <c r="K1077" s="63" t="s">
        <v>1185</v>
      </c>
      <c r="L1077">
        <f t="shared" si="269"/>
        <v>6</v>
      </c>
      <c r="M1077" s="10" t="e">
        <f>#REF!</f>
        <v>#REF!</v>
      </c>
      <c r="N1077" s="10" t="e">
        <f>#REF!</f>
        <v>#REF!</v>
      </c>
      <c r="O1077" s="10" t="e">
        <f>#REF!</f>
        <v>#REF!</v>
      </c>
      <c r="P1077" s="10" t="e">
        <f>#REF!</f>
        <v>#REF!</v>
      </c>
    </row>
    <row r="1078" spans="1:16" x14ac:dyDescent="0.25">
      <c r="A1078" s="109" t="str">
        <f t="shared" si="278"/>
        <v>1077_T3.1_…. Loans</v>
      </c>
      <c r="B1078" s="116" t="s">
        <v>1989</v>
      </c>
      <c r="C1078" s="123" t="s">
        <v>12</v>
      </c>
      <c r="D1078" s="91" t="s">
        <v>2</v>
      </c>
      <c r="E1078" s="218" t="str">
        <f t="shared" si="279"/>
        <v>1077_T3.1_Deposit-taking Corporations, except the Central Bank, Short-term debt on an original maturity basis, Loans</v>
      </c>
      <c r="F1078" s="89" t="s">
        <v>85</v>
      </c>
      <c r="G1078" s="181" t="s">
        <v>90</v>
      </c>
      <c r="H1078" s="182" t="s">
        <v>2</v>
      </c>
      <c r="I1078" s="182"/>
      <c r="J1078" s="161" t="e">
        <f t="shared" si="268"/>
        <v>#REF!</v>
      </c>
      <c r="K1078" s="63" t="s">
        <v>1186</v>
      </c>
      <c r="L1078">
        <f t="shared" si="269"/>
        <v>6</v>
      </c>
      <c r="M1078" s="10" t="e">
        <f>#REF!</f>
        <v>#REF!</v>
      </c>
      <c r="N1078" s="10" t="e">
        <f>#REF!</f>
        <v>#REF!</v>
      </c>
      <c r="O1078" s="10" t="e">
        <f>#REF!</f>
        <v>#REF!</v>
      </c>
      <c r="P1078" s="10" t="e">
        <f>#REF!</f>
        <v>#REF!</v>
      </c>
    </row>
    <row r="1079" spans="1:16" x14ac:dyDescent="0.25">
      <c r="A1079" s="109" t="str">
        <f t="shared" si="278"/>
        <v>1078_T3.1_…. Trade credit and advances</v>
      </c>
      <c r="B1079" s="116" t="s">
        <v>1990</v>
      </c>
      <c r="C1079" s="123" t="s">
        <v>12</v>
      </c>
      <c r="D1079" s="91" t="s">
        <v>30</v>
      </c>
      <c r="E1079" s="218" t="str">
        <f t="shared" si="279"/>
        <v>1078_T3.1_Deposit-taking Corporations, except the Central Bank, Short-term debt on an original maturity basis, Trade credit and advances</v>
      </c>
      <c r="F1079" s="89" t="s">
        <v>85</v>
      </c>
      <c r="G1079" s="181" t="s">
        <v>90</v>
      </c>
      <c r="H1079" s="182" t="s">
        <v>30</v>
      </c>
      <c r="I1079" s="182"/>
      <c r="J1079" s="161" t="e">
        <f t="shared" si="268"/>
        <v>#REF!</v>
      </c>
      <c r="K1079" s="63" t="s">
        <v>1187</v>
      </c>
      <c r="L1079">
        <f t="shared" si="269"/>
        <v>6</v>
      </c>
      <c r="M1079" s="10" t="e">
        <f>#REF!</f>
        <v>#REF!</v>
      </c>
      <c r="N1079" s="10" t="e">
        <f>#REF!</f>
        <v>#REF!</v>
      </c>
      <c r="O1079" s="10" t="e">
        <f>#REF!</f>
        <v>#REF!</v>
      </c>
      <c r="P1079" s="10" t="e">
        <f>#REF!</f>
        <v>#REF!</v>
      </c>
    </row>
    <row r="1080" spans="1:16" x14ac:dyDescent="0.25">
      <c r="A1080" s="109" t="str">
        <f t="shared" si="278"/>
        <v>1079_T3.1_…. Other debt liabilities 5/ 6/</v>
      </c>
      <c r="B1080" s="116" t="s">
        <v>1991</v>
      </c>
      <c r="C1080" s="123" t="s">
        <v>12</v>
      </c>
      <c r="D1080" s="91" t="s">
        <v>42</v>
      </c>
      <c r="E1080" s="218" t="str">
        <f t="shared" si="279"/>
        <v>1079_T3.1_Deposit-taking Corporations, except the Central Bank, Short-term debt on an original maturity basis, Other debt liabilities</v>
      </c>
      <c r="F1080" s="89" t="s">
        <v>85</v>
      </c>
      <c r="G1080" s="181" t="s">
        <v>90</v>
      </c>
      <c r="H1080" s="182" t="s">
        <v>4156</v>
      </c>
      <c r="I1080" s="182"/>
      <c r="J1080" s="161" t="e">
        <f t="shared" si="268"/>
        <v>#REF!</v>
      </c>
      <c r="K1080" s="63" t="s">
        <v>1188</v>
      </c>
      <c r="L1080">
        <f t="shared" si="269"/>
        <v>6</v>
      </c>
      <c r="M1080" s="10" t="e">
        <f>#REF!</f>
        <v>#REF!</v>
      </c>
      <c r="N1080" s="10" t="e">
        <f>#REF!</f>
        <v>#REF!</v>
      </c>
      <c r="O1080" s="10" t="e">
        <f>#REF!</f>
        <v>#REF!</v>
      </c>
      <c r="P1080" s="10" t="e">
        <f>#REF!</f>
        <v>#REF!</v>
      </c>
    </row>
    <row r="1081" spans="1:16" x14ac:dyDescent="0.25">
      <c r="A1081" s="109" t="str">
        <f>B1081&amp;"_"&amp;C1081&amp;"_"&amp;".. "&amp;D1081</f>
        <v>1080_T3.1_.. Long-term debt obligations due for payment within one year or less</v>
      </c>
      <c r="B1081" s="116" t="s">
        <v>1992</v>
      </c>
      <c r="C1081" s="123" t="s">
        <v>12</v>
      </c>
      <c r="D1081" s="90" t="s">
        <v>91</v>
      </c>
      <c r="E1081" s="218" t="str">
        <f>B1081&amp;"_"&amp;C1081&amp;"_"&amp;F1081&amp;", "&amp;G1081</f>
        <v>1080_T3.1_Deposit-taking Corporations, except the Central Bank, Long-term debt obligations due for payment within one year or less</v>
      </c>
      <c r="F1081" s="89" t="s">
        <v>85</v>
      </c>
      <c r="G1081" s="181" t="s">
        <v>91</v>
      </c>
      <c r="H1081" s="90"/>
      <c r="I1081" s="90"/>
      <c r="J1081" s="161" t="e">
        <f t="shared" si="268"/>
        <v>#REF!</v>
      </c>
      <c r="K1081" s="63" t="s">
        <v>1189</v>
      </c>
      <c r="L1081">
        <f t="shared" si="269"/>
        <v>6</v>
      </c>
      <c r="M1081" s="10" t="e">
        <f>#REF!</f>
        <v>#REF!</v>
      </c>
      <c r="N1081" s="10" t="e">
        <f>#REF!</f>
        <v>#REF!</v>
      </c>
      <c r="O1081" s="10" t="e">
        <f>#REF!</f>
        <v>#REF!</v>
      </c>
      <c r="P1081" s="10" t="e">
        <f>#REF!</f>
        <v>#REF!</v>
      </c>
    </row>
    <row r="1082" spans="1:16" x14ac:dyDescent="0.25">
      <c r="A1082" s="109" t="str">
        <f>B1082&amp;"_"&amp;C1082&amp;"_"&amp;"…. "&amp;D1082</f>
        <v>1081_T3.1_…. Currency and deposits 4/</v>
      </c>
      <c r="B1082" s="116" t="s">
        <v>1993</v>
      </c>
      <c r="C1082" s="123" t="s">
        <v>12</v>
      </c>
      <c r="D1082" s="91" t="s">
        <v>41</v>
      </c>
      <c r="E1082" s="218" t="str">
        <f>B1082&amp;"_"&amp;C1082&amp;"_"&amp;F1082&amp;", "&amp;G1082</f>
        <v>1081_T3.1_Deposit-taking Corporations, except the Central Bank, Long-term debt obligations due for payment within one year or less</v>
      </c>
      <c r="F1082" s="89" t="s">
        <v>85</v>
      </c>
      <c r="G1082" s="181" t="s">
        <v>91</v>
      </c>
      <c r="H1082" s="182" t="s">
        <v>95</v>
      </c>
      <c r="I1082" s="182"/>
      <c r="J1082" s="161" t="e">
        <f t="shared" si="268"/>
        <v>#REF!</v>
      </c>
      <c r="K1082" s="63" t="s">
        <v>1190</v>
      </c>
      <c r="L1082">
        <f t="shared" si="269"/>
        <v>6</v>
      </c>
      <c r="M1082" s="10" t="e">
        <f>#REF!</f>
        <v>#REF!</v>
      </c>
      <c r="N1082" s="10" t="e">
        <f>#REF!</f>
        <v>#REF!</v>
      </c>
      <c r="O1082" s="10" t="e">
        <f>#REF!</f>
        <v>#REF!</v>
      </c>
      <c r="P1082" s="10" t="e">
        <f>#REF!</f>
        <v>#REF!</v>
      </c>
    </row>
    <row r="1083" spans="1:16" x14ac:dyDescent="0.25">
      <c r="A1083" s="109" t="str">
        <f t="shared" ref="A1083:A1086" si="280">B1083&amp;"_"&amp;C1083&amp;"_"&amp;"…. "&amp;D1083</f>
        <v>1082_T3.1_…. Debt securities</v>
      </c>
      <c r="B1083" s="116" t="s">
        <v>1994</v>
      </c>
      <c r="C1083" s="123" t="s">
        <v>12</v>
      </c>
      <c r="D1083" s="91" t="s">
        <v>29</v>
      </c>
      <c r="E1083" s="218" t="str">
        <f>B1083&amp;"_"&amp;C1083&amp;"_"&amp;F1083&amp;", "&amp;G1083&amp;", "&amp;H1083</f>
        <v>1082_T3.1_Deposit-taking Corporations, except the Central Bank, Long-term debt obligations due for payment within one year or less, Debt securities</v>
      </c>
      <c r="F1083" s="89" t="s">
        <v>85</v>
      </c>
      <c r="G1083" s="181" t="s">
        <v>91</v>
      </c>
      <c r="H1083" s="182" t="s">
        <v>29</v>
      </c>
      <c r="I1083" s="182"/>
      <c r="J1083" s="161" t="e">
        <f t="shared" si="268"/>
        <v>#REF!</v>
      </c>
      <c r="K1083" s="63" t="s">
        <v>1191</v>
      </c>
      <c r="L1083">
        <f t="shared" si="269"/>
        <v>6</v>
      </c>
      <c r="M1083" s="10" t="e">
        <f>#REF!</f>
        <v>#REF!</v>
      </c>
      <c r="N1083" s="10" t="e">
        <f>#REF!</f>
        <v>#REF!</v>
      </c>
      <c r="O1083" s="10" t="e">
        <f>#REF!</f>
        <v>#REF!</v>
      </c>
      <c r="P1083" s="10" t="e">
        <f>#REF!</f>
        <v>#REF!</v>
      </c>
    </row>
    <row r="1084" spans="1:16" x14ac:dyDescent="0.25">
      <c r="A1084" s="109" t="str">
        <f t="shared" si="280"/>
        <v>1083_T3.1_…. Loans</v>
      </c>
      <c r="B1084" s="116" t="s">
        <v>1995</v>
      </c>
      <c r="C1084" s="123" t="s">
        <v>12</v>
      </c>
      <c r="D1084" s="91" t="s">
        <v>2</v>
      </c>
      <c r="E1084" s="218" t="str">
        <f t="shared" ref="E1084:E1086" si="281">B1084&amp;"_"&amp;C1084&amp;"_"&amp;F1084&amp;", "&amp;G1084&amp;", "&amp;H1084</f>
        <v>1083_T3.1_Deposit-taking Corporations, except the Central Bank, Long-term debt obligations due for payment within one year or less, Loans</v>
      </c>
      <c r="F1084" s="89" t="s">
        <v>85</v>
      </c>
      <c r="G1084" s="181" t="s">
        <v>91</v>
      </c>
      <c r="H1084" s="182" t="s">
        <v>2</v>
      </c>
      <c r="I1084" s="182"/>
      <c r="J1084" s="161" t="e">
        <f t="shared" si="268"/>
        <v>#REF!</v>
      </c>
      <c r="K1084" s="63" t="s">
        <v>1192</v>
      </c>
      <c r="L1084">
        <f t="shared" si="269"/>
        <v>6</v>
      </c>
      <c r="M1084" s="10" t="e">
        <f>#REF!</f>
        <v>#REF!</v>
      </c>
      <c r="N1084" s="10" t="e">
        <f>#REF!</f>
        <v>#REF!</v>
      </c>
      <c r="O1084" s="10" t="e">
        <f>#REF!</f>
        <v>#REF!</v>
      </c>
      <c r="P1084" s="10" t="e">
        <f>#REF!</f>
        <v>#REF!</v>
      </c>
    </row>
    <row r="1085" spans="1:16" x14ac:dyDescent="0.25">
      <c r="A1085" s="109" t="str">
        <f t="shared" si="280"/>
        <v>1084_T3.1_…. Trade credit and advances</v>
      </c>
      <c r="B1085" s="116" t="s">
        <v>1996</v>
      </c>
      <c r="C1085" s="123" t="s">
        <v>12</v>
      </c>
      <c r="D1085" s="91" t="s">
        <v>30</v>
      </c>
      <c r="E1085" s="218" t="str">
        <f t="shared" si="281"/>
        <v>1084_T3.1_Deposit-taking Corporations, except the Central Bank, Long-term debt obligations due for payment within one year or less, Trade credit and advances</v>
      </c>
      <c r="F1085" s="89" t="s">
        <v>85</v>
      </c>
      <c r="G1085" s="181" t="s">
        <v>91</v>
      </c>
      <c r="H1085" s="182" t="s">
        <v>30</v>
      </c>
      <c r="I1085" s="182"/>
      <c r="J1085" s="161" t="e">
        <f t="shared" si="268"/>
        <v>#REF!</v>
      </c>
      <c r="K1085" s="63" t="s">
        <v>1193</v>
      </c>
      <c r="L1085">
        <f t="shared" si="269"/>
        <v>6</v>
      </c>
      <c r="M1085" s="10" t="e">
        <f>#REF!</f>
        <v>#REF!</v>
      </c>
      <c r="N1085" s="10" t="e">
        <f>#REF!</f>
        <v>#REF!</v>
      </c>
      <c r="O1085" s="10" t="e">
        <f>#REF!</f>
        <v>#REF!</v>
      </c>
      <c r="P1085" s="10" t="e">
        <f>#REF!</f>
        <v>#REF!</v>
      </c>
    </row>
    <row r="1086" spans="1:16" x14ac:dyDescent="0.25">
      <c r="A1086" s="109" t="str">
        <f t="shared" si="280"/>
        <v>1085_T3.1_…. Other debt liabilities 5/</v>
      </c>
      <c r="B1086" s="116" t="s">
        <v>1997</v>
      </c>
      <c r="C1086" s="123" t="s">
        <v>12</v>
      </c>
      <c r="D1086" s="91" t="s">
        <v>21</v>
      </c>
      <c r="E1086" s="218" t="str">
        <f t="shared" si="281"/>
        <v>1085_T3.1_Deposit-taking Corporations, except the Central Bank, Long-term debt obligations due for payment within one year or less, Other debt liabilities</v>
      </c>
      <c r="F1086" s="89" t="s">
        <v>85</v>
      </c>
      <c r="G1086" s="181" t="s">
        <v>91</v>
      </c>
      <c r="H1086" s="182" t="s">
        <v>4156</v>
      </c>
      <c r="I1086" s="182"/>
      <c r="J1086" s="161" t="e">
        <f t="shared" si="268"/>
        <v>#REF!</v>
      </c>
      <c r="K1086" s="63" t="s">
        <v>1194</v>
      </c>
      <c r="L1086">
        <f t="shared" si="269"/>
        <v>6</v>
      </c>
      <c r="M1086" s="10" t="e">
        <f>#REF!</f>
        <v>#REF!</v>
      </c>
      <c r="N1086" s="10" t="e">
        <f>#REF!</f>
        <v>#REF!</v>
      </c>
      <c r="O1086" s="10" t="e">
        <f>#REF!</f>
        <v>#REF!</v>
      </c>
      <c r="P1086" s="10" t="e">
        <f>#REF!</f>
        <v>#REF!</v>
      </c>
    </row>
    <row r="1087" spans="1:16" x14ac:dyDescent="0.25">
      <c r="A1087" s="109" t="str">
        <f>B1087&amp;"_"&amp;C1087&amp;"_"&amp;D1087</f>
        <v>1086_T3.1_Other Sectors</v>
      </c>
      <c r="B1087" s="116" t="s">
        <v>1998</v>
      </c>
      <c r="C1087" s="123" t="s">
        <v>12</v>
      </c>
      <c r="D1087" s="89" t="s">
        <v>45</v>
      </c>
      <c r="E1087" s="218" t="str">
        <f>B1087&amp;"_"&amp;C1087&amp;"_"&amp;F1087</f>
        <v>1086_T3.1_Other Sectors</v>
      </c>
      <c r="F1087" s="89" t="s">
        <v>45</v>
      </c>
      <c r="G1087" s="89"/>
      <c r="H1087" s="89"/>
      <c r="I1087" s="89"/>
      <c r="J1087" s="161" t="e">
        <f t="shared" si="268"/>
        <v>#REF!</v>
      </c>
      <c r="K1087" s="63" t="s">
        <v>1195</v>
      </c>
      <c r="L1087">
        <f t="shared" si="269"/>
        <v>6</v>
      </c>
      <c r="M1087" s="10" t="e">
        <f>#REF!</f>
        <v>#REF!</v>
      </c>
      <c r="N1087" s="10" t="e">
        <f>#REF!</f>
        <v>#REF!</v>
      </c>
      <c r="O1087" s="10" t="e">
        <f>#REF!</f>
        <v>#REF!</v>
      </c>
      <c r="P1087" s="10" t="e">
        <f>#REF!</f>
        <v>#REF!</v>
      </c>
    </row>
    <row r="1088" spans="1:16" x14ac:dyDescent="0.25">
      <c r="A1088" s="109" t="str">
        <f>B1088&amp;"_"&amp;C1088&amp;"_"&amp;".. "&amp;D1088</f>
        <v>1087_T3.1_.. Short-term debt on an original maturity basis</v>
      </c>
      <c r="B1088" s="116" t="s">
        <v>1999</v>
      </c>
      <c r="C1088" s="123" t="s">
        <v>12</v>
      </c>
      <c r="D1088" s="90" t="s">
        <v>90</v>
      </c>
      <c r="E1088" s="218" t="str">
        <f>B1088&amp;"_"&amp;C1088&amp;"_"&amp;F1088&amp;", "&amp;G1088</f>
        <v>1087_T3.1_Other Sectors, Short-term debt on an original maturity basis</v>
      </c>
      <c r="F1088" s="89" t="s">
        <v>45</v>
      </c>
      <c r="G1088" s="181" t="s">
        <v>90</v>
      </c>
      <c r="H1088" s="90"/>
      <c r="I1088" s="90"/>
      <c r="J1088" s="161" t="e">
        <f t="shared" si="268"/>
        <v>#REF!</v>
      </c>
      <c r="K1088" s="63" t="s">
        <v>1196</v>
      </c>
      <c r="L1088">
        <f t="shared" si="269"/>
        <v>6</v>
      </c>
      <c r="M1088" s="10" t="e">
        <f>#REF!</f>
        <v>#REF!</v>
      </c>
      <c r="N1088" s="10" t="e">
        <f>#REF!</f>
        <v>#REF!</v>
      </c>
      <c r="O1088" s="10" t="e">
        <f>#REF!</f>
        <v>#REF!</v>
      </c>
      <c r="P1088" s="10" t="e">
        <f>#REF!</f>
        <v>#REF!</v>
      </c>
    </row>
    <row r="1089" spans="1:16" x14ac:dyDescent="0.25">
      <c r="A1089" s="109" t="str">
        <f>B1089&amp;"_"&amp;C1089&amp;"_"&amp;"…. "&amp;D1089</f>
        <v>1088_T3.1_…. Currency and deposits 4/</v>
      </c>
      <c r="B1089" s="116" t="s">
        <v>2000</v>
      </c>
      <c r="C1089" s="123" t="s">
        <v>12</v>
      </c>
      <c r="D1089" s="91" t="s">
        <v>41</v>
      </c>
      <c r="E1089" s="218" t="str">
        <f>B1089&amp;"_"&amp;C1089&amp;"_"&amp;F1089&amp;", "&amp;G1089&amp;", "&amp;H1089</f>
        <v>1088_T3.1_Other Sectors, Short-term debt on an original maturity basis, Currency and deposits</v>
      </c>
      <c r="F1089" s="89" t="s">
        <v>45</v>
      </c>
      <c r="G1089" s="181" t="s">
        <v>90</v>
      </c>
      <c r="H1089" s="182" t="s">
        <v>95</v>
      </c>
      <c r="I1089" s="182"/>
      <c r="J1089" s="161" t="e">
        <f t="shared" si="268"/>
        <v>#REF!</v>
      </c>
      <c r="K1089" s="63" t="s">
        <v>1197</v>
      </c>
      <c r="L1089">
        <f t="shared" si="269"/>
        <v>6</v>
      </c>
      <c r="M1089" s="10" t="e">
        <f>#REF!</f>
        <v>#REF!</v>
      </c>
      <c r="N1089" s="10" t="e">
        <f>#REF!</f>
        <v>#REF!</v>
      </c>
      <c r="O1089" s="10" t="e">
        <f>#REF!</f>
        <v>#REF!</v>
      </c>
      <c r="P1089" s="10" t="e">
        <f>#REF!</f>
        <v>#REF!</v>
      </c>
    </row>
    <row r="1090" spans="1:16" x14ac:dyDescent="0.25">
      <c r="A1090" s="109" t="str">
        <f t="shared" ref="A1090:A1093" si="282">B1090&amp;"_"&amp;C1090&amp;"_"&amp;"…. "&amp;D1090</f>
        <v>1089_T3.1_…. Debt securities</v>
      </c>
      <c r="B1090" s="116" t="s">
        <v>2001</v>
      </c>
      <c r="C1090" s="123" t="s">
        <v>12</v>
      </c>
      <c r="D1090" s="91" t="s">
        <v>29</v>
      </c>
      <c r="E1090" s="218" t="str">
        <f t="shared" ref="E1090:E1093" si="283">B1090&amp;"_"&amp;C1090&amp;"_"&amp;F1090&amp;", "&amp;G1090&amp;", "&amp;H1090</f>
        <v>1089_T3.1_Other Sectors, Short-term debt on an original maturity basis, Debt securities</v>
      </c>
      <c r="F1090" s="89" t="s">
        <v>45</v>
      </c>
      <c r="G1090" s="181" t="s">
        <v>90</v>
      </c>
      <c r="H1090" s="182" t="s">
        <v>29</v>
      </c>
      <c r="I1090" s="182"/>
      <c r="J1090" s="161" t="e">
        <f t="shared" si="268"/>
        <v>#REF!</v>
      </c>
      <c r="K1090" s="63" t="s">
        <v>1198</v>
      </c>
      <c r="L1090">
        <f t="shared" si="269"/>
        <v>6</v>
      </c>
      <c r="M1090" s="10" t="e">
        <f>#REF!</f>
        <v>#REF!</v>
      </c>
      <c r="N1090" s="10" t="e">
        <f>#REF!</f>
        <v>#REF!</v>
      </c>
      <c r="O1090" s="10" t="e">
        <f>#REF!</f>
        <v>#REF!</v>
      </c>
      <c r="P1090" s="10" t="e">
        <f>#REF!</f>
        <v>#REF!</v>
      </c>
    </row>
    <row r="1091" spans="1:16" x14ac:dyDescent="0.25">
      <c r="A1091" s="109" t="str">
        <f t="shared" si="282"/>
        <v>1090_T3.1_…. Loans</v>
      </c>
      <c r="B1091" s="116" t="s">
        <v>2002</v>
      </c>
      <c r="C1091" s="123" t="s">
        <v>12</v>
      </c>
      <c r="D1091" s="91" t="s">
        <v>2</v>
      </c>
      <c r="E1091" s="218" t="str">
        <f t="shared" si="283"/>
        <v>1090_T3.1_Other Sectors, Short-term debt on an original maturity basis, Loans</v>
      </c>
      <c r="F1091" s="89" t="s">
        <v>45</v>
      </c>
      <c r="G1091" s="181" t="s">
        <v>90</v>
      </c>
      <c r="H1091" s="182" t="s">
        <v>2</v>
      </c>
      <c r="I1091" s="182"/>
      <c r="J1091" s="161" t="e">
        <f t="shared" si="268"/>
        <v>#REF!</v>
      </c>
      <c r="K1091" s="63" t="s">
        <v>1199</v>
      </c>
      <c r="L1091">
        <f t="shared" si="269"/>
        <v>6</v>
      </c>
      <c r="M1091" s="10" t="e">
        <f>#REF!</f>
        <v>#REF!</v>
      </c>
      <c r="N1091" s="10" t="e">
        <f>#REF!</f>
        <v>#REF!</v>
      </c>
      <c r="O1091" s="10" t="e">
        <f>#REF!</f>
        <v>#REF!</v>
      </c>
      <c r="P1091" s="10" t="e">
        <f>#REF!</f>
        <v>#REF!</v>
      </c>
    </row>
    <row r="1092" spans="1:16" x14ac:dyDescent="0.25">
      <c r="A1092" s="109" t="str">
        <f t="shared" si="282"/>
        <v>1091_T3.1_…. Trade credit and advances</v>
      </c>
      <c r="B1092" s="116" t="s">
        <v>2003</v>
      </c>
      <c r="C1092" s="123" t="s">
        <v>12</v>
      </c>
      <c r="D1092" s="91" t="s">
        <v>30</v>
      </c>
      <c r="E1092" s="218" t="str">
        <f t="shared" si="283"/>
        <v>1091_T3.1_Other Sectors, Short-term debt on an original maturity basis, Trade credit and advances</v>
      </c>
      <c r="F1092" s="89" t="s">
        <v>45</v>
      </c>
      <c r="G1092" s="181" t="s">
        <v>90</v>
      </c>
      <c r="H1092" s="182" t="s">
        <v>30</v>
      </c>
      <c r="I1092" s="182"/>
      <c r="J1092" s="161" t="e">
        <f t="shared" ref="J1092:J1155" si="284">J1091</f>
        <v>#REF!</v>
      </c>
      <c r="K1092" s="63" t="s">
        <v>1200</v>
      </c>
      <c r="L1092">
        <f t="shared" ref="L1092:L1155" si="285">L1091</f>
        <v>6</v>
      </c>
      <c r="M1092" s="10" t="e">
        <f>#REF!</f>
        <v>#REF!</v>
      </c>
      <c r="N1092" s="10" t="e">
        <f>#REF!</f>
        <v>#REF!</v>
      </c>
      <c r="O1092" s="10" t="e">
        <f>#REF!</f>
        <v>#REF!</v>
      </c>
      <c r="P1092" s="10" t="e">
        <f>#REF!</f>
        <v>#REF!</v>
      </c>
    </row>
    <row r="1093" spans="1:16" x14ac:dyDescent="0.25">
      <c r="A1093" s="109" t="str">
        <f t="shared" si="282"/>
        <v>1092_T3.1_…. Other debt liabilities 5/ 6/</v>
      </c>
      <c r="B1093" s="116" t="s">
        <v>2004</v>
      </c>
      <c r="C1093" s="123" t="s">
        <v>12</v>
      </c>
      <c r="D1093" s="91" t="s">
        <v>42</v>
      </c>
      <c r="E1093" s="218" t="str">
        <f t="shared" si="283"/>
        <v>1092_T3.1_Other Sectors, Short-term debt on an original maturity basis, Other debt liabilities</v>
      </c>
      <c r="F1093" s="89" t="s">
        <v>45</v>
      </c>
      <c r="G1093" s="181" t="s">
        <v>90</v>
      </c>
      <c r="H1093" s="182" t="s">
        <v>4156</v>
      </c>
      <c r="I1093" s="182"/>
      <c r="J1093" s="161" t="e">
        <f t="shared" si="284"/>
        <v>#REF!</v>
      </c>
      <c r="K1093" s="63" t="s">
        <v>1201</v>
      </c>
      <c r="L1093">
        <f t="shared" si="285"/>
        <v>6</v>
      </c>
      <c r="M1093" s="10" t="e">
        <f>#REF!</f>
        <v>#REF!</v>
      </c>
      <c r="N1093" s="10" t="e">
        <f>#REF!</f>
        <v>#REF!</v>
      </c>
      <c r="O1093" s="10" t="e">
        <f>#REF!</f>
        <v>#REF!</v>
      </c>
      <c r="P1093" s="10" t="e">
        <f>#REF!</f>
        <v>#REF!</v>
      </c>
    </row>
    <row r="1094" spans="1:16" x14ac:dyDescent="0.25">
      <c r="A1094" s="109" t="str">
        <f>B1094&amp;"_"&amp;C1094&amp;"_"&amp;".. "&amp;D1094</f>
        <v>1093_T3.1_.. Long-term debt obligations due for payment within one year or less</v>
      </c>
      <c r="B1094" s="116" t="s">
        <v>2005</v>
      </c>
      <c r="C1094" s="123" t="s">
        <v>12</v>
      </c>
      <c r="D1094" s="90" t="s">
        <v>91</v>
      </c>
      <c r="E1094" s="218" t="str">
        <f>B1094&amp;"_"&amp;C1094&amp;"_"&amp;F1094&amp;", "&amp;G1094</f>
        <v>1093_T3.1_Other Sectors, Long-term debt obligations due for payment within one year or less</v>
      </c>
      <c r="F1094" s="89" t="s">
        <v>45</v>
      </c>
      <c r="G1094" s="181" t="s">
        <v>91</v>
      </c>
      <c r="H1094" s="90"/>
      <c r="I1094" s="90"/>
      <c r="J1094" s="161" t="e">
        <f t="shared" si="284"/>
        <v>#REF!</v>
      </c>
      <c r="K1094" s="63" t="s">
        <v>1202</v>
      </c>
      <c r="L1094">
        <f t="shared" si="285"/>
        <v>6</v>
      </c>
      <c r="M1094" s="10" t="e">
        <f>#REF!</f>
        <v>#REF!</v>
      </c>
      <c r="N1094" s="10" t="e">
        <f>#REF!</f>
        <v>#REF!</v>
      </c>
      <c r="O1094" s="10" t="e">
        <f>#REF!</f>
        <v>#REF!</v>
      </c>
      <c r="P1094" s="10" t="e">
        <f>#REF!</f>
        <v>#REF!</v>
      </c>
    </row>
    <row r="1095" spans="1:16" x14ac:dyDescent="0.25">
      <c r="A1095" s="109" t="str">
        <f>B1095&amp;"_"&amp;C1095&amp;"_"&amp;"…. "&amp;D1095</f>
        <v>1094_T3.1_…. Currency and deposits 4/</v>
      </c>
      <c r="B1095" s="116" t="s">
        <v>2006</v>
      </c>
      <c r="C1095" s="123" t="s">
        <v>12</v>
      </c>
      <c r="D1095" s="91" t="s">
        <v>41</v>
      </c>
      <c r="E1095" s="218" t="str">
        <f>B1095&amp;"_"&amp;C1095&amp;"_"&amp;F1095&amp;", "&amp;G1095&amp;", "&amp;H1095</f>
        <v>1094_T3.1_Other Sectors, Long-term debt obligations due for payment within one year or less, Currency and deposits</v>
      </c>
      <c r="F1095" s="89" t="s">
        <v>45</v>
      </c>
      <c r="G1095" s="181" t="s">
        <v>91</v>
      </c>
      <c r="H1095" s="182" t="s">
        <v>95</v>
      </c>
      <c r="I1095" s="182"/>
      <c r="J1095" s="161" t="e">
        <f t="shared" si="284"/>
        <v>#REF!</v>
      </c>
      <c r="K1095" s="63" t="s">
        <v>1203</v>
      </c>
      <c r="L1095">
        <f t="shared" si="285"/>
        <v>6</v>
      </c>
      <c r="M1095" s="10" t="e">
        <f>#REF!</f>
        <v>#REF!</v>
      </c>
      <c r="N1095" s="10" t="e">
        <f>#REF!</f>
        <v>#REF!</v>
      </c>
      <c r="O1095" s="10" t="e">
        <f>#REF!</f>
        <v>#REF!</v>
      </c>
      <c r="P1095" s="10" t="e">
        <f>#REF!</f>
        <v>#REF!</v>
      </c>
    </row>
    <row r="1096" spans="1:16" x14ac:dyDescent="0.25">
      <c r="A1096" s="109" t="str">
        <f t="shared" ref="A1096:A1099" si="286">B1096&amp;"_"&amp;C1096&amp;"_"&amp;"…. "&amp;D1096</f>
        <v>1095_T3.1_…. Debt securities</v>
      </c>
      <c r="B1096" s="116" t="s">
        <v>2007</v>
      </c>
      <c r="C1096" s="123" t="s">
        <v>12</v>
      </c>
      <c r="D1096" s="91" t="s">
        <v>29</v>
      </c>
      <c r="E1096" s="218" t="str">
        <f>B1096&amp;"_"&amp;C1096&amp;"_"&amp;F1096&amp;", "&amp;G1096&amp;", "&amp;H1096</f>
        <v>1095_T3.1_Other Sectors, Long-term debt obligations due for payment within one year or less, Debt securities</v>
      </c>
      <c r="F1096" s="89" t="s">
        <v>45</v>
      </c>
      <c r="G1096" s="181" t="s">
        <v>91</v>
      </c>
      <c r="H1096" s="182" t="s">
        <v>29</v>
      </c>
      <c r="I1096" s="182"/>
      <c r="J1096" s="161" t="e">
        <f t="shared" si="284"/>
        <v>#REF!</v>
      </c>
      <c r="K1096" s="63" t="s">
        <v>1204</v>
      </c>
      <c r="L1096">
        <f t="shared" si="285"/>
        <v>6</v>
      </c>
      <c r="M1096" s="10" t="e">
        <f>#REF!</f>
        <v>#REF!</v>
      </c>
      <c r="N1096" s="10" t="e">
        <f>#REF!</f>
        <v>#REF!</v>
      </c>
      <c r="O1096" s="10" t="e">
        <f>#REF!</f>
        <v>#REF!</v>
      </c>
      <c r="P1096" s="10" t="e">
        <f>#REF!</f>
        <v>#REF!</v>
      </c>
    </row>
    <row r="1097" spans="1:16" x14ac:dyDescent="0.25">
      <c r="A1097" s="109" t="str">
        <f t="shared" si="286"/>
        <v>1096_T3.1_…. Loans</v>
      </c>
      <c r="B1097" s="116" t="s">
        <v>2008</v>
      </c>
      <c r="C1097" s="123" t="s">
        <v>12</v>
      </c>
      <c r="D1097" s="91" t="s">
        <v>2</v>
      </c>
      <c r="E1097" s="218" t="str">
        <f t="shared" ref="E1097:E1099" si="287">B1097&amp;"_"&amp;C1097&amp;"_"&amp;F1097&amp;", "&amp;G1097&amp;", "&amp;H1097</f>
        <v>1096_T3.1_Other Sectors, Long-term debt obligations due for payment within one year or less, Loans</v>
      </c>
      <c r="F1097" s="89" t="s">
        <v>45</v>
      </c>
      <c r="G1097" s="181" t="s">
        <v>91</v>
      </c>
      <c r="H1097" s="182" t="s">
        <v>2</v>
      </c>
      <c r="I1097" s="182"/>
      <c r="J1097" s="161" t="e">
        <f t="shared" si="284"/>
        <v>#REF!</v>
      </c>
      <c r="K1097" s="63" t="s">
        <v>1205</v>
      </c>
      <c r="L1097">
        <f t="shared" si="285"/>
        <v>6</v>
      </c>
      <c r="M1097" s="10" t="e">
        <f>#REF!</f>
        <v>#REF!</v>
      </c>
      <c r="N1097" s="10" t="e">
        <f>#REF!</f>
        <v>#REF!</v>
      </c>
      <c r="O1097" s="10" t="e">
        <f>#REF!</f>
        <v>#REF!</v>
      </c>
      <c r="P1097" s="10" t="e">
        <f>#REF!</f>
        <v>#REF!</v>
      </c>
    </row>
    <row r="1098" spans="1:16" x14ac:dyDescent="0.25">
      <c r="A1098" s="109" t="str">
        <f t="shared" si="286"/>
        <v>1097_T3.1_…. Trade credit and advances</v>
      </c>
      <c r="B1098" s="116" t="s">
        <v>2009</v>
      </c>
      <c r="C1098" s="123" t="s">
        <v>12</v>
      </c>
      <c r="D1098" s="91" t="s">
        <v>30</v>
      </c>
      <c r="E1098" s="218" t="str">
        <f t="shared" si="287"/>
        <v>1097_T3.1_Other Sectors, Long-term debt obligations due for payment within one year or less, Trade credit and advances</v>
      </c>
      <c r="F1098" s="89" t="s">
        <v>45</v>
      </c>
      <c r="G1098" s="181" t="s">
        <v>91</v>
      </c>
      <c r="H1098" s="182" t="s">
        <v>30</v>
      </c>
      <c r="I1098" s="182"/>
      <c r="J1098" s="161" t="e">
        <f t="shared" si="284"/>
        <v>#REF!</v>
      </c>
      <c r="K1098" s="63" t="s">
        <v>1206</v>
      </c>
      <c r="L1098">
        <f t="shared" si="285"/>
        <v>6</v>
      </c>
      <c r="M1098" s="10" t="e">
        <f>#REF!</f>
        <v>#REF!</v>
      </c>
      <c r="N1098" s="10" t="e">
        <f>#REF!</f>
        <v>#REF!</v>
      </c>
      <c r="O1098" s="10" t="e">
        <f>#REF!</f>
        <v>#REF!</v>
      </c>
      <c r="P1098" s="10" t="e">
        <f>#REF!</f>
        <v>#REF!</v>
      </c>
    </row>
    <row r="1099" spans="1:16" x14ac:dyDescent="0.25">
      <c r="A1099" s="109" t="str">
        <f t="shared" si="286"/>
        <v>1098_T3.1_…. Other debt liabilities 5/</v>
      </c>
      <c r="B1099" s="116" t="s">
        <v>2010</v>
      </c>
      <c r="C1099" s="123" t="s">
        <v>12</v>
      </c>
      <c r="D1099" s="91" t="s">
        <v>21</v>
      </c>
      <c r="E1099" s="218" t="str">
        <f t="shared" si="287"/>
        <v>1098_T3.1_Other Sectors, Long-term debt obligations due for payment within one year or less, Other debt liabilities</v>
      </c>
      <c r="F1099" s="89" t="s">
        <v>45</v>
      </c>
      <c r="G1099" s="181" t="s">
        <v>91</v>
      </c>
      <c r="H1099" s="182" t="s">
        <v>4156</v>
      </c>
      <c r="I1099" s="182"/>
      <c r="J1099" s="161" t="e">
        <f t="shared" si="284"/>
        <v>#REF!</v>
      </c>
      <c r="K1099" s="63" t="s">
        <v>1207</v>
      </c>
      <c r="L1099">
        <f t="shared" si="285"/>
        <v>6</v>
      </c>
      <c r="M1099" s="10" t="e">
        <f>#REF!</f>
        <v>#REF!</v>
      </c>
      <c r="N1099" s="10" t="e">
        <f>#REF!</f>
        <v>#REF!</v>
      </c>
      <c r="O1099" s="10" t="e">
        <f>#REF!</f>
        <v>#REF!</v>
      </c>
      <c r="P1099" s="10" t="e">
        <f>#REF!</f>
        <v>#REF!</v>
      </c>
    </row>
    <row r="1100" spans="1:16" x14ac:dyDescent="0.25">
      <c r="A1100" s="109" t="str">
        <f>B1100&amp;"_"&amp;C1100&amp;"_"&amp;D1100</f>
        <v>1099_T3.1_Direct Investment: Intercompany Lending 7/</v>
      </c>
      <c r="B1100" s="116" t="s">
        <v>2011</v>
      </c>
      <c r="C1100" s="123" t="s">
        <v>12</v>
      </c>
      <c r="D1100" s="89" t="s">
        <v>92</v>
      </c>
      <c r="E1100" s="218" t="str">
        <f>B1100&amp;"_"&amp;C1100&amp;"_"&amp;F1100</f>
        <v>1099_T3.1_Direct Investment: Intercompany Lending</v>
      </c>
      <c r="F1100" s="89" t="s">
        <v>46</v>
      </c>
      <c r="G1100" s="89"/>
      <c r="H1100" s="89"/>
      <c r="I1100" s="89"/>
      <c r="J1100" s="161" t="e">
        <f t="shared" si="284"/>
        <v>#REF!</v>
      </c>
      <c r="K1100" s="63" t="s">
        <v>1208</v>
      </c>
      <c r="L1100">
        <f t="shared" si="285"/>
        <v>6</v>
      </c>
      <c r="M1100" s="10" t="e">
        <f>#REF!</f>
        <v>#REF!</v>
      </c>
      <c r="N1100" s="10" t="e">
        <f>#REF!</f>
        <v>#REF!</v>
      </c>
      <c r="O1100" s="10" t="e">
        <f>#REF!</f>
        <v>#REF!</v>
      </c>
      <c r="P1100" s="10" t="e">
        <f>#REF!</f>
        <v>#REF!</v>
      </c>
    </row>
    <row r="1101" spans="1:16" x14ac:dyDescent="0.25">
      <c r="A1101" s="109" t="str">
        <f>B1101&amp;"_"&amp;C1101&amp;"_"&amp;".. "&amp;D1101</f>
        <v>1100_T3.1_.. Short-term on an original maturity basis</v>
      </c>
      <c r="B1101" s="116" t="s">
        <v>2012</v>
      </c>
      <c r="C1101" s="123" t="s">
        <v>12</v>
      </c>
      <c r="D1101" s="90" t="s">
        <v>93</v>
      </c>
      <c r="E1101" s="218" t="str">
        <f>B1101&amp;"_"&amp;C1101&amp;"_"&amp;F1101&amp;", "&amp;G1101</f>
        <v>1100_T3.1_Direct Investment: Intercompany Lending, Short-term on an original maturity basis</v>
      </c>
      <c r="F1101" s="89" t="s">
        <v>46</v>
      </c>
      <c r="G1101" s="181" t="s">
        <v>93</v>
      </c>
      <c r="H1101" s="90"/>
      <c r="I1101" s="90"/>
      <c r="J1101" s="161" t="e">
        <f t="shared" si="284"/>
        <v>#REF!</v>
      </c>
      <c r="K1101" s="63" t="s">
        <v>1209</v>
      </c>
      <c r="L1101">
        <f t="shared" si="285"/>
        <v>6</v>
      </c>
      <c r="M1101" s="10" t="e">
        <f>#REF!</f>
        <v>#REF!</v>
      </c>
      <c r="N1101" s="10" t="e">
        <f>#REF!</f>
        <v>#REF!</v>
      </c>
      <c r="O1101" s="10" t="e">
        <f>#REF!</f>
        <v>#REF!</v>
      </c>
      <c r="P1101" s="10" t="e">
        <f>#REF!</f>
        <v>#REF!</v>
      </c>
    </row>
    <row r="1102" spans="1:16" x14ac:dyDescent="0.25">
      <c r="A1102" s="109" t="str">
        <f t="shared" ref="A1102:A1108" si="288">B1102&amp;"_"&amp;C1102&amp;"_"&amp;"…. "&amp;D1102</f>
        <v>1101_T3.1_…. Debt liabilities of direct investment enterprises to direct investors</v>
      </c>
      <c r="B1102" s="116" t="s">
        <v>2013</v>
      </c>
      <c r="C1102" s="123" t="s">
        <v>12</v>
      </c>
      <c r="D1102" s="91" t="s">
        <v>79</v>
      </c>
      <c r="E1102" s="218" t="str">
        <f>B1102&amp;"_"&amp;C1102&amp;"_"&amp;F1102&amp;", "&amp;G1102&amp;", "&amp;H1102</f>
        <v>1101_T3.1_Direct Investment: Intercompany Lending, Short-term on an original maturity basis, Debt liabilities of direct investment enterprises to direct investors</v>
      </c>
      <c r="F1102" s="89" t="s">
        <v>46</v>
      </c>
      <c r="G1102" s="181" t="s">
        <v>93</v>
      </c>
      <c r="H1102" s="182" t="s">
        <v>79</v>
      </c>
      <c r="I1102" s="182"/>
      <c r="J1102" s="161" t="e">
        <f t="shared" si="284"/>
        <v>#REF!</v>
      </c>
      <c r="K1102" s="63" t="s">
        <v>1210</v>
      </c>
      <c r="L1102">
        <f t="shared" si="285"/>
        <v>6</v>
      </c>
      <c r="M1102" s="10" t="e">
        <f>#REF!</f>
        <v>#REF!</v>
      </c>
      <c r="N1102" s="10" t="e">
        <f>#REF!</f>
        <v>#REF!</v>
      </c>
      <c r="O1102" s="10" t="e">
        <f>#REF!</f>
        <v>#REF!</v>
      </c>
      <c r="P1102" s="10" t="e">
        <f>#REF!</f>
        <v>#REF!</v>
      </c>
    </row>
    <row r="1103" spans="1:16" x14ac:dyDescent="0.25">
      <c r="A1103" s="109" t="str">
        <f t="shared" si="288"/>
        <v>1102_T3.1_…. Debt liabilities of direct investors to direct investment enterprises</v>
      </c>
      <c r="B1103" s="116" t="s">
        <v>2014</v>
      </c>
      <c r="C1103" s="123" t="s">
        <v>12</v>
      </c>
      <c r="D1103" s="91" t="s">
        <v>80</v>
      </c>
      <c r="E1103" s="218" t="str">
        <f t="shared" ref="E1103:E1104" si="289">B1103&amp;"_"&amp;C1103&amp;"_"&amp;F1103&amp;", "&amp;G1103&amp;", "&amp;H1103</f>
        <v>1102_T3.1_Direct Investment: Intercompany Lending, Short-term on an original maturity basis, Debt liabilities of direct investors to direct investment enterprises</v>
      </c>
      <c r="F1103" s="89" t="s">
        <v>46</v>
      </c>
      <c r="G1103" s="181" t="s">
        <v>93</v>
      </c>
      <c r="H1103" s="182" t="s">
        <v>80</v>
      </c>
      <c r="I1103" s="182"/>
      <c r="J1103" s="161" t="e">
        <f t="shared" si="284"/>
        <v>#REF!</v>
      </c>
      <c r="K1103" s="63" t="s">
        <v>1211</v>
      </c>
      <c r="L1103">
        <f t="shared" si="285"/>
        <v>6</v>
      </c>
      <c r="M1103" s="10" t="e">
        <f>#REF!</f>
        <v>#REF!</v>
      </c>
      <c r="N1103" s="10" t="e">
        <f>#REF!</f>
        <v>#REF!</v>
      </c>
      <c r="O1103" s="10" t="e">
        <f>#REF!</f>
        <v>#REF!</v>
      </c>
      <c r="P1103" s="10" t="e">
        <f>#REF!</f>
        <v>#REF!</v>
      </c>
    </row>
    <row r="1104" spans="1:16" x14ac:dyDescent="0.25">
      <c r="A1104" s="109" t="str">
        <f t="shared" si="288"/>
        <v>1103_T3.1_…. Debt liabilities between fellow enterprises</v>
      </c>
      <c r="B1104" s="116" t="s">
        <v>2015</v>
      </c>
      <c r="C1104" s="123" t="s">
        <v>12</v>
      </c>
      <c r="D1104" s="91" t="s">
        <v>33</v>
      </c>
      <c r="E1104" s="218" t="str">
        <f t="shared" si="289"/>
        <v>1103_T3.1_Direct Investment: Intercompany Lending, Short-term on an original maturity basis, Debt liabilities between fellow enterprises</v>
      </c>
      <c r="F1104" s="89" t="s">
        <v>46</v>
      </c>
      <c r="G1104" s="181" t="s">
        <v>93</v>
      </c>
      <c r="H1104" s="182" t="s">
        <v>33</v>
      </c>
      <c r="I1104" s="182"/>
      <c r="J1104" s="161" t="e">
        <f t="shared" si="284"/>
        <v>#REF!</v>
      </c>
      <c r="K1104" s="63" t="s">
        <v>1212</v>
      </c>
      <c r="L1104">
        <f t="shared" si="285"/>
        <v>6</v>
      </c>
      <c r="M1104" s="10" t="e">
        <f>#REF!</f>
        <v>#REF!</v>
      </c>
      <c r="N1104" s="10" t="e">
        <f>#REF!</f>
        <v>#REF!</v>
      </c>
      <c r="O1104" s="10" t="e">
        <f>#REF!</f>
        <v>#REF!</v>
      </c>
      <c r="P1104" s="10" t="e">
        <f>#REF!</f>
        <v>#REF!</v>
      </c>
    </row>
    <row r="1105" spans="1:16" x14ac:dyDescent="0.25">
      <c r="A1105" s="109" t="str">
        <f>B1105&amp;"_"&amp;C1105&amp;"_"&amp;".. "&amp;D1105</f>
        <v>1104_T3.1_.. Long-term debt obligations due for payment within one year or less</v>
      </c>
      <c r="B1105" s="116" t="s">
        <v>2016</v>
      </c>
      <c r="C1105" s="123" t="s">
        <v>12</v>
      </c>
      <c r="D1105" s="90" t="s">
        <v>91</v>
      </c>
      <c r="E1105" s="218" t="str">
        <f>B1105&amp;"_"&amp;C1105&amp;"_"&amp;F1105&amp;", "&amp;G1105</f>
        <v>1104_T3.1_Direct Investment: Intercompany Lending, Long-term debt obligations due for payment within one year or less</v>
      </c>
      <c r="F1105" s="89" t="s">
        <v>46</v>
      </c>
      <c r="G1105" s="181" t="s">
        <v>91</v>
      </c>
      <c r="H1105" s="90"/>
      <c r="I1105" s="90"/>
      <c r="J1105" s="161" t="e">
        <f t="shared" si="284"/>
        <v>#REF!</v>
      </c>
      <c r="K1105" s="63" t="s">
        <v>1213</v>
      </c>
      <c r="L1105">
        <f t="shared" si="285"/>
        <v>6</v>
      </c>
      <c r="M1105" s="10" t="e">
        <f>#REF!</f>
        <v>#REF!</v>
      </c>
      <c r="N1105" s="10" t="e">
        <f>#REF!</f>
        <v>#REF!</v>
      </c>
      <c r="O1105" s="10" t="e">
        <f>#REF!</f>
        <v>#REF!</v>
      </c>
      <c r="P1105" s="10" t="e">
        <f>#REF!</f>
        <v>#REF!</v>
      </c>
    </row>
    <row r="1106" spans="1:16" x14ac:dyDescent="0.25">
      <c r="A1106" s="109" t="str">
        <f t="shared" si="288"/>
        <v>1105_T3.1_…. Debt liabilities of direct investment enterprises to direct investors</v>
      </c>
      <c r="B1106" s="116" t="s">
        <v>2017</v>
      </c>
      <c r="C1106" s="123" t="s">
        <v>12</v>
      </c>
      <c r="D1106" s="91" t="s">
        <v>79</v>
      </c>
      <c r="E1106" s="218" t="str">
        <f>B1106&amp;"_"&amp;C1106&amp;"_"&amp;F1106&amp;", "&amp;G1106&amp;", "&amp;H1106</f>
        <v>1105_T3.1_Direct Investment: Intercompany Lending, Long-term debt obligations due for payment within one year or less, Debt liabilities of direct investment enterprises to direct investors</v>
      </c>
      <c r="F1106" s="89" t="s">
        <v>46</v>
      </c>
      <c r="G1106" s="181" t="s">
        <v>91</v>
      </c>
      <c r="H1106" s="182" t="s">
        <v>79</v>
      </c>
      <c r="I1106" s="182"/>
      <c r="J1106" s="161" t="e">
        <f t="shared" si="284"/>
        <v>#REF!</v>
      </c>
      <c r="K1106" s="63" t="s">
        <v>1214</v>
      </c>
      <c r="L1106">
        <f t="shared" si="285"/>
        <v>6</v>
      </c>
      <c r="M1106" s="10" t="e">
        <f>#REF!</f>
        <v>#REF!</v>
      </c>
      <c r="N1106" s="10" t="e">
        <f>#REF!</f>
        <v>#REF!</v>
      </c>
      <c r="O1106" s="10" t="e">
        <f>#REF!</f>
        <v>#REF!</v>
      </c>
      <c r="P1106" s="10" t="e">
        <f>#REF!</f>
        <v>#REF!</v>
      </c>
    </row>
    <row r="1107" spans="1:16" x14ac:dyDescent="0.25">
      <c r="A1107" s="109" t="str">
        <f t="shared" si="288"/>
        <v>1106_T3.1_…. Debt liabilities of direct investors to direct investment enterprises</v>
      </c>
      <c r="B1107" s="116" t="s">
        <v>2018</v>
      </c>
      <c r="C1107" s="123" t="s">
        <v>12</v>
      </c>
      <c r="D1107" s="91" t="s">
        <v>80</v>
      </c>
      <c r="E1107" s="218" t="str">
        <f t="shared" ref="E1107:E1108" si="290">B1107&amp;"_"&amp;C1107&amp;"_"&amp;F1107&amp;", "&amp;G1107&amp;", "&amp;H1107</f>
        <v>1106_T3.1_Direct Investment: Intercompany Lending, Long-term debt obligations due for payment within one year or less, Debt liabilities of direct investors to direct investment enterprises</v>
      </c>
      <c r="F1107" s="89" t="s">
        <v>46</v>
      </c>
      <c r="G1107" s="181" t="s">
        <v>91</v>
      </c>
      <c r="H1107" s="182" t="s">
        <v>80</v>
      </c>
      <c r="I1107" s="182"/>
      <c r="J1107" s="161" t="e">
        <f t="shared" si="284"/>
        <v>#REF!</v>
      </c>
      <c r="K1107" s="63" t="s">
        <v>1215</v>
      </c>
      <c r="L1107">
        <f t="shared" si="285"/>
        <v>6</v>
      </c>
      <c r="M1107" s="10" t="e">
        <f>#REF!</f>
        <v>#REF!</v>
      </c>
      <c r="N1107" s="10" t="e">
        <f>#REF!</f>
        <v>#REF!</v>
      </c>
      <c r="O1107" s="10" t="e">
        <f>#REF!</f>
        <v>#REF!</v>
      </c>
      <c r="P1107" s="10" t="e">
        <f>#REF!</f>
        <v>#REF!</v>
      </c>
    </row>
    <row r="1108" spans="1:16" x14ac:dyDescent="0.25">
      <c r="A1108" s="109" t="str">
        <f t="shared" si="288"/>
        <v>1107_T3.1_…. Debt liabilities between fellow enterprises</v>
      </c>
      <c r="B1108" s="116" t="s">
        <v>2019</v>
      </c>
      <c r="C1108" s="123" t="s">
        <v>12</v>
      </c>
      <c r="D1108" s="91" t="s">
        <v>33</v>
      </c>
      <c r="E1108" s="218" t="str">
        <f t="shared" si="290"/>
        <v>1107_T3.1_Direct Investment: Intercompany Lending, Long-term debt obligations due for payment within one year or less, Debt liabilities between fellow enterprises</v>
      </c>
      <c r="F1108" s="89" t="s">
        <v>46</v>
      </c>
      <c r="G1108" s="181" t="s">
        <v>91</v>
      </c>
      <c r="H1108" s="182" t="s">
        <v>33</v>
      </c>
      <c r="I1108" s="182"/>
      <c r="J1108" s="161" t="e">
        <f t="shared" si="284"/>
        <v>#REF!</v>
      </c>
      <c r="K1108" s="63" t="s">
        <v>1216</v>
      </c>
      <c r="L1108">
        <f t="shared" si="285"/>
        <v>6</v>
      </c>
      <c r="M1108" s="10" t="e">
        <f>#REF!</f>
        <v>#REF!</v>
      </c>
      <c r="N1108" s="10" t="e">
        <f>#REF!</f>
        <v>#REF!</v>
      </c>
      <c r="O1108" s="10" t="e">
        <f>#REF!</f>
        <v>#REF!</v>
      </c>
      <c r="P1108" s="10" t="e">
        <f>#REF!</f>
        <v>#REF!</v>
      </c>
    </row>
    <row r="1109" spans="1:16" x14ac:dyDescent="0.25">
      <c r="A1109" s="109" t="str">
        <f>B1109&amp;"_"&amp;C1109&amp;"_"&amp;D1109</f>
        <v>1108_T3.1_Total Short-Term External Debt (remaining maturity basis)</v>
      </c>
      <c r="B1109" s="116" t="s">
        <v>2020</v>
      </c>
      <c r="C1109" s="123" t="s">
        <v>12</v>
      </c>
      <c r="D1109" s="89" t="s">
        <v>94</v>
      </c>
      <c r="E1109" s="218" t="str">
        <f>B1109&amp;"_"&amp;C1109&amp;"_"&amp;F1109</f>
        <v>1108_T3.1_Short-Term External Debt (remaining maturity basis), Total</v>
      </c>
      <c r="F1109" s="89" t="s">
        <v>4208</v>
      </c>
      <c r="G1109" s="89"/>
      <c r="H1109" s="89"/>
      <c r="I1109" s="89"/>
      <c r="J1109" s="161" t="e">
        <f t="shared" si="284"/>
        <v>#REF!</v>
      </c>
      <c r="K1109" s="63" t="s">
        <v>1217</v>
      </c>
      <c r="L1109">
        <f t="shared" si="285"/>
        <v>6</v>
      </c>
      <c r="M1109" s="10" t="e">
        <f>#REF!</f>
        <v>#REF!</v>
      </c>
      <c r="N1109" s="10" t="e">
        <f>#REF!</f>
        <v>#REF!</v>
      </c>
      <c r="O1109" s="10" t="e">
        <f>#REF!</f>
        <v>#REF!</v>
      </c>
      <c r="P1109" s="10" t="e">
        <f>#REF!</f>
        <v>#REF!</v>
      </c>
    </row>
    <row r="1110" spans="1:16" x14ac:dyDescent="0.25">
      <c r="A1110" s="109" t="str">
        <f>B1110&amp;"_"&amp;C1110&amp;"_"&amp;D1110</f>
        <v>1109_T3.1_Arrears: By Sector</v>
      </c>
      <c r="B1110" s="116" t="s">
        <v>2021</v>
      </c>
      <c r="C1110" s="123" t="s">
        <v>12</v>
      </c>
      <c r="D1110" s="89" t="s">
        <v>49</v>
      </c>
      <c r="E1110" s="218" t="str">
        <f>B1110&amp;"_"&amp;C1110&amp;"_"&amp;F1110</f>
        <v>1109_T3.1_Arrears</v>
      </c>
      <c r="F1110" s="89" t="s">
        <v>56</v>
      </c>
      <c r="G1110" s="89"/>
      <c r="H1110" s="89"/>
      <c r="I1110" s="89"/>
      <c r="J1110" s="161" t="e">
        <f t="shared" si="284"/>
        <v>#REF!</v>
      </c>
      <c r="K1110" s="63" t="s">
        <v>1218</v>
      </c>
      <c r="L1110">
        <f t="shared" si="285"/>
        <v>6</v>
      </c>
      <c r="M1110" s="10" t="e">
        <f>#REF!</f>
        <v>#REF!</v>
      </c>
      <c r="N1110" s="10" t="e">
        <f>#REF!</f>
        <v>#REF!</v>
      </c>
      <c r="O1110" s="10" t="e">
        <f>#REF!</f>
        <v>#REF!</v>
      </c>
      <c r="P1110" s="10" t="e">
        <f>#REF!</f>
        <v>#REF!</v>
      </c>
    </row>
    <row r="1111" spans="1:16" x14ac:dyDescent="0.25">
      <c r="A1111" s="109" t="str">
        <f t="shared" ref="A1111:A1115" si="291">B1111&amp;"_"&amp;C1111&amp;"_"&amp;".. "&amp;D1111</f>
        <v>1110_T3.1_.. General Government</v>
      </c>
      <c r="B1111" s="116" t="s">
        <v>2022</v>
      </c>
      <c r="C1111" s="123" t="s">
        <v>12</v>
      </c>
      <c r="D1111" s="92" t="s">
        <v>20</v>
      </c>
      <c r="E1111" s="218" t="str">
        <f>B1111&amp;"_"&amp;C1111&amp;"_"&amp;F1111&amp;", "&amp;G1111</f>
        <v>1110_T3.1_Arrears, General Government</v>
      </c>
      <c r="F1111" s="89" t="s">
        <v>56</v>
      </c>
      <c r="G1111" s="182" t="s">
        <v>20</v>
      </c>
      <c r="H1111" s="92"/>
      <c r="I1111" s="92"/>
      <c r="J1111" s="161" t="e">
        <f t="shared" si="284"/>
        <v>#REF!</v>
      </c>
      <c r="K1111" s="63" t="s">
        <v>1219</v>
      </c>
      <c r="L1111">
        <f t="shared" si="285"/>
        <v>6</v>
      </c>
      <c r="M1111" s="10" t="e">
        <f>#REF!</f>
        <v>#REF!</v>
      </c>
      <c r="N1111" s="10" t="e">
        <f>#REF!</f>
        <v>#REF!</v>
      </c>
      <c r="O1111" s="10" t="e">
        <f>#REF!</f>
        <v>#REF!</v>
      </c>
      <c r="P1111" s="10" t="e">
        <f>#REF!</f>
        <v>#REF!</v>
      </c>
    </row>
    <row r="1112" spans="1:16" x14ac:dyDescent="0.25">
      <c r="A1112" s="109" t="str">
        <f t="shared" si="291"/>
        <v>1111_T3.1_.. Central Bank</v>
      </c>
      <c r="B1112" s="116" t="s">
        <v>2023</v>
      </c>
      <c r="C1112" s="123" t="s">
        <v>12</v>
      </c>
      <c r="D1112" s="92" t="s">
        <v>43</v>
      </c>
      <c r="E1112" s="218" t="str">
        <f t="shared" ref="E1112:E1115" si="292">B1112&amp;"_"&amp;C1112&amp;"_"&amp;F1112&amp;", "&amp;G1112</f>
        <v>1111_T3.1_Arrears, Central Bank</v>
      </c>
      <c r="F1112" s="89" t="s">
        <v>56</v>
      </c>
      <c r="G1112" s="182" t="s">
        <v>43</v>
      </c>
      <c r="H1112" s="92"/>
      <c r="I1112" s="92"/>
      <c r="J1112" s="161" t="e">
        <f t="shared" si="284"/>
        <v>#REF!</v>
      </c>
      <c r="K1112" s="63" t="s">
        <v>1220</v>
      </c>
      <c r="L1112">
        <f t="shared" si="285"/>
        <v>6</v>
      </c>
      <c r="M1112" s="10" t="e">
        <f>#REF!</f>
        <v>#REF!</v>
      </c>
      <c r="N1112" s="10" t="e">
        <f>#REF!</f>
        <v>#REF!</v>
      </c>
      <c r="O1112" s="10" t="e">
        <f>#REF!</f>
        <v>#REF!</v>
      </c>
      <c r="P1112" s="10" t="e">
        <f>#REF!</f>
        <v>#REF!</v>
      </c>
    </row>
    <row r="1113" spans="1:16" x14ac:dyDescent="0.25">
      <c r="A1113" s="109" t="str">
        <f t="shared" si="291"/>
        <v>1112_T3.1_.. Deposit-Taking Corporations, except the Central Bank</v>
      </c>
      <c r="B1113" s="116" t="s">
        <v>2024</v>
      </c>
      <c r="C1113" s="123" t="s">
        <v>12</v>
      </c>
      <c r="D1113" s="92" t="s">
        <v>44</v>
      </c>
      <c r="E1113" s="218" t="str">
        <f t="shared" si="292"/>
        <v>1112_T3.1_Arrears, Deposit-Taking Corporations, except the Central Bank</v>
      </c>
      <c r="F1113" s="89" t="s">
        <v>56</v>
      </c>
      <c r="G1113" s="182" t="s">
        <v>44</v>
      </c>
      <c r="H1113" s="92"/>
      <c r="I1113" s="92"/>
      <c r="J1113" s="161" t="e">
        <f t="shared" si="284"/>
        <v>#REF!</v>
      </c>
      <c r="K1113" s="63" t="s">
        <v>1221</v>
      </c>
      <c r="L1113">
        <f t="shared" si="285"/>
        <v>6</v>
      </c>
      <c r="M1113" s="10" t="e">
        <f>#REF!</f>
        <v>#REF!</v>
      </c>
      <c r="N1113" s="10" t="e">
        <f>#REF!</f>
        <v>#REF!</v>
      </c>
      <c r="O1113" s="10" t="e">
        <f>#REF!</f>
        <v>#REF!</v>
      </c>
      <c r="P1113" s="10" t="e">
        <f>#REF!</f>
        <v>#REF!</v>
      </c>
    </row>
    <row r="1114" spans="1:16" x14ac:dyDescent="0.25">
      <c r="A1114" s="109" t="str">
        <f t="shared" si="291"/>
        <v>1113_T3.1_.. Other Sectors</v>
      </c>
      <c r="B1114" s="116" t="s">
        <v>2025</v>
      </c>
      <c r="C1114" s="123" t="s">
        <v>12</v>
      </c>
      <c r="D1114" s="92" t="s">
        <v>45</v>
      </c>
      <c r="E1114" s="218" t="str">
        <f t="shared" si="292"/>
        <v>1113_T3.1_Arrears, Other Sectors</v>
      </c>
      <c r="F1114" s="89" t="s">
        <v>56</v>
      </c>
      <c r="G1114" s="182" t="s">
        <v>45</v>
      </c>
      <c r="H1114" s="92"/>
      <c r="I1114" s="92"/>
      <c r="J1114" s="161" t="e">
        <f t="shared" si="284"/>
        <v>#REF!</v>
      </c>
      <c r="K1114" s="63" t="s">
        <v>1222</v>
      </c>
      <c r="L1114">
        <f t="shared" si="285"/>
        <v>6</v>
      </c>
      <c r="M1114" s="10" t="e">
        <f>#REF!</f>
        <v>#REF!</v>
      </c>
      <c r="N1114" s="10" t="e">
        <f>#REF!</f>
        <v>#REF!</v>
      </c>
      <c r="O1114" s="10" t="e">
        <f>#REF!</f>
        <v>#REF!</v>
      </c>
      <c r="P1114" s="10" t="e">
        <f>#REF!</f>
        <v>#REF!</v>
      </c>
    </row>
    <row r="1115" spans="1:16" x14ac:dyDescent="0.25">
      <c r="A1115" s="109" t="str">
        <f t="shared" si="291"/>
        <v>1114_T3.1_.. Direct Investment: Intercompany Lending</v>
      </c>
      <c r="B1115" s="116" t="s">
        <v>2026</v>
      </c>
      <c r="C1115" s="123" t="s">
        <v>12</v>
      </c>
      <c r="D1115" s="92" t="s">
        <v>46</v>
      </c>
      <c r="E1115" s="218" t="str">
        <f t="shared" si="292"/>
        <v>1114_T3.1_Arrears, Direct Investment: Intercompany Lending</v>
      </c>
      <c r="F1115" s="89" t="s">
        <v>56</v>
      </c>
      <c r="G1115" s="182" t="s">
        <v>46</v>
      </c>
      <c r="H1115" s="92"/>
      <c r="I1115" s="92"/>
      <c r="J1115" s="161" t="e">
        <f t="shared" si="284"/>
        <v>#REF!</v>
      </c>
      <c r="K1115" s="63" t="s">
        <v>1223</v>
      </c>
      <c r="L1115">
        <f t="shared" si="285"/>
        <v>6</v>
      </c>
      <c r="M1115" s="10" t="e">
        <f>#REF!</f>
        <v>#REF!</v>
      </c>
      <c r="N1115" s="10" t="e">
        <f>#REF!</f>
        <v>#REF!</v>
      </c>
      <c r="O1115" s="10" t="e">
        <f>#REF!</f>
        <v>#REF!</v>
      </c>
      <c r="P1115" s="10" t="e">
        <f>#REF!</f>
        <v>#REF!</v>
      </c>
    </row>
    <row r="1116" spans="1:16" x14ac:dyDescent="0.25">
      <c r="A1116" s="109" t="str">
        <f>B1116&amp;"_"&amp;C1116&amp;"_"&amp;D1116</f>
        <v>1115_T3.1_Debt securities by Sector: Short-term on a remaining maturity basis 3/</v>
      </c>
      <c r="B1116" s="116" t="s">
        <v>2027</v>
      </c>
      <c r="C1116" s="123" t="s">
        <v>12</v>
      </c>
      <c r="D1116" s="89" t="s">
        <v>4074</v>
      </c>
      <c r="E1116" s="218" t="str">
        <f>B1116&amp;"_"&amp;C1116&amp;"_"&amp;F1116</f>
        <v>1115_T3.1_Debt securities, Short-term on a remaining maturity basis</v>
      </c>
      <c r="F1116" s="89" t="s">
        <v>4207</v>
      </c>
      <c r="G1116" s="89"/>
      <c r="H1116" s="89"/>
      <c r="I1116" s="89"/>
      <c r="J1116" s="161" t="e">
        <f t="shared" si="284"/>
        <v>#REF!</v>
      </c>
      <c r="K1116" s="63" t="s">
        <v>1224</v>
      </c>
      <c r="L1116">
        <f t="shared" si="285"/>
        <v>6</v>
      </c>
      <c r="M1116" s="10" t="e">
        <f>#REF!</f>
        <v>#REF!</v>
      </c>
      <c r="N1116" s="10" t="e">
        <f>#REF!</f>
        <v>#REF!</v>
      </c>
      <c r="O1116" s="10" t="e">
        <f>#REF!</f>
        <v>#REF!</v>
      </c>
      <c r="P1116" s="10" t="e">
        <f>#REF!</f>
        <v>#REF!</v>
      </c>
    </row>
    <row r="1117" spans="1:16" x14ac:dyDescent="0.25">
      <c r="A1117" s="109" t="str">
        <f t="shared" ref="A1117:A1120" si="293">B1117&amp;"_"&amp;C1117&amp;"_"&amp;".. "&amp;D1117</f>
        <v>1116_T3.1_.. General Government</v>
      </c>
      <c r="B1117" s="116" t="s">
        <v>2028</v>
      </c>
      <c r="C1117" s="123" t="s">
        <v>12</v>
      </c>
      <c r="D1117" s="92" t="s">
        <v>20</v>
      </c>
      <c r="E1117" s="218" t="str">
        <f>B1117&amp;"_"&amp;C1117&amp;"_"&amp;F1117&amp;", "&amp;G1117</f>
        <v>1116_T3.1_Debt securities, Short-term on a remaining maturity basis, General Government</v>
      </c>
      <c r="F1117" s="89" t="s">
        <v>4207</v>
      </c>
      <c r="G1117" s="182" t="s">
        <v>20</v>
      </c>
      <c r="H1117" s="92"/>
      <c r="I1117" s="92"/>
      <c r="J1117" s="161" t="e">
        <f t="shared" si="284"/>
        <v>#REF!</v>
      </c>
      <c r="K1117" s="63" t="s">
        <v>1225</v>
      </c>
      <c r="L1117">
        <f t="shared" si="285"/>
        <v>6</v>
      </c>
      <c r="M1117" s="10" t="e">
        <f>#REF!</f>
        <v>#REF!</v>
      </c>
      <c r="N1117" s="10" t="e">
        <f>#REF!</f>
        <v>#REF!</v>
      </c>
      <c r="O1117" s="10" t="e">
        <f>#REF!</f>
        <v>#REF!</v>
      </c>
      <c r="P1117" s="10" t="e">
        <f>#REF!</f>
        <v>#REF!</v>
      </c>
    </row>
    <row r="1118" spans="1:16" x14ac:dyDescent="0.25">
      <c r="A1118" s="109" t="str">
        <f t="shared" si="293"/>
        <v>1117_T3.1_.. Central Bank</v>
      </c>
      <c r="B1118" s="116" t="s">
        <v>2029</v>
      </c>
      <c r="C1118" s="123" t="s">
        <v>12</v>
      </c>
      <c r="D1118" s="92" t="s">
        <v>43</v>
      </c>
      <c r="E1118" s="218" t="str">
        <f t="shared" ref="E1118:E1120" si="294">B1118&amp;"_"&amp;C1118&amp;"_"&amp;F1118&amp;", "&amp;G1118</f>
        <v>1117_T3.1_Debt securities, Short-term on a remaining maturity basis, Central Bank</v>
      </c>
      <c r="F1118" s="89" t="s">
        <v>4207</v>
      </c>
      <c r="G1118" s="182" t="s">
        <v>43</v>
      </c>
      <c r="H1118" s="92"/>
      <c r="I1118" s="92"/>
      <c r="J1118" s="161" t="e">
        <f t="shared" si="284"/>
        <v>#REF!</v>
      </c>
      <c r="K1118" s="63" t="s">
        <v>1226</v>
      </c>
      <c r="L1118">
        <f t="shared" si="285"/>
        <v>6</v>
      </c>
      <c r="M1118" s="10" t="e">
        <f>#REF!</f>
        <v>#REF!</v>
      </c>
      <c r="N1118" s="10" t="e">
        <f>#REF!</f>
        <v>#REF!</v>
      </c>
      <c r="O1118" s="10" t="e">
        <f>#REF!</f>
        <v>#REF!</v>
      </c>
      <c r="P1118" s="10" t="e">
        <f>#REF!</f>
        <v>#REF!</v>
      </c>
    </row>
    <row r="1119" spans="1:16" x14ac:dyDescent="0.25">
      <c r="A1119" s="109" t="str">
        <f t="shared" si="293"/>
        <v>1118_T3.1_.. Deposit-Taking Corporations, except the Central Bank</v>
      </c>
      <c r="B1119" s="116" t="s">
        <v>2030</v>
      </c>
      <c r="C1119" s="123" t="s">
        <v>12</v>
      </c>
      <c r="D1119" s="92" t="s">
        <v>44</v>
      </c>
      <c r="E1119" s="218" t="str">
        <f t="shared" si="294"/>
        <v>1118_T3.1_Debt securities, Short-term on a remaining maturity basis, Deposit-Taking Corporations, except the Central Bank</v>
      </c>
      <c r="F1119" s="89" t="s">
        <v>4207</v>
      </c>
      <c r="G1119" s="182" t="s">
        <v>44</v>
      </c>
      <c r="H1119" s="92"/>
      <c r="I1119" s="92"/>
      <c r="J1119" s="161" t="e">
        <f t="shared" si="284"/>
        <v>#REF!</v>
      </c>
      <c r="K1119" s="63" t="s">
        <v>1227</v>
      </c>
      <c r="L1119">
        <f t="shared" si="285"/>
        <v>6</v>
      </c>
      <c r="M1119" s="10" t="e">
        <f>#REF!</f>
        <v>#REF!</v>
      </c>
      <c r="N1119" s="10" t="e">
        <f>#REF!</f>
        <v>#REF!</v>
      </c>
      <c r="O1119" s="10" t="e">
        <f>#REF!</f>
        <v>#REF!</v>
      </c>
      <c r="P1119" s="10" t="e">
        <f>#REF!</f>
        <v>#REF!</v>
      </c>
    </row>
    <row r="1120" spans="1:16" x14ac:dyDescent="0.25">
      <c r="A1120" s="109" t="str">
        <f t="shared" si="293"/>
        <v>1119_T3.1_.. Other Sectors</v>
      </c>
      <c r="B1120" s="116" t="s">
        <v>2031</v>
      </c>
      <c r="C1120" s="123" t="s">
        <v>12</v>
      </c>
      <c r="D1120" s="92" t="s">
        <v>45</v>
      </c>
      <c r="E1120" s="218" t="str">
        <f t="shared" si="294"/>
        <v>1119_T3.1_Debt securities, Short-term on a remaining maturity basis, Other Sectors</v>
      </c>
      <c r="F1120" s="89" t="s">
        <v>4207</v>
      </c>
      <c r="G1120" s="182" t="s">
        <v>45</v>
      </c>
      <c r="H1120" s="92"/>
      <c r="I1120" s="92"/>
      <c r="J1120" s="161" t="e">
        <f t="shared" si="284"/>
        <v>#REF!</v>
      </c>
      <c r="K1120" s="63" t="s">
        <v>1228</v>
      </c>
      <c r="L1120">
        <f t="shared" si="285"/>
        <v>6</v>
      </c>
      <c r="M1120" s="10" t="e">
        <f>#REF!</f>
        <v>#REF!</v>
      </c>
      <c r="N1120" s="10" t="e">
        <f>#REF!</f>
        <v>#REF!</v>
      </c>
      <c r="O1120" s="10" t="e">
        <f>#REF!</f>
        <v>#REF!</v>
      </c>
      <c r="P1120" s="10" t="e">
        <f>#REF!</f>
        <v>#REF!</v>
      </c>
    </row>
    <row r="1121" spans="1:16" x14ac:dyDescent="0.25">
      <c r="A1121" s="124" t="str">
        <f>B1121&amp;"_"&amp;C1121&amp;"_"&amp;D1121</f>
        <v>1120_T3.1_Reserve related liabilities 8/</v>
      </c>
      <c r="B1121" s="125" t="s">
        <v>2032</v>
      </c>
      <c r="C1121" s="126" t="s">
        <v>12</v>
      </c>
      <c r="D1121" s="127" t="s">
        <v>4075</v>
      </c>
      <c r="E1121" s="219" t="str">
        <f>B1121&amp;"_"&amp;C1121&amp;"_"&amp;F1121</f>
        <v>1120_T3.1_Reserve related liabilities</v>
      </c>
      <c r="F1121" s="127" t="s">
        <v>4206</v>
      </c>
      <c r="G1121" s="127"/>
      <c r="H1121" s="127"/>
      <c r="I1121" s="127"/>
      <c r="J1121" s="192" t="e">
        <f t="shared" si="284"/>
        <v>#REF!</v>
      </c>
      <c r="K1121" s="67" t="s">
        <v>1229</v>
      </c>
      <c r="L1121">
        <f t="shared" si="285"/>
        <v>6</v>
      </c>
      <c r="M1121" s="10" t="e">
        <f>#REF!</f>
        <v>#REF!</v>
      </c>
      <c r="N1121" s="10" t="e">
        <f>#REF!</f>
        <v>#REF!</v>
      </c>
      <c r="O1121" s="10" t="e">
        <f>#REF!</f>
        <v>#REF!</v>
      </c>
      <c r="P1121" s="10" t="e">
        <f>#REF!</f>
        <v>#REF!</v>
      </c>
    </row>
    <row r="1122" spans="1:16" x14ac:dyDescent="0.25">
      <c r="A1122" s="110" t="str">
        <f>B1122&amp;"_"&amp;C1122&amp;"_"&amp;D1122</f>
        <v>1121_T3.2_General Government (immediate)</v>
      </c>
      <c r="B1122" s="115" t="s">
        <v>2033</v>
      </c>
      <c r="C1122" s="119" t="s">
        <v>14</v>
      </c>
      <c r="D1122" s="57" t="s">
        <v>3975</v>
      </c>
      <c r="E1122" s="185" t="str">
        <f>B1122&amp;"_"&amp;C1122&amp;"_"&amp;F1122&amp;", "&amp;I1122</f>
        <v>1121_T3.2_General Government, immediate</v>
      </c>
      <c r="F1122" s="57" t="s">
        <v>20</v>
      </c>
      <c r="G1122" s="57"/>
      <c r="H1122" s="57"/>
      <c r="I1122" s="106" t="s">
        <v>4162</v>
      </c>
      <c r="J1122" s="161" t="e">
        <f t="shared" si="284"/>
        <v>#REF!</v>
      </c>
      <c r="K1122" s="63" t="s">
        <v>1230</v>
      </c>
      <c r="L1122">
        <f t="shared" si="285"/>
        <v>6</v>
      </c>
      <c r="P1122" s="10" t="e">
        <f>#REF!</f>
        <v>#REF!</v>
      </c>
    </row>
    <row r="1123" spans="1:16" x14ac:dyDescent="0.25">
      <c r="A1123" s="110" t="str">
        <f>B1123&amp;"_"&amp;C1123&amp;"_"&amp;".. "&amp;D1123</f>
        <v>1122_T3.2_.. Special drawing rights (allocations) * (immediate)</v>
      </c>
      <c r="B1123" s="115" t="s">
        <v>2034</v>
      </c>
      <c r="C1123" s="119" t="s">
        <v>14</v>
      </c>
      <c r="D1123" s="94" t="s">
        <v>4142</v>
      </c>
      <c r="E1123" s="185" t="str">
        <f>B1123&amp;"_"&amp;C1123&amp;"_"&amp;F1123&amp;", "&amp;G1123&amp;", "&amp;I1123</f>
        <v>1122_T3.2_General Government, Special drawing rights (allocations), immediate</v>
      </c>
      <c r="F1123" s="57" t="s">
        <v>20</v>
      </c>
      <c r="G1123" s="183" t="s">
        <v>4157</v>
      </c>
      <c r="H1123" s="57"/>
      <c r="I1123" s="106" t="s">
        <v>4162</v>
      </c>
      <c r="J1123" s="161" t="e">
        <f t="shared" si="284"/>
        <v>#REF!</v>
      </c>
      <c r="K1123" s="63" t="s">
        <v>1231</v>
      </c>
      <c r="L1123">
        <f t="shared" si="285"/>
        <v>6</v>
      </c>
      <c r="P1123" s="10" t="e">
        <f>#REF!</f>
        <v>#REF!</v>
      </c>
    </row>
    <row r="1124" spans="1:16" x14ac:dyDescent="0.25">
      <c r="A1124" s="110" t="str">
        <f t="shared" ref="A1124:A1140" si="295">B1124&amp;"_"&amp;C1124&amp;"_"&amp;"…. "&amp;D1124</f>
        <v>1123_T3.2_…. Principal (immediate)</v>
      </c>
      <c r="B1124" s="115" t="s">
        <v>2035</v>
      </c>
      <c r="C1124" s="119" t="s">
        <v>14</v>
      </c>
      <c r="D1124" s="95" t="s">
        <v>3718</v>
      </c>
      <c r="E1124" s="185" t="str">
        <f>B1124&amp;"_"&amp;C1124&amp;"_"&amp;F1124&amp;", "&amp;G1124&amp;", "&amp;H1124&amp;", "&amp;I1124</f>
        <v>1123_T3.2_General Government, Special drawing rights (allocations), Principal, immediate</v>
      </c>
      <c r="F1124" s="57" t="s">
        <v>20</v>
      </c>
      <c r="G1124" s="183" t="s">
        <v>4157</v>
      </c>
      <c r="H1124" s="183" t="s">
        <v>6</v>
      </c>
      <c r="I1124" s="106" t="s">
        <v>4162</v>
      </c>
      <c r="J1124" s="161" t="e">
        <f t="shared" si="284"/>
        <v>#REF!</v>
      </c>
      <c r="K1124" s="63" t="s">
        <v>1232</v>
      </c>
      <c r="L1124">
        <f t="shared" si="285"/>
        <v>6</v>
      </c>
      <c r="P1124" s="10" t="e">
        <f>#REF!</f>
        <v>#REF!</v>
      </c>
    </row>
    <row r="1125" spans="1:16" x14ac:dyDescent="0.25">
      <c r="A1125" s="110" t="str">
        <f t="shared" si="295"/>
        <v>1124_T3.2_…. Interest (immediate)</v>
      </c>
      <c r="B1125" s="115" t="s">
        <v>2036</v>
      </c>
      <c r="C1125" s="119" t="s">
        <v>14</v>
      </c>
      <c r="D1125" s="95" t="s">
        <v>3719</v>
      </c>
      <c r="E1125" s="185" t="str">
        <f>B1125&amp;"_"&amp;C1125&amp;"_"&amp;F1125&amp;", "&amp;G1125&amp;", "&amp;H1125&amp;", "&amp;I1125</f>
        <v>1124_T3.2_General Government, Special drawing rights (allocations), Interest, immediate</v>
      </c>
      <c r="F1125" s="57" t="s">
        <v>20</v>
      </c>
      <c r="G1125" s="183" t="s">
        <v>4157</v>
      </c>
      <c r="H1125" s="184" t="s">
        <v>7</v>
      </c>
      <c r="I1125" s="106" t="s">
        <v>4162</v>
      </c>
      <c r="J1125" s="161" t="e">
        <f t="shared" si="284"/>
        <v>#REF!</v>
      </c>
      <c r="K1125" s="63" t="s">
        <v>1233</v>
      </c>
      <c r="L1125">
        <f t="shared" si="285"/>
        <v>6</v>
      </c>
      <c r="P1125" s="10" t="e">
        <f>#REF!</f>
        <v>#REF!</v>
      </c>
    </row>
    <row r="1126" spans="1:16" x14ac:dyDescent="0.25">
      <c r="A1126" s="110" t="str">
        <f>B1126&amp;"_"&amp;C1126&amp;"_"&amp;".. "&amp;D1126</f>
        <v>1125_T3.2_.. Currency and deposits (immediate)</v>
      </c>
      <c r="B1126" s="115" t="s">
        <v>2037</v>
      </c>
      <c r="C1126" s="119" t="s">
        <v>14</v>
      </c>
      <c r="D1126" s="94" t="s">
        <v>3976</v>
      </c>
      <c r="E1126" s="185" t="str">
        <f>B1126&amp;"_"&amp;C1126&amp;"_"&amp;F1126&amp;", "&amp;G1126&amp;", "&amp;I1126</f>
        <v>1125_T3.2_General Government, Currency and deposits, immediate</v>
      </c>
      <c r="F1126" s="57" t="s">
        <v>20</v>
      </c>
      <c r="G1126" s="183" t="s">
        <v>95</v>
      </c>
      <c r="H1126" s="94"/>
      <c r="I1126" s="106" t="s">
        <v>4162</v>
      </c>
      <c r="J1126" s="161" t="e">
        <f t="shared" si="284"/>
        <v>#REF!</v>
      </c>
      <c r="K1126" s="63" t="s">
        <v>1234</v>
      </c>
      <c r="L1126">
        <f t="shared" si="285"/>
        <v>6</v>
      </c>
      <c r="P1126" s="10" t="e">
        <f>#REF!</f>
        <v>#REF!</v>
      </c>
    </row>
    <row r="1127" spans="1:16" x14ac:dyDescent="0.25">
      <c r="A1127" s="110" t="str">
        <f t="shared" si="295"/>
        <v>1126_T3.2_…. Principal (immediate)</v>
      </c>
      <c r="B1127" s="115" t="s">
        <v>2038</v>
      </c>
      <c r="C1127" s="119" t="s">
        <v>14</v>
      </c>
      <c r="D1127" s="95" t="s">
        <v>3718</v>
      </c>
      <c r="E1127" s="185" t="str">
        <f>B1127&amp;"_"&amp;C1127&amp;"_"&amp;F1127&amp;", "&amp;G1127&amp;", "&amp;H1127&amp;", "&amp;I1127</f>
        <v>1126_T3.2_General Government, Currency and deposits, Principal, immediate</v>
      </c>
      <c r="F1127" s="57" t="s">
        <v>20</v>
      </c>
      <c r="G1127" s="183" t="s">
        <v>95</v>
      </c>
      <c r="H1127" s="183" t="s">
        <v>6</v>
      </c>
      <c r="I1127" s="106" t="s">
        <v>4162</v>
      </c>
      <c r="J1127" s="161" t="e">
        <f t="shared" si="284"/>
        <v>#REF!</v>
      </c>
      <c r="K1127" s="63" t="s">
        <v>1235</v>
      </c>
      <c r="L1127">
        <f t="shared" si="285"/>
        <v>6</v>
      </c>
      <c r="P1127" s="10" t="e">
        <f>#REF!</f>
        <v>#REF!</v>
      </c>
    </row>
    <row r="1128" spans="1:16" x14ac:dyDescent="0.25">
      <c r="A1128" s="110" t="str">
        <f t="shared" si="295"/>
        <v>1127_T3.2_…. Interest (immediate)</v>
      </c>
      <c r="B1128" s="115" t="s">
        <v>2039</v>
      </c>
      <c r="C1128" s="119" t="s">
        <v>14</v>
      </c>
      <c r="D1128" s="95" t="s">
        <v>3719</v>
      </c>
      <c r="E1128" s="185" t="str">
        <f>B1128&amp;"_"&amp;C1128&amp;"_"&amp;F1128&amp;", "&amp;G1128&amp;", "&amp;H1128&amp;", "&amp;I1128</f>
        <v>1127_T3.2_General Government, Currency and deposits, Interest, immediate</v>
      </c>
      <c r="F1128" s="57" t="s">
        <v>20</v>
      </c>
      <c r="G1128" s="183" t="s">
        <v>95</v>
      </c>
      <c r="H1128" s="184" t="s">
        <v>7</v>
      </c>
      <c r="I1128" s="106" t="s">
        <v>4162</v>
      </c>
      <c r="J1128" s="161" t="e">
        <f t="shared" si="284"/>
        <v>#REF!</v>
      </c>
      <c r="K1128" s="63" t="s">
        <v>1236</v>
      </c>
      <c r="L1128">
        <f t="shared" si="285"/>
        <v>6</v>
      </c>
      <c r="P1128" s="10" t="e">
        <f>#REF!</f>
        <v>#REF!</v>
      </c>
    </row>
    <row r="1129" spans="1:16" x14ac:dyDescent="0.25">
      <c r="A1129" s="110" t="str">
        <f>B1129&amp;"_"&amp;C1129&amp;"_"&amp;".. "&amp;D1129</f>
        <v>1128_T3.2_.. Debt securities (immediate)</v>
      </c>
      <c r="B1129" s="115" t="s">
        <v>2040</v>
      </c>
      <c r="C1129" s="119" t="s">
        <v>14</v>
      </c>
      <c r="D1129" s="94" t="s">
        <v>3977</v>
      </c>
      <c r="E1129" s="185" t="str">
        <f>B1129&amp;"_"&amp;C1129&amp;"_"&amp;F1129&amp;", "&amp;G1129&amp;", "&amp;I1129</f>
        <v>1128_T3.2_General Government, Debt securities, immediate</v>
      </c>
      <c r="F1129" s="57" t="s">
        <v>20</v>
      </c>
      <c r="G1129" s="183" t="s">
        <v>29</v>
      </c>
      <c r="H1129" s="94"/>
      <c r="I1129" s="106" t="s">
        <v>4162</v>
      </c>
      <c r="J1129" s="161" t="e">
        <f t="shared" si="284"/>
        <v>#REF!</v>
      </c>
      <c r="K1129" s="63" t="s">
        <v>1237</v>
      </c>
      <c r="L1129">
        <f t="shared" si="285"/>
        <v>6</v>
      </c>
      <c r="P1129" s="10" t="e">
        <f>#REF!</f>
        <v>#REF!</v>
      </c>
    </row>
    <row r="1130" spans="1:16" x14ac:dyDescent="0.25">
      <c r="A1130" s="110" t="str">
        <f t="shared" si="295"/>
        <v>1129_T3.2_…. Principal (immediate)</v>
      </c>
      <c r="B1130" s="115" t="s">
        <v>2041</v>
      </c>
      <c r="C1130" s="119" t="s">
        <v>14</v>
      </c>
      <c r="D1130" s="95" t="s">
        <v>3718</v>
      </c>
      <c r="E1130" s="185" t="str">
        <f>B1130&amp;"_"&amp;C1130&amp;"_"&amp;F1130&amp;", "&amp;G1130&amp;", "&amp;H1130&amp;", "&amp;I1130</f>
        <v>1129_T3.2_General Government, Debt securities, Principal, immediate</v>
      </c>
      <c r="F1130" s="57" t="s">
        <v>20</v>
      </c>
      <c r="G1130" s="183" t="s">
        <v>29</v>
      </c>
      <c r="H1130" s="183" t="s">
        <v>6</v>
      </c>
      <c r="I1130" s="106" t="s">
        <v>4162</v>
      </c>
      <c r="J1130" s="161" t="e">
        <f t="shared" si="284"/>
        <v>#REF!</v>
      </c>
      <c r="K1130" s="63" t="s">
        <v>1238</v>
      </c>
      <c r="L1130">
        <f t="shared" si="285"/>
        <v>6</v>
      </c>
      <c r="P1130" s="10" t="e">
        <f>#REF!</f>
        <v>#REF!</v>
      </c>
    </row>
    <row r="1131" spans="1:16" x14ac:dyDescent="0.25">
      <c r="A1131" s="110" t="str">
        <f t="shared" si="295"/>
        <v>1130_T3.2_…. Interest (immediate)</v>
      </c>
      <c r="B1131" s="115" t="s">
        <v>2042</v>
      </c>
      <c r="C1131" s="119" t="s">
        <v>14</v>
      </c>
      <c r="D1131" s="95" t="s">
        <v>3719</v>
      </c>
      <c r="E1131" s="185" t="str">
        <f>B1131&amp;"_"&amp;C1131&amp;"_"&amp;F1131&amp;", "&amp;G1131&amp;", "&amp;H1131&amp;", "&amp;I1131</f>
        <v>1130_T3.2_General Government, Debt securities, Interest, immediate</v>
      </c>
      <c r="F1131" s="57" t="s">
        <v>20</v>
      </c>
      <c r="G1131" s="183" t="s">
        <v>29</v>
      </c>
      <c r="H1131" s="184" t="s">
        <v>7</v>
      </c>
      <c r="I1131" s="106" t="s">
        <v>4162</v>
      </c>
      <c r="J1131" s="161" t="e">
        <f t="shared" si="284"/>
        <v>#REF!</v>
      </c>
      <c r="K1131" s="63" t="s">
        <v>1239</v>
      </c>
      <c r="L1131">
        <f t="shared" si="285"/>
        <v>6</v>
      </c>
      <c r="P1131" s="10" t="e">
        <f>#REF!</f>
        <v>#REF!</v>
      </c>
    </row>
    <row r="1132" spans="1:16" x14ac:dyDescent="0.25">
      <c r="A1132" s="110" t="str">
        <f>B1132&amp;"_"&amp;C1132&amp;"_"&amp;".. "&amp;D1132</f>
        <v>1131_T3.2_.. Loans (immediate)</v>
      </c>
      <c r="B1132" s="115" t="s">
        <v>2043</v>
      </c>
      <c r="C1132" s="119" t="s">
        <v>14</v>
      </c>
      <c r="D1132" s="94" t="s">
        <v>3978</v>
      </c>
      <c r="E1132" s="185" t="str">
        <f>B1132&amp;"_"&amp;C1132&amp;"_"&amp;F1132&amp;", "&amp;G1132&amp;", "&amp;I1132</f>
        <v>1131_T3.2_General Government, Loans, immediate</v>
      </c>
      <c r="F1132" s="57" t="s">
        <v>20</v>
      </c>
      <c r="G1132" s="183" t="s">
        <v>2</v>
      </c>
      <c r="H1132" s="94"/>
      <c r="I1132" s="106" t="s">
        <v>4162</v>
      </c>
      <c r="J1132" s="161" t="e">
        <f t="shared" si="284"/>
        <v>#REF!</v>
      </c>
      <c r="K1132" s="63" t="s">
        <v>1240</v>
      </c>
      <c r="L1132">
        <f t="shared" si="285"/>
        <v>6</v>
      </c>
      <c r="P1132" s="10" t="e">
        <f>#REF!</f>
        <v>#REF!</v>
      </c>
    </row>
    <row r="1133" spans="1:16" x14ac:dyDescent="0.25">
      <c r="A1133" s="110" t="str">
        <f t="shared" si="295"/>
        <v>1132_T3.2_…. Principal (immediate)</v>
      </c>
      <c r="B1133" s="115" t="s">
        <v>2044</v>
      </c>
      <c r="C1133" s="119" t="s">
        <v>14</v>
      </c>
      <c r="D1133" s="95" t="s">
        <v>3718</v>
      </c>
      <c r="E1133" s="185" t="str">
        <f>B1133&amp;"_"&amp;C1133&amp;"_"&amp;F1133&amp;", "&amp;G1133&amp;", "&amp;H1133&amp;", "&amp;I1133</f>
        <v>1132_T3.2_General Government, Loans, Principal, immediate</v>
      </c>
      <c r="F1133" s="57" t="s">
        <v>20</v>
      </c>
      <c r="G1133" s="183" t="s">
        <v>2</v>
      </c>
      <c r="H1133" s="183" t="s">
        <v>6</v>
      </c>
      <c r="I1133" s="106" t="s">
        <v>4162</v>
      </c>
      <c r="J1133" s="161" t="e">
        <f t="shared" si="284"/>
        <v>#REF!</v>
      </c>
      <c r="K1133" s="63" t="s">
        <v>1241</v>
      </c>
      <c r="L1133">
        <f t="shared" si="285"/>
        <v>6</v>
      </c>
      <c r="P1133" s="10" t="e">
        <f>#REF!</f>
        <v>#REF!</v>
      </c>
    </row>
    <row r="1134" spans="1:16" x14ac:dyDescent="0.25">
      <c r="A1134" s="110" t="str">
        <f t="shared" si="295"/>
        <v>1133_T3.2_…. Interest (immediate)</v>
      </c>
      <c r="B1134" s="115" t="s">
        <v>2045</v>
      </c>
      <c r="C1134" s="119" t="s">
        <v>14</v>
      </c>
      <c r="D1134" s="95" t="s">
        <v>3719</v>
      </c>
      <c r="E1134" s="185" t="str">
        <f>B1134&amp;"_"&amp;C1134&amp;"_"&amp;F1134&amp;", "&amp;G1134&amp;", "&amp;H1134&amp;", "&amp;I1134</f>
        <v>1133_T3.2_General Government, Loans, Interest, immediate</v>
      </c>
      <c r="F1134" s="57" t="s">
        <v>20</v>
      </c>
      <c r="G1134" s="183" t="s">
        <v>2</v>
      </c>
      <c r="H1134" s="184" t="s">
        <v>7</v>
      </c>
      <c r="I1134" s="106" t="s">
        <v>4162</v>
      </c>
      <c r="J1134" s="161" t="e">
        <f t="shared" si="284"/>
        <v>#REF!</v>
      </c>
      <c r="K1134" s="63" t="s">
        <v>1242</v>
      </c>
      <c r="L1134">
        <f t="shared" si="285"/>
        <v>6</v>
      </c>
      <c r="P1134" s="10" t="e">
        <f>#REF!</f>
        <v>#REF!</v>
      </c>
    </row>
    <row r="1135" spans="1:16" x14ac:dyDescent="0.25">
      <c r="A1135" s="110" t="str">
        <f>B1135&amp;"_"&amp;C1135&amp;"_"&amp;".. "&amp;D1135</f>
        <v>1134_T3.2_.. Trade credit and advances (immediate)</v>
      </c>
      <c r="B1135" s="115" t="s">
        <v>2046</v>
      </c>
      <c r="C1135" s="119" t="s">
        <v>14</v>
      </c>
      <c r="D1135" s="94" t="s">
        <v>3979</v>
      </c>
      <c r="E1135" s="185" t="str">
        <f>B1135&amp;"_"&amp;C1135&amp;"_"&amp;F1135&amp;", "&amp;G1135&amp;", "&amp;I1135</f>
        <v>1134_T3.2_General Government, Trade credit and advances, immediate</v>
      </c>
      <c r="F1135" s="57" t="s">
        <v>20</v>
      </c>
      <c r="G1135" s="183" t="s">
        <v>30</v>
      </c>
      <c r="H1135" s="94"/>
      <c r="I1135" s="106" t="s">
        <v>4162</v>
      </c>
      <c r="J1135" s="161" t="e">
        <f t="shared" si="284"/>
        <v>#REF!</v>
      </c>
      <c r="K1135" s="63" t="s">
        <v>1243</v>
      </c>
      <c r="L1135">
        <f t="shared" si="285"/>
        <v>6</v>
      </c>
      <c r="P1135" s="10" t="e">
        <f>#REF!</f>
        <v>#REF!</v>
      </c>
    </row>
    <row r="1136" spans="1:16" x14ac:dyDescent="0.25">
      <c r="A1136" s="110" t="str">
        <f t="shared" si="295"/>
        <v>1135_T3.2_…. Principal (immediate)</v>
      </c>
      <c r="B1136" s="115" t="s">
        <v>2047</v>
      </c>
      <c r="C1136" s="119" t="s">
        <v>14</v>
      </c>
      <c r="D1136" s="95" t="s">
        <v>3718</v>
      </c>
      <c r="E1136" s="185" t="str">
        <f>B1136&amp;"_"&amp;C1136&amp;"_"&amp;F1136&amp;", "&amp;G1136&amp;", "&amp;H1136&amp;", "&amp;I1136</f>
        <v>1135_T3.2_General Government, Trade credit and advances, Principal, immediate</v>
      </c>
      <c r="F1136" s="57" t="s">
        <v>20</v>
      </c>
      <c r="G1136" s="183" t="s">
        <v>30</v>
      </c>
      <c r="H1136" s="183" t="s">
        <v>6</v>
      </c>
      <c r="I1136" s="106" t="s">
        <v>4162</v>
      </c>
      <c r="J1136" s="161" t="e">
        <f t="shared" si="284"/>
        <v>#REF!</v>
      </c>
      <c r="K1136" s="63" t="s">
        <v>1244</v>
      </c>
      <c r="L1136">
        <f t="shared" si="285"/>
        <v>6</v>
      </c>
      <c r="P1136" s="10" t="e">
        <f>#REF!</f>
        <v>#REF!</v>
      </c>
    </row>
    <row r="1137" spans="1:16" x14ac:dyDescent="0.25">
      <c r="A1137" s="110" t="str">
        <f t="shared" si="295"/>
        <v>1136_T3.2_…. Interest (immediate)</v>
      </c>
      <c r="B1137" s="115" t="s">
        <v>2048</v>
      </c>
      <c r="C1137" s="119" t="s">
        <v>14</v>
      </c>
      <c r="D1137" s="95" t="s">
        <v>3719</v>
      </c>
      <c r="E1137" s="185" t="str">
        <f>B1137&amp;"_"&amp;C1137&amp;"_"&amp;F1137&amp;", "&amp;G1137&amp;", "&amp;H1137&amp;", "&amp;I1137</f>
        <v>1136_T3.2_General Government, Trade credit and advances, Interest, immediate</v>
      </c>
      <c r="F1137" s="57" t="s">
        <v>20</v>
      </c>
      <c r="G1137" s="183" t="s">
        <v>30</v>
      </c>
      <c r="H1137" s="184" t="s">
        <v>7</v>
      </c>
      <c r="I1137" s="106" t="s">
        <v>4162</v>
      </c>
      <c r="J1137" s="161" t="e">
        <f t="shared" si="284"/>
        <v>#REF!</v>
      </c>
      <c r="K1137" s="63" t="s">
        <v>1245</v>
      </c>
      <c r="L1137">
        <f t="shared" si="285"/>
        <v>6</v>
      </c>
      <c r="P1137" s="10" t="e">
        <f>#REF!</f>
        <v>#REF!</v>
      </c>
    </row>
    <row r="1138" spans="1:16" x14ac:dyDescent="0.25">
      <c r="A1138" s="110" t="str">
        <f>B1138&amp;"_"&amp;C1138&amp;"_"&amp;".. "&amp;D1138</f>
        <v>1137_T3.2_.. Other debt liabilities 3/ 4/ (immediate)</v>
      </c>
      <c r="B1138" s="115" t="s">
        <v>2049</v>
      </c>
      <c r="C1138" s="119" t="s">
        <v>14</v>
      </c>
      <c r="D1138" s="94" t="s">
        <v>3980</v>
      </c>
      <c r="E1138" s="185" t="str">
        <f>B1138&amp;"_"&amp;C1138&amp;"_"&amp;F1138&amp;", "&amp;G1138&amp;", "&amp;I1138</f>
        <v>1137_T3.2_General Government, Other debt liabilities, immediate</v>
      </c>
      <c r="F1138" s="57" t="s">
        <v>20</v>
      </c>
      <c r="G1138" s="183" t="s">
        <v>4156</v>
      </c>
      <c r="H1138" s="94"/>
      <c r="I1138" s="106" t="s">
        <v>4162</v>
      </c>
      <c r="J1138" s="161" t="e">
        <f t="shared" si="284"/>
        <v>#REF!</v>
      </c>
      <c r="K1138" s="63" t="s">
        <v>1246</v>
      </c>
      <c r="L1138">
        <f t="shared" si="285"/>
        <v>6</v>
      </c>
      <c r="P1138" s="10" t="e">
        <f>#REF!</f>
        <v>#REF!</v>
      </c>
    </row>
    <row r="1139" spans="1:16" x14ac:dyDescent="0.25">
      <c r="A1139" s="110" t="str">
        <f t="shared" si="295"/>
        <v>1138_T3.2_…. Principal (immediate)</v>
      </c>
      <c r="B1139" s="115" t="s">
        <v>2050</v>
      </c>
      <c r="C1139" s="119" t="s">
        <v>14</v>
      </c>
      <c r="D1139" s="95" t="s">
        <v>3718</v>
      </c>
      <c r="E1139" s="185" t="str">
        <f>B1139&amp;"_"&amp;C1139&amp;"_"&amp;F1139&amp;", "&amp;G1139&amp;", "&amp;H1139&amp;", "&amp;I1139</f>
        <v>1138_T3.2_General Government, Other debt liabilities, Principal, immediate</v>
      </c>
      <c r="F1139" s="57" t="s">
        <v>20</v>
      </c>
      <c r="G1139" s="183" t="s">
        <v>4156</v>
      </c>
      <c r="H1139" s="183" t="s">
        <v>6</v>
      </c>
      <c r="I1139" s="106" t="s">
        <v>4162</v>
      </c>
      <c r="J1139" s="161" t="e">
        <f t="shared" si="284"/>
        <v>#REF!</v>
      </c>
      <c r="K1139" s="63" t="s">
        <v>1247</v>
      </c>
      <c r="L1139">
        <f t="shared" si="285"/>
        <v>6</v>
      </c>
      <c r="P1139" s="10" t="e">
        <f>#REF!</f>
        <v>#REF!</v>
      </c>
    </row>
    <row r="1140" spans="1:16" x14ac:dyDescent="0.25">
      <c r="A1140" s="110" t="str">
        <f t="shared" si="295"/>
        <v>1139_T3.2_…. Interest (immediate)</v>
      </c>
      <c r="B1140" s="115" t="s">
        <v>2051</v>
      </c>
      <c r="C1140" s="119" t="s">
        <v>14</v>
      </c>
      <c r="D1140" s="95" t="s">
        <v>3719</v>
      </c>
      <c r="E1140" s="185" t="str">
        <f>B1140&amp;"_"&amp;C1140&amp;"_"&amp;F1140&amp;", "&amp;G1140&amp;", "&amp;H1140&amp;", "&amp;I1140</f>
        <v>1139_T3.2_General Government, Other debt liabilities, Interest, immediate</v>
      </c>
      <c r="F1140" s="57" t="s">
        <v>20</v>
      </c>
      <c r="G1140" s="183" t="s">
        <v>4156</v>
      </c>
      <c r="H1140" s="184" t="s">
        <v>7</v>
      </c>
      <c r="I1140" s="106" t="s">
        <v>4162</v>
      </c>
      <c r="J1140" s="161" t="e">
        <f t="shared" si="284"/>
        <v>#REF!</v>
      </c>
      <c r="K1140" s="63" t="s">
        <v>1248</v>
      </c>
      <c r="L1140">
        <f t="shared" si="285"/>
        <v>6</v>
      </c>
      <c r="P1140" s="10" t="e">
        <f>#REF!</f>
        <v>#REF!</v>
      </c>
    </row>
    <row r="1141" spans="1:16" x14ac:dyDescent="0.25">
      <c r="A1141" s="110" t="str">
        <f>B1141&amp;"_"&amp;C1141&amp;"_"&amp;D1141</f>
        <v>1140_T3.2_Central Bank (immediate)</v>
      </c>
      <c r="B1141" s="115" t="s">
        <v>2052</v>
      </c>
      <c r="C1141" s="119" t="s">
        <v>14</v>
      </c>
      <c r="D1141" s="57" t="s">
        <v>3981</v>
      </c>
      <c r="E1141" s="185" t="str">
        <f>B1141&amp;"_"&amp;C1141&amp;"_"&amp;F1141&amp;", "&amp;I1141</f>
        <v>1140_T3.2_Central Bank, immediate</v>
      </c>
      <c r="F1141" s="57" t="s">
        <v>43</v>
      </c>
      <c r="G1141" s="57"/>
      <c r="H1141" s="57"/>
      <c r="I1141" s="106" t="s">
        <v>4162</v>
      </c>
      <c r="J1141" s="161" t="e">
        <f t="shared" si="284"/>
        <v>#REF!</v>
      </c>
      <c r="K1141" s="63" t="s">
        <v>1249</v>
      </c>
      <c r="L1141">
        <f t="shared" si="285"/>
        <v>6</v>
      </c>
      <c r="P1141" s="10" t="e">
        <f>#REF!</f>
        <v>#REF!</v>
      </c>
    </row>
    <row r="1142" spans="1:16" x14ac:dyDescent="0.25">
      <c r="A1142" s="110" t="str">
        <f>B1142&amp;"_"&amp;C1142&amp;"_"&amp;".. "&amp;D1142</f>
        <v>1141_T3.2_.. Special drawing rights (allocations) * (immediate)</v>
      </c>
      <c r="B1142" s="115" t="s">
        <v>2053</v>
      </c>
      <c r="C1142" s="119" t="s">
        <v>14</v>
      </c>
      <c r="D1142" s="94" t="s">
        <v>4142</v>
      </c>
      <c r="E1142" s="185" t="str">
        <f>B1142&amp;"_"&amp;C1142&amp;"_"&amp;F1142&amp;", "&amp;G1142&amp;", "&amp;I1142</f>
        <v>1141_T3.2_Central Bank, Special drawing rights (allocations), immediate</v>
      </c>
      <c r="F1142" s="57" t="s">
        <v>43</v>
      </c>
      <c r="G1142" s="183" t="s">
        <v>4157</v>
      </c>
      <c r="H1142" s="57"/>
      <c r="I1142" s="106" t="s">
        <v>4162</v>
      </c>
      <c r="J1142" s="161" t="e">
        <f t="shared" si="284"/>
        <v>#REF!</v>
      </c>
      <c r="K1142" s="63" t="s">
        <v>1250</v>
      </c>
      <c r="L1142">
        <f t="shared" si="285"/>
        <v>6</v>
      </c>
      <c r="P1142" s="10" t="e">
        <f>#REF!</f>
        <v>#REF!</v>
      </c>
    </row>
    <row r="1143" spans="1:16" x14ac:dyDescent="0.25">
      <c r="A1143" s="110" t="str">
        <f t="shared" ref="A1143:A1159" si="296">B1143&amp;"_"&amp;C1143&amp;"_"&amp;"…. "&amp;D1143</f>
        <v>1142_T3.2_…. Principal (immediate)</v>
      </c>
      <c r="B1143" s="115" t="s">
        <v>2054</v>
      </c>
      <c r="C1143" s="119" t="s">
        <v>14</v>
      </c>
      <c r="D1143" s="95" t="s">
        <v>3718</v>
      </c>
      <c r="E1143" s="185" t="str">
        <f>B1143&amp;"_"&amp;C1143&amp;"_"&amp;F1143&amp;", "&amp;G1143&amp;", "&amp;H1143&amp;", "&amp;I1143</f>
        <v>1142_T3.2_Central Bank, Special drawing rights (allocations), Principal, immediate</v>
      </c>
      <c r="F1143" s="57" t="s">
        <v>43</v>
      </c>
      <c r="G1143" s="183" t="s">
        <v>4157</v>
      </c>
      <c r="H1143" s="183" t="s">
        <v>6</v>
      </c>
      <c r="I1143" s="106" t="s">
        <v>4162</v>
      </c>
      <c r="J1143" s="161" t="e">
        <f t="shared" si="284"/>
        <v>#REF!</v>
      </c>
      <c r="K1143" s="63" t="s">
        <v>1251</v>
      </c>
      <c r="L1143">
        <f t="shared" si="285"/>
        <v>6</v>
      </c>
      <c r="P1143" s="10" t="e">
        <f>#REF!</f>
        <v>#REF!</v>
      </c>
    </row>
    <row r="1144" spans="1:16" x14ac:dyDescent="0.25">
      <c r="A1144" s="110" t="str">
        <f t="shared" si="296"/>
        <v>1143_T3.2_…. Interest (immediate)</v>
      </c>
      <c r="B1144" s="115" t="s">
        <v>2055</v>
      </c>
      <c r="C1144" s="119" t="s">
        <v>14</v>
      </c>
      <c r="D1144" s="95" t="s">
        <v>3719</v>
      </c>
      <c r="E1144" s="185" t="str">
        <f>B1144&amp;"_"&amp;C1144&amp;"_"&amp;F1144&amp;", "&amp;G1144&amp;", "&amp;H1144&amp;", "&amp;I1144</f>
        <v>1143_T3.2_Central Bank, Special drawing rights (allocations), Interest, immediate</v>
      </c>
      <c r="F1144" s="57" t="s">
        <v>43</v>
      </c>
      <c r="G1144" s="183" t="s">
        <v>4157</v>
      </c>
      <c r="H1144" s="184" t="s">
        <v>7</v>
      </c>
      <c r="I1144" s="106" t="s">
        <v>4162</v>
      </c>
      <c r="J1144" s="161" t="e">
        <f t="shared" si="284"/>
        <v>#REF!</v>
      </c>
      <c r="K1144" s="63" t="s">
        <v>1252</v>
      </c>
      <c r="L1144">
        <f t="shared" si="285"/>
        <v>6</v>
      </c>
      <c r="P1144" s="10" t="e">
        <f>#REF!</f>
        <v>#REF!</v>
      </c>
    </row>
    <row r="1145" spans="1:16" x14ac:dyDescent="0.25">
      <c r="A1145" s="110" t="str">
        <f>B1145&amp;"_"&amp;C1145&amp;"_"&amp;".. "&amp;D1145</f>
        <v>1144_T3.2_.. Currency and deposits (immediate)</v>
      </c>
      <c r="B1145" s="115" t="s">
        <v>2056</v>
      </c>
      <c r="C1145" s="119" t="s">
        <v>14</v>
      </c>
      <c r="D1145" s="94" t="s">
        <v>3976</v>
      </c>
      <c r="E1145" s="185" t="str">
        <f>B1145&amp;"_"&amp;C1145&amp;"_"&amp;F1145&amp;", "&amp;G1145&amp;", "&amp;I1145</f>
        <v>1144_T3.2_Central Bank, Currency and deposits, immediate</v>
      </c>
      <c r="F1145" s="57" t="s">
        <v>43</v>
      </c>
      <c r="G1145" s="183" t="s">
        <v>95</v>
      </c>
      <c r="H1145" s="94"/>
      <c r="I1145" s="106" t="s">
        <v>4162</v>
      </c>
      <c r="J1145" s="161" t="e">
        <f t="shared" si="284"/>
        <v>#REF!</v>
      </c>
      <c r="K1145" s="63" t="s">
        <v>1253</v>
      </c>
      <c r="L1145">
        <f t="shared" si="285"/>
        <v>6</v>
      </c>
      <c r="P1145" s="10" t="e">
        <f>#REF!</f>
        <v>#REF!</v>
      </c>
    </row>
    <row r="1146" spans="1:16" x14ac:dyDescent="0.25">
      <c r="A1146" s="110" t="str">
        <f t="shared" si="296"/>
        <v>1145_T3.2_…. Principal (immediate)</v>
      </c>
      <c r="B1146" s="115" t="s">
        <v>2057</v>
      </c>
      <c r="C1146" s="119" t="s">
        <v>14</v>
      </c>
      <c r="D1146" s="95" t="s">
        <v>3718</v>
      </c>
      <c r="E1146" s="185" t="str">
        <f>B1146&amp;"_"&amp;C1146&amp;"_"&amp;F1146&amp;", "&amp;G1146&amp;", "&amp;H1146&amp;", "&amp;I1146</f>
        <v>1145_T3.2_Central Bank, Currency and deposits, Principal, immediate</v>
      </c>
      <c r="F1146" s="57" t="s">
        <v>43</v>
      </c>
      <c r="G1146" s="183" t="s">
        <v>95</v>
      </c>
      <c r="H1146" s="183" t="s">
        <v>6</v>
      </c>
      <c r="I1146" s="106" t="s">
        <v>4162</v>
      </c>
      <c r="J1146" s="161" t="e">
        <f t="shared" si="284"/>
        <v>#REF!</v>
      </c>
      <c r="K1146" s="63" t="s">
        <v>1254</v>
      </c>
      <c r="L1146">
        <f t="shared" si="285"/>
        <v>6</v>
      </c>
      <c r="P1146" s="10" t="e">
        <f>#REF!</f>
        <v>#REF!</v>
      </c>
    </row>
    <row r="1147" spans="1:16" x14ac:dyDescent="0.25">
      <c r="A1147" s="110" t="str">
        <f t="shared" si="296"/>
        <v>1146_T3.2_…. Interest (immediate)</v>
      </c>
      <c r="B1147" s="115" t="s">
        <v>2058</v>
      </c>
      <c r="C1147" s="119" t="s">
        <v>14</v>
      </c>
      <c r="D1147" s="95" t="s">
        <v>3719</v>
      </c>
      <c r="E1147" s="185" t="str">
        <f>B1147&amp;"_"&amp;C1147&amp;"_"&amp;F1147&amp;", "&amp;G1147&amp;", "&amp;H1147&amp;", "&amp;I1147</f>
        <v>1146_T3.2_Central Bank, Currency and deposits, Interest, immediate</v>
      </c>
      <c r="F1147" s="57" t="s">
        <v>43</v>
      </c>
      <c r="G1147" s="183" t="s">
        <v>95</v>
      </c>
      <c r="H1147" s="184" t="s">
        <v>7</v>
      </c>
      <c r="I1147" s="106" t="s">
        <v>4162</v>
      </c>
      <c r="J1147" s="161" t="e">
        <f t="shared" si="284"/>
        <v>#REF!</v>
      </c>
      <c r="K1147" s="63" t="s">
        <v>1255</v>
      </c>
      <c r="L1147">
        <f t="shared" si="285"/>
        <v>6</v>
      </c>
      <c r="P1147" s="10" t="e">
        <f>#REF!</f>
        <v>#REF!</v>
      </c>
    </row>
    <row r="1148" spans="1:16" x14ac:dyDescent="0.25">
      <c r="A1148" s="110" t="str">
        <f>B1148&amp;"_"&amp;C1148&amp;"_"&amp;".. "&amp;D1148</f>
        <v>1147_T3.2_.. Debt securities (immediate)</v>
      </c>
      <c r="B1148" s="115" t="s">
        <v>2059</v>
      </c>
      <c r="C1148" s="119" t="s">
        <v>14</v>
      </c>
      <c r="D1148" s="94" t="s">
        <v>3977</v>
      </c>
      <c r="E1148" s="185" t="str">
        <f>B1148&amp;"_"&amp;C1148&amp;"_"&amp;F1148&amp;", "&amp;G1148&amp;", "&amp;I1148</f>
        <v>1147_T3.2_Central Bank, Debt securities, immediate</v>
      </c>
      <c r="F1148" s="57" t="s">
        <v>43</v>
      </c>
      <c r="G1148" s="183" t="s">
        <v>29</v>
      </c>
      <c r="H1148" s="94"/>
      <c r="I1148" s="106" t="s">
        <v>4162</v>
      </c>
      <c r="J1148" s="161" t="e">
        <f t="shared" si="284"/>
        <v>#REF!</v>
      </c>
      <c r="K1148" s="63" t="s">
        <v>1256</v>
      </c>
      <c r="L1148">
        <f t="shared" si="285"/>
        <v>6</v>
      </c>
      <c r="P1148" s="10" t="e">
        <f>#REF!</f>
        <v>#REF!</v>
      </c>
    </row>
    <row r="1149" spans="1:16" x14ac:dyDescent="0.25">
      <c r="A1149" s="110" t="str">
        <f t="shared" si="296"/>
        <v>1148_T3.2_…. Principal (immediate)</v>
      </c>
      <c r="B1149" s="115" t="s">
        <v>2060</v>
      </c>
      <c r="C1149" s="119" t="s">
        <v>14</v>
      </c>
      <c r="D1149" s="95" t="s">
        <v>3718</v>
      </c>
      <c r="E1149" s="185" t="str">
        <f>B1149&amp;"_"&amp;C1149&amp;"_"&amp;F1149&amp;", "&amp;G1149&amp;", "&amp;H1149&amp;", "&amp;I1149</f>
        <v>1148_T3.2_Central Bank, Debt securities, Principal, immediate</v>
      </c>
      <c r="F1149" s="57" t="s">
        <v>43</v>
      </c>
      <c r="G1149" s="183" t="s">
        <v>29</v>
      </c>
      <c r="H1149" s="183" t="s">
        <v>6</v>
      </c>
      <c r="I1149" s="106" t="s">
        <v>4162</v>
      </c>
      <c r="J1149" s="161" t="e">
        <f t="shared" si="284"/>
        <v>#REF!</v>
      </c>
      <c r="K1149" s="63" t="s">
        <v>1257</v>
      </c>
      <c r="L1149">
        <f t="shared" si="285"/>
        <v>6</v>
      </c>
      <c r="P1149" s="10" t="e">
        <f>#REF!</f>
        <v>#REF!</v>
      </c>
    </row>
    <row r="1150" spans="1:16" x14ac:dyDescent="0.25">
      <c r="A1150" s="110" t="str">
        <f t="shared" si="296"/>
        <v>1149_T3.2_…. Interest (immediate)</v>
      </c>
      <c r="B1150" s="115" t="s">
        <v>2061</v>
      </c>
      <c r="C1150" s="119" t="s">
        <v>14</v>
      </c>
      <c r="D1150" s="95" t="s">
        <v>3719</v>
      </c>
      <c r="E1150" s="185" t="str">
        <f>B1150&amp;"_"&amp;C1150&amp;"_"&amp;F1150&amp;", "&amp;G1150&amp;", "&amp;H1150&amp;", "&amp;I1150</f>
        <v>1149_T3.2_Central Bank, Debt securities, Interest, immediate</v>
      </c>
      <c r="F1150" s="57" t="s">
        <v>43</v>
      </c>
      <c r="G1150" s="183" t="s">
        <v>29</v>
      </c>
      <c r="H1150" s="184" t="s">
        <v>7</v>
      </c>
      <c r="I1150" s="106" t="s">
        <v>4162</v>
      </c>
      <c r="J1150" s="161" t="e">
        <f t="shared" si="284"/>
        <v>#REF!</v>
      </c>
      <c r="K1150" s="63" t="s">
        <v>1258</v>
      </c>
      <c r="L1150">
        <f t="shared" si="285"/>
        <v>6</v>
      </c>
      <c r="P1150" s="10" t="e">
        <f>#REF!</f>
        <v>#REF!</v>
      </c>
    </row>
    <row r="1151" spans="1:16" x14ac:dyDescent="0.25">
      <c r="A1151" s="110" t="str">
        <f>B1151&amp;"_"&amp;C1151&amp;"_"&amp;".. "&amp;D1151</f>
        <v>1150_T3.2_.. Loans (immediate)</v>
      </c>
      <c r="B1151" s="115" t="s">
        <v>2062</v>
      </c>
      <c r="C1151" s="119" t="s">
        <v>14</v>
      </c>
      <c r="D1151" s="94" t="s">
        <v>3978</v>
      </c>
      <c r="E1151" s="185" t="str">
        <f>B1151&amp;"_"&amp;C1151&amp;"_"&amp;F1151&amp;", "&amp;G1151&amp;", "&amp;I1151</f>
        <v>1150_T3.2_Central Bank, Loans, immediate</v>
      </c>
      <c r="F1151" s="57" t="s">
        <v>43</v>
      </c>
      <c r="G1151" s="183" t="s">
        <v>2</v>
      </c>
      <c r="H1151" s="94"/>
      <c r="I1151" s="106" t="s">
        <v>4162</v>
      </c>
      <c r="J1151" s="161" t="e">
        <f t="shared" si="284"/>
        <v>#REF!</v>
      </c>
      <c r="K1151" s="63" t="s">
        <v>1259</v>
      </c>
      <c r="L1151">
        <f t="shared" si="285"/>
        <v>6</v>
      </c>
      <c r="P1151" s="10" t="e">
        <f>#REF!</f>
        <v>#REF!</v>
      </c>
    </row>
    <row r="1152" spans="1:16" x14ac:dyDescent="0.25">
      <c r="A1152" s="110" t="str">
        <f t="shared" si="296"/>
        <v>1151_T3.2_…. Principal (immediate)</v>
      </c>
      <c r="B1152" s="115" t="s">
        <v>2063</v>
      </c>
      <c r="C1152" s="119" t="s">
        <v>14</v>
      </c>
      <c r="D1152" s="95" t="s">
        <v>3718</v>
      </c>
      <c r="E1152" s="185" t="str">
        <f>B1152&amp;"_"&amp;C1152&amp;"_"&amp;F1152&amp;", "&amp;G1152&amp;", "&amp;H1152&amp;", "&amp;I1152</f>
        <v>1151_T3.2_Central Bank, Loans, Principal, immediate</v>
      </c>
      <c r="F1152" s="57" t="s">
        <v>43</v>
      </c>
      <c r="G1152" s="183" t="s">
        <v>2</v>
      </c>
      <c r="H1152" s="183" t="s">
        <v>6</v>
      </c>
      <c r="I1152" s="106" t="s">
        <v>4162</v>
      </c>
      <c r="J1152" s="161" t="e">
        <f t="shared" si="284"/>
        <v>#REF!</v>
      </c>
      <c r="K1152" s="63" t="s">
        <v>1260</v>
      </c>
      <c r="L1152">
        <f t="shared" si="285"/>
        <v>6</v>
      </c>
      <c r="P1152" s="10" t="e">
        <f>#REF!</f>
        <v>#REF!</v>
      </c>
    </row>
    <row r="1153" spans="1:16" x14ac:dyDescent="0.25">
      <c r="A1153" s="110" t="str">
        <f t="shared" si="296"/>
        <v>1152_T3.2_…. Interest (immediate)</v>
      </c>
      <c r="B1153" s="115" t="s">
        <v>2064</v>
      </c>
      <c r="C1153" s="119" t="s">
        <v>14</v>
      </c>
      <c r="D1153" s="95" t="s">
        <v>3719</v>
      </c>
      <c r="E1153" s="185" t="str">
        <f>B1153&amp;"_"&amp;C1153&amp;"_"&amp;F1153&amp;", "&amp;G1153&amp;", "&amp;H1153&amp;", "&amp;I1153</f>
        <v>1152_T3.2_Central Bank, Loans, Interest, immediate</v>
      </c>
      <c r="F1153" s="57" t="s">
        <v>43</v>
      </c>
      <c r="G1153" s="183" t="s">
        <v>2</v>
      </c>
      <c r="H1153" s="184" t="s">
        <v>7</v>
      </c>
      <c r="I1153" s="106" t="s">
        <v>4162</v>
      </c>
      <c r="J1153" s="161" t="e">
        <f t="shared" si="284"/>
        <v>#REF!</v>
      </c>
      <c r="K1153" s="63" t="s">
        <v>1261</v>
      </c>
      <c r="L1153">
        <f t="shared" si="285"/>
        <v>6</v>
      </c>
      <c r="P1153" s="10" t="e">
        <f>#REF!</f>
        <v>#REF!</v>
      </c>
    </row>
    <row r="1154" spans="1:16" x14ac:dyDescent="0.25">
      <c r="A1154" s="110" t="str">
        <f>B1154&amp;"_"&amp;C1154&amp;"_"&amp;".. "&amp;D1154</f>
        <v>1153_T3.2_.. Trade credit and advances (immediate)</v>
      </c>
      <c r="B1154" s="115" t="s">
        <v>2065</v>
      </c>
      <c r="C1154" s="119" t="s">
        <v>14</v>
      </c>
      <c r="D1154" s="94" t="s">
        <v>3979</v>
      </c>
      <c r="E1154" s="185" t="str">
        <f>B1154&amp;"_"&amp;C1154&amp;"_"&amp;F1154&amp;", "&amp;G1154&amp;", "&amp;I1154</f>
        <v>1153_T3.2_Central Bank, Trade credit and advances, immediate</v>
      </c>
      <c r="F1154" s="57" t="s">
        <v>43</v>
      </c>
      <c r="G1154" s="183" t="s">
        <v>30</v>
      </c>
      <c r="H1154" s="94"/>
      <c r="I1154" s="106" t="s">
        <v>4162</v>
      </c>
      <c r="J1154" s="161" t="e">
        <f t="shared" si="284"/>
        <v>#REF!</v>
      </c>
      <c r="K1154" s="63" t="s">
        <v>1262</v>
      </c>
      <c r="L1154">
        <f t="shared" si="285"/>
        <v>6</v>
      </c>
      <c r="P1154" s="10" t="e">
        <f>#REF!</f>
        <v>#REF!</v>
      </c>
    </row>
    <row r="1155" spans="1:16" x14ac:dyDescent="0.25">
      <c r="A1155" s="110" t="str">
        <f t="shared" si="296"/>
        <v>1154_T3.2_…. Principal (immediate)</v>
      </c>
      <c r="B1155" s="115" t="s">
        <v>2066</v>
      </c>
      <c r="C1155" s="119" t="s">
        <v>14</v>
      </c>
      <c r="D1155" s="95" t="s">
        <v>3718</v>
      </c>
      <c r="E1155" s="185" t="str">
        <f>B1155&amp;"_"&amp;C1155&amp;"_"&amp;F1155&amp;", "&amp;G1155&amp;", "&amp;H1155&amp;", "&amp;I1155</f>
        <v>1154_T3.2_Central Bank, Trade credit and advances, Principal, immediate</v>
      </c>
      <c r="F1155" s="57" t="s">
        <v>43</v>
      </c>
      <c r="G1155" s="183" t="s">
        <v>30</v>
      </c>
      <c r="H1155" s="183" t="s">
        <v>6</v>
      </c>
      <c r="I1155" s="106" t="s">
        <v>4162</v>
      </c>
      <c r="J1155" s="161" t="e">
        <f t="shared" si="284"/>
        <v>#REF!</v>
      </c>
      <c r="K1155" s="63" t="s">
        <v>1263</v>
      </c>
      <c r="L1155">
        <f t="shared" si="285"/>
        <v>6</v>
      </c>
      <c r="P1155" s="10" t="e">
        <f>#REF!</f>
        <v>#REF!</v>
      </c>
    </row>
    <row r="1156" spans="1:16" x14ac:dyDescent="0.25">
      <c r="A1156" s="110" t="str">
        <f t="shared" si="296"/>
        <v>1155_T3.2_…. Interest (immediate)</v>
      </c>
      <c r="B1156" s="115" t="s">
        <v>2067</v>
      </c>
      <c r="C1156" s="119" t="s">
        <v>14</v>
      </c>
      <c r="D1156" s="95" t="s">
        <v>3719</v>
      </c>
      <c r="E1156" s="185" t="str">
        <f>B1156&amp;"_"&amp;C1156&amp;"_"&amp;F1156&amp;", "&amp;G1156&amp;", "&amp;H1156&amp;", "&amp;I1156</f>
        <v>1155_T3.2_Central Bank, Trade credit and advances, Interest, immediate</v>
      </c>
      <c r="F1156" s="57" t="s">
        <v>43</v>
      </c>
      <c r="G1156" s="183" t="s">
        <v>30</v>
      </c>
      <c r="H1156" s="184" t="s">
        <v>7</v>
      </c>
      <c r="I1156" s="106" t="s">
        <v>4162</v>
      </c>
      <c r="J1156" s="161" t="e">
        <f t="shared" ref="J1156:J1219" si="297">J1155</f>
        <v>#REF!</v>
      </c>
      <c r="K1156" s="63" t="s">
        <v>1264</v>
      </c>
      <c r="L1156">
        <f t="shared" ref="L1156:L1219" si="298">L1155</f>
        <v>6</v>
      </c>
      <c r="P1156" s="10" t="e">
        <f>#REF!</f>
        <v>#REF!</v>
      </c>
    </row>
    <row r="1157" spans="1:16" x14ac:dyDescent="0.25">
      <c r="A1157" s="110" t="str">
        <f>B1157&amp;"_"&amp;C1157&amp;"_"&amp;".. "&amp;D1157</f>
        <v>1156_T3.2_.. Other debt liabilities 3/ 4/ (immediate)</v>
      </c>
      <c r="B1157" s="115" t="s">
        <v>2068</v>
      </c>
      <c r="C1157" s="119" t="s">
        <v>14</v>
      </c>
      <c r="D1157" s="94" t="s">
        <v>3980</v>
      </c>
      <c r="E1157" s="185" t="str">
        <f>B1157&amp;"_"&amp;C1157&amp;"_"&amp;F1157&amp;", "&amp;G1157&amp;", "&amp;I1157</f>
        <v>1156_T3.2_Central Bank, Other debt liabilities, immediate</v>
      </c>
      <c r="F1157" s="57" t="s">
        <v>43</v>
      </c>
      <c r="G1157" s="183" t="s">
        <v>4156</v>
      </c>
      <c r="H1157" s="94"/>
      <c r="I1157" s="106" t="s">
        <v>4162</v>
      </c>
      <c r="J1157" s="161" t="e">
        <f t="shared" si="297"/>
        <v>#REF!</v>
      </c>
      <c r="K1157" s="63" t="s">
        <v>1265</v>
      </c>
      <c r="L1157">
        <f t="shared" si="298"/>
        <v>6</v>
      </c>
      <c r="P1157" s="10" t="e">
        <f>#REF!</f>
        <v>#REF!</v>
      </c>
    </row>
    <row r="1158" spans="1:16" x14ac:dyDescent="0.25">
      <c r="A1158" s="110" t="str">
        <f t="shared" si="296"/>
        <v>1157_T3.2_…. Principal (immediate)</v>
      </c>
      <c r="B1158" s="115" t="s">
        <v>2069</v>
      </c>
      <c r="C1158" s="119" t="s">
        <v>14</v>
      </c>
      <c r="D1158" s="95" t="s">
        <v>3718</v>
      </c>
      <c r="E1158" s="185" t="str">
        <f>B1158&amp;"_"&amp;C1158&amp;"_"&amp;F1158&amp;", "&amp;G1158&amp;", "&amp;H1158&amp;", "&amp;I1158</f>
        <v>1157_T3.2_Central Bank, Other debt liabilities, Principal, immediate</v>
      </c>
      <c r="F1158" s="57" t="s">
        <v>43</v>
      </c>
      <c r="G1158" s="183" t="s">
        <v>4156</v>
      </c>
      <c r="H1158" s="183" t="s">
        <v>6</v>
      </c>
      <c r="I1158" s="106" t="s">
        <v>4162</v>
      </c>
      <c r="J1158" s="161" t="e">
        <f t="shared" si="297"/>
        <v>#REF!</v>
      </c>
      <c r="K1158" s="63" t="s">
        <v>1266</v>
      </c>
      <c r="L1158">
        <f t="shared" si="298"/>
        <v>6</v>
      </c>
      <c r="P1158" s="10" t="e">
        <f>#REF!</f>
        <v>#REF!</v>
      </c>
    </row>
    <row r="1159" spans="1:16" x14ac:dyDescent="0.25">
      <c r="A1159" s="110" t="str">
        <f t="shared" si="296"/>
        <v>1158_T3.2_…. Interest (immediate)</v>
      </c>
      <c r="B1159" s="115" t="s">
        <v>2070</v>
      </c>
      <c r="C1159" s="119" t="s">
        <v>14</v>
      </c>
      <c r="D1159" s="95" t="s">
        <v>3719</v>
      </c>
      <c r="E1159" s="185" t="str">
        <f>B1159&amp;"_"&amp;C1159&amp;"_"&amp;F1159&amp;", "&amp;G1159&amp;", "&amp;H1159&amp;", "&amp;I1159</f>
        <v>1158_T3.2_Central Bank, Other debt liabilities, Interest, immediate</v>
      </c>
      <c r="F1159" s="57" t="s">
        <v>43</v>
      </c>
      <c r="G1159" s="183" t="s">
        <v>4156</v>
      </c>
      <c r="H1159" s="184" t="s">
        <v>7</v>
      </c>
      <c r="I1159" s="106" t="s">
        <v>4162</v>
      </c>
      <c r="J1159" s="161" t="e">
        <f t="shared" si="297"/>
        <v>#REF!</v>
      </c>
      <c r="K1159" s="63" t="s">
        <v>1267</v>
      </c>
      <c r="L1159">
        <f t="shared" si="298"/>
        <v>6</v>
      </c>
      <c r="P1159" s="10" t="e">
        <f>#REF!</f>
        <v>#REF!</v>
      </c>
    </row>
    <row r="1160" spans="1:16" x14ac:dyDescent="0.25">
      <c r="A1160" s="110" t="str">
        <f>B1160&amp;"_"&amp;C1160&amp;"_"&amp;D1160</f>
        <v>1159_T3.2_Deposit-Taking Corporations, except the Central Bank (immediate)</v>
      </c>
      <c r="B1160" s="115" t="s">
        <v>2071</v>
      </c>
      <c r="C1160" s="119" t="s">
        <v>14</v>
      </c>
      <c r="D1160" s="96" t="s">
        <v>3722</v>
      </c>
      <c r="E1160" s="185" t="str">
        <f>B1160&amp;"_"&amp;C1160&amp;"_"&amp;F1160&amp;", "&amp;I1160</f>
        <v>1159_T3.2_Deposit-Taking Corporations, except the Central Bank, immediate</v>
      </c>
      <c r="F1160" s="96" t="s">
        <v>44</v>
      </c>
      <c r="G1160" s="96"/>
      <c r="H1160" s="96"/>
      <c r="I1160" s="106" t="s">
        <v>4162</v>
      </c>
      <c r="J1160" s="161" t="e">
        <f t="shared" si="297"/>
        <v>#REF!</v>
      </c>
      <c r="K1160" s="63" t="s">
        <v>1268</v>
      </c>
      <c r="L1160">
        <f t="shared" si="298"/>
        <v>6</v>
      </c>
      <c r="P1160" s="10" t="e">
        <f>#REF!</f>
        <v>#REF!</v>
      </c>
    </row>
    <row r="1161" spans="1:16" x14ac:dyDescent="0.25">
      <c r="A1161" s="110" t="str">
        <f>B1161&amp;"_"&amp;C1161&amp;"_"&amp;".. "&amp;D1161</f>
        <v>1160_T3.2_.. Currency and deposits (immediate)</v>
      </c>
      <c r="B1161" s="115" t="s">
        <v>2072</v>
      </c>
      <c r="C1161" s="119" t="s">
        <v>14</v>
      </c>
      <c r="D1161" s="94" t="s">
        <v>3976</v>
      </c>
      <c r="E1161" s="185" t="str">
        <f>B1161&amp;"_"&amp;C1161&amp;"_"&amp;F1161&amp;", "&amp;G1161&amp;", "&amp;I1161</f>
        <v>1160_T3.2_Deposit-Taking Corporations, except the Central Bank, Currency and deposits, immediate</v>
      </c>
      <c r="F1161" s="96" t="s">
        <v>44</v>
      </c>
      <c r="G1161" s="183" t="s">
        <v>95</v>
      </c>
      <c r="H1161" s="94"/>
      <c r="I1161" s="106" t="s">
        <v>4162</v>
      </c>
      <c r="J1161" s="161" t="e">
        <f t="shared" si="297"/>
        <v>#REF!</v>
      </c>
      <c r="K1161" s="63" t="s">
        <v>1269</v>
      </c>
      <c r="L1161">
        <f t="shared" si="298"/>
        <v>6</v>
      </c>
      <c r="P1161" s="10" t="e">
        <f>#REF!</f>
        <v>#REF!</v>
      </c>
    </row>
    <row r="1162" spans="1:16" x14ac:dyDescent="0.25">
      <c r="A1162" s="110" t="str">
        <f t="shared" ref="A1162:A1191" si="299">B1162&amp;"_"&amp;C1162&amp;"_"&amp;"…. "&amp;D1162</f>
        <v>1161_T3.2_…. Principal (immediate)</v>
      </c>
      <c r="B1162" s="115" t="s">
        <v>2073</v>
      </c>
      <c r="C1162" s="119" t="s">
        <v>14</v>
      </c>
      <c r="D1162" s="95" t="s">
        <v>3718</v>
      </c>
      <c r="E1162" s="185" t="str">
        <f>B1162&amp;"_"&amp;C1162&amp;"_"&amp;F1162&amp;", "&amp;G1162&amp;", "&amp;H1162&amp;", "&amp;I1162</f>
        <v>1161_T3.2_Deposit-Taking Corporations, except the Central Bank, Currency and deposits, Principal, immediate</v>
      </c>
      <c r="F1162" s="96" t="s">
        <v>44</v>
      </c>
      <c r="G1162" s="183" t="s">
        <v>95</v>
      </c>
      <c r="H1162" s="183" t="s">
        <v>6</v>
      </c>
      <c r="I1162" s="106" t="s">
        <v>4162</v>
      </c>
      <c r="J1162" s="161" t="e">
        <f t="shared" si="297"/>
        <v>#REF!</v>
      </c>
      <c r="K1162" s="63" t="s">
        <v>1270</v>
      </c>
      <c r="L1162">
        <f t="shared" si="298"/>
        <v>6</v>
      </c>
      <c r="P1162" s="10" t="e">
        <f>#REF!</f>
        <v>#REF!</v>
      </c>
    </row>
    <row r="1163" spans="1:16" x14ac:dyDescent="0.25">
      <c r="A1163" s="110" t="str">
        <f t="shared" si="299"/>
        <v>1162_T3.2_…. Interest (immediate)</v>
      </c>
      <c r="B1163" s="115" t="s">
        <v>2074</v>
      </c>
      <c r="C1163" s="119" t="s">
        <v>14</v>
      </c>
      <c r="D1163" s="95" t="s">
        <v>3719</v>
      </c>
      <c r="E1163" s="185" t="str">
        <f>B1163&amp;"_"&amp;C1163&amp;"_"&amp;F1163&amp;", "&amp;G1163&amp;", "&amp;H1163&amp;", "&amp;I1163</f>
        <v>1162_T3.2_Deposit-Taking Corporations, except the Central Bank, Currency and deposits, Interest, immediate</v>
      </c>
      <c r="F1163" s="96" t="s">
        <v>44</v>
      </c>
      <c r="G1163" s="183" t="s">
        <v>95</v>
      </c>
      <c r="H1163" s="184" t="s">
        <v>7</v>
      </c>
      <c r="I1163" s="106" t="s">
        <v>4162</v>
      </c>
      <c r="J1163" s="161" t="e">
        <f t="shared" si="297"/>
        <v>#REF!</v>
      </c>
      <c r="K1163" s="63" t="s">
        <v>1271</v>
      </c>
      <c r="L1163">
        <f t="shared" si="298"/>
        <v>6</v>
      </c>
      <c r="P1163" s="10" t="e">
        <f>#REF!</f>
        <v>#REF!</v>
      </c>
    </row>
    <row r="1164" spans="1:16" x14ac:dyDescent="0.25">
      <c r="A1164" s="110" t="str">
        <f>B1164&amp;"_"&amp;C1164&amp;"_"&amp;".. "&amp;D1164</f>
        <v>1163_T3.2_.. Debt securities (immediate)</v>
      </c>
      <c r="B1164" s="115" t="s">
        <v>2075</v>
      </c>
      <c r="C1164" s="119" t="s">
        <v>14</v>
      </c>
      <c r="D1164" s="94" t="s">
        <v>3977</v>
      </c>
      <c r="E1164" s="185" t="str">
        <f>B1164&amp;"_"&amp;C1164&amp;"_"&amp;F1164&amp;", "&amp;G1164&amp;", "&amp;I1164</f>
        <v>1163_T3.2_Deposit-Taking Corporations, except the Central Bank, Debt securities, immediate</v>
      </c>
      <c r="F1164" s="96" t="s">
        <v>44</v>
      </c>
      <c r="G1164" s="183" t="s">
        <v>29</v>
      </c>
      <c r="H1164" s="94"/>
      <c r="I1164" s="106" t="s">
        <v>4162</v>
      </c>
      <c r="J1164" s="161" t="e">
        <f t="shared" si="297"/>
        <v>#REF!</v>
      </c>
      <c r="K1164" s="63" t="s">
        <v>1272</v>
      </c>
      <c r="L1164">
        <f t="shared" si="298"/>
        <v>6</v>
      </c>
      <c r="P1164" s="10" t="e">
        <f>#REF!</f>
        <v>#REF!</v>
      </c>
    </row>
    <row r="1165" spans="1:16" x14ac:dyDescent="0.25">
      <c r="A1165" s="110" t="str">
        <f t="shared" si="299"/>
        <v>1164_T3.2_…. Principal (immediate)</v>
      </c>
      <c r="B1165" s="115" t="s">
        <v>2076</v>
      </c>
      <c r="C1165" s="119" t="s">
        <v>14</v>
      </c>
      <c r="D1165" s="95" t="s">
        <v>3718</v>
      </c>
      <c r="E1165" s="185" t="str">
        <f>B1165&amp;"_"&amp;C1165&amp;"_"&amp;F1165&amp;", "&amp;G1165&amp;", "&amp;H1165&amp;", "&amp;I1165</f>
        <v>1164_T3.2_Deposit-Taking Corporations, except the Central Bank, Debt securities, Principal, immediate</v>
      </c>
      <c r="F1165" s="96" t="s">
        <v>44</v>
      </c>
      <c r="G1165" s="183" t="s">
        <v>29</v>
      </c>
      <c r="H1165" s="183" t="s">
        <v>6</v>
      </c>
      <c r="I1165" s="106" t="s">
        <v>4162</v>
      </c>
      <c r="J1165" s="161" t="e">
        <f t="shared" si="297"/>
        <v>#REF!</v>
      </c>
      <c r="K1165" s="63" t="s">
        <v>1273</v>
      </c>
      <c r="L1165">
        <f t="shared" si="298"/>
        <v>6</v>
      </c>
      <c r="P1165" s="10" t="e">
        <f>#REF!</f>
        <v>#REF!</v>
      </c>
    </row>
    <row r="1166" spans="1:16" x14ac:dyDescent="0.25">
      <c r="A1166" s="110" t="str">
        <f t="shared" si="299"/>
        <v>1165_T3.2_…. Interest (immediate)</v>
      </c>
      <c r="B1166" s="115" t="s">
        <v>2077</v>
      </c>
      <c r="C1166" s="119" t="s">
        <v>14</v>
      </c>
      <c r="D1166" s="95" t="s">
        <v>3719</v>
      </c>
      <c r="E1166" s="185" t="str">
        <f>B1166&amp;"_"&amp;C1166&amp;"_"&amp;F1166&amp;", "&amp;G1166&amp;", "&amp;H1166&amp;", "&amp;I1166</f>
        <v>1165_T3.2_Deposit-Taking Corporations, except the Central Bank, Debt securities, Interest, immediate</v>
      </c>
      <c r="F1166" s="96" t="s">
        <v>44</v>
      </c>
      <c r="G1166" s="183" t="s">
        <v>29</v>
      </c>
      <c r="H1166" s="184" t="s">
        <v>7</v>
      </c>
      <c r="I1166" s="106" t="s">
        <v>4162</v>
      </c>
      <c r="J1166" s="161" t="e">
        <f t="shared" si="297"/>
        <v>#REF!</v>
      </c>
      <c r="K1166" s="63" t="s">
        <v>1274</v>
      </c>
      <c r="L1166">
        <f t="shared" si="298"/>
        <v>6</v>
      </c>
      <c r="P1166" s="10" t="e">
        <f>#REF!</f>
        <v>#REF!</v>
      </c>
    </row>
    <row r="1167" spans="1:16" x14ac:dyDescent="0.25">
      <c r="A1167" s="110" t="str">
        <f>B1167&amp;"_"&amp;C1167&amp;"_"&amp;".. "&amp;D1167</f>
        <v>1166_T3.2_.. Loans (immediate)</v>
      </c>
      <c r="B1167" s="115" t="s">
        <v>2078</v>
      </c>
      <c r="C1167" s="119" t="s">
        <v>14</v>
      </c>
      <c r="D1167" s="94" t="s">
        <v>3978</v>
      </c>
      <c r="E1167" s="185" t="str">
        <f>B1167&amp;"_"&amp;C1167&amp;"_"&amp;F1167&amp;", "&amp;G1167&amp;", "&amp;I1167</f>
        <v>1166_T3.2_Deposit-Taking Corporations, except the Central Bank, Loans, immediate</v>
      </c>
      <c r="F1167" s="96" t="s">
        <v>44</v>
      </c>
      <c r="G1167" s="183" t="s">
        <v>2</v>
      </c>
      <c r="H1167" s="94"/>
      <c r="I1167" s="106" t="s">
        <v>4162</v>
      </c>
      <c r="J1167" s="161" t="e">
        <f t="shared" si="297"/>
        <v>#REF!</v>
      </c>
      <c r="K1167" s="63" t="s">
        <v>1275</v>
      </c>
      <c r="L1167">
        <f t="shared" si="298"/>
        <v>6</v>
      </c>
      <c r="P1167" s="10" t="e">
        <f>#REF!</f>
        <v>#REF!</v>
      </c>
    </row>
    <row r="1168" spans="1:16" x14ac:dyDescent="0.25">
      <c r="A1168" s="110" t="str">
        <f t="shared" si="299"/>
        <v>1167_T3.2_…. Principal (immediate)</v>
      </c>
      <c r="B1168" s="115" t="s">
        <v>2079</v>
      </c>
      <c r="C1168" s="119" t="s">
        <v>14</v>
      </c>
      <c r="D1168" s="95" t="s">
        <v>3718</v>
      </c>
      <c r="E1168" s="185" t="str">
        <f>B1168&amp;"_"&amp;C1168&amp;"_"&amp;F1168&amp;", "&amp;G1168&amp;", "&amp;H1168&amp;", "&amp;I1168</f>
        <v>1167_T3.2_Deposit-Taking Corporations, except the Central Bank, Loans, Principal, immediate</v>
      </c>
      <c r="F1168" s="96" t="s">
        <v>44</v>
      </c>
      <c r="G1168" s="183" t="s">
        <v>2</v>
      </c>
      <c r="H1168" s="183" t="s">
        <v>6</v>
      </c>
      <c r="I1168" s="106" t="s">
        <v>4162</v>
      </c>
      <c r="J1168" s="161" t="e">
        <f t="shared" si="297"/>
        <v>#REF!</v>
      </c>
      <c r="K1168" s="63" t="s">
        <v>1276</v>
      </c>
      <c r="L1168">
        <f t="shared" si="298"/>
        <v>6</v>
      </c>
      <c r="P1168" s="10" t="e">
        <f>#REF!</f>
        <v>#REF!</v>
      </c>
    </row>
    <row r="1169" spans="1:16" x14ac:dyDescent="0.25">
      <c r="A1169" s="110" t="str">
        <f t="shared" si="299"/>
        <v>1168_T3.2_…. Interest (immediate)</v>
      </c>
      <c r="B1169" s="115" t="s">
        <v>2080</v>
      </c>
      <c r="C1169" s="119" t="s">
        <v>14</v>
      </c>
      <c r="D1169" s="95" t="s">
        <v>3719</v>
      </c>
      <c r="E1169" s="185" t="str">
        <f>B1169&amp;"_"&amp;C1169&amp;"_"&amp;F1169&amp;", "&amp;G1169&amp;", "&amp;H1169&amp;", "&amp;I1169</f>
        <v>1168_T3.2_Deposit-Taking Corporations, except the Central Bank, Loans, Interest, immediate</v>
      </c>
      <c r="F1169" s="96" t="s">
        <v>44</v>
      </c>
      <c r="G1169" s="183" t="s">
        <v>2</v>
      </c>
      <c r="H1169" s="184" t="s">
        <v>7</v>
      </c>
      <c r="I1169" s="106" t="s">
        <v>4162</v>
      </c>
      <c r="J1169" s="161" t="e">
        <f t="shared" si="297"/>
        <v>#REF!</v>
      </c>
      <c r="K1169" s="63" t="s">
        <v>1277</v>
      </c>
      <c r="L1169">
        <f t="shared" si="298"/>
        <v>6</v>
      </c>
      <c r="P1169" s="10" t="e">
        <f>#REF!</f>
        <v>#REF!</v>
      </c>
    </row>
    <row r="1170" spans="1:16" x14ac:dyDescent="0.25">
      <c r="A1170" s="110" t="str">
        <f>B1170&amp;"_"&amp;C1170&amp;"_"&amp;".. "&amp;D1170</f>
        <v>1169_T3.2_.. Trade credit and advances (immediate)</v>
      </c>
      <c r="B1170" s="115" t="s">
        <v>2081</v>
      </c>
      <c r="C1170" s="119" t="s">
        <v>14</v>
      </c>
      <c r="D1170" s="94" t="s">
        <v>3979</v>
      </c>
      <c r="E1170" s="185" t="str">
        <f>B1170&amp;"_"&amp;C1170&amp;"_"&amp;F1170&amp;", "&amp;G1170&amp;", "&amp;I1170</f>
        <v>1169_T3.2_Deposit-Taking Corporations, except the Central Bank, Trade credit and advances, immediate</v>
      </c>
      <c r="F1170" s="96" t="s">
        <v>44</v>
      </c>
      <c r="G1170" s="183" t="s">
        <v>30</v>
      </c>
      <c r="H1170" s="94"/>
      <c r="I1170" s="106" t="s">
        <v>4162</v>
      </c>
      <c r="J1170" s="161" t="e">
        <f t="shared" si="297"/>
        <v>#REF!</v>
      </c>
      <c r="K1170" s="63" t="s">
        <v>1278</v>
      </c>
      <c r="L1170">
        <f t="shared" si="298"/>
        <v>6</v>
      </c>
      <c r="P1170" s="10" t="e">
        <f>#REF!</f>
        <v>#REF!</v>
      </c>
    </row>
    <row r="1171" spans="1:16" x14ac:dyDescent="0.25">
      <c r="A1171" s="110" t="str">
        <f t="shared" si="299"/>
        <v>1170_T3.2_…. Principal (immediate)</v>
      </c>
      <c r="B1171" s="115" t="s">
        <v>2082</v>
      </c>
      <c r="C1171" s="119" t="s">
        <v>14</v>
      </c>
      <c r="D1171" s="95" t="s">
        <v>3718</v>
      </c>
      <c r="E1171" s="185" t="str">
        <f>B1171&amp;"_"&amp;C1171&amp;"_"&amp;F1171&amp;", "&amp;G1171&amp;", "&amp;H1171&amp;", "&amp;I1171</f>
        <v>1170_T3.2_Deposit-Taking Corporations, except the Central Bank, Trade credit and advances, Principal, immediate</v>
      </c>
      <c r="F1171" s="96" t="s">
        <v>44</v>
      </c>
      <c r="G1171" s="183" t="s">
        <v>30</v>
      </c>
      <c r="H1171" s="183" t="s">
        <v>6</v>
      </c>
      <c r="I1171" s="106" t="s">
        <v>4162</v>
      </c>
      <c r="J1171" s="161" t="e">
        <f t="shared" si="297"/>
        <v>#REF!</v>
      </c>
      <c r="K1171" s="63" t="s">
        <v>1279</v>
      </c>
      <c r="L1171">
        <f t="shared" si="298"/>
        <v>6</v>
      </c>
      <c r="P1171" s="10" t="e">
        <f>#REF!</f>
        <v>#REF!</v>
      </c>
    </row>
    <row r="1172" spans="1:16" x14ac:dyDescent="0.25">
      <c r="A1172" s="110" t="str">
        <f t="shared" si="299"/>
        <v>1171_T3.2_…. Interest (immediate)</v>
      </c>
      <c r="B1172" s="115" t="s">
        <v>2083</v>
      </c>
      <c r="C1172" s="119" t="s">
        <v>14</v>
      </c>
      <c r="D1172" s="95" t="s">
        <v>3719</v>
      </c>
      <c r="E1172" s="185" t="str">
        <f>B1172&amp;"_"&amp;C1172&amp;"_"&amp;F1172&amp;", "&amp;G1172&amp;", "&amp;H1172&amp;", "&amp;I1172</f>
        <v>1171_T3.2_Deposit-Taking Corporations, except the Central Bank, Trade credit and advances, Interest, immediate</v>
      </c>
      <c r="F1172" s="96" t="s">
        <v>44</v>
      </c>
      <c r="G1172" s="183" t="s">
        <v>30</v>
      </c>
      <c r="H1172" s="184" t="s">
        <v>7</v>
      </c>
      <c r="I1172" s="106" t="s">
        <v>4162</v>
      </c>
      <c r="J1172" s="161" t="e">
        <f t="shared" si="297"/>
        <v>#REF!</v>
      </c>
      <c r="K1172" s="63" t="s">
        <v>1280</v>
      </c>
      <c r="L1172">
        <f t="shared" si="298"/>
        <v>6</v>
      </c>
      <c r="P1172" s="10" t="e">
        <f>#REF!</f>
        <v>#REF!</v>
      </c>
    </row>
    <row r="1173" spans="1:16" x14ac:dyDescent="0.25">
      <c r="A1173" s="110" t="str">
        <f>B1173&amp;"_"&amp;C1173&amp;"_"&amp;".. "&amp;D1173</f>
        <v>1172_T3.2_.. Other debt liabilities 3/ 4/ (immediate)</v>
      </c>
      <c r="B1173" s="115" t="s">
        <v>2084</v>
      </c>
      <c r="C1173" s="119" t="s">
        <v>14</v>
      </c>
      <c r="D1173" s="94" t="s">
        <v>3980</v>
      </c>
      <c r="E1173" s="185" t="str">
        <f>B1173&amp;"_"&amp;C1173&amp;"_"&amp;F1173&amp;", "&amp;G1173&amp;", "&amp;I1173</f>
        <v>1172_T3.2_Deposit-Taking Corporations, except the Central Bank, Other debt liabilities, immediate</v>
      </c>
      <c r="F1173" s="96" t="s">
        <v>44</v>
      </c>
      <c r="G1173" s="183" t="s">
        <v>4156</v>
      </c>
      <c r="H1173" s="94"/>
      <c r="I1173" s="106" t="s">
        <v>4162</v>
      </c>
      <c r="J1173" s="161" t="e">
        <f t="shared" si="297"/>
        <v>#REF!</v>
      </c>
      <c r="K1173" s="63" t="s">
        <v>1281</v>
      </c>
      <c r="L1173">
        <f t="shared" si="298"/>
        <v>6</v>
      </c>
      <c r="P1173" s="10" t="e">
        <f>#REF!</f>
        <v>#REF!</v>
      </c>
    </row>
    <row r="1174" spans="1:16" x14ac:dyDescent="0.25">
      <c r="A1174" s="110" t="str">
        <f t="shared" si="299"/>
        <v>1173_T3.2_…. Principal (immediate)</v>
      </c>
      <c r="B1174" s="115" t="s">
        <v>2085</v>
      </c>
      <c r="C1174" s="119" t="s">
        <v>14</v>
      </c>
      <c r="D1174" s="95" t="s">
        <v>3718</v>
      </c>
      <c r="E1174" s="185" t="str">
        <f>B1174&amp;"_"&amp;C1174&amp;"_"&amp;F1174&amp;", "&amp;G1174&amp;", "&amp;H1174&amp;", "&amp;I1174</f>
        <v>1173_T3.2_Deposit-Taking Corporations, except the Central Bank, Other debt liabilities, Principal, immediate</v>
      </c>
      <c r="F1174" s="96" t="s">
        <v>44</v>
      </c>
      <c r="G1174" s="183" t="s">
        <v>4156</v>
      </c>
      <c r="H1174" s="183" t="s">
        <v>6</v>
      </c>
      <c r="I1174" s="106" t="s">
        <v>4162</v>
      </c>
      <c r="J1174" s="161" t="e">
        <f t="shared" si="297"/>
        <v>#REF!</v>
      </c>
      <c r="K1174" s="63" t="s">
        <v>1282</v>
      </c>
      <c r="L1174">
        <f t="shared" si="298"/>
        <v>6</v>
      </c>
      <c r="P1174" s="10" t="e">
        <f>#REF!</f>
        <v>#REF!</v>
      </c>
    </row>
    <row r="1175" spans="1:16" x14ac:dyDescent="0.25">
      <c r="A1175" s="110" t="str">
        <f t="shared" si="299"/>
        <v>1174_T3.2_…. Interest (immediate)</v>
      </c>
      <c r="B1175" s="115" t="s">
        <v>2086</v>
      </c>
      <c r="C1175" s="119" t="s">
        <v>14</v>
      </c>
      <c r="D1175" s="95" t="s">
        <v>3719</v>
      </c>
      <c r="E1175" s="185" t="str">
        <f>B1175&amp;"_"&amp;C1175&amp;"_"&amp;F1175&amp;", "&amp;G1175&amp;", "&amp;H1175&amp;", "&amp;I1175</f>
        <v>1174_T3.2_Deposit-Taking Corporations, except the Central Bank, Other debt liabilities, Interest, immediate</v>
      </c>
      <c r="F1175" s="96" t="s">
        <v>44</v>
      </c>
      <c r="G1175" s="183" t="s">
        <v>4156</v>
      </c>
      <c r="H1175" s="184" t="s">
        <v>7</v>
      </c>
      <c r="I1175" s="106" t="s">
        <v>4162</v>
      </c>
      <c r="J1175" s="161" t="e">
        <f t="shared" si="297"/>
        <v>#REF!</v>
      </c>
      <c r="K1175" s="63" t="s">
        <v>1283</v>
      </c>
      <c r="L1175">
        <f t="shared" si="298"/>
        <v>6</v>
      </c>
      <c r="P1175" s="10" t="e">
        <f>#REF!</f>
        <v>#REF!</v>
      </c>
    </row>
    <row r="1176" spans="1:16" x14ac:dyDescent="0.25">
      <c r="A1176" s="110" t="str">
        <f>B1176&amp;"_"&amp;C1176&amp;"_"&amp;D1176</f>
        <v>1175_T3.2_Other Sectors (immediate)</v>
      </c>
      <c r="B1176" s="115" t="s">
        <v>2087</v>
      </c>
      <c r="C1176" s="119" t="s">
        <v>14</v>
      </c>
      <c r="D1176" s="97" t="s">
        <v>3723</v>
      </c>
      <c r="E1176" s="185" t="str">
        <f>B1176&amp;"_"&amp;C1176&amp;"_"&amp;F1176&amp;", "&amp;I1176</f>
        <v>1175_T3.2_Other Sectors, immediate</v>
      </c>
      <c r="F1176" s="97" t="s">
        <v>45</v>
      </c>
      <c r="G1176" s="97"/>
      <c r="H1176" s="97"/>
      <c r="I1176" s="106" t="s">
        <v>4162</v>
      </c>
      <c r="J1176" s="161" t="e">
        <f t="shared" si="297"/>
        <v>#REF!</v>
      </c>
      <c r="K1176" s="63" t="s">
        <v>1284</v>
      </c>
      <c r="L1176">
        <f t="shared" si="298"/>
        <v>6</v>
      </c>
      <c r="P1176" s="10" t="e">
        <f>#REF!</f>
        <v>#REF!</v>
      </c>
    </row>
    <row r="1177" spans="1:16" x14ac:dyDescent="0.25">
      <c r="A1177" s="110" t="str">
        <f>B1177&amp;"_"&amp;C1177&amp;"_"&amp;".. "&amp;D1177</f>
        <v>1176_T3.2_.. Currency and deposits (immediate)</v>
      </c>
      <c r="B1177" s="115" t="s">
        <v>2088</v>
      </c>
      <c r="C1177" s="119" t="s">
        <v>14</v>
      </c>
      <c r="D1177" s="94" t="s">
        <v>3976</v>
      </c>
      <c r="E1177" s="185" t="str">
        <f>B1177&amp;"_"&amp;C1177&amp;"_"&amp;F1177&amp;", "&amp;G1177&amp;", "&amp;I1177</f>
        <v>1176_T3.2_Other Sectors, Currency and deposits, immediate</v>
      </c>
      <c r="F1177" s="97" t="s">
        <v>45</v>
      </c>
      <c r="G1177" s="183" t="s">
        <v>95</v>
      </c>
      <c r="H1177" s="94"/>
      <c r="I1177" s="106" t="s">
        <v>4162</v>
      </c>
      <c r="J1177" s="161" t="e">
        <f t="shared" si="297"/>
        <v>#REF!</v>
      </c>
      <c r="K1177" s="63" t="s">
        <v>1285</v>
      </c>
      <c r="L1177">
        <f t="shared" si="298"/>
        <v>6</v>
      </c>
      <c r="P1177" s="10" t="e">
        <f>#REF!</f>
        <v>#REF!</v>
      </c>
    </row>
    <row r="1178" spans="1:16" x14ac:dyDescent="0.25">
      <c r="A1178" s="110" t="str">
        <f t="shared" si="299"/>
        <v>1177_T3.2_…. Principal (immediate)</v>
      </c>
      <c r="B1178" s="115" t="s">
        <v>2089</v>
      </c>
      <c r="C1178" s="119" t="s">
        <v>14</v>
      </c>
      <c r="D1178" s="95" t="s">
        <v>3718</v>
      </c>
      <c r="E1178" s="185" t="str">
        <f>B1178&amp;"_"&amp;C1178&amp;"_"&amp;F1178&amp;", "&amp;G1178&amp;", "&amp;H1178&amp;", "&amp;I1178</f>
        <v>1177_T3.2_Other Sectors, Currency and deposits, Principal, immediate</v>
      </c>
      <c r="F1178" s="97" t="s">
        <v>45</v>
      </c>
      <c r="G1178" s="183" t="s">
        <v>95</v>
      </c>
      <c r="H1178" s="183" t="s">
        <v>6</v>
      </c>
      <c r="I1178" s="106" t="s">
        <v>4162</v>
      </c>
      <c r="J1178" s="161" t="e">
        <f t="shared" si="297"/>
        <v>#REF!</v>
      </c>
      <c r="K1178" s="63" t="s">
        <v>1286</v>
      </c>
      <c r="L1178">
        <f t="shared" si="298"/>
        <v>6</v>
      </c>
      <c r="P1178" s="10" t="e">
        <f>#REF!</f>
        <v>#REF!</v>
      </c>
    </row>
    <row r="1179" spans="1:16" x14ac:dyDescent="0.25">
      <c r="A1179" s="110" t="str">
        <f t="shared" si="299"/>
        <v>1178_T3.2_…. Interest (immediate)</v>
      </c>
      <c r="B1179" s="115" t="s">
        <v>2090</v>
      </c>
      <c r="C1179" s="119" t="s">
        <v>14</v>
      </c>
      <c r="D1179" s="95" t="s">
        <v>3719</v>
      </c>
      <c r="E1179" s="185" t="str">
        <f>B1179&amp;"_"&amp;C1179&amp;"_"&amp;F1179&amp;", "&amp;G1179&amp;", "&amp;H1179&amp;", "&amp;I1179</f>
        <v>1178_T3.2_Other Sectors, Currency and deposits, Interest, immediate</v>
      </c>
      <c r="F1179" s="97" t="s">
        <v>45</v>
      </c>
      <c r="G1179" s="183" t="s">
        <v>95</v>
      </c>
      <c r="H1179" s="184" t="s">
        <v>7</v>
      </c>
      <c r="I1179" s="106" t="s">
        <v>4162</v>
      </c>
      <c r="J1179" s="161" t="e">
        <f t="shared" si="297"/>
        <v>#REF!</v>
      </c>
      <c r="K1179" s="63" t="s">
        <v>1287</v>
      </c>
      <c r="L1179">
        <f t="shared" si="298"/>
        <v>6</v>
      </c>
      <c r="P1179" s="10" t="e">
        <f>#REF!</f>
        <v>#REF!</v>
      </c>
    </row>
    <row r="1180" spans="1:16" x14ac:dyDescent="0.25">
      <c r="A1180" s="110" t="str">
        <f>B1180&amp;"_"&amp;C1180&amp;"_"&amp;".. "&amp;D1180</f>
        <v>1179_T3.2_.. Debt securities (immediate)</v>
      </c>
      <c r="B1180" s="115" t="s">
        <v>2091</v>
      </c>
      <c r="C1180" s="119" t="s">
        <v>14</v>
      </c>
      <c r="D1180" s="94" t="s">
        <v>3977</v>
      </c>
      <c r="E1180" s="185" t="str">
        <f>B1180&amp;"_"&amp;C1180&amp;"_"&amp;F1180&amp;", "&amp;G1180&amp;", "&amp;I1180</f>
        <v>1179_T3.2_Other Sectors, Debt securities, immediate</v>
      </c>
      <c r="F1180" s="97" t="s">
        <v>45</v>
      </c>
      <c r="G1180" s="183" t="s">
        <v>29</v>
      </c>
      <c r="H1180" s="94"/>
      <c r="I1180" s="106" t="s">
        <v>4162</v>
      </c>
      <c r="J1180" s="161" t="e">
        <f t="shared" si="297"/>
        <v>#REF!</v>
      </c>
      <c r="K1180" s="63" t="s">
        <v>1288</v>
      </c>
      <c r="L1180">
        <f t="shared" si="298"/>
        <v>6</v>
      </c>
      <c r="P1180" s="10" t="e">
        <f>#REF!</f>
        <v>#REF!</v>
      </c>
    </row>
    <row r="1181" spans="1:16" x14ac:dyDescent="0.25">
      <c r="A1181" s="110" t="str">
        <f t="shared" si="299"/>
        <v>1180_T3.2_…. Principal (immediate)</v>
      </c>
      <c r="B1181" s="115" t="s">
        <v>2092</v>
      </c>
      <c r="C1181" s="119" t="s">
        <v>14</v>
      </c>
      <c r="D1181" s="95" t="s">
        <v>3718</v>
      </c>
      <c r="E1181" s="185" t="str">
        <f>B1181&amp;"_"&amp;C1181&amp;"_"&amp;F1181&amp;", "&amp;G1181&amp;", "&amp;H1181&amp;", "&amp;I1181</f>
        <v>1180_T3.2_Other Sectors, Debt securities, Principal, immediate</v>
      </c>
      <c r="F1181" s="97" t="s">
        <v>45</v>
      </c>
      <c r="G1181" s="183" t="s">
        <v>29</v>
      </c>
      <c r="H1181" s="183" t="s">
        <v>6</v>
      </c>
      <c r="I1181" s="106" t="s">
        <v>4162</v>
      </c>
      <c r="J1181" s="161" t="e">
        <f t="shared" si="297"/>
        <v>#REF!</v>
      </c>
      <c r="K1181" s="63" t="s">
        <v>1289</v>
      </c>
      <c r="L1181">
        <f t="shared" si="298"/>
        <v>6</v>
      </c>
      <c r="P1181" s="10" t="e">
        <f>#REF!</f>
        <v>#REF!</v>
      </c>
    </row>
    <row r="1182" spans="1:16" x14ac:dyDescent="0.25">
      <c r="A1182" s="110" t="str">
        <f t="shared" si="299"/>
        <v>1181_T3.2_…. Interest (immediate)</v>
      </c>
      <c r="B1182" s="115" t="s">
        <v>2093</v>
      </c>
      <c r="C1182" s="119" t="s">
        <v>14</v>
      </c>
      <c r="D1182" s="95" t="s">
        <v>3719</v>
      </c>
      <c r="E1182" s="185" t="str">
        <f>B1182&amp;"_"&amp;C1182&amp;"_"&amp;F1182&amp;", "&amp;G1182&amp;", "&amp;H1182&amp;", "&amp;I1182</f>
        <v>1181_T3.2_Other Sectors, Debt securities, Interest, immediate</v>
      </c>
      <c r="F1182" s="97" t="s">
        <v>45</v>
      </c>
      <c r="G1182" s="183" t="s">
        <v>29</v>
      </c>
      <c r="H1182" s="184" t="s">
        <v>7</v>
      </c>
      <c r="I1182" s="106" t="s">
        <v>4162</v>
      </c>
      <c r="J1182" s="161" t="e">
        <f t="shared" si="297"/>
        <v>#REF!</v>
      </c>
      <c r="K1182" s="63" t="s">
        <v>1290</v>
      </c>
      <c r="L1182">
        <f t="shared" si="298"/>
        <v>6</v>
      </c>
      <c r="P1182" s="10" t="e">
        <f>#REF!</f>
        <v>#REF!</v>
      </c>
    </row>
    <row r="1183" spans="1:16" x14ac:dyDescent="0.25">
      <c r="A1183" s="110" t="str">
        <f>B1183&amp;"_"&amp;C1183&amp;"_"&amp;".. "&amp;D1183</f>
        <v>1182_T3.2_.. Loans (immediate)</v>
      </c>
      <c r="B1183" s="115" t="s">
        <v>2094</v>
      </c>
      <c r="C1183" s="119" t="s">
        <v>14</v>
      </c>
      <c r="D1183" s="94" t="s">
        <v>3978</v>
      </c>
      <c r="E1183" s="185" t="str">
        <f>B1183&amp;"_"&amp;C1183&amp;"_"&amp;F1183&amp;", "&amp;G1183&amp;", "&amp;I1183</f>
        <v>1182_T3.2_Other Sectors, Loans, immediate</v>
      </c>
      <c r="F1183" s="97" t="s">
        <v>45</v>
      </c>
      <c r="G1183" s="183" t="s">
        <v>2</v>
      </c>
      <c r="H1183" s="94"/>
      <c r="I1183" s="106" t="s">
        <v>4162</v>
      </c>
      <c r="J1183" s="161" t="e">
        <f t="shared" si="297"/>
        <v>#REF!</v>
      </c>
      <c r="K1183" s="63" t="s">
        <v>1291</v>
      </c>
      <c r="L1183">
        <f t="shared" si="298"/>
        <v>6</v>
      </c>
      <c r="P1183" s="10" t="e">
        <f>#REF!</f>
        <v>#REF!</v>
      </c>
    </row>
    <row r="1184" spans="1:16" x14ac:dyDescent="0.25">
      <c r="A1184" s="110" t="str">
        <f t="shared" si="299"/>
        <v>1183_T3.2_…. Principal (immediate)</v>
      </c>
      <c r="B1184" s="115" t="s">
        <v>2095</v>
      </c>
      <c r="C1184" s="119" t="s">
        <v>14</v>
      </c>
      <c r="D1184" s="95" t="s">
        <v>3718</v>
      </c>
      <c r="E1184" s="185" t="str">
        <f>B1184&amp;"_"&amp;C1184&amp;"_"&amp;F1184&amp;", "&amp;G1184&amp;", "&amp;H1184&amp;", "&amp;I1184</f>
        <v>1183_T3.2_Other Sectors, Loans, Principal, immediate</v>
      </c>
      <c r="F1184" s="97" t="s">
        <v>45</v>
      </c>
      <c r="G1184" s="183" t="s">
        <v>2</v>
      </c>
      <c r="H1184" s="183" t="s">
        <v>6</v>
      </c>
      <c r="I1184" s="106" t="s">
        <v>4162</v>
      </c>
      <c r="J1184" s="161" t="e">
        <f t="shared" si="297"/>
        <v>#REF!</v>
      </c>
      <c r="K1184" s="63" t="s">
        <v>1292</v>
      </c>
      <c r="L1184">
        <f t="shared" si="298"/>
        <v>6</v>
      </c>
      <c r="P1184" s="10" t="e">
        <f>#REF!</f>
        <v>#REF!</v>
      </c>
    </row>
    <row r="1185" spans="1:16" x14ac:dyDescent="0.25">
      <c r="A1185" s="110" t="str">
        <f t="shared" si="299"/>
        <v>1184_T3.2_…. Interest (immediate)</v>
      </c>
      <c r="B1185" s="115" t="s">
        <v>2096</v>
      </c>
      <c r="C1185" s="119" t="s">
        <v>14</v>
      </c>
      <c r="D1185" s="95" t="s">
        <v>3719</v>
      </c>
      <c r="E1185" s="185" t="str">
        <f>B1185&amp;"_"&amp;C1185&amp;"_"&amp;F1185&amp;", "&amp;G1185&amp;", "&amp;H1185&amp;", "&amp;I1185</f>
        <v>1184_T3.2_Other Sectors, Loans, Interest, immediate</v>
      </c>
      <c r="F1185" s="97" t="s">
        <v>45</v>
      </c>
      <c r="G1185" s="183" t="s">
        <v>2</v>
      </c>
      <c r="H1185" s="184" t="s">
        <v>7</v>
      </c>
      <c r="I1185" s="106" t="s">
        <v>4162</v>
      </c>
      <c r="J1185" s="161" t="e">
        <f t="shared" si="297"/>
        <v>#REF!</v>
      </c>
      <c r="K1185" s="63" t="s">
        <v>1293</v>
      </c>
      <c r="L1185">
        <f t="shared" si="298"/>
        <v>6</v>
      </c>
      <c r="P1185" s="10" t="e">
        <f>#REF!</f>
        <v>#REF!</v>
      </c>
    </row>
    <row r="1186" spans="1:16" x14ac:dyDescent="0.25">
      <c r="A1186" s="110" t="str">
        <f>B1186&amp;"_"&amp;C1186&amp;"_"&amp;".. "&amp;D1186</f>
        <v>1185_T3.2_.. Trade credit and advances (immediate)</v>
      </c>
      <c r="B1186" s="115" t="s">
        <v>2097</v>
      </c>
      <c r="C1186" s="119" t="s">
        <v>14</v>
      </c>
      <c r="D1186" s="94" t="s">
        <v>3979</v>
      </c>
      <c r="E1186" s="185" t="str">
        <f>B1186&amp;"_"&amp;C1186&amp;"_"&amp;F1186&amp;", "&amp;G1186&amp;", "&amp;I1186</f>
        <v>1185_T3.2_Other Sectors, Trade credit and advances, immediate</v>
      </c>
      <c r="F1186" s="97" t="s">
        <v>45</v>
      </c>
      <c r="G1186" s="183" t="s">
        <v>30</v>
      </c>
      <c r="H1186" s="94"/>
      <c r="I1186" s="106" t="s">
        <v>4162</v>
      </c>
      <c r="J1186" s="161" t="e">
        <f t="shared" si="297"/>
        <v>#REF!</v>
      </c>
      <c r="K1186" s="63" t="s">
        <v>1294</v>
      </c>
      <c r="L1186">
        <f t="shared" si="298"/>
        <v>6</v>
      </c>
      <c r="P1186" s="10" t="e">
        <f>#REF!</f>
        <v>#REF!</v>
      </c>
    </row>
    <row r="1187" spans="1:16" x14ac:dyDescent="0.25">
      <c r="A1187" s="110" t="str">
        <f t="shared" si="299"/>
        <v>1186_T3.2_…. Principal (immediate)</v>
      </c>
      <c r="B1187" s="115" t="s">
        <v>2098</v>
      </c>
      <c r="C1187" s="119" t="s">
        <v>14</v>
      </c>
      <c r="D1187" s="95" t="s">
        <v>3718</v>
      </c>
      <c r="E1187" s="185" t="str">
        <f>B1187&amp;"_"&amp;C1187&amp;"_"&amp;F1187&amp;", "&amp;G1187&amp;", "&amp;H1187&amp;", "&amp;I1187</f>
        <v>1186_T3.2_Other Sectors, Trade credit and advances, Principal, immediate</v>
      </c>
      <c r="F1187" s="97" t="s">
        <v>45</v>
      </c>
      <c r="G1187" s="183" t="s">
        <v>30</v>
      </c>
      <c r="H1187" s="183" t="s">
        <v>6</v>
      </c>
      <c r="I1187" s="106" t="s">
        <v>4162</v>
      </c>
      <c r="J1187" s="161" t="e">
        <f t="shared" si="297"/>
        <v>#REF!</v>
      </c>
      <c r="K1187" s="63" t="s">
        <v>1295</v>
      </c>
      <c r="L1187">
        <f t="shared" si="298"/>
        <v>6</v>
      </c>
      <c r="P1187" s="10" t="e">
        <f>#REF!</f>
        <v>#REF!</v>
      </c>
    </row>
    <row r="1188" spans="1:16" x14ac:dyDescent="0.25">
      <c r="A1188" s="110" t="str">
        <f t="shared" si="299"/>
        <v>1187_T3.2_…. Interest (immediate)</v>
      </c>
      <c r="B1188" s="115" t="s">
        <v>2099</v>
      </c>
      <c r="C1188" s="119" t="s">
        <v>14</v>
      </c>
      <c r="D1188" s="95" t="s">
        <v>3719</v>
      </c>
      <c r="E1188" s="185" t="str">
        <f>B1188&amp;"_"&amp;C1188&amp;"_"&amp;F1188&amp;", "&amp;G1188&amp;", "&amp;H1188&amp;", "&amp;I1188</f>
        <v>1187_T3.2_Other Sectors, Trade credit and advances, Interest, immediate</v>
      </c>
      <c r="F1188" s="97" t="s">
        <v>45</v>
      </c>
      <c r="G1188" s="183" t="s">
        <v>30</v>
      </c>
      <c r="H1188" s="184" t="s">
        <v>7</v>
      </c>
      <c r="I1188" s="106" t="s">
        <v>4162</v>
      </c>
      <c r="J1188" s="161" t="e">
        <f t="shared" si="297"/>
        <v>#REF!</v>
      </c>
      <c r="K1188" s="63" t="s">
        <v>1296</v>
      </c>
      <c r="L1188">
        <f t="shared" si="298"/>
        <v>6</v>
      </c>
      <c r="P1188" s="10" t="e">
        <f>#REF!</f>
        <v>#REF!</v>
      </c>
    </row>
    <row r="1189" spans="1:16" x14ac:dyDescent="0.25">
      <c r="A1189" s="110" t="str">
        <f>B1189&amp;"_"&amp;C1189&amp;"_"&amp;".. "&amp;D1189</f>
        <v>1188_T3.2_.. Other debt liabilities 3/ 4/ (immediate)</v>
      </c>
      <c r="B1189" s="115" t="s">
        <v>2100</v>
      </c>
      <c r="C1189" s="119" t="s">
        <v>14</v>
      </c>
      <c r="D1189" s="94" t="s">
        <v>3980</v>
      </c>
      <c r="E1189" s="185" t="str">
        <f>B1189&amp;"_"&amp;C1189&amp;"_"&amp;F1189&amp;", "&amp;G1189&amp;", "&amp;I1189</f>
        <v>1188_T3.2_Other Sectors, Other debt liabilities, immediate</v>
      </c>
      <c r="F1189" s="97" t="s">
        <v>45</v>
      </c>
      <c r="G1189" s="183" t="s">
        <v>4156</v>
      </c>
      <c r="H1189" s="94"/>
      <c r="I1189" s="106" t="s">
        <v>4162</v>
      </c>
      <c r="J1189" s="161" t="e">
        <f t="shared" si="297"/>
        <v>#REF!</v>
      </c>
      <c r="K1189" s="63" t="s">
        <v>1297</v>
      </c>
      <c r="L1189">
        <f t="shared" si="298"/>
        <v>6</v>
      </c>
      <c r="P1189" s="10" t="e">
        <f>#REF!</f>
        <v>#REF!</v>
      </c>
    </row>
    <row r="1190" spans="1:16" x14ac:dyDescent="0.25">
      <c r="A1190" s="110" t="str">
        <f t="shared" si="299"/>
        <v>1189_T3.2_…. Principal (immediate)</v>
      </c>
      <c r="B1190" s="115" t="s">
        <v>2101</v>
      </c>
      <c r="C1190" s="119" t="s">
        <v>14</v>
      </c>
      <c r="D1190" s="95" t="s">
        <v>3718</v>
      </c>
      <c r="E1190" s="185" t="str">
        <f>B1190&amp;"_"&amp;C1190&amp;"_"&amp;F1190&amp;", "&amp;G1190&amp;", "&amp;H1190&amp;", "&amp;I1190</f>
        <v>1189_T3.2_Other Sectors, Other debt liabilities, Principal, immediate</v>
      </c>
      <c r="F1190" s="97" t="s">
        <v>45</v>
      </c>
      <c r="G1190" s="183" t="s">
        <v>4156</v>
      </c>
      <c r="H1190" s="183" t="s">
        <v>6</v>
      </c>
      <c r="I1190" s="106" t="s">
        <v>4162</v>
      </c>
      <c r="J1190" s="161" t="e">
        <f t="shared" si="297"/>
        <v>#REF!</v>
      </c>
      <c r="K1190" s="63" t="s">
        <v>1298</v>
      </c>
      <c r="L1190">
        <f t="shared" si="298"/>
        <v>6</v>
      </c>
      <c r="P1190" s="10" t="e">
        <f>#REF!</f>
        <v>#REF!</v>
      </c>
    </row>
    <row r="1191" spans="1:16" x14ac:dyDescent="0.25">
      <c r="A1191" s="110" t="str">
        <f t="shared" si="299"/>
        <v>1190_T3.2_…. Interest (immediate)</v>
      </c>
      <c r="B1191" s="115" t="s">
        <v>2102</v>
      </c>
      <c r="C1191" s="119" t="s">
        <v>14</v>
      </c>
      <c r="D1191" s="95" t="s">
        <v>3719</v>
      </c>
      <c r="E1191" s="185" t="str">
        <f>B1191&amp;"_"&amp;C1191&amp;"_"&amp;F1191&amp;", "&amp;G1191&amp;", "&amp;H1191&amp;", "&amp;I1191</f>
        <v>1190_T3.2_Other Sectors, Other debt liabilities, Interest, immediate</v>
      </c>
      <c r="F1191" s="97" t="s">
        <v>45</v>
      </c>
      <c r="G1191" s="183" t="s">
        <v>4156</v>
      </c>
      <c r="H1191" s="184" t="s">
        <v>7</v>
      </c>
      <c r="I1191" s="106" t="s">
        <v>4162</v>
      </c>
      <c r="J1191" s="161" t="e">
        <f t="shared" si="297"/>
        <v>#REF!</v>
      </c>
      <c r="K1191" s="63" t="s">
        <v>1299</v>
      </c>
      <c r="L1191">
        <f t="shared" si="298"/>
        <v>6</v>
      </c>
      <c r="P1191" s="10" t="e">
        <f>#REF!</f>
        <v>#REF!</v>
      </c>
    </row>
    <row r="1192" spans="1:16" x14ac:dyDescent="0.25">
      <c r="A1192" s="110" t="str">
        <f>B1192&amp;"_"&amp;C1192&amp;"_"&amp;D1192</f>
        <v>1191_T3.2_Direct Investment: Intercompany Lending 5/ (immediate)</v>
      </c>
      <c r="B1192" s="115" t="s">
        <v>2103</v>
      </c>
      <c r="C1192" s="119" t="s">
        <v>14</v>
      </c>
      <c r="D1192" s="53" t="s">
        <v>3982</v>
      </c>
      <c r="E1192" s="185" t="str">
        <f>B1192&amp;"_"&amp;C1192&amp;"_"&amp;F1192&amp;", "&amp;I1192</f>
        <v>1191_T3.2_Direct Investment: Intercompany Lending, immediate</v>
      </c>
      <c r="F1192" s="53" t="s">
        <v>46</v>
      </c>
      <c r="G1192" s="53"/>
      <c r="H1192" s="53"/>
      <c r="I1192" s="106" t="s">
        <v>4162</v>
      </c>
      <c r="J1192" s="161" t="e">
        <f t="shared" si="297"/>
        <v>#REF!</v>
      </c>
      <c r="K1192" s="63" t="s">
        <v>1300</v>
      </c>
      <c r="L1192">
        <f t="shared" si="298"/>
        <v>6</v>
      </c>
      <c r="P1192" s="10" t="e">
        <f>#REF!</f>
        <v>#REF!</v>
      </c>
    </row>
    <row r="1193" spans="1:16" x14ac:dyDescent="0.25">
      <c r="A1193" s="110" t="str">
        <f>B1193&amp;"_"&amp;C1193&amp;"_"&amp;".. "&amp;D1193</f>
        <v>1192_T3.2_.. Debt liabilities of direct investment enterprises to direct investors (immediate)</v>
      </c>
      <c r="B1193" s="115" t="s">
        <v>2104</v>
      </c>
      <c r="C1193" s="119" t="s">
        <v>14</v>
      </c>
      <c r="D1193" s="98" t="s">
        <v>3983</v>
      </c>
      <c r="E1193" s="185" t="str">
        <f>B1193&amp;"_"&amp;C1193&amp;"_"&amp;F1193&amp;", "&amp;G1193&amp;", "&amp;I1193</f>
        <v>1192_T3.2_Direct Investment: Intercompany Lending, Debt liabilities of direct investment enterprises to direct investors, immediate</v>
      </c>
      <c r="F1193" s="53" t="s">
        <v>46</v>
      </c>
      <c r="G1193" s="186" t="s">
        <v>79</v>
      </c>
      <c r="H1193" s="98"/>
      <c r="I1193" s="106" t="s">
        <v>4162</v>
      </c>
      <c r="J1193" s="161" t="e">
        <f t="shared" si="297"/>
        <v>#REF!</v>
      </c>
      <c r="K1193" s="63" t="s">
        <v>1301</v>
      </c>
      <c r="L1193">
        <f t="shared" si="298"/>
        <v>6</v>
      </c>
      <c r="P1193" s="10" t="e">
        <f>#REF!</f>
        <v>#REF!</v>
      </c>
    </row>
    <row r="1194" spans="1:16" x14ac:dyDescent="0.25">
      <c r="A1194" s="110" t="str">
        <f t="shared" ref="A1194:A1204" si="300">B1194&amp;"_"&amp;C1194&amp;"_"&amp;"…. "&amp;D1194</f>
        <v>1193_T3.2_…. Principal (immediate)</v>
      </c>
      <c r="B1194" s="115" t="s">
        <v>2105</v>
      </c>
      <c r="C1194" s="119" t="s">
        <v>14</v>
      </c>
      <c r="D1194" s="99" t="s">
        <v>3718</v>
      </c>
      <c r="E1194" s="185" t="str">
        <f>B1194&amp;"_"&amp;C1194&amp;"_"&amp;F1194&amp;", "&amp;G1194&amp;", "&amp;H1194&amp;", "&amp;I1194</f>
        <v>1193_T3.2_Direct Investment: Intercompany Lending, Debt liabilities of direct investment enterprises to direct investors, Principal, immediate</v>
      </c>
      <c r="F1194" s="53" t="s">
        <v>46</v>
      </c>
      <c r="G1194" s="186" t="s">
        <v>79</v>
      </c>
      <c r="H1194" s="183" t="s">
        <v>6</v>
      </c>
      <c r="I1194" s="106" t="s">
        <v>4162</v>
      </c>
      <c r="J1194" s="161" t="e">
        <f t="shared" si="297"/>
        <v>#REF!</v>
      </c>
      <c r="K1194" s="63" t="s">
        <v>1302</v>
      </c>
      <c r="L1194">
        <f t="shared" si="298"/>
        <v>6</v>
      </c>
      <c r="P1194" s="10" t="e">
        <f>#REF!</f>
        <v>#REF!</v>
      </c>
    </row>
    <row r="1195" spans="1:16" x14ac:dyDescent="0.25">
      <c r="A1195" s="110" t="str">
        <f t="shared" si="300"/>
        <v>1194_T3.2_…. Interest (immediate)</v>
      </c>
      <c r="B1195" s="115" t="s">
        <v>2106</v>
      </c>
      <c r="C1195" s="119" t="s">
        <v>14</v>
      </c>
      <c r="D1195" s="99" t="s">
        <v>3719</v>
      </c>
      <c r="E1195" s="185" t="str">
        <f>B1195&amp;"_"&amp;C1195&amp;"_"&amp;F1195&amp;", "&amp;G1195&amp;", "&amp;H1195&amp;", "&amp;I1195</f>
        <v>1194_T3.2_Direct Investment: Intercompany Lending, Debt liabilities of direct investment enterprises to direct investors, Interest, immediate</v>
      </c>
      <c r="F1195" s="53" t="s">
        <v>46</v>
      </c>
      <c r="G1195" s="186" t="s">
        <v>79</v>
      </c>
      <c r="H1195" s="184" t="s">
        <v>7</v>
      </c>
      <c r="I1195" s="106" t="s">
        <v>4162</v>
      </c>
      <c r="J1195" s="161" t="e">
        <f t="shared" si="297"/>
        <v>#REF!</v>
      </c>
      <c r="K1195" s="63" t="s">
        <v>1303</v>
      </c>
      <c r="L1195">
        <f t="shared" si="298"/>
        <v>6</v>
      </c>
      <c r="P1195" s="10" t="e">
        <f>#REF!</f>
        <v>#REF!</v>
      </c>
    </row>
    <row r="1196" spans="1:16" x14ac:dyDescent="0.25">
      <c r="A1196" s="110" t="str">
        <f>B1196&amp;"_"&amp;C1196&amp;"_"&amp;".. "&amp;D1196</f>
        <v>1195_T3.2_.. Debt liabilities of direct investors to direct investment enterprises (immediate)</v>
      </c>
      <c r="B1196" s="115" t="s">
        <v>2107</v>
      </c>
      <c r="C1196" s="119" t="s">
        <v>14</v>
      </c>
      <c r="D1196" s="98" t="s">
        <v>3984</v>
      </c>
      <c r="E1196" s="185" t="str">
        <f>B1196&amp;"_"&amp;C1196&amp;"_"&amp;F1196&amp;", "&amp;G1196&amp;", "&amp;I1196</f>
        <v>1195_T3.2_Direct Investment: Intercompany Lending, Debt liabilities of direct investors to direct investment enterprises , immediate</v>
      </c>
      <c r="F1196" s="53" t="s">
        <v>46</v>
      </c>
      <c r="G1196" s="186" t="s">
        <v>32</v>
      </c>
      <c r="H1196" s="98"/>
      <c r="I1196" s="106" t="s">
        <v>4162</v>
      </c>
      <c r="J1196" s="161" t="e">
        <f t="shared" si="297"/>
        <v>#REF!</v>
      </c>
      <c r="K1196" s="63" t="s">
        <v>1304</v>
      </c>
      <c r="L1196">
        <f t="shared" si="298"/>
        <v>6</v>
      </c>
      <c r="P1196" s="10" t="e">
        <f>#REF!</f>
        <v>#REF!</v>
      </c>
    </row>
    <row r="1197" spans="1:16" x14ac:dyDescent="0.25">
      <c r="A1197" s="110" t="str">
        <f t="shared" si="300"/>
        <v>1196_T3.2_…. Principal (immediate)</v>
      </c>
      <c r="B1197" s="115" t="s">
        <v>2108</v>
      </c>
      <c r="C1197" s="119" t="s">
        <v>14</v>
      </c>
      <c r="D1197" s="99" t="s">
        <v>3718</v>
      </c>
      <c r="E1197" s="185" t="str">
        <f>B1197&amp;"_"&amp;C1197&amp;"_"&amp;F1197&amp;", "&amp;G1197&amp;", "&amp;H1197&amp;", "&amp;I1197</f>
        <v>1196_T3.2_Direct Investment: Intercompany Lending, Debt liabilities of direct investors to direct investment enterprises , Principal, immediate</v>
      </c>
      <c r="F1197" s="53" t="s">
        <v>46</v>
      </c>
      <c r="G1197" s="186" t="s">
        <v>32</v>
      </c>
      <c r="H1197" s="183" t="s">
        <v>6</v>
      </c>
      <c r="I1197" s="106" t="s">
        <v>4162</v>
      </c>
      <c r="J1197" s="161" t="e">
        <f t="shared" si="297"/>
        <v>#REF!</v>
      </c>
      <c r="K1197" s="63" t="s">
        <v>1305</v>
      </c>
      <c r="L1197">
        <f t="shared" si="298"/>
        <v>6</v>
      </c>
      <c r="P1197" s="10" t="e">
        <f>#REF!</f>
        <v>#REF!</v>
      </c>
    </row>
    <row r="1198" spans="1:16" x14ac:dyDescent="0.25">
      <c r="A1198" s="110" t="str">
        <f t="shared" si="300"/>
        <v>1197_T3.2_…. Interest (immediate)</v>
      </c>
      <c r="B1198" s="115" t="s">
        <v>2109</v>
      </c>
      <c r="C1198" s="119" t="s">
        <v>14</v>
      </c>
      <c r="D1198" s="99" t="s">
        <v>3719</v>
      </c>
      <c r="E1198" s="185" t="str">
        <f>B1198&amp;"_"&amp;C1198&amp;"_"&amp;F1198&amp;", "&amp;G1198&amp;", "&amp;H1198&amp;", "&amp;I1198</f>
        <v>1197_T3.2_Direct Investment: Intercompany Lending, Debt liabilities of direct investors to direct investment enterprises , Interest, immediate</v>
      </c>
      <c r="F1198" s="53" t="s">
        <v>46</v>
      </c>
      <c r="G1198" s="186" t="s">
        <v>32</v>
      </c>
      <c r="H1198" s="184" t="s">
        <v>7</v>
      </c>
      <c r="I1198" s="106" t="s">
        <v>4162</v>
      </c>
      <c r="J1198" s="161" t="e">
        <f t="shared" si="297"/>
        <v>#REF!</v>
      </c>
      <c r="K1198" s="63" t="s">
        <v>1306</v>
      </c>
      <c r="L1198">
        <f t="shared" si="298"/>
        <v>6</v>
      </c>
      <c r="P1198" s="10" t="e">
        <f>#REF!</f>
        <v>#REF!</v>
      </c>
    </row>
    <row r="1199" spans="1:16" x14ac:dyDescent="0.25">
      <c r="A1199" s="110" t="str">
        <f>B1199&amp;"_"&amp;C1199&amp;"_"&amp;".. "&amp;D1199</f>
        <v>1198_T3.2_.. Debt liabilities between fellow enterprises (immediate)</v>
      </c>
      <c r="B1199" s="115" t="s">
        <v>2110</v>
      </c>
      <c r="C1199" s="119" t="s">
        <v>14</v>
      </c>
      <c r="D1199" s="98" t="s">
        <v>3985</v>
      </c>
      <c r="E1199" s="185" t="str">
        <f>B1199&amp;"_"&amp;C1199&amp;"_"&amp;F1199&amp;", "&amp;G1199&amp;", "&amp;I1199</f>
        <v>1198_T3.2_Direct Investment: Intercompany Lending, Debt liabilities between fellow enterprises, immediate</v>
      </c>
      <c r="F1199" s="53" t="s">
        <v>46</v>
      </c>
      <c r="G1199" s="186" t="s">
        <v>33</v>
      </c>
      <c r="H1199" s="98"/>
      <c r="I1199" s="106" t="s">
        <v>4162</v>
      </c>
      <c r="J1199" s="161" t="e">
        <f t="shared" si="297"/>
        <v>#REF!</v>
      </c>
      <c r="K1199" s="63" t="s">
        <v>1307</v>
      </c>
      <c r="L1199">
        <f t="shared" si="298"/>
        <v>6</v>
      </c>
      <c r="P1199" s="10" t="e">
        <f>#REF!</f>
        <v>#REF!</v>
      </c>
    </row>
    <row r="1200" spans="1:16" x14ac:dyDescent="0.25">
      <c r="A1200" s="110" t="str">
        <f t="shared" si="300"/>
        <v>1199_T3.2_…. Principal (immediate)</v>
      </c>
      <c r="B1200" s="115" t="s">
        <v>2111</v>
      </c>
      <c r="C1200" s="119" t="s">
        <v>14</v>
      </c>
      <c r="D1200" s="99" t="s">
        <v>3718</v>
      </c>
      <c r="E1200" s="185" t="str">
        <f>B1200&amp;"_"&amp;C1200&amp;"_"&amp;F1200&amp;", "&amp;G1200&amp;", "&amp;H1200&amp;", "&amp;I1200</f>
        <v>1199_T3.2_Direct Investment: Intercompany Lending, Debt liabilities between fellow enterprises, Principal, immediate</v>
      </c>
      <c r="F1200" s="53" t="s">
        <v>46</v>
      </c>
      <c r="G1200" s="186" t="s">
        <v>33</v>
      </c>
      <c r="H1200" s="183" t="s">
        <v>6</v>
      </c>
      <c r="I1200" s="106" t="s">
        <v>4162</v>
      </c>
      <c r="J1200" s="161" t="e">
        <f t="shared" si="297"/>
        <v>#REF!</v>
      </c>
      <c r="K1200" s="63" t="s">
        <v>1308</v>
      </c>
      <c r="L1200">
        <f t="shared" si="298"/>
        <v>6</v>
      </c>
      <c r="P1200" s="10" t="e">
        <f>#REF!</f>
        <v>#REF!</v>
      </c>
    </row>
    <row r="1201" spans="1:16" x14ac:dyDescent="0.25">
      <c r="A1201" s="110" t="str">
        <f t="shared" si="300"/>
        <v>1200_T3.2_…. Interest (immediate)</v>
      </c>
      <c r="B1201" s="115" t="s">
        <v>2112</v>
      </c>
      <c r="C1201" s="119" t="s">
        <v>14</v>
      </c>
      <c r="D1201" s="99" t="s">
        <v>3719</v>
      </c>
      <c r="E1201" s="185" t="str">
        <f>B1201&amp;"_"&amp;C1201&amp;"_"&amp;F1201&amp;", "&amp;G1201&amp;", "&amp;H1201&amp;", "&amp;I1201</f>
        <v>1200_T3.2_Direct Investment: Intercompany Lending, Debt liabilities between fellow enterprises, Interest, immediate</v>
      </c>
      <c r="F1201" s="53" t="s">
        <v>46</v>
      </c>
      <c r="G1201" s="186" t="s">
        <v>33</v>
      </c>
      <c r="H1201" s="184" t="s">
        <v>7</v>
      </c>
      <c r="I1201" s="106" t="s">
        <v>4162</v>
      </c>
      <c r="J1201" s="161" t="e">
        <f t="shared" si="297"/>
        <v>#REF!</v>
      </c>
      <c r="K1201" s="63" t="s">
        <v>1309</v>
      </c>
      <c r="L1201">
        <f t="shared" si="298"/>
        <v>6</v>
      </c>
      <c r="P1201" s="10" t="e">
        <f>#REF!</f>
        <v>#REF!</v>
      </c>
    </row>
    <row r="1202" spans="1:16" x14ac:dyDescent="0.25">
      <c r="A1202" s="110" t="str">
        <f>B1202&amp;"_"&amp;C1202&amp;"_"&amp;D1202</f>
        <v>1201_T3.2_Gross External Debt Payments (immediate)</v>
      </c>
      <c r="B1202" s="115" t="s">
        <v>2113</v>
      </c>
      <c r="C1202" s="119" t="s">
        <v>14</v>
      </c>
      <c r="D1202" s="100" t="s">
        <v>3986</v>
      </c>
      <c r="E1202" s="185" t="str">
        <f>B1202&amp;"_"&amp;C1202&amp;"_"&amp;F1202&amp;", "&amp;I1202</f>
        <v>1201_T3.2_Gross External Debt Payments, immediate</v>
      </c>
      <c r="F1202" s="53" t="s">
        <v>96</v>
      </c>
      <c r="G1202" s="100"/>
      <c r="H1202" s="100"/>
      <c r="I1202" s="106" t="s">
        <v>4162</v>
      </c>
      <c r="J1202" s="161" t="e">
        <f t="shared" si="297"/>
        <v>#REF!</v>
      </c>
      <c r="K1202" s="63" t="s">
        <v>1310</v>
      </c>
      <c r="L1202">
        <f t="shared" si="298"/>
        <v>6</v>
      </c>
      <c r="P1202" s="10" t="e">
        <f>#REF!</f>
        <v>#REF!</v>
      </c>
    </row>
    <row r="1203" spans="1:16" x14ac:dyDescent="0.25">
      <c r="A1203" s="110" t="str">
        <f t="shared" si="300"/>
        <v>1202_T3.2_…. Principal  (immediate)</v>
      </c>
      <c r="B1203" s="115" t="s">
        <v>2114</v>
      </c>
      <c r="C1203" s="119" t="s">
        <v>14</v>
      </c>
      <c r="D1203" s="101" t="s">
        <v>3725</v>
      </c>
      <c r="E1203" s="185" t="str">
        <f>B1203&amp;"_"&amp;C1203&amp;"_"&amp;F1203&amp;", "&amp;H1203&amp;", "&amp;I1203</f>
        <v>1202_T3.2_Gross External Debt Payments, Principal, immediate</v>
      </c>
      <c r="F1203" s="53" t="s">
        <v>96</v>
      </c>
      <c r="G1203" s="101"/>
      <c r="H1203" s="183" t="s">
        <v>6</v>
      </c>
      <c r="I1203" s="106" t="s">
        <v>4162</v>
      </c>
      <c r="J1203" s="161" t="e">
        <f t="shared" si="297"/>
        <v>#REF!</v>
      </c>
      <c r="K1203" s="63" t="s">
        <v>1311</v>
      </c>
      <c r="L1203">
        <f t="shared" si="298"/>
        <v>6</v>
      </c>
      <c r="P1203" s="10" t="e">
        <f>#REF!</f>
        <v>#REF!</v>
      </c>
    </row>
    <row r="1204" spans="1:16" x14ac:dyDescent="0.25">
      <c r="A1204" s="110" t="str">
        <f t="shared" si="300"/>
        <v>1203_T3.2_…. Interest (immediate)</v>
      </c>
      <c r="B1204" s="115" t="s">
        <v>2115</v>
      </c>
      <c r="C1204" s="119" t="s">
        <v>14</v>
      </c>
      <c r="D1204" s="101" t="s">
        <v>3719</v>
      </c>
      <c r="E1204" s="185" t="str">
        <f>B1204&amp;"_"&amp;C1204&amp;"_"&amp;F1204&amp;", "&amp;H1204&amp;", "&amp;I1204</f>
        <v>1203_T3.2_Gross External Debt Payments, Interest, immediate</v>
      </c>
      <c r="F1204" s="53" t="s">
        <v>96</v>
      </c>
      <c r="G1204" s="101"/>
      <c r="H1204" s="184" t="s">
        <v>7</v>
      </c>
      <c r="I1204" s="106" t="s">
        <v>4162</v>
      </c>
      <c r="J1204" s="161" t="e">
        <f t="shared" si="297"/>
        <v>#REF!</v>
      </c>
      <c r="K1204" s="63" t="s">
        <v>1312</v>
      </c>
      <c r="L1204">
        <f t="shared" si="298"/>
        <v>6</v>
      </c>
      <c r="P1204" s="10" t="e">
        <f>#REF!</f>
        <v>#REF!</v>
      </c>
    </row>
    <row r="1205" spans="1:16" x14ac:dyDescent="0.25">
      <c r="A1205" s="110" t="str">
        <f t="shared" ref="A1205:A1206" si="301">B1205&amp;"_"&amp;C1205&amp;"_"&amp;D1205</f>
        <v>1204_T3.2_Interest receipts on SDR holdings (immediate)</v>
      </c>
      <c r="B1205" s="115" t="s">
        <v>2116</v>
      </c>
      <c r="C1205" s="119" t="s">
        <v>14</v>
      </c>
      <c r="D1205" s="102" t="s">
        <v>3727</v>
      </c>
      <c r="E1205" s="185" t="str">
        <f>B1205&amp;"_"&amp;C1205&amp;"_"&amp;F1205&amp;", "&amp;I1205</f>
        <v>1204_T3.2_Interest receipts on SDR holdings, immediate</v>
      </c>
      <c r="F1205" s="102" t="s">
        <v>62</v>
      </c>
      <c r="G1205" s="102"/>
      <c r="H1205" s="102"/>
      <c r="I1205" s="106" t="s">
        <v>4162</v>
      </c>
      <c r="J1205" s="161" t="e">
        <f t="shared" si="297"/>
        <v>#REF!</v>
      </c>
      <c r="K1205" s="63" t="s">
        <v>1894</v>
      </c>
      <c r="L1205">
        <f t="shared" si="298"/>
        <v>6</v>
      </c>
      <c r="P1205" s="10" t="e">
        <f>#REF!</f>
        <v>#REF!</v>
      </c>
    </row>
    <row r="1206" spans="1:16" x14ac:dyDescent="0.25">
      <c r="A1206" s="110" t="str">
        <f t="shared" si="301"/>
        <v>1205_T3.2_Interest payments on SDR allocations (immediate)</v>
      </c>
      <c r="B1206" s="115" t="s">
        <v>2117</v>
      </c>
      <c r="C1206" s="119" t="s">
        <v>14</v>
      </c>
      <c r="D1206" s="102" t="s">
        <v>3728</v>
      </c>
      <c r="E1206" s="185" t="str">
        <f>B1206&amp;"_"&amp;C1206&amp;"_"&amp;F1206&amp;", "&amp;I1206</f>
        <v>1205_T3.2_Interest payments on SDR allocations, immediate</v>
      </c>
      <c r="F1206" s="102" t="s">
        <v>63</v>
      </c>
      <c r="G1206" s="102"/>
      <c r="H1206" s="102"/>
      <c r="I1206" s="106" t="s">
        <v>4162</v>
      </c>
      <c r="J1206" s="161" t="e">
        <f t="shared" si="297"/>
        <v>#REF!</v>
      </c>
      <c r="K1206" s="63" t="s">
        <v>1895</v>
      </c>
      <c r="L1206">
        <f t="shared" si="298"/>
        <v>6</v>
      </c>
      <c r="P1206" s="10" t="e">
        <f>#REF!</f>
        <v>#REF!</v>
      </c>
    </row>
    <row r="1207" spans="1:16" x14ac:dyDescent="0.25">
      <c r="A1207" s="110" t="str">
        <f>B1207&amp;"_"&amp;C1207&amp;"_"&amp;D1207</f>
        <v>1206_T3.2_General Government (More than 0 to 3)</v>
      </c>
      <c r="B1207" s="115" t="s">
        <v>2118</v>
      </c>
      <c r="C1207" s="119" t="s">
        <v>14</v>
      </c>
      <c r="D1207" s="93" t="s">
        <v>3987</v>
      </c>
      <c r="E1207" s="185" t="str">
        <f>B1207&amp;"_"&amp;C1207&amp;"_"&amp;F1207&amp;", "&amp;I1207</f>
        <v>1206_T3.2_General Government, More than 0 to 3</v>
      </c>
      <c r="F1207" s="57" t="s">
        <v>20</v>
      </c>
      <c r="G1207" s="57"/>
      <c r="H1207" s="57"/>
      <c r="I1207" s="106" t="s">
        <v>23</v>
      </c>
      <c r="J1207" s="161" t="e">
        <f t="shared" si="297"/>
        <v>#REF!</v>
      </c>
      <c r="K1207" s="63" t="s">
        <v>1313</v>
      </c>
      <c r="L1207">
        <f t="shared" si="298"/>
        <v>6</v>
      </c>
      <c r="P1207" s="10" t="e">
        <f>#REF!</f>
        <v>#REF!</v>
      </c>
    </row>
    <row r="1208" spans="1:16" x14ac:dyDescent="0.25">
      <c r="A1208" s="110" t="str">
        <f>B1208&amp;"_"&amp;C1208&amp;"_"&amp;".. "&amp;D1208</f>
        <v>1207_T3.2_.. Special drawing rights (allocations) * (More than 0 to 3)</v>
      </c>
      <c r="B1208" s="115" t="s">
        <v>2119</v>
      </c>
      <c r="C1208" s="119" t="s">
        <v>14</v>
      </c>
      <c r="D1208" s="94" t="s">
        <v>4143</v>
      </c>
      <c r="E1208" s="185" t="str">
        <f>B1208&amp;"_"&amp;C1208&amp;"_"&amp;F1208&amp;", "&amp;G1208&amp;", "&amp;I1208</f>
        <v>1207_T3.2_General Government, Special drawing rights (allocations), More than 0 to 3</v>
      </c>
      <c r="F1208" s="57" t="s">
        <v>20</v>
      </c>
      <c r="G1208" s="183" t="s">
        <v>4157</v>
      </c>
      <c r="H1208" s="57"/>
      <c r="I1208" s="106" t="s">
        <v>23</v>
      </c>
      <c r="J1208" s="161" t="e">
        <f t="shared" si="297"/>
        <v>#REF!</v>
      </c>
      <c r="K1208" s="63" t="s">
        <v>1320</v>
      </c>
      <c r="L1208">
        <f t="shared" si="298"/>
        <v>6</v>
      </c>
      <c r="P1208" s="10" t="e">
        <f>#REF!</f>
        <v>#REF!</v>
      </c>
    </row>
    <row r="1209" spans="1:16" x14ac:dyDescent="0.25">
      <c r="A1209" s="110" t="str">
        <f t="shared" ref="A1209:A1225" si="302">B1209&amp;"_"&amp;C1209&amp;"_"&amp;"…. "&amp;D1209</f>
        <v>1208_T3.2_…. Principal (More than 0 to 3)</v>
      </c>
      <c r="B1209" s="115" t="s">
        <v>2120</v>
      </c>
      <c r="C1209" s="119" t="s">
        <v>14</v>
      </c>
      <c r="D1209" s="95" t="s">
        <v>3730</v>
      </c>
      <c r="E1209" s="185" t="str">
        <f>B1209&amp;"_"&amp;C1209&amp;"_"&amp;F1209&amp;", "&amp;G1209&amp;", "&amp;H1209&amp;", "&amp;I1209</f>
        <v>1208_T3.2_General Government, Special drawing rights (allocations), Principal, More than 0 to 3</v>
      </c>
      <c r="F1209" s="57" t="s">
        <v>20</v>
      </c>
      <c r="G1209" s="183" t="s">
        <v>4157</v>
      </c>
      <c r="H1209" s="183" t="s">
        <v>6</v>
      </c>
      <c r="I1209" s="106" t="s">
        <v>23</v>
      </c>
      <c r="J1209" s="161" t="e">
        <f t="shared" si="297"/>
        <v>#REF!</v>
      </c>
      <c r="K1209" s="63" t="s">
        <v>1327</v>
      </c>
      <c r="L1209">
        <f t="shared" si="298"/>
        <v>6</v>
      </c>
      <c r="P1209" s="10" t="e">
        <f>#REF!</f>
        <v>#REF!</v>
      </c>
    </row>
    <row r="1210" spans="1:16" x14ac:dyDescent="0.25">
      <c r="A1210" s="110" t="str">
        <f t="shared" si="302"/>
        <v>1209_T3.2_…. Interest (More than 0 to 3)</v>
      </c>
      <c r="B1210" s="115" t="s">
        <v>2121</v>
      </c>
      <c r="C1210" s="119" t="s">
        <v>14</v>
      </c>
      <c r="D1210" s="95" t="s">
        <v>3731</v>
      </c>
      <c r="E1210" s="185" t="str">
        <f>B1210&amp;"_"&amp;C1210&amp;"_"&amp;F1210&amp;", "&amp;G1210&amp;", "&amp;H1210&amp;", "&amp;I1210</f>
        <v>1209_T3.2_General Government, Special drawing rights (allocations), Interest, More than 0 to 3</v>
      </c>
      <c r="F1210" s="57" t="s">
        <v>20</v>
      </c>
      <c r="G1210" s="183" t="s">
        <v>4157</v>
      </c>
      <c r="H1210" s="184" t="s">
        <v>7</v>
      </c>
      <c r="I1210" s="106" t="s">
        <v>23</v>
      </c>
      <c r="J1210" s="161" t="e">
        <f t="shared" si="297"/>
        <v>#REF!</v>
      </c>
      <c r="K1210" s="63" t="s">
        <v>1334</v>
      </c>
      <c r="L1210">
        <f t="shared" si="298"/>
        <v>6</v>
      </c>
      <c r="P1210" s="10" t="e">
        <f>#REF!</f>
        <v>#REF!</v>
      </c>
    </row>
    <row r="1211" spans="1:16" x14ac:dyDescent="0.25">
      <c r="A1211" s="110" t="str">
        <f>B1211&amp;"_"&amp;C1211&amp;"_"&amp;".. "&amp;D1211</f>
        <v>1210_T3.2_.. Currency and deposits (More than 0 to 3)</v>
      </c>
      <c r="B1211" s="115" t="s">
        <v>2122</v>
      </c>
      <c r="C1211" s="119" t="s">
        <v>14</v>
      </c>
      <c r="D1211" s="94" t="s">
        <v>3988</v>
      </c>
      <c r="E1211" s="185" t="str">
        <f>B1211&amp;"_"&amp;C1211&amp;"_"&amp;F1211&amp;", "&amp;G1211&amp;", "&amp;I1211</f>
        <v>1210_T3.2_General Government, Currency and deposits, More than 0 to 3</v>
      </c>
      <c r="F1211" s="57" t="s">
        <v>20</v>
      </c>
      <c r="G1211" s="183" t="s">
        <v>95</v>
      </c>
      <c r="H1211" s="94"/>
      <c r="I1211" s="106" t="s">
        <v>23</v>
      </c>
      <c r="J1211" s="161" t="e">
        <f t="shared" si="297"/>
        <v>#REF!</v>
      </c>
      <c r="K1211" s="63" t="s">
        <v>1341</v>
      </c>
      <c r="L1211">
        <f t="shared" si="298"/>
        <v>6</v>
      </c>
      <c r="P1211" s="10" t="e">
        <f>#REF!</f>
        <v>#REF!</v>
      </c>
    </row>
    <row r="1212" spans="1:16" x14ac:dyDescent="0.25">
      <c r="A1212" s="110" t="str">
        <f t="shared" si="302"/>
        <v>1211_T3.2_…. Principal (More than 0 to 3)</v>
      </c>
      <c r="B1212" s="115" t="s">
        <v>2123</v>
      </c>
      <c r="C1212" s="119" t="s">
        <v>14</v>
      </c>
      <c r="D1212" s="95" t="s">
        <v>3730</v>
      </c>
      <c r="E1212" s="185" t="str">
        <f>B1212&amp;"_"&amp;C1212&amp;"_"&amp;F1212&amp;", "&amp;G1212&amp;", "&amp;H1212&amp;", "&amp;I1212</f>
        <v>1211_T3.2_General Government, Currency and deposits, Principal, More than 0 to 3</v>
      </c>
      <c r="F1212" s="57" t="s">
        <v>20</v>
      </c>
      <c r="G1212" s="183" t="s">
        <v>95</v>
      </c>
      <c r="H1212" s="183" t="s">
        <v>6</v>
      </c>
      <c r="I1212" s="106" t="s">
        <v>23</v>
      </c>
      <c r="J1212" s="161" t="e">
        <f t="shared" si="297"/>
        <v>#REF!</v>
      </c>
      <c r="K1212" s="63" t="s">
        <v>1348</v>
      </c>
      <c r="L1212">
        <f t="shared" si="298"/>
        <v>6</v>
      </c>
      <c r="P1212" s="10" t="e">
        <f>#REF!</f>
        <v>#REF!</v>
      </c>
    </row>
    <row r="1213" spans="1:16" x14ac:dyDescent="0.25">
      <c r="A1213" s="110" t="str">
        <f t="shared" si="302"/>
        <v>1212_T3.2_…. Interest (More than 0 to 3)</v>
      </c>
      <c r="B1213" s="115" t="s">
        <v>2124</v>
      </c>
      <c r="C1213" s="119" t="s">
        <v>14</v>
      </c>
      <c r="D1213" s="95" t="s">
        <v>3731</v>
      </c>
      <c r="E1213" s="185" t="str">
        <f>B1213&amp;"_"&amp;C1213&amp;"_"&amp;F1213&amp;", "&amp;G1213&amp;", "&amp;H1213&amp;", "&amp;I1213</f>
        <v>1212_T3.2_General Government, Currency and deposits, Interest, More than 0 to 3</v>
      </c>
      <c r="F1213" s="57" t="s">
        <v>20</v>
      </c>
      <c r="G1213" s="183" t="s">
        <v>95</v>
      </c>
      <c r="H1213" s="184" t="s">
        <v>7</v>
      </c>
      <c r="I1213" s="106" t="s">
        <v>23</v>
      </c>
      <c r="J1213" s="161" t="e">
        <f t="shared" si="297"/>
        <v>#REF!</v>
      </c>
      <c r="K1213" s="63" t="s">
        <v>1355</v>
      </c>
      <c r="L1213">
        <f t="shared" si="298"/>
        <v>6</v>
      </c>
      <c r="P1213" s="10" t="e">
        <f>#REF!</f>
        <v>#REF!</v>
      </c>
    </row>
    <row r="1214" spans="1:16" x14ac:dyDescent="0.25">
      <c r="A1214" s="110" t="str">
        <f>B1214&amp;"_"&amp;C1214&amp;"_"&amp;".. "&amp;D1214</f>
        <v>1213_T3.2_.. Debt securities (More than 0 to 3)</v>
      </c>
      <c r="B1214" s="115" t="s">
        <v>2125</v>
      </c>
      <c r="C1214" s="119" t="s">
        <v>14</v>
      </c>
      <c r="D1214" s="94" t="s">
        <v>3989</v>
      </c>
      <c r="E1214" s="185" t="str">
        <f>B1214&amp;"_"&amp;C1214&amp;"_"&amp;F1214&amp;", "&amp;G1214&amp;", "&amp;I1214</f>
        <v>1213_T3.2_General Government, Debt securities, More than 0 to 3</v>
      </c>
      <c r="F1214" s="57" t="s">
        <v>20</v>
      </c>
      <c r="G1214" s="183" t="s">
        <v>29</v>
      </c>
      <c r="H1214" s="94"/>
      <c r="I1214" s="106" t="s">
        <v>23</v>
      </c>
      <c r="J1214" s="161" t="e">
        <f t="shared" si="297"/>
        <v>#REF!</v>
      </c>
      <c r="K1214" s="63" t="s">
        <v>1362</v>
      </c>
      <c r="L1214">
        <f t="shared" si="298"/>
        <v>6</v>
      </c>
      <c r="P1214" s="10" t="e">
        <f>#REF!</f>
        <v>#REF!</v>
      </c>
    </row>
    <row r="1215" spans="1:16" x14ac:dyDescent="0.25">
      <c r="A1215" s="110" t="str">
        <f t="shared" si="302"/>
        <v>1214_T3.2_…. Principal (More than 0 to 3)</v>
      </c>
      <c r="B1215" s="115" t="s">
        <v>2126</v>
      </c>
      <c r="C1215" s="119" t="s">
        <v>14</v>
      </c>
      <c r="D1215" s="95" t="s">
        <v>3730</v>
      </c>
      <c r="E1215" s="185" t="str">
        <f>B1215&amp;"_"&amp;C1215&amp;"_"&amp;F1215&amp;", "&amp;G1215&amp;", "&amp;H1215&amp;", "&amp;I1215</f>
        <v>1214_T3.2_General Government, Debt securities, Principal, More than 0 to 3</v>
      </c>
      <c r="F1215" s="57" t="s">
        <v>20</v>
      </c>
      <c r="G1215" s="183" t="s">
        <v>29</v>
      </c>
      <c r="H1215" s="183" t="s">
        <v>6</v>
      </c>
      <c r="I1215" s="106" t="s">
        <v>23</v>
      </c>
      <c r="J1215" s="161" t="e">
        <f t="shared" si="297"/>
        <v>#REF!</v>
      </c>
      <c r="K1215" s="63" t="s">
        <v>1369</v>
      </c>
      <c r="L1215">
        <f t="shared" si="298"/>
        <v>6</v>
      </c>
      <c r="P1215" s="10" t="e">
        <f>#REF!</f>
        <v>#REF!</v>
      </c>
    </row>
    <row r="1216" spans="1:16" x14ac:dyDescent="0.25">
      <c r="A1216" s="110" t="str">
        <f t="shared" si="302"/>
        <v>1215_T3.2_…. Interest (More than 0 to 3)</v>
      </c>
      <c r="B1216" s="115" t="s">
        <v>2127</v>
      </c>
      <c r="C1216" s="119" t="s">
        <v>14</v>
      </c>
      <c r="D1216" s="95" t="s">
        <v>3731</v>
      </c>
      <c r="E1216" s="185" t="str">
        <f>B1216&amp;"_"&amp;C1216&amp;"_"&amp;F1216&amp;", "&amp;G1216&amp;", "&amp;H1216&amp;", "&amp;I1216</f>
        <v>1215_T3.2_General Government, Debt securities, Interest, More than 0 to 3</v>
      </c>
      <c r="F1216" s="57" t="s">
        <v>20</v>
      </c>
      <c r="G1216" s="183" t="s">
        <v>29</v>
      </c>
      <c r="H1216" s="184" t="s">
        <v>7</v>
      </c>
      <c r="I1216" s="106" t="s">
        <v>23</v>
      </c>
      <c r="J1216" s="161" t="e">
        <f t="shared" si="297"/>
        <v>#REF!</v>
      </c>
      <c r="K1216" s="63" t="s">
        <v>1376</v>
      </c>
      <c r="L1216">
        <f t="shared" si="298"/>
        <v>6</v>
      </c>
      <c r="P1216" s="10" t="e">
        <f>#REF!</f>
        <v>#REF!</v>
      </c>
    </row>
    <row r="1217" spans="1:16" x14ac:dyDescent="0.25">
      <c r="A1217" s="110" t="str">
        <f>B1217&amp;"_"&amp;C1217&amp;"_"&amp;".. "&amp;D1217</f>
        <v>1216_T3.2_.. Loans (More than 0 to 3)</v>
      </c>
      <c r="B1217" s="115" t="s">
        <v>2128</v>
      </c>
      <c r="C1217" s="119" t="s">
        <v>14</v>
      </c>
      <c r="D1217" s="94" t="s">
        <v>3990</v>
      </c>
      <c r="E1217" s="185" t="str">
        <f>B1217&amp;"_"&amp;C1217&amp;"_"&amp;F1217&amp;", "&amp;G1217&amp;", "&amp;I1217</f>
        <v>1216_T3.2_General Government, Loans, More than 0 to 3</v>
      </c>
      <c r="F1217" s="57" t="s">
        <v>20</v>
      </c>
      <c r="G1217" s="183" t="s">
        <v>2</v>
      </c>
      <c r="H1217" s="94"/>
      <c r="I1217" s="106" t="s">
        <v>23</v>
      </c>
      <c r="J1217" s="161" t="e">
        <f t="shared" si="297"/>
        <v>#REF!</v>
      </c>
      <c r="K1217" s="63" t="s">
        <v>1383</v>
      </c>
      <c r="L1217">
        <f t="shared" si="298"/>
        <v>6</v>
      </c>
      <c r="P1217" s="10" t="e">
        <f>#REF!</f>
        <v>#REF!</v>
      </c>
    </row>
    <row r="1218" spans="1:16" x14ac:dyDescent="0.25">
      <c r="A1218" s="110" t="str">
        <f t="shared" si="302"/>
        <v>1217_T3.2_…. Principal (More than 0 to 3)</v>
      </c>
      <c r="B1218" s="115" t="s">
        <v>2129</v>
      </c>
      <c r="C1218" s="119" t="s">
        <v>14</v>
      </c>
      <c r="D1218" s="95" t="s">
        <v>3730</v>
      </c>
      <c r="E1218" s="185" t="str">
        <f>B1218&amp;"_"&amp;C1218&amp;"_"&amp;F1218&amp;", "&amp;G1218&amp;", "&amp;H1218&amp;", "&amp;I1218</f>
        <v>1217_T3.2_General Government, Loans, Principal, More than 0 to 3</v>
      </c>
      <c r="F1218" s="57" t="s">
        <v>20</v>
      </c>
      <c r="G1218" s="183" t="s">
        <v>2</v>
      </c>
      <c r="H1218" s="183" t="s">
        <v>6</v>
      </c>
      <c r="I1218" s="106" t="s">
        <v>23</v>
      </c>
      <c r="J1218" s="161" t="e">
        <f t="shared" si="297"/>
        <v>#REF!</v>
      </c>
      <c r="K1218" s="63" t="s">
        <v>1390</v>
      </c>
      <c r="L1218">
        <f t="shared" si="298"/>
        <v>6</v>
      </c>
      <c r="P1218" s="10" t="e">
        <f>#REF!</f>
        <v>#REF!</v>
      </c>
    </row>
    <row r="1219" spans="1:16" x14ac:dyDescent="0.25">
      <c r="A1219" s="110" t="str">
        <f t="shared" si="302"/>
        <v>1218_T3.2_…. Interest (More than 0 to 3)</v>
      </c>
      <c r="B1219" s="115" t="s">
        <v>2130</v>
      </c>
      <c r="C1219" s="119" t="s">
        <v>14</v>
      </c>
      <c r="D1219" s="95" t="s">
        <v>3731</v>
      </c>
      <c r="E1219" s="185" t="str">
        <f>B1219&amp;"_"&amp;C1219&amp;"_"&amp;F1219&amp;", "&amp;G1219&amp;", "&amp;H1219&amp;", "&amp;I1219</f>
        <v>1218_T3.2_General Government, Loans, Interest, More than 0 to 3</v>
      </c>
      <c r="F1219" s="57" t="s">
        <v>20</v>
      </c>
      <c r="G1219" s="183" t="s">
        <v>2</v>
      </c>
      <c r="H1219" s="184" t="s">
        <v>7</v>
      </c>
      <c r="I1219" s="106" t="s">
        <v>23</v>
      </c>
      <c r="J1219" s="161" t="e">
        <f t="shared" si="297"/>
        <v>#REF!</v>
      </c>
      <c r="K1219" s="63" t="s">
        <v>1397</v>
      </c>
      <c r="L1219">
        <f t="shared" si="298"/>
        <v>6</v>
      </c>
      <c r="P1219" s="10" t="e">
        <f>#REF!</f>
        <v>#REF!</v>
      </c>
    </row>
    <row r="1220" spans="1:16" x14ac:dyDescent="0.25">
      <c r="A1220" s="110" t="str">
        <f>B1220&amp;"_"&amp;C1220&amp;"_"&amp;".. "&amp;D1220</f>
        <v>1219_T3.2_.. Trade credit and advances (More than 0 to 3)</v>
      </c>
      <c r="B1220" s="115" t="s">
        <v>2131</v>
      </c>
      <c r="C1220" s="119" t="s">
        <v>14</v>
      </c>
      <c r="D1220" s="94" t="s">
        <v>3991</v>
      </c>
      <c r="E1220" s="185" t="str">
        <f>B1220&amp;"_"&amp;C1220&amp;"_"&amp;F1220&amp;", "&amp;G1220&amp;", "&amp;I1220</f>
        <v>1219_T3.2_General Government, Trade credit and advances, More than 0 to 3</v>
      </c>
      <c r="F1220" s="57" t="s">
        <v>20</v>
      </c>
      <c r="G1220" s="183" t="s">
        <v>30</v>
      </c>
      <c r="H1220" s="94"/>
      <c r="I1220" s="106" t="s">
        <v>23</v>
      </c>
      <c r="J1220" s="161" t="e">
        <f t="shared" ref="J1220:J1283" si="303">J1219</f>
        <v>#REF!</v>
      </c>
      <c r="K1220" s="63" t="s">
        <v>1404</v>
      </c>
      <c r="L1220">
        <f t="shared" ref="L1220:L1283" si="304">L1219</f>
        <v>6</v>
      </c>
      <c r="P1220" s="10" t="e">
        <f>#REF!</f>
        <v>#REF!</v>
      </c>
    </row>
    <row r="1221" spans="1:16" x14ac:dyDescent="0.25">
      <c r="A1221" s="110" t="str">
        <f t="shared" si="302"/>
        <v>1220_T3.2_…. Principal (More than 0 to 3)</v>
      </c>
      <c r="B1221" s="115" t="s">
        <v>2132</v>
      </c>
      <c r="C1221" s="119" t="s">
        <v>14</v>
      </c>
      <c r="D1221" s="95" t="s">
        <v>3730</v>
      </c>
      <c r="E1221" s="185" t="str">
        <f>B1221&amp;"_"&amp;C1221&amp;"_"&amp;F1221&amp;", "&amp;G1221&amp;", "&amp;H1221&amp;", "&amp;I1221</f>
        <v>1220_T3.2_General Government, Trade credit and advances, Principal, More than 0 to 3</v>
      </c>
      <c r="F1221" s="57" t="s">
        <v>20</v>
      </c>
      <c r="G1221" s="183" t="s">
        <v>30</v>
      </c>
      <c r="H1221" s="183" t="s">
        <v>6</v>
      </c>
      <c r="I1221" s="106" t="s">
        <v>23</v>
      </c>
      <c r="J1221" s="161" t="e">
        <f t="shared" si="303"/>
        <v>#REF!</v>
      </c>
      <c r="K1221" s="63" t="s">
        <v>1411</v>
      </c>
      <c r="L1221">
        <f t="shared" si="304"/>
        <v>6</v>
      </c>
      <c r="P1221" s="10" t="e">
        <f>#REF!</f>
        <v>#REF!</v>
      </c>
    </row>
    <row r="1222" spans="1:16" x14ac:dyDescent="0.25">
      <c r="A1222" s="110" t="str">
        <f t="shared" si="302"/>
        <v>1221_T3.2_…. Interest (More than 0 to 3)</v>
      </c>
      <c r="B1222" s="115" t="s">
        <v>2133</v>
      </c>
      <c r="C1222" s="119" t="s">
        <v>14</v>
      </c>
      <c r="D1222" s="95" t="s">
        <v>3731</v>
      </c>
      <c r="E1222" s="185" t="str">
        <f>B1222&amp;"_"&amp;C1222&amp;"_"&amp;F1222&amp;", "&amp;G1222&amp;", "&amp;H1222&amp;", "&amp;I1222</f>
        <v>1221_T3.2_General Government, Trade credit and advances, Interest, More than 0 to 3</v>
      </c>
      <c r="F1222" s="57" t="s">
        <v>20</v>
      </c>
      <c r="G1222" s="183" t="s">
        <v>30</v>
      </c>
      <c r="H1222" s="184" t="s">
        <v>7</v>
      </c>
      <c r="I1222" s="106" t="s">
        <v>23</v>
      </c>
      <c r="J1222" s="161" t="e">
        <f t="shared" si="303"/>
        <v>#REF!</v>
      </c>
      <c r="K1222" s="63" t="s">
        <v>1418</v>
      </c>
      <c r="L1222">
        <f t="shared" si="304"/>
        <v>6</v>
      </c>
      <c r="P1222" s="10" t="e">
        <f>#REF!</f>
        <v>#REF!</v>
      </c>
    </row>
    <row r="1223" spans="1:16" x14ac:dyDescent="0.25">
      <c r="A1223" s="110" t="str">
        <f>B1223&amp;"_"&amp;C1223&amp;"_"&amp;".. "&amp;D1223</f>
        <v>1222_T3.2_.. Other debt liabilities 3/ 4/ (More than 0 to 3)</v>
      </c>
      <c r="B1223" s="115" t="s">
        <v>2134</v>
      </c>
      <c r="C1223" s="119" t="s">
        <v>14</v>
      </c>
      <c r="D1223" s="94" t="s">
        <v>3992</v>
      </c>
      <c r="E1223" s="185" t="str">
        <f>B1223&amp;"_"&amp;C1223&amp;"_"&amp;F1223&amp;", "&amp;G1223&amp;", "&amp;I1223</f>
        <v>1222_T3.2_General Government, Other debt liabilities, More than 0 to 3</v>
      </c>
      <c r="F1223" s="57" t="s">
        <v>20</v>
      </c>
      <c r="G1223" s="183" t="s">
        <v>4156</v>
      </c>
      <c r="H1223" s="94"/>
      <c r="I1223" s="106" t="s">
        <v>23</v>
      </c>
      <c r="J1223" s="161" t="e">
        <f t="shared" si="303"/>
        <v>#REF!</v>
      </c>
      <c r="K1223" s="63" t="s">
        <v>1425</v>
      </c>
      <c r="L1223">
        <f t="shared" si="304"/>
        <v>6</v>
      </c>
      <c r="P1223" s="10" t="e">
        <f>#REF!</f>
        <v>#REF!</v>
      </c>
    </row>
    <row r="1224" spans="1:16" x14ac:dyDescent="0.25">
      <c r="A1224" s="110" t="str">
        <f t="shared" si="302"/>
        <v>1223_T3.2_…. Principal (More than 0 to 3)</v>
      </c>
      <c r="B1224" s="115" t="s">
        <v>2135</v>
      </c>
      <c r="C1224" s="119" t="s">
        <v>14</v>
      </c>
      <c r="D1224" s="95" t="s">
        <v>3730</v>
      </c>
      <c r="E1224" s="185" t="str">
        <f>B1224&amp;"_"&amp;C1224&amp;"_"&amp;F1224&amp;", "&amp;G1224&amp;", "&amp;H1224&amp;", "&amp;I1224</f>
        <v>1223_T3.2_General Government, Other debt liabilities, Principal, More than 0 to 3</v>
      </c>
      <c r="F1224" s="57" t="s">
        <v>20</v>
      </c>
      <c r="G1224" s="183" t="s">
        <v>4156</v>
      </c>
      <c r="H1224" s="183" t="s">
        <v>6</v>
      </c>
      <c r="I1224" s="106" t="s">
        <v>23</v>
      </c>
      <c r="J1224" s="161" t="e">
        <f t="shared" si="303"/>
        <v>#REF!</v>
      </c>
      <c r="K1224" s="63" t="s">
        <v>1432</v>
      </c>
      <c r="L1224">
        <f t="shared" si="304"/>
        <v>6</v>
      </c>
      <c r="P1224" s="10" t="e">
        <f>#REF!</f>
        <v>#REF!</v>
      </c>
    </row>
    <row r="1225" spans="1:16" x14ac:dyDescent="0.25">
      <c r="A1225" s="110" t="str">
        <f t="shared" si="302"/>
        <v>1224_T3.2_…. Interest (More than 0 to 3)</v>
      </c>
      <c r="B1225" s="115" t="s">
        <v>2136</v>
      </c>
      <c r="C1225" s="119" t="s">
        <v>14</v>
      </c>
      <c r="D1225" s="95" t="s">
        <v>3731</v>
      </c>
      <c r="E1225" s="185" t="str">
        <f>B1225&amp;"_"&amp;C1225&amp;"_"&amp;F1225&amp;", "&amp;G1225&amp;", "&amp;H1225&amp;", "&amp;I1225</f>
        <v>1224_T3.2_General Government, Other debt liabilities, Interest, More than 0 to 3</v>
      </c>
      <c r="F1225" s="57" t="s">
        <v>20</v>
      </c>
      <c r="G1225" s="183" t="s">
        <v>4156</v>
      </c>
      <c r="H1225" s="184" t="s">
        <v>7</v>
      </c>
      <c r="I1225" s="106" t="s">
        <v>23</v>
      </c>
      <c r="J1225" s="161" t="e">
        <f t="shared" si="303"/>
        <v>#REF!</v>
      </c>
      <c r="K1225" s="63" t="s">
        <v>1439</v>
      </c>
      <c r="L1225">
        <f t="shared" si="304"/>
        <v>6</v>
      </c>
      <c r="P1225" s="10" t="e">
        <f>#REF!</f>
        <v>#REF!</v>
      </c>
    </row>
    <row r="1226" spans="1:16" x14ac:dyDescent="0.25">
      <c r="A1226" s="110" t="str">
        <f>B1226&amp;"_"&amp;C1226&amp;"_"&amp;D1226</f>
        <v>1225_T3.2_Central Bank (More than 0 to 3)</v>
      </c>
      <c r="B1226" s="115" t="s">
        <v>2137</v>
      </c>
      <c r="C1226" s="119" t="s">
        <v>14</v>
      </c>
      <c r="D1226" s="57" t="s">
        <v>3993</v>
      </c>
      <c r="E1226" s="185" t="str">
        <f>B1226&amp;"_"&amp;C1226&amp;"_"&amp;F1226&amp;", "&amp;I1226</f>
        <v>1225_T3.2_Central Bank, More than 0 to 3</v>
      </c>
      <c r="F1226" s="57" t="s">
        <v>43</v>
      </c>
      <c r="G1226" s="57"/>
      <c r="H1226" s="57"/>
      <c r="I1226" s="106" t="s">
        <v>23</v>
      </c>
      <c r="J1226" s="161" t="e">
        <f t="shared" si="303"/>
        <v>#REF!</v>
      </c>
      <c r="K1226" s="63" t="s">
        <v>1446</v>
      </c>
      <c r="L1226">
        <f t="shared" si="304"/>
        <v>6</v>
      </c>
      <c r="P1226" s="10" t="e">
        <f>#REF!</f>
        <v>#REF!</v>
      </c>
    </row>
    <row r="1227" spans="1:16" x14ac:dyDescent="0.25">
      <c r="A1227" s="110" t="str">
        <f>B1227&amp;"_"&amp;C1227&amp;"_"&amp;".. "&amp;D1227</f>
        <v>1226_T3.2_.. Special drawing rights (allocations) * (More than 0 to 3)</v>
      </c>
      <c r="B1227" s="115" t="s">
        <v>2138</v>
      </c>
      <c r="C1227" s="119" t="s">
        <v>14</v>
      </c>
      <c r="D1227" s="94" t="s">
        <v>4143</v>
      </c>
      <c r="E1227" s="185" t="str">
        <f>B1227&amp;"_"&amp;C1227&amp;"_"&amp;F1227&amp;", "&amp;G1227&amp;", "&amp;I1227</f>
        <v>1226_T3.2_Central Bank, Special drawing rights (allocations), More than 0 to 3</v>
      </c>
      <c r="F1227" s="57" t="s">
        <v>43</v>
      </c>
      <c r="G1227" s="183" t="s">
        <v>4157</v>
      </c>
      <c r="H1227" s="57"/>
      <c r="I1227" s="106" t="s">
        <v>23</v>
      </c>
      <c r="J1227" s="161" t="e">
        <f t="shared" si="303"/>
        <v>#REF!</v>
      </c>
      <c r="K1227" s="63" t="s">
        <v>1453</v>
      </c>
      <c r="L1227">
        <f t="shared" si="304"/>
        <v>6</v>
      </c>
      <c r="P1227" s="10" t="e">
        <f>#REF!</f>
        <v>#REF!</v>
      </c>
    </row>
    <row r="1228" spans="1:16" x14ac:dyDescent="0.25">
      <c r="A1228" s="110" t="str">
        <f t="shared" ref="A1228:A1244" si="305">B1228&amp;"_"&amp;C1228&amp;"_"&amp;"…. "&amp;D1228</f>
        <v>1227_T3.2_…. Principal (More than 0 to 3)</v>
      </c>
      <c r="B1228" s="115" t="s">
        <v>2139</v>
      </c>
      <c r="C1228" s="119" t="s">
        <v>14</v>
      </c>
      <c r="D1228" s="95" t="s">
        <v>3730</v>
      </c>
      <c r="E1228" s="185" t="str">
        <f>B1228&amp;"_"&amp;C1228&amp;"_"&amp;F1228&amp;", "&amp;G1228&amp;", "&amp;H1228&amp;", "&amp;I1228</f>
        <v>1227_T3.2_Central Bank, Special drawing rights (allocations), Principal, More than 0 to 3</v>
      </c>
      <c r="F1228" s="57" t="s">
        <v>43</v>
      </c>
      <c r="G1228" s="183" t="s">
        <v>4157</v>
      </c>
      <c r="H1228" s="183" t="s">
        <v>6</v>
      </c>
      <c r="I1228" s="106" t="s">
        <v>23</v>
      </c>
      <c r="J1228" s="161" t="e">
        <f t="shared" si="303"/>
        <v>#REF!</v>
      </c>
      <c r="K1228" s="63" t="s">
        <v>1460</v>
      </c>
      <c r="L1228">
        <f t="shared" si="304"/>
        <v>6</v>
      </c>
      <c r="P1228" s="10" t="e">
        <f>#REF!</f>
        <v>#REF!</v>
      </c>
    </row>
    <row r="1229" spans="1:16" x14ac:dyDescent="0.25">
      <c r="A1229" s="110" t="str">
        <f t="shared" si="305"/>
        <v>1228_T3.2_…. Interest (More than 0 to 3)</v>
      </c>
      <c r="B1229" s="115" t="s">
        <v>2140</v>
      </c>
      <c r="C1229" s="119" t="s">
        <v>14</v>
      </c>
      <c r="D1229" s="95" t="s">
        <v>3731</v>
      </c>
      <c r="E1229" s="185" t="str">
        <f>B1229&amp;"_"&amp;C1229&amp;"_"&amp;F1229&amp;", "&amp;G1229&amp;", "&amp;H1229&amp;", "&amp;I1229</f>
        <v>1228_T3.2_Central Bank, Special drawing rights (allocations), Interest, More than 0 to 3</v>
      </c>
      <c r="F1229" s="57" t="s">
        <v>43</v>
      </c>
      <c r="G1229" s="183" t="s">
        <v>4157</v>
      </c>
      <c r="H1229" s="184" t="s">
        <v>7</v>
      </c>
      <c r="I1229" s="106" t="s">
        <v>23</v>
      </c>
      <c r="J1229" s="161" t="e">
        <f t="shared" si="303"/>
        <v>#REF!</v>
      </c>
      <c r="K1229" s="63" t="s">
        <v>1467</v>
      </c>
      <c r="L1229">
        <f t="shared" si="304"/>
        <v>6</v>
      </c>
      <c r="P1229" s="10" t="e">
        <f>#REF!</f>
        <v>#REF!</v>
      </c>
    </row>
    <row r="1230" spans="1:16" x14ac:dyDescent="0.25">
      <c r="A1230" s="110" t="str">
        <f>B1230&amp;"_"&amp;C1230&amp;"_"&amp;".. "&amp;D1230</f>
        <v>1229_T3.2_.. Currency and deposits (More than 0 to 3)</v>
      </c>
      <c r="B1230" s="115" t="s">
        <v>2141</v>
      </c>
      <c r="C1230" s="119" t="s">
        <v>14</v>
      </c>
      <c r="D1230" s="94" t="s">
        <v>3988</v>
      </c>
      <c r="E1230" s="185" t="str">
        <f>B1230&amp;"_"&amp;C1230&amp;"_"&amp;F1230&amp;", "&amp;G1230&amp;", "&amp;I1230</f>
        <v>1229_T3.2_Central Bank, Currency and deposits, More than 0 to 3</v>
      </c>
      <c r="F1230" s="57" t="s">
        <v>43</v>
      </c>
      <c r="G1230" s="183" t="s">
        <v>95</v>
      </c>
      <c r="H1230" s="94"/>
      <c r="I1230" s="106" t="s">
        <v>23</v>
      </c>
      <c r="J1230" s="161" t="e">
        <f t="shared" si="303"/>
        <v>#REF!</v>
      </c>
      <c r="K1230" s="63" t="s">
        <v>1474</v>
      </c>
      <c r="L1230">
        <f t="shared" si="304"/>
        <v>6</v>
      </c>
      <c r="P1230" s="10" t="e">
        <f>#REF!</f>
        <v>#REF!</v>
      </c>
    </row>
    <row r="1231" spans="1:16" x14ac:dyDescent="0.25">
      <c r="A1231" s="110" t="str">
        <f t="shared" si="305"/>
        <v>1230_T3.2_…. Principal (More than 0 to 3)</v>
      </c>
      <c r="B1231" s="115" t="s">
        <v>2142</v>
      </c>
      <c r="C1231" s="119" t="s">
        <v>14</v>
      </c>
      <c r="D1231" s="95" t="s">
        <v>3730</v>
      </c>
      <c r="E1231" s="185" t="str">
        <f>B1231&amp;"_"&amp;C1231&amp;"_"&amp;F1231&amp;", "&amp;G1231&amp;", "&amp;H1231&amp;", "&amp;I1231</f>
        <v>1230_T3.2_Central Bank, Currency and deposits, Principal, More than 0 to 3</v>
      </c>
      <c r="F1231" s="57" t="s">
        <v>43</v>
      </c>
      <c r="G1231" s="183" t="s">
        <v>95</v>
      </c>
      <c r="H1231" s="183" t="s">
        <v>6</v>
      </c>
      <c r="I1231" s="106" t="s">
        <v>23</v>
      </c>
      <c r="J1231" s="161" t="e">
        <f t="shared" si="303"/>
        <v>#REF!</v>
      </c>
      <c r="K1231" s="63" t="s">
        <v>1481</v>
      </c>
      <c r="L1231">
        <f t="shared" si="304"/>
        <v>6</v>
      </c>
      <c r="P1231" s="10" t="e">
        <f>#REF!</f>
        <v>#REF!</v>
      </c>
    </row>
    <row r="1232" spans="1:16" x14ac:dyDescent="0.25">
      <c r="A1232" s="110" t="str">
        <f t="shared" si="305"/>
        <v>1231_T3.2_…. Interest (More than 0 to 3)</v>
      </c>
      <c r="B1232" s="115" t="s">
        <v>2143</v>
      </c>
      <c r="C1232" s="119" t="s">
        <v>14</v>
      </c>
      <c r="D1232" s="95" t="s">
        <v>3731</v>
      </c>
      <c r="E1232" s="185" t="str">
        <f>B1232&amp;"_"&amp;C1232&amp;"_"&amp;F1232&amp;", "&amp;G1232&amp;", "&amp;H1232&amp;", "&amp;I1232</f>
        <v>1231_T3.2_Central Bank, Currency and deposits, Interest, More than 0 to 3</v>
      </c>
      <c r="F1232" s="57" t="s">
        <v>43</v>
      </c>
      <c r="G1232" s="183" t="s">
        <v>95</v>
      </c>
      <c r="H1232" s="184" t="s">
        <v>7</v>
      </c>
      <c r="I1232" s="106" t="s">
        <v>23</v>
      </c>
      <c r="J1232" s="161" t="e">
        <f t="shared" si="303"/>
        <v>#REF!</v>
      </c>
      <c r="K1232" s="63" t="s">
        <v>1488</v>
      </c>
      <c r="L1232">
        <f t="shared" si="304"/>
        <v>6</v>
      </c>
      <c r="P1232" s="10" t="e">
        <f>#REF!</f>
        <v>#REF!</v>
      </c>
    </row>
    <row r="1233" spans="1:16" x14ac:dyDescent="0.25">
      <c r="A1233" s="110" t="str">
        <f>B1233&amp;"_"&amp;C1233&amp;"_"&amp;".. "&amp;D1233</f>
        <v>1232_T3.2_.. Debt securities (More than 0 to 3)</v>
      </c>
      <c r="B1233" s="115" t="s">
        <v>2144</v>
      </c>
      <c r="C1233" s="119" t="s">
        <v>14</v>
      </c>
      <c r="D1233" s="94" t="s">
        <v>3989</v>
      </c>
      <c r="E1233" s="185" t="str">
        <f>B1233&amp;"_"&amp;C1233&amp;"_"&amp;F1233&amp;", "&amp;G1233&amp;", "&amp;I1233</f>
        <v>1232_T3.2_Central Bank, Debt securities, More than 0 to 3</v>
      </c>
      <c r="F1233" s="57" t="s">
        <v>43</v>
      </c>
      <c r="G1233" s="183" t="s">
        <v>29</v>
      </c>
      <c r="H1233" s="94"/>
      <c r="I1233" s="106" t="s">
        <v>23</v>
      </c>
      <c r="J1233" s="161" t="e">
        <f t="shared" si="303"/>
        <v>#REF!</v>
      </c>
      <c r="K1233" s="63" t="s">
        <v>1495</v>
      </c>
      <c r="L1233">
        <f t="shared" si="304"/>
        <v>6</v>
      </c>
      <c r="P1233" s="10" t="e">
        <f>#REF!</f>
        <v>#REF!</v>
      </c>
    </row>
    <row r="1234" spans="1:16" x14ac:dyDescent="0.25">
      <c r="A1234" s="110" t="str">
        <f t="shared" si="305"/>
        <v>1233_T3.2_…. Principal (More than 0 to 3)</v>
      </c>
      <c r="B1234" s="115" t="s">
        <v>2145</v>
      </c>
      <c r="C1234" s="119" t="s">
        <v>14</v>
      </c>
      <c r="D1234" s="95" t="s">
        <v>3730</v>
      </c>
      <c r="E1234" s="185" t="str">
        <f>B1234&amp;"_"&amp;C1234&amp;"_"&amp;F1234&amp;", "&amp;G1234&amp;", "&amp;H1234&amp;", "&amp;I1234</f>
        <v>1233_T3.2_Central Bank, Debt securities, Principal, More than 0 to 3</v>
      </c>
      <c r="F1234" s="57" t="s">
        <v>43</v>
      </c>
      <c r="G1234" s="183" t="s">
        <v>29</v>
      </c>
      <c r="H1234" s="183" t="s">
        <v>6</v>
      </c>
      <c r="I1234" s="106" t="s">
        <v>23</v>
      </c>
      <c r="J1234" s="161" t="e">
        <f t="shared" si="303"/>
        <v>#REF!</v>
      </c>
      <c r="K1234" s="63" t="s">
        <v>1502</v>
      </c>
      <c r="L1234">
        <f t="shared" si="304"/>
        <v>6</v>
      </c>
      <c r="P1234" s="10" t="e">
        <f>#REF!</f>
        <v>#REF!</v>
      </c>
    </row>
    <row r="1235" spans="1:16" x14ac:dyDescent="0.25">
      <c r="A1235" s="110" t="str">
        <f t="shared" si="305"/>
        <v>1234_T3.2_…. Interest (More than 0 to 3)</v>
      </c>
      <c r="B1235" s="115" t="s">
        <v>2146</v>
      </c>
      <c r="C1235" s="119" t="s">
        <v>14</v>
      </c>
      <c r="D1235" s="95" t="s">
        <v>3731</v>
      </c>
      <c r="E1235" s="185" t="str">
        <f>B1235&amp;"_"&amp;C1235&amp;"_"&amp;F1235&amp;", "&amp;G1235&amp;", "&amp;H1235&amp;", "&amp;I1235</f>
        <v>1234_T3.2_Central Bank, Debt securities, Interest, More than 0 to 3</v>
      </c>
      <c r="F1235" s="57" t="s">
        <v>43</v>
      </c>
      <c r="G1235" s="183" t="s">
        <v>29</v>
      </c>
      <c r="H1235" s="184" t="s">
        <v>7</v>
      </c>
      <c r="I1235" s="106" t="s">
        <v>23</v>
      </c>
      <c r="J1235" s="161" t="e">
        <f t="shared" si="303"/>
        <v>#REF!</v>
      </c>
      <c r="K1235" s="63" t="s">
        <v>1509</v>
      </c>
      <c r="L1235">
        <f t="shared" si="304"/>
        <v>6</v>
      </c>
      <c r="P1235" s="10" t="e">
        <f>#REF!</f>
        <v>#REF!</v>
      </c>
    </row>
    <row r="1236" spans="1:16" x14ac:dyDescent="0.25">
      <c r="A1236" s="110" t="str">
        <f>B1236&amp;"_"&amp;C1236&amp;"_"&amp;".. "&amp;D1236</f>
        <v>1235_T3.2_.. Loans (More than 0 to 3)</v>
      </c>
      <c r="B1236" s="115" t="s">
        <v>2147</v>
      </c>
      <c r="C1236" s="119" t="s">
        <v>14</v>
      </c>
      <c r="D1236" s="94" t="s">
        <v>3990</v>
      </c>
      <c r="E1236" s="185" t="str">
        <f>B1236&amp;"_"&amp;C1236&amp;"_"&amp;F1236&amp;", "&amp;G1236&amp;", "&amp;I1236</f>
        <v>1235_T3.2_Central Bank, Loans, More than 0 to 3</v>
      </c>
      <c r="F1236" s="57" t="s">
        <v>43</v>
      </c>
      <c r="G1236" s="183" t="s">
        <v>2</v>
      </c>
      <c r="H1236" s="94"/>
      <c r="I1236" s="106" t="s">
        <v>23</v>
      </c>
      <c r="J1236" s="161" t="e">
        <f t="shared" si="303"/>
        <v>#REF!</v>
      </c>
      <c r="K1236" s="63" t="s">
        <v>1516</v>
      </c>
      <c r="L1236">
        <f t="shared" si="304"/>
        <v>6</v>
      </c>
      <c r="P1236" s="10" t="e">
        <f>#REF!</f>
        <v>#REF!</v>
      </c>
    </row>
    <row r="1237" spans="1:16" x14ac:dyDescent="0.25">
      <c r="A1237" s="110" t="str">
        <f t="shared" si="305"/>
        <v>1236_T3.2_…. Principal (More than 0 to 3)</v>
      </c>
      <c r="B1237" s="115" t="s">
        <v>2148</v>
      </c>
      <c r="C1237" s="119" t="s">
        <v>14</v>
      </c>
      <c r="D1237" s="95" t="s">
        <v>3730</v>
      </c>
      <c r="E1237" s="185" t="str">
        <f>B1237&amp;"_"&amp;C1237&amp;"_"&amp;F1237&amp;", "&amp;G1237&amp;", "&amp;H1237&amp;", "&amp;I1237</f>
        <v>1236_T3.2_Central Bank, Loans, Principal, More than 0 to 3</v>
      </c>
      <c r="F1237" s="57" t="s">
        <v>43</v>
      </c>
      <c r="G1237" s="183" t="s">
        <v>2</v>
      </c>
      <c r="H1237" s="183" t="s">
        <v>6</v>
      </c>
      <c r="I1237" s="106" t="s">
        <v>23</v>
      </c>
      <c r="J1237" s="161" t="e">
        <f t="shared" si="303"/>
        <v>#REF!</v>
      </c>
      <c r="K1237" s="63" t="s">
        <v>1523</v>
      </c>
      <c r="L1237">
        <f t="shared" si="304"/>
        <v>6</v>
      </c>
      <c r="P1237" s="10" t="e">
        <f>#REF!</f>
        <v>#REF!</v>
      </c>
    </row>
    <row r="1238" spans="1:16" x14ac:dyDescent="0.25">
      <c r="A1238" s="110" t="str">
        <f t="shared" si="305"/>
        <v>1237_T3.2_…. Interest (More than 0 to 3)</v>
      </c>
      <c r="B1238" s="115" t="s">
        <v>2149</v>
      </c>
      <c r="C1238" s="119" t="s">
        <v>14</v>
      </c>
      <c r="D1238" s="95" t="s">
        <v>3731</v>
      </c>
      <c r="E1238" s="185" t="str">
        <f>B1238&amp;"_"&amp;C1238&amp;"_"&amp;F1238&amp;", "&amp;G1238&amp;", "&amp;H1238&amp;", "&amp;I1238</f>
        <v>1237_T3.2_Central Bank, Loans, Interest, More than 0 to 3</v>
      </c>
      <c r="F1238" s="57" t="s">
        <v>43</v>
      </c>
      <c r="G1238" s="183" t="s">
        <v>2</v>
      </c>
      <c r="H1238" s="184" t="s">
        <v>7</v>
      </c>
      <c r="I1238" s="106" t="s">
        <v>23</v>
      </c>
      <c r="J1238" s="161" t="e">
        <f t="shared" si="303"/>
        <v>#REF!</v>
      </c>
      <c r="K1238" s="63" t="s">
        <v>1530</v>
      </c>
      <c r="L1238">
        <f t="shared" si="304"/>
        <v>6</v>
      </c>
      <c r="P1238" s="10" t="e">
        <f>#REF!</f>
        <v>#REF!</v>
      </c>
    </row>
    <row r="1239" spans="1:16" x14ac:dyDescent="0.25">
      <c r="A1239" s="110" t="str">
        <f>B1239&amp;"_"&amp;C1239&amp;"_"&amp;".. "&amp;D1239</f>
        <v>1238_T3.2_.. Trade credit and advances (More than 0 to 3)</v>
      </c>
      <c r="B1239" s="115" t="s">
        <v>2150</v>
      </c>
      <c r="C1239" s="119" t="s">
        <v>14</v>
      </c>
      <c r="D1239" s="94" t="s">
        <v>3991</v>
      </c>
      <c r="E1239" s="185" t="str">
        <f>B1239&amp;"_"&amp;C1239&amp;"_"&amp;F1239&amp;", "&amp;G1239&amp;", "&amp;I1239</f>
        <v>1238_T3.2_Central Bank, Trade credit and advances, More than 0 to 3</v>
      </c>
      <c r="F1239" s="57" t="s">
        <v>43</v>
      </c>
      <c r="G1239" s="183" t="s">
        <v>30</v>
      </c>
      <c r="H1239" s="94"/>
      <c r="I1239" s="106" t="s">
        <v>23</v>
      </c>
      <c r="J1239" s="161" t="e">
        <f t="shared" si="303"/>
        <v>#REF!</v>
      </c>
      <c r="K1239" s="63" t="s">
        <v>1537</v>
      </c>
      <c r="L1239">
        <f t="shared" si="304"/>
        <v>6</v>
      </c>
      <c r="P1239" s="10" t="e">
        <f>#REF!</f>
        <v>#REF!</v>
      </c>
    </row>
    <row r="1240" spans="1:16" x14ac:dyDescent="0.25">
      <c r="A1240" s="110" t="str">
        <f t="shared" si="305"/>
        <v>1239_T3.2_…. Principal (More than 0 to 3)</v>
      </c>
      <c r="B1240" s="115" t="s">
        <v>2151</v>
      </c>
      <c r="C1240" s="119" t="s">
        <v>14</v>
      </c>
      <c r="D1240" s="95" t="s">
        <v>3730</v>
      </c>
      <c r="E1240" s="185" t="str">
        <f>B1240&amp;"_"&amp;C1240&amp;"_"&amp;F1240&amp;", "&amp;G1240&amp;", "&amp;H1240&amp;", "&amp;I1240</f>
        <v>1239_T3.2_Central Bank, Trade credit and advances, Principal, More than 0 to 3</v>
      </c>
      <c r="F1240" s="57" t="s">
        <v>43</v>
      </c>
      <c r="G1240" s="183" t="s">
        <v>30</v>
      </c>
      <c r="H1240" s="183" t="s">
        <v>6</v>
      </c>
      <c r="I1240" s="106" t="s">
        <v>23</v>
      </c>
      <c r="J1240" s="161" t="e">
        <f t="shared" si="303"/>
        <v>#REF!</v>
      </c>
      <c r="K1240" s="63" t="s">
        <v>1544</v>
      </c>
      <c r="L1240">
        <f t="shared" si="304"/>
        <v>6</v>
      </c>
      <c r="P1240" s="10" t="e">
        <f>#REF!</f>
        <v>#REF!</v>
      </c>
    </row>
    <row r="1241" spans="1:16" x14ac:dyDescent="0.25">
      <c r="A1241" s="110" t="str">
        <f t="shared" si="305"/>
        <v>1240_T3.2_…. Interest (More than 0 to 3)</v>
      </c>
      <c r="B1241" s="115" t="s">
        <v>2152</v>
      </c>
      <c r="C1241" s="119" t="s">
        <v>14</v>
      </c>
      <c r="D1241" s="95" t="s">
        <v>3731</v>
      </c>
      <c r="E1241" s="185" t="str">
        <f>B1241&amp;"_"&amp;C1241&amp;"_"&amp;F1241&amp;", "&amp;G1241&amp;", "&amp;H1241&amp;", "&amp;I1241</f>
        <v>1240_T3.2_Central Bank, Trade credit and advances, Interest, More than 0 to 3</v>
      </c>
      <c r="F1241" s="57" t="s">
        <v>43</v>
      </c>
      <c r="G1241" s="183" t="s">
        <v>30</v>
      </c>
      <c r="H1241" s="184" t="s">
        <v>7</v>
      </c>
      <c r="I1241" s="106" t="s">
        <v>23</v>
      </c>
      <c r="J1241" s="161" t="e">
        <f t="shared" si="303"/>
        <v>#REF!</v>
      </c>
      <c r="K1241" s="63" t="s">
        <v>1551</v>
      </c>
      <c r="L1241">
        <f t="shared" si="304"/>
        <v>6</v>
      </c>
      <c r="P1241" s="10" t="e">
        <f>#REF!</f>
        <v>#REF!</v>
      </c>
    </row>
    <row r="1242" spans="1:16" x14ac:dyDescent="0.25">
      <c r="A1242" s="110" t="str">
        <f>B1242&amp;"_"&amp;C1242&amp;"_"&amp;".. "&amp;D1242</f>
        <v>1241_T3.2_.. Other debt liabilities 3/ 4/ (More than 0 to 3)</v>
      </c>
      <c r="B1242" s="115" t="s">
        <v>2153</v>
      </c>
      <c r="C1242" s="119" t="s">
        <v>14</v>
      </c>
      <c r="D1242" s="94" t="s">
        <v>3992</v>
      </c>
      <c r="E1242" s="185" t="str">
        <f>B1242&amp;"_"&amp;C1242&amp;"_"&amp;F1242&amp;", "&amp;G1242&amp;", "&amp;I1242</f>
        <v>1241_T3.2_Central Bank, Other debt liabilities, More than 0 to 3</v>
      </c>
      <c r="F1242" s="57" t="s">
        <v>43</v>
      </c>
      <c r="G1242" s="183" t="s">
        <v>4156</v>
      </c>
      <c r="H1242" s="94"/>
      <c r="I1242" s="106" t="s">
        <v>23</v>
      </c>
      <c r="J1242" s="161" t="e">
        <f t="shared" si="303"/>
        <v>#REF!</v>
      </c>
      <c r="K1242" s="63" t="s">
        <v>1558</v>
      </c>
      <c r="L1242">
        <f t="shared" si="304"/>
        <v>6</v>
      </c>
      <c r="P1242" s="10" t="e">
        <f>#REF!</f>
        <v>#REF!</v>
      </c>
    </row>
    <row r="1243" spans="1:16" x14ac:dyDescent="0.25">
      <c r="A1243" s="110" t="str">
        <f t="shared" si="305"/>
        <v>1242_T3.2_…. Principal (More than 0 to 3)</v>
      </c>
      <c r="B1243" s="115" t="s">
        <v>2154</v>
      </c>
      <c r="C1243" s="119" t="s">
        <v>14</v>
      </c>
      <c r="D1243" s="95" t="s">
        <v>3730</v>
      </c>
      <c r="E1243" s="185" t="str">
        <f>B1243&amp;"_"&amp;C1243&amp;"_"&amp;F1243&amp;", "&amp;G1243&amp;", "&amp;H1243&amp;", "&amp;I1243</f>
        <v>1242_T3.2_Central Bank, Other debt liabilities, Principal, More than 0 to 3</v>
      </c>
      <c r="F1243" s="57" t="s">
        <v>43</v>
      </c>
      <c r="G1243" s="183" t="s">
        <v>4156</v>
      </c>
      <c r="H1243" s="183" t="s">
        <v>6</v>
      </c>
      <c r="I1243" s="106" t="s">
        <v>23</v>
      </c>
      <c r="J1243" s="161" t="e">
        <f t="shared" si="303"/>
        <v>#REF!</v>
      </c>
      <c r="K1243" s="63" t="s">
        <v>1565</v>
      </c>
      <c r="L1243">
        <f t="shared" si="304"/>
        <v>6</v>
      </c>
      <c r="P1243" s="10" t="e">
        <f>#REF!</f>
        <v>#REF!</v>
      </c>
    </row>
    <row r="1244" spans="1:16" x14ac:dyDescent="0.25">
      <c r="A1244" s="110" t="str">
        <f t="shared" si="305"/>
        <v>1243_T3.2_…. Interest (More than 0 to 3)</v>
      </c>
      <c r="B1244" s="115" t="s">
        <v>2155</v>
      </c>
      <c r="C1244" s="119" t="s">
        <v>14</v>
      </c>
      <c r="D1244" s="95" t="s">
        <v>3731</v>
      </c>
      <c r="E1244" s="185" t="str">
        <f>B1244&amp;"_"&amp;C1244&amp;"_"&amp;F1244&amp;", "&amp;G1244&amp;", "&amp;H1244&amp;", "&amp;I1244</f>
        <v>1243_T3.2_Central Bank, Other debt liabilities, Interest, More than 0 to 3</v>
      </c>
      <c r="F1244" s="57" t="s">
        <v>43</v>
      </c>
      <c r="G1244" s="183" t="s">
        <v>4156</v>
      </c>
      <c r="H1244" s="184" t="s">
        <v>7</v>
      </c>
      <c r="I1244" s="106" t="s">
        <v>23</v>
      </c>
      <c r="J1244" s="161" t="e">
        <f t="shared" si="303"/>
        <v>#REF!</v>
      </c>
      <c r="K1244" s="63" t="s">
        <v>1572</v>
      </c>
      <c r="L1244">
        <f t="shared" si="304"/>
        <v>6</v>
      </c>
      <c r="P1244" s="10" t="e">
        <f>#REF!</f>
        <v>#REF!</v>
      </c>
    </row>
    <row r="1245" spans="1:16" x14ac:dyDescent="0.25">
      <c r="A1245" s="110" t="str">
        <f>B1245&amp;"_"&amp;C1245&amp;"_"&amp;D1245</f>
        <v>1244_T3.2_Deposit-Taking Corporations, except the Central Bank (More than 0 to 3)</v>
      </c>
      <c r="B1245" s="115" t="s">
        <v>2156</v>
      </c>
      <c r="C1245" s="119" t="s">
        <v>14</v>
      </c>
      <c r="D1245" s="96" t="s">
        <v>3734</v>
      </c>
      <c r="E1245" s="185" t="str">
        <f>B1245&amp;"_"&amp;C1245&amp;"_"&amp;F1245&amp;", "&amp;I1245</f>
        <v>1244_T3.2_Deposit-Taking Corporations, except the Central Bank, More than 0 to 3</v>
      </c>
      <c r="F1245" s="96" t="s">
        <v>44</v>
      </c>
      <c r="G1245" s="96"/>
      <c r="H1245" s="96"/>
      <c r="I1245" s="106" t="s">
        <v>23</v>
      </c>
      <c r="J1245" s="161" t="e">
        <f t="shared" si="303"/>
        <v>#REF!</v>
      </c>
      <c r="K1245" s="63" t="s">
        <v>1579</v>
      </c>
      <c r="L1245">
        <f t="shared" si="304"/>
        <v>6</v>
      </c>
      <c r="P1245" s="10" t="e">
        <f>#REF!</f>
        <v>#REF!</v>
      </c>
    </row>
    <row r="1246" spans="1:16" x14ac:dyDescent="0.25">
      <c r="A1246" s="110" t="str">
        <f>B1246&amp;"_"&amp;C1246&amp;"_"&amp;".. "&amp;D1246</f>
        <v>1245_T3.2_.. Currency and deposits (More than 0 to 3)</v>
      </c>
      <c r="B1246" s="115" t="s">
        <v>2157</v>
      </c>
      <c r="C1246" s="119" t="s">
        <v>14</v>
      </c>
      <c r="D1246" s="94" t="s">
        <v>3988</v>
      </c>
      <c r="E1246" s="185" t="str">
        <f>B1246&amp;"_"&amp;C1246&amp;"_"&amp;F1246&amp;", "&amp;G1246&amp;", "&amp;I1246</f>
        <v>1245_T3.2_Deposit-Taking Corporations, except the Central Bank, Currency and deposits, More than 0 to 3</v>
      </c>
      <c r="F1246" s="96" t="s">
        <v>44</v>
      </c>
      <c r="G1246" s="183" t="s">
        <v>95</v>
      </c>
      <c r="H1246" s="94"/>
      <c r="I1246" s="106" t="s">
        <v>23</v>
      </c>
      <c r="J1246" s="161" t="e">
        <f t="shared" si="303"/>
        <v>#REF!</v>
      </c>
      <c r="K1246" s="63" t="s">
        <v>1586</v>
      </c>
      <c r="L1246">
        <f t="shared" si="304"/>
        <v>6</v>
      </c>
      <c r="P1246" s="10" t="e">
        <f>#REF!</f>
        <v>#REF!</v>
      </c>
    </row>
    <row r="1247" spans="1:16" x14ac:dyDescent="0.25">
      <c r="A1247" s="110" t="str">
        <f t="shared" ref="A1247:A1276" si="306">B1247&amp;"_"&amp;C1247&amp;"_"&amp;"…. "&amp;D1247</f>
        <v>1246_T3.2_…. Principal (More than 0 to 3)</v>
      </c>
      <c r="B1247" s="115" t="s">
        <v>2158</v>
      </c>
      <c r="C1247" s="119" t="s">
        <v>14</v>
      </c>
      <c r="D1247" s="95" t="s">
        <v>3730</v>
      </c>
      <c r="E1247" s="185" t="str">
        <f>B1247&amp;"_"&amp;C1247&amp;"_"&amp;F1247&amp;", "&amp;G1247&amp;", "&amp;H1247&amp;", "&amp;I1247</f>
        <v>1246_T3.2_Deposit-Taking Corporations, except the Central Bank, Currency and deposits, Principal, More than 0 to 3</v>
      </c>
      <c r="F1247" s="96" t="s">
        <v>44</v>
      </c>
      <c r="G1247" s="183" t="s">
        <v>95</v>
      </c>
      <c r="H1247" s="183" t="s">
        <v>6</v>
      </c>
      <c r="I1247" s="106" t="s">
        <v>23</v>
      </c>
      <c r="J1247" s="161" t="e">
        <f t="shared" si="303"/>
        <v>#REF!</v>
      </c>
      <c r="K1247" s="63" t="s">
        <v>1593</v>
      </c>
      <c r="L1247">
        <f t="shared" si="304"/>
        <v>6</v>
      </c>
      <c r="P1247" s="10" t="e">
        <f>#REF!</f>
        <v>#REF!</v>
      </c>
    </row>
    <row r="1248" spans="1:16" x14ac:dyDescent="0.25">
      <c r="A1248" s="110" t="str">
        <f t="shared" si="306"/>
        <v>1247_T3.2_…. Interest (More than 0 to 3)</v>
      </c>
      <c r="B1248" s="115" t="s">
        <v>2159</v>
      </c>
      <c r="C1248" s="119" t="s">
        <v>14</v>
      </c>
      <c r="D1248" s="95" t="s">
        <v>3731</v>
      </c>
      <c r="E1248" s="185" t="str">
        <f>B1248&amp;"_"&amp;C1248&amp;"_"&amp;F1248&amp;", "&amp;G1248&amp;", "&amp;H1248&amp;", "&amp;I1248</f>
        <v>1247_T3.2_Deposit-Taking Corporations, except the Central Bank, Currency and deposits, Interest, More than 0 to 3</v>
      </c>
      <c r="F1248" s="96" t="s">
        <v>44</v>
      </c>
      <c r="G1248" s="183" t="s">
        <v>95</v>
      </c>
      <c r="H1248" s="184" t="s">
        <v>7</v>
      </c>
      <c r="I1248" s="106" t="s">
        <v>23</v>
      </c>
      <c r="J1248" s="161" t="e">
        <f t="shared" si="303"/>
        <v>#REF!</v>
      </c>
      <c r="K1248" s="63" t="s">
        <v>1600</v>
      </c>
      <c r="L1248">
        <f t="shared" si="304"/>
        <v>6</v>
      </c>
      <c r="P1248" s="10" t="e">
        <f>#REF!</f>
        <v>#REF!</v>
      </c>
    </row>
    <row r="1249" spans="1:16" x14ac:dyDescent="0.25">
      <c r="A1249" s="110" t="str">
        <f>B1249&amp;"_"&amp;C1249&amp;"_"&amp;".. "&amp;D1249</f>
        <v>1248_T3.2_.. Debt securities (More than 0 to 3)</v>
      </c>
      <c r="B1249" s="115" t="s">
        <v>2160</v>
      </c>
      <c r="C1249" s="119" t="s">
        <v>14</v>
      </c>
      <c r="D1249" s="94" t="s">
        <v>3989</v>
      </c>
      <c r="E1249" s="185" t="str">
        <f>B1249&amp;"_"&amp;C1249&amp;"_"&amp;F1249&amp;", "&amp;G1249&amp;", "&amp;I1249</f>
        <v>1248_T3.2_Deposit-Taking Corporations, except the Central Bank, Debt securities, More than 0 to 3</v>
      </c>
      <c r="F1249" s="96" t="s">
        <v>44</v>
      </c>
      <c r="G1249" s="183" t="s">
        <v>29</v>
      </c>
      <c r="H1249" s="94"/>
      <c r="I1249" s="106" t="s">
        <v>23</v>
      </c>
      <c r="J1249" s="161" t="e">
        <f t="shared" si="303"/>
        <v>#REF!</v>
      </c>
      <c r="K1249" s="63" t="s">
        <v>1607</v>
      </c>
      <c r="L1249">
        <f t="shared" si="304"/>
        <v>6</v>
      </c>
      <c r="P1249" s="10" t="e">
        <f>#REF!</f>
        <v>#REF!</v>
      </c>
    </row>
    <row r="1250" spans="1:16" x14ac:dyDescent="0.25">
      <c r="A1250" s="110" t="str">
        <f t="shared" si="306"/>
        <v>1249_T3.2_…. Principal (More than 0 to 3)</v>
      </c>
      <c r="B1250" s="115" t="s">
        <v>2161</v>
      </c>
      <c r="C1250" s="119" t="s">
        <v>14</v>
      </c>
      <c r="D1250" s="95" t="s">
        <v>3730</v>
      </c>
      <c r="E1250" s="185" t="str">
        <f>B1250&amp;"_"&amp;C1250&amp;"_"&amp;F1250&amp;", "&amp;G1250&amp;", "&amp;H1250&amp;", "&amp;I1250</f>
        <v>1249_T3.2_Deposit-Taking Corporations, except the Central Bank, Debt securities, Principal, More than 0 to 3</v>
      </c>
      <c r="F1250" s="96" t="s">
        <v>44</v>
      </c>
      <c r="G1250" s="183" t="s">
        <v>29</v>
      </c>
      <c r="H1250" s="183" t="s">
        <v>6</v>
      </c>
      <c r="I1250" s="106" t="s">
        <v>23</v>
      </c>
      <c r="J1250" s="161" t="e">
        <f t="shared" si="303"/>
        <v>#REF!</v>
      </c>
      <c r="K1250" s="63" t="s">
        <v>1614</v>
      </c>
      <c r="L1250">
        <f t="shared" si="304"/>
        <v>6</v>
      </c>
      <c r="P1250" s="10" t="e">
        <f>#REF!</f>
        <v>#REF!</v>
      </c>
    </row>
    <row r="1251" spans="1:16" x14ac:dyDescent="0.25">
      <c r="A1251" s="110" t="str">
        <f t="shared" si="306"/>
        <v>1250_T3.2_…. Interest (More than 0 to 3)</v>
      </c>
      <c r="B1251" s="115" t="s">
        <v>2162</v>
      </c>
      <c r="C1251" s="119" t="s">
        <v>14</v>
      </c>
      <c r="D1251" s="95" t="s">
        <v>3731</v>
      </c>
      <c r="E1251" s="185" t="str">
        <f>B1251&amp;"_"&amp;C1251&amp;"_"&amp;F1251&amp;", "&amp;G1251&amp;", "&amp;H1251&amp;", "&amp;I1251</f>
        <v>1250_T3.2_Deposit-Taking Corporations, except the Central Bank, Debt securities, Interest, More than 0 to 3</v>
      </c>
      <c r="F1251" s="96" t="s">
        <v>44</v>
      </c>
      <c r="G1251" s="183" t="s">
        <v>29</v>
      </c>
      <c r="H1251" s="184" t="s">
        <v>7</v>
      </c>
      <c r="I1251" s="106" t="s">
        <v>23</v>
      </c>
      <c r="J1251" s="161" t="e">
        <f t="shared" si="303"/>
        <v>#REF!</v>
      </c>
      <c r="K1251" s="63" t="s">
        <v>1621</v>
      </c>
      <c r="L1251">
        <f t="shared" si="304"/>
        <v>6</v>
      </c>
      <c r="P1251" s="10" t="e">
        <f>#REF!</f>
        <v>#REF!</v>
      </c>
    </row>
    <row r="1252" spans="1:16" x14ac:dyDescent="0.25">
      <c r="A1252" s="110" t="str">
        <f>B1252&amp;"_"&amp;C1252&amp;"_"&amp;".. "&amp;D1252</f>
        <v>1251_T3.2_.. Loans (More than 0 to 3)</v>
      </c>
      <c r="B1252" s="115" t="s">
        <v>2163</v>
      </c>
      <c r="C1252" s="119" t="s">
        <v>14</v>
      </c>
      <c r="D1252" s="94" t="s">
        <v>3990</v>
      </c>
      <c r="E1252" s="185" t="str">
        <f>B1252&amp;"_"&amp;C1252&amp;"_"&amp;F1252&amp;", "&amp;G1252&amp;", "&amp;I1252</f>
        <v>1251_T3.2_Deposit-Taking Corporations, except the Central Bank, Loans, More than 0 to 3</v>
      </c>
      <c r="F1252" s="96" t="s">
        <v>44</v>
      </c>
      <c r="G1252" s="183" t="s">
        <v>2</v>
      </c>
      <c r="H1252" s="94"/>
      <c r="I1252" s="106" t="s">
        <v>23</v>
      </c>
      <c r="J1252" s="161" t="e">
        <f t="shared" si="303"/>
        <v>#REF!</v>
      </c>
      <c r="K1252" s="63" t="s">
        <v>1628</v>
      </c>
      <c r="L1252">
        <f t="shared" si="304"/>
        <v>6</v>
      </c>
      <c r="P1252" s="10" t="e">
        <f>#REF!</f>
        <v>#REF!</v>
      </c>
    </row>
    <row r="1253" spans="1:16" x14ac:dyDescent="0.25">
      <c r="A1253" s="110" t="str">
        <f t="shared" si="306"/>
        <v>1252_T3.2_…. Principal (More than 0 to 3)</v>
      </c>
      <c r="B1253" s="115" t="s">
        <v>2164</v>
      </c>
      <c r="C1253" s="119" t="s">
        <v>14</v>
      </c>
      <c r="D1253" s="95" t="s">
        <v>3730</v>
      </c>
      <c r="E1253" s="185" t="str">
        <f>B1253&amp;"_"&amp;C1253&amp;"_"&amp;F1253&amp;", "&amp;G1253&amp;", "&amp;H1253&amp;", "&amp;I1253</f>
        <v>1252_T3.2_Deposit-Taking Corporations, except the Central Bank, Loans, Principal, More than 0 to 3</v>
      </c>
      <c r="F1253" s="96" t="s">
        <v>44</v>
      </c>
      <c r="G1253" s="183" t="s">
        <v>2</v>
      </c>
      <c r="H1253" s="183" t="s">
        <v>6</v>
      </c>
      <c r="I1253" s="106" t="s">
        <v>23</v>
      </c>
      <c r="J1253" s="161" t="e">
        <f t="shared" si="303"/>
        <v>#REF!</v>
      </c>
      <c r="K1253" s="63" t="s">
        <v>1635</v>
      </c>
      <c r="L1253">
        <f t="shared" si="304"/>
        <v>6</v>
      </c>
      <c r="P1253" s="10" t="e">
        <f>#REF!</f>
        <v>#REF!</v>
      </c>
    </row>
    <row r="1254" spans="1:16" x14ac:dyDescent="0.25">
      <c r="A1254" s="110" t="str">
        <f t="shared" si="306"/>
        <v>1253_T3.2_…. Interest (More than 0 to 3)</v>
      </c>
      <c r="B1254" s="115" t="s">
        <v>2165</v>
      </c>
      <c r="C1254" s="119" t="s">
        <v>14</v>
      </c>
      <c r="D1254" s="95" t="s">
        <v>3731</v>
      </c>
      <c r="E1254" s="185" t="str">
        <f>B1254&amp;"_"&amp;C1254&amp;"_"&amp;F1254&amp;", "&amp;G1254&amp;", "&amp;H1254&amp;", "&amp;I1254</f>
        <v>1253_T3.2_Deposit-Taking Corporations, except the Central Bank, Loans, Interest, More than 0 to 3</v>
      </c>
      <c r="F1254" s="96" t="s">
        <v>44</v>
      </c>
      <c r="G1254" s="183" t="s">
        <v>2</v>
      </c>
      <c r="H1254" s="184" t="s">
        <v>7</v>
      </c>
      <c r="I1254" s="106" t="s">
        <v>23</v>
      </c>
      <c r="J1254" s="161" t="e">
        <f t="shared" si="303"/>
        <v>#REF!</v>
      </c>
      <c r="K1254" s="63" t="s">
        <v>1642</v>
      </c>
      <c r="L1254">
        <f t="shared" si="304"/>
        <v>6</v>
      </c>
      <c r="P1254" s="10" t="e">
        <f>#REF!</f>
        <v>#REF!</v>
      </c>
    </row>
    <row r="1255" spans="1:16" x14ac:dyDescent="0.25">
      <c r="A1255" s="110" t="str">
        <f>B1255&amp;"_"&amp;C1255&amp;"_"&amp;".. "&amp;D1255</f>
        <v>1254_T3.2_.. Trade credit and advances (More than 0 to 3)</v>
      </c>
      <c r="B1255" s="115" t="s">
        <v>2166</v>
      </c>
      <c r="C1255" s="119" t="s">
        <v>14</v>
      </c>
      <c r="D1255" s="94" t="s">
        <v>3991</v>
      </c>
      <c r="E1255" s="185" t="str">
        <f>B1255&amp;"_"&amp;C1255&amp;"_"&amp;F1255&amp;", "&amp;G1255&amp;", "&amp;I1255</f>
        <v>1254_T3.2_Deposit-Taking Corporations, except the Central Bank, Trade credit and advances, More than 0 to 3</v>
      </c>
      <c r="F1255" s="96" t="s">
        <v>44</v>
      </c>
      <c r="G1255" s="183" t="s">
        <v>30</v>
      </c>
      <c r="H1255" s="94"/>
      <c r="I1255" s="106" t="s">
        <v>23</v>
      </c>
      <c r="J1255" s="161" t="e">
        <f t="shared" si="303"/>
        <v>#REF!</v>
      </c>
      <c r="K1255" s="63" t="s">
        <v>1649</v>
      </c>
      <c r="L1255">
        <f t="shared" si="304"/>
        <v>6</v>
      </c>
      <c r="P1255" s="10" t="e">
        <f>#REF!</f>
        <v>#REF!</v>
      </c>
    </row>
    <row r="1256" spans="1:16" x14ac:dyDescent="0.25">
      <c r="A1256" s="110" t="str">
        <f t="shared" si="306"/>
        <v>1255_T3.2_…. Principal (More than 0 to 3)</v>
      </c>
      <c r="B1256" s="115" t="s">
        <v>2167</v>
      </c>
      <c r="C1256" s="119" t="s">
        <v>14</v>
      </c>
      <c r="D1256" s="95" t="s">
        <v>3730</v>
      </c>
      <c r="E1256" s="185" t="str">
        <f>B1256&amp;"_"&amp;C1256&amp;"_"&amp;F1256&amp;", "&amp;G1256&amp;", "&amp;H1256&amp;", "&amp;I1256</f>
        <v>1255_T3.2_Deposit-Taking Corporations, except the Central Bank, Trade credit and advances, Principal, More than 0 to 3</v>
      </c>
      <c r="F1256" s="96" t="s">
        <v>44</v>
      </c>
      <c r="G1256" s="183" t="s">
        <v>30</v>
      </c>
      <c r="H1256" s="183" t="s">
        <v>6</v>
      </c>
      <c r="I1256" s="106" t="s">
        <v>23</v>
      </c>
      <c r="J1256" s="161" t="e">
        <f t="shared" si="303"/>
        <v>#REF!</v>
      </c>
      <c r="K1256" s="63" t="s">
        <v>1656</v>
      </c>
      <c r="L1256">
        <f t="shared" si="304"/>
        <v>6</v>
      </c>
      <c r="P1256" s="10" t="e">
        <f>#REF!</f>
        <v>#REF!</v>
      </c>
    </row>
    <row r="1257" spans="1:16" x14ac:dyDescent="0.25">
      <c r="A1257" s="110" t="str">
        <f t="shared" si="306"/>
        <v>1256_T3.2_…. Interest (More than 0 to 3)</v>
      </c>
      <c r="B1257" s="115" t="s">
        <v>2168</v>
      </c>
      <c r="C1257" s="119" t="s">
        <v>14</v>
      </c>
      <c r="D1257" s="95" t="s">
        <v>3731</v>
      </c>
      <c r="E1257" s="185" t="str">
        <f>B1257&amp;"_"&amp;C1257&amp;"_"&amp;F1257&amp;", "&amp;G1257&amp;", "&amp;H1257&amp;", "&amp;I1257</f>
        <v>1256_T3.2_Deposit-Taking Corporations, except the Central Bank, Trade credit and advances, Interest, More than 0 to 3</v>
      </c>
      <c r="F1257" s="96" t="s">
        <v>44</v>
      </c>
      <c r="G1257" s="183" t="s">
        <v>30</v>
      </c>
      <c r="H1257" s="184" t="s">
        <v>7</v>
      </c>
      <c r="I1257" s="106" t="s">
        <v>23</v>
      </c>
      <c r="J1257" s="161" t="e">
        <f t="shared" si="303"/>
        <v>#REF!</v>
      </c>
      <c r="K1257" s="63" t="s">
        <v>1663</v>
      </c>
      <c r="L1257">
        <f t="shared" si="304"/>
        <v>6</v>
      </c>
      <c r="P1257" s="10" t="e">
        <f>#REF!</f>
        <v>#REF!</v>
      </c>
    </row>
    <row r="1258" spans="1:16" x14ac:dyDescent="0.25">
      <c r="A1258" s="110" t="str">
        <f>B1258&amp;"_"&amp;C1258&amp;"_"&amp;".. "&amp;D1258</f>
        <v>1257_T3.2_.. Other debt liabilities 3/ 4/ (More than 0 to 3)</v>
      </c>
      <c r="B1258" s="115" t="s">
        <v>2169</v>
      </c>
      <c r="C1258" s="119" t="s">
        <v>14</v>
      </c>
      <c r="D1258" s="94" t="s">
        <v>3992</v>
      </c>
      <c r="E1258" s="185" t="str">
        <f>B1258&amp;"_"&amp;C1258&amp;"_"&amp;F1258&amp;", "&amp;G1258&amp;", "&amp;I1258</f>
        <v>1257_T3.2_Deposit-Taking Corporations, except the Central Bank, Other debt liabilities, More than 0 to 3</v>
      </c>
      <c r="F1258" s="96" t="s">
        <v>44</v>
      </c>
      <c r="G1258" s="183" t="s">
        <v>4156</v>
      </c>
      <c r="H1258" s="94"/>
      <c r="I1258" s="106" t="s">
        <v>23</v>
      </c>
      <c r="J1258" s="161" t="e">
        <f t="shared" si="303"/>
        <v>#REF!</v>
      </c>
      <c r="K1258" s="63" t="s">
        <v>1670</v>
      </c>
      <c r="L1258">
        <f t="shared" si="304"/>
        <v>6</v>
      </c>
      <c r="P1258" s="10" t="e">
        <f>#REF!</f>
        <v>#REF!</v>
      </c>
    </row>
    <row r="1259" spans="1:16" x14ac:dyDescent="0.25">
      <c r="A1259" s="110" t="str">
        <f t="shared" si="306"/>
        <v>1258_T3.2_…. Principal (More than 0 to 3)</v>
      </c>
      <c r="B1259" s="115" t="s">
        <v>2170</v>
      </c>
      <c r="C1259" s="119" t="s">
        <v>14</v>
      </c>
      <c r="D1259" s="95" t="s">
        <v>3730</v>
      </c>
      <c r="E1259" s="185" t="str">
        <f>B1259&amp;"_"&amp;C1259&amp;"_"&amp;F1259&amp;", "&amp;G1259&amp;", "&amp;H1259&amp;", "&amp;I1259</f>
        <v>1258_T3.2_Deposit-Taking Corporations, except the Central Bank, Other debt liabilities, Principal, More than 0 to 3</v>
      </c>
      <c r="F1259" s="96" t="s">
        <v>44</v>
      </c>
      <c r="G1259" s="183" t="s">
        <v>4156</v>
      </c>
      <c r="H1259" s="183" t="s">
        <v>6</v>
      </c>
      <c r="I1259" s="106" t="s">
        <v>23</v>
      </c>
      <c r="J1259" s="161" t="e">
        <f t="shared" si="303"/>
        <v>#REF!</v>
      </c>
      <c r="K1259" s="63" t="s">
        <v>1677</v>
      </c>
      <c r="L1259">
        <f t="shared" si="304"/>
        <v>6</v>
      </c>
      <c r="P1259" s="10" t="e">
        <f>#REF!</f>
        <v>#REF!</v>
      </c>
    </row>
    <row r="1260" spans="1:16" x14ac:dyDescent="0.25">
      <c r="A1260" s="110" t="str">
        <f t="shared" si="306"/>
        <v>1259_T3.2_…. Interest (More than 0 to 3)</v>
      </c>
      <c r="B1260" s="115" t="s">
        <v>2171</v>
      </c>
      <c r="C1260" s="119" t="s">
        <v>14</v>
      </c>
      <c r="D1260" s="95" t="s">
        <v>3731</v>
      </c>
      <c r="E1260" s="185" t="str">
        <f>B1260&amp;"_"&amp;C1260&amp;"_"&amp;F1260&amp;", "&amp;G1260&amp;", "&amp;H1260&amp;", "&amp;I1260</f>
        <v>1259_T3.2_Deposit-Taking Corporations, except the Central Bank, Other debt liabilities, Interest, More than 0 to 3</v>
      </c>
      <c r="F1260" s="96" t="s">
        <v>44</v>
      </c>
      <c r="G1260" s="183" t="s">
        <v>4156</v>
      </c>
      <c r="H1260" s="184" t="s">
        <v>7</v>
      </c>
      <c r="I1260" s="106" t="s">
        <v>23</v>
      </c>
      <c r="J1260" s="161" t="e">
        <f t="shared" si="303"/>
        <v>#REF!</v>
      </c>
      <c r="K1260" s="63" t="s">
        <v>1684</v>
      </c>
      <c r="L1260">
        <f t="shared" si="304"/>
        <v>6</v>
      </c>
      <c r="P1260" s="10" t="e">
        <f>#REF!</f>
        <v>#REF!</v>
      </c>
    </row>
    <row r="1261" spans="1:16" x14ac:dyDescent="0.25">
      <c r="A1261" s="110" t="str">
        <f>B1261&amp;"_"&amp;C1261&amp;"_"&amp;D1261</f>
        <v>1260_T3.2_Other Sectors (More than 0 to 3)</v>
      </c>
      <c r="B1261" s="115" t="s">
        <v>2172</v>
      </c>
      <c r="C1261" s="119" t="s">
        <v>14</v>
      </c>
      <c r="D1261" s="97" t="s">
        <v>3735</v>
      </c>
      <c r="E1261" s="185" t="str">
        <f>B1261&amp;"_"&amp;C1261&amp;"_"&amp;F1261&amp;", "&amp;I1261</f>
        <v>1260_T3.2_Other Sectors, More than 0 to 3</v>
      </c>
      <c r="F1261" s="97" t="s">
        <v>45</v>
      </c>
      <c r="G1261" s="97"/>
      <c r="H1261" s="97"/>
      <c r="I1261" s="106" t="s">
        <v>23</v>
      </c>
      <c r="J1261" s="161" t="e">
        <f t="shared" si="303"/>
        <v>#REF!</v>
      </c>
      <c r="K1261" s="63" t="s">
        <v>1691</v>
      </c>
      <c r="L1261">
        <f t="shared" si="304"/>
        <v>6</v>
      </c>
      <c r="P1261" s="10" t="e">
        <f>#REF!</f>
        <v>#REF!</v>
      </c>
    </row>
    <row r="1262" spans="1:16" x14ac:dyDescent="0.25">
      <c r="A1262" s="110" t="str">
        <f>B1262&amp;"_"&amp;C1262&amp;"_"&amp;".. "&amp;D1262</f>
        <v>1261_T3.2_.. Currency and deposits (More than 0 to 3)</v>
      </c>
      <c r="B1262" s="115" t="s">
        <v>2173</v>
      </c>
      <c r="C1262" s="119" t="s">
        <v>14</v>
      </c>
      <c r="D1262" s="94" t="s">
        <v>3988</v>
      </c>
      <c r="E1262" s="185" t="str">
        <f>B1262&amp;"_"&amp;C1262&amp;"_"&amp;F1262&amp;", "&amp;G1262&amp;", "&amp;I1262</f>
        <v>1261_T3.2_Other Sectors, Currency and deposits, More than 0 to 3</v>
      </c>
      <c r="F1262" s="97" t="s">
        <v>45</v>
      </c>
      <c r="G1262" s="183" t="s">
        <v>95</v>
      </c>
      <c r="H1262" s="94"/>
      <c r="I1262" s="106" t="s">
        <v>23</v>
      </c>
      <c r="J1262" s="161" t="e">
        <f t="shared" si="303"/>
        <v>#REF!</v>
      </c>
      <c r="K1262" s="63" t="s">
        <v>1698</v>
      </c>
      <c r="L1262">
        <f t="shared" si="304"/>
        <v>6</v>
      </c>
      <c r="P1262" s="10" t="e">
        <f>#REF!</f>
        <v>#REF!</v>
      </c>
    </row>
    <row r="1263" spans="1:16" x14ac:dyDescent="0.25">
      <c r="A1263" s="110" t="str">
        <f t="shared" si="306"/>
        <v>1262_T3.2_…. Principal (More than 0 to 3)</v>
      </c>
      <c r="B1263" s="115" t="s">
        <v>2174</v>
      </c>
      <c r="C1263" s="119" t="s">
        <v>14</v>
      </c>
      <c r="D1263" s="95" t="s">
        <v>3730</v>
      </c>
      <c r="E1263" s="185" t="str">
        <f>B1263&amp;"_"&amp;C1263&amp;"_"&amp;F1263&amp;", "&amp;G1263&amp;", "&amp;H1263&amp;", "&amp;I1263</f>
        <v>1262_T3.2_Other Sectors, Currency and deposits, Principal, More than 0 to 3</v>
      </c>
      <c r="F1263" s="97" t="s">
        <v>45</v>
      </c>
      <c r="G1263" s="183" t="s">
        <v>95</v>
      </c>
      <c r="H1263" s="183" t="s">
        <v>6</v>
      </c>
      <c r="I1263" s="106" t="s">
        <v>23</v>
      </c>
      <c r="J1263" s="161" t="e">
        <f t="shared" si="303"/>
        <v>#REF!</v>
      </c>
      <c r="K1263" s="63" t="s">
        <v>1705</v>
      </c>
      <c r="L1263">
        <f t="shared" si="304"/>
        <v>6</v>
      </c>
      <c r="P1263" s="10" t="e">
        <f>#REF!</f>
        <v>#REF!</v>
      </c>
    </row>
    <row r="1264" spans="1:16" x14ac:dyDescent="0.25">
      <c r="A1264" s="110" t="str">
        <f t="shared" si="306"/>
        <v>1263_T3.2_…. Interest (More than 0 to 3)</v>
      </c>
      <c r="B1264" s="115" t="s">
        <v>2175</v>
      </c>
      <c r="C1264" s="119" t="s">
        <v>14</v>
      </c>
      <c r="D1264" s="95" t="s">
        <v>3731</v>
      </c>
      <c r="E1264" s="185" t="str">
        <f>B1264&amp;"_"&amp;C1264&amp;"_"&amp;F1264&amp;", "&amp;G1264&amp;", "&amp;H1264&amp;", "&amp;I1264</f>
        <v>1263_T3.2_Other Sectors, Currency and deposits, Interest, More than 0 to 3</v>
      </c>
      <c r="F1264" s="97" t="s">
        <v>45</v>
      </c>
      <c r="G1264" s="183" t="s">
        <v>95</v>
      </c>
      <c r="H1264" s="184" t="s">
        <v>7</v>
      </c>
      <c r="I1264" s="106" t="s">
        <v>23</v>
      </c>
      <c r="J1264" s="161" t="e">
        <f t="shared" si="303"/>
        <v>#REF!</v>
      </c>
      <c r="K1264" s="63" t="s">
        <v>1712</v>
      </c>
      <c r="L1264">
        <f t="shared" si="304"/>
        <v>6</v>
      </c>
      <c r="P1264" s="10" t="e">
        <f>#REF!</f>
        <v>#REF!</v>
      </c>
    </row>
    <row r="1265" spans="1:16" x14ac:dyDescent="0.25">
      <c r="A1265" s="110" t="str">
        <f>B1265&amp;"_"&amp;C1265&amp;"_"&amp;".. "&amp;D1265</f>
        <v>1264_T3.2_.. Debt securities (More than 0 to 3)</v>
      </c>
      <c r="B1265" s="115" t="s">
        <v>2176</v>
      </c>
      <c r="C1265" s="119" t="s">
        <v>14</v>
      </c>
      <c r="D1265" s="94" t="s">
        <v>3989</v>
      </c>
      <c r="E1265" s="185" t="str">
        <f>B1265&amp;"_"&amp;C1265&amp;"_"&amp;F1265&amp;", "&amp;G1265&amp;", "&amp;I1265</f>
        <v>1264_T3.2_Other Sectors, Debt securities, More than 0 to 3</v>
      </c>
      <c r="F1265" s="97" t="s">
        <v>45</v>
      </c>
      <c r="G1265" s="183" t="s">
        <v>29</v>
      </c>
      <c r="H1265" s="94"/>
      <c r="I1265" s="106" t="s">
        <v>23</v>
      </c>
      <c r="J1265" s="161" t="e">
        <f t="shared" si="303"/>
        <v>#REF!</v>
      </c>
      <c r="K1265" s="63" t="s">
        <v>1719</v>
      </c>
      <c r="L1265">
        <f t="shared" si="304"/>
        <v>6</v>
      </c>
      <c r="P1265" s="10" t="e">
        <f>#REF!</f>
        <v>#REF!</v>
      </c>
    </row>
    <row r="1266" spans="1:16" x14ac:dyDescent="0.25">
      <c r="A1266" s="110" t="str">
        <f t="shared" si="306"/>
        <v>1265_T3.2_…. Principal (More than 0 to 3)</v>
      </c>
      <c r="B1266" s="115" t="s">
        <v>2177</v>
      </c>
      <c r="C1266" s="119" t="s">
        <v>14</v>
      </c>
      <c r="D1266" s="95" t="s">
        <v>3730</v>
      </c>
      <c r="E1266" s="185" t="str">
        <f>B1266&amp;"_"&amp;C1266&amp;"_"&amp;F1266&amp;", "&amp;G1266&amp;", "&amp;H1266&amp;", "&amp;I1266</f>
        <v>1265_T3.2_Other Sectors, Debt securities, Principal, More than 0 to 3</v>
      </c>
      <c r="F1266" s="97" t="s">
        <v>45</v>
      </c>
      <c r="G1266" s="183" t="s">
        <v>29</v>
      </c>
      <c r="H1266" s="183" t="s">
        <v>6</v>
      </c>
      <c r="I1266" s="106" t="s">
        <v>23</v>
      </c>
      <c r="J1266" s="161" t="e">
        <f t="shared" si="303"/>
        <v>#REF!</v>
      </c>
      <c r="K1266" s="63" t="s">
        <v>1726</v>
      </c>
      <c r="L1266">
        <f t="shared" si="304"/>
        <v>6</v>
      </c>
      <c r="P1266" s="10" t="e">
        <f>#REF!</f>
        <v>#REF!</v>
      </c>
    </row>
    <row r="1267" spans="1:16" x14ac:dyDescent="0.25">
      <c r="A1267" s="110" t="str">
        <f t="shared" si="306"/>
        <v>1266_T3.2_…. Interest (More than 0 to 3)</v>
      </c>
      <c r="B1267" s="115" t="s">
        <v>2178</v>
      </c>
      <c r="C1267" s="119" t="s">
        <v>14</v>
      </c>
      <c r="D1267" s="95" t="s">
        <v>3731</v>
      </c>
      <c r="E1267" s="185" t="str">
        <f>B1267&amp;"_"&amp;C1267&amp;"_"&amp;F1267&amp;", "&amp;G1267&amp;", "&amp;H1267&amp;", "&amp;I1267</f>
        <v>1266_T3.2_Other Sectors, Debt securities, Interest, More than 0 to 3</v>
      </c>
      <c r="F1267" s="97" t="s">
        <v>45</v>
      </c>
      <c r="G1267" s="183" t="s">
        <v>29</v>
      </c>
      <c r="H1267" s="184" t="s">
        <v>7</v>
      </c>
      <c r="I1267" s="106" t="s">
        <v>23</v>
      </c>
      <c r="J1267" s="161" t="e">
        <f t="shared" si="303"/>
        <v>#REF!</v>
      </c>
      <c r="K1267" s="63" t="s">
        <v>1733</v>
      </c>
      <c r="L1267">
        <f t="shared" si="304"/>
        <v>6</v>
      </c>
      <c r="P1267" s="10" t="e">
        <f>#REF!</f>
        <v>#REF!</v>
      </c>
    </row>
    <row r="1268" spans="1:16" x14ac:dyDescent="0.25">
      <c r="A1268" s="110" t="str">
        <f>B1268&amp;"_"&amp;C1268&amp;"_"&amp;".. "&amp;D1268</f>
        <v>1267_T3.2_.. Loans (More than 0 to 3)</v>
      </c>
      <c r="B1268" s="115" t="s">
        <v>2179</v>
      </c>
      <c r="C1268" s="119" t="s">
        <v>14</v>
      </c>
      <c r="D1268" s="94" t="s">
        <v>3990</v>
      </c>
      <c r="E1268" s="185" t="str">
        <f>B1268&amp;"_"&amp;C1268&amp;"_"&amp;F1268&amp;", "&amp;G1268&amp;", "&amp;I1268</f>
        <v>1267_T3.2_Other Sectors, Loans, More than 0 to 3</v>
      </c>
      <c r="F1268" s="97" t="s">
        <v>45</v>
      </c>
      <c r="G1268" s="183" t="s">
        <v>2</v>
      </c>
      <c r="H1268" s="94"/>
      <c r="I1268" s="106" t="s">
        <v>23</v>
      </c>
      <c r="J1268" s="161" t="e">
        <f t="shared" si="303"/>
        <v>#REF!</v>
      </c>
      <c r="K1268" s="63" t="s">
        <v>1740</v>
      </c>
      <c r="L1268">
        <f t="shared" si="304"/>
        <v>6</v>
      </c>
      <c r="P1268" s="10" t="e">
        <f>#REF!</f>
        <v>#REF!</v>
      </c>
    </row>
    <row r="1269" spans="1:16" x14ac:dyDescent="0.25">
      <c r="A1269" s="110" t="str">
        <f t="shared" si="306"/>
        <v>1268_T3.2_…. Principal (More than 0 to 3)</v>
      </c>
      <c r="B1269" s="115" t="s">
        <v>2180</v>
      </c>
      <c r="C1269" s="119" t="s">
        <v>14</v>
      </c>
      <c r="D1269" s="95" t="s">
        <v>3730</v>
      </c>
      <c r="E1269" s="185" t="str">
        <f>B1269&amp;"_"&amp;C1269&amp;"_"&amp;F1269&amp;", "&amp;G1269&amp;", "&amp;H1269&amp;", "&amp;I1269</f>
        <v>1268_T3.2_Other Sectors, Loans, Principal, More than 0 to 3</v>
      </c>
      <c r="F1269" s="97" t="s">
        <v>45</v>
      </c>
      <c r="G1269" s="183" t="s">
        <v>2</v>
      </c>
      <c r="H1269" s="183" t="s">
        <v>6</v>
      </c>
      <c r="I1269" s="106" t="s">
        <v>23</v>
      </c>
      <c r="J1269" s="161" t="e">
        <f t="shared" si="303"/>
        <v>#REF!</v>
      </c>
      <c r="K1269" s="63" t="s">
        <v>1747</v>
      </c>
      <c r="L1269">
        <f t="shared" si="304"/>
        <v>6</v>
      </c>
      <c r="P1269" s="10" t="e">
        <f>#REF!</f>
        <v>#REF!</v>
      </c>
    </row>
    <row r="1270" spans="1:16" x14ac:dyDescent="0.25">
      <c r="A1270" s="110" t="str">
        <f t="shared" si="306"/>
        <v>1269_T3.2_…. Interest (More than 0 to 3)</v>
      </c>
      <c r="B1270" s="115" t="s">
        <v>2181</v>
      </c>
      <c r="C1270" s="119" t="s">
        <v>14</v>
      </c>
      <c r="D1270" s="95" t="s">
        <v>3731</v>
      </c>
      <c r="E1270" s="185" t="str">
        <f>B1270&amp;"_"&amp;C1270&amp;"_"&amp;F1270&amp;", "&amp;G1270&amp;", "&amp;H1270&amp;", "&amp;I1270</f>
        <v>1269_T3.2_Other Sectors, Loans, Interest, More than 0 to 3</v>
      </c>
      <c r="F1270" s="97" t="s">
        <v>45</v>
      </c>
      <c r="G1270" s="183" t="s">
        <v>2</v>
      </c>
      <c r="H1270" s="184" t="s">
        <v>7</v>
      </c>
      <c r="I1270" s="106" t="s">
        <v>23</v>
      </c>
      <c r="J1270" s="161" t="e">
        <f t="shared" si="303"/>
        <v>#REF!</v>
      </c>
      <c r="K1270" s="63" t="s">
        <v>1754</v>
      </c>
      <c r="L1270">
        <f t="shared" si="304"/>
        <v>6</v>
      </c>
      <c r="P1270" s="10" t="e">
        <f>#REF!</f>
        <v>#REF!</v>
      </c>
    </row>
    <row r="1271" spans="1:16" x14ac:dyDescent="0.25">
      <c r="A1271" s="110" t="str">
        <f>B1271&amp;"_"&amp;C1271&amp;"_"&amp;".. "&amp;D1271</f>
        <v>1270_T3.2_.. Trade credit and advances (More than 0 to 3)</v>
      </c>
      <c r="B1271" s="115" t="s">
        <v>2182</v>
      </c>
      <c r="C1271" s="119" t="s">
        <v>14</v>
      </c>
      <c r="D1271" s="94" t="s">
        <v>3991</v>
      </c>
      <c r="E1271" s="185" t="str">
        <f>B1271&amp;"_"&amp;C1271&amp;"_"&amp;F1271&amp;", "&amp;G1271&amp;", "&amp;I1271</f>
        <v>1270_T3.2_Other Sectors, Trade credit and advances, More than 0 to 3</v>
      </c>
      <c r="F1271" s="97" t="s">
        <v>45</v>
      </c>
      <c r="G1271" s="183" t="s">
        <v>30</v>
      </c>
      <c r="H1271" s="94"/>
      <c r="I1271" s="106" t="s">
        <v>23</v>
      </c>
      <c r="J1271" s="161" t="e">
        <f t="shared" si="303"/>
        <v>#REF!</v>
      </c>
      <c r="K1271" s="63" t="s">
        <v>1761</v>
      </c>
      <c r="L1271">
        <f t="shared" si="304"/>
        <v>6</v>
      </c>
      <c r="P1271" s="10" t="e">
        <f>#REF!</f>
        <v>#REF!</v>
      </c>
    </row>
    <row r="1272" spans="1:16" x14ac:dyDescent="0.25">
      <c r="A1272" s="110" t="str">
        <f t="shared" si="306"/>
        <v>1271_T3.2_…. Principal (More than 0 to 3)</v>
      </c>
      <c r="B1272" s="115" t="s">
        <v>2183</v>
      </c>
      <c r="C1272" s="119" t="s">
        <v>14</v>
      </c>
      <c r="D1272" s="95" t="s">
        <v>3730</v>
      </c>
      <c r="E1272" s="185" t="str">
        <f>B1272&amp;"_"&amp;C1272&amp;"_"&amp;F1272&amp;", "&amp;G1272&amp;", "&amp;H1272&amp;", "&amp;I1272</f>
        <v>1271_T3.2_Other Sectors, Trade credit and advances, Principal, More than 0 to 3</v>
      </c>
      <c r="F1272" s="97" t="s">
        <v>45</v>
      </c>
      <c r="G1272" s="183" t="s">
        <v>30</v>
      </c>
      <c r="H1272" s="183" t="s">
        <v>6</v>
      </c>
      <c r="I1272" s="106" t="s">
        <v>23</v>
      </c>
      <c r="J1272" s="161" t="e">
        <f t="shared" si="303"/>
        <v>#REF!</v>
      </c>
      <c r="K1272" s="63" t="s">
        <v>1768</v>
      </c>
      <c r="L1272">
        <f t="shared" si="304"/>
        <v>6</v>
      </c>
      <c r="P1272" s="10" t="e">
        <f>#REF!</f>
        <v>#REF!</v>
      </c>
    </row>
    <row r="1273" spans="1:16" x14ac:dyDescent="0.25">
      <c r="A1273" s="110" t="str">
        <f t="shared" si="306"/>
        <v>1272_T3.2_…. Interest (More than 0 to 3)</v>
      </c>
      <c r="B1273" s="115" t="s">
        <v>2184</v>
      </c>
      <c r="C1273" s="119" t="s">
        <v>14</v>
      </c>
      <c r="D1273" s="95" t="s">
        <v>3731</v>
      </c>
      <c r="E1273" s="185" t="str">
        <f>B1273&amp;"_"&amp;C1273&amp;"_"&amp;F1273&amp;", "&amp;G1273&amp;", "&amp;H1273&amp;", "&amp;I1273</f>
        <v>1272_T3.2_Other Sectors, Trade credit and advances, Interest, More than 0 to 3</v>
      </c>
      <c r="F1273" s="97" t="s">
        <v>45</v>
      </c>
      <c r="G1273" s="183" t="s">
        <v>30</v>
      </c>
      <c r="H1273" s="184" t="s">
        <v>7</v>
      </c>
      <c r="I1273" s="106" t="s">
        <v>23</v>
      </c>
      <c r="J1273" s="161" t="e">
        <f t="shared" si="303"/>
        <v>#REF!</v>
      </c>
      <c r="K1273" s="63" t="s">
        <v>1775</v>
      </c>
      <c r="L1273">
        <f t="shared" si="304"/>
        <v>6</v>
      </c>
      <c r="P1273" s="10" t="e">
        <f>#REF!</f>
        <v>#REF!</v>
      </c>
    </row>
    <row r="1274" spans="1:16" x14ac:dyDescent="0.25">
      <c r="A1274" s="110" t="str">
        <f>B1274&amp;"_"&amp;C1274&amp;"_"&amp;".. "&amp;D1274</f>
        <v>1273_T3.2_.. Other debt liabilities 3/ 4/ (More than 0 to 3)</v>
      </c>
      <c r="B1274" s="115" t="s">
        <v>2185</v>
      </c>
      <c r="C1274" s="119" t="s">
        <v>14</v>
      </c>
      <c r="D1274" s="94" t="s">
        <v>3992</v>
      </c>
      <c r="E1274" s="185" t="str">
        <f>B1274&amp;"_"&amp;C1274&amp;"_"&amp;F1274&amp;", "&amp;G1274&amp;", "&amp;I1274</f>
        <v>1273_T3.2_Other Sectors, Other debt liabilities, More than 0 to 3</v>
      </c>
      <c r="F1274" s="97" t="s">
        <v>45</v>
      </c>
      <c r="G1274" s="183" t="s">
        <v>4156</v>
      </c>
      <c r="H1274" s="94"/>
      <c r="I1274" s="106" t="s">
        <v>23</v>
      </c>
      <c r="J1274" s="161" t="e">
        <f t="shared" si="303"/>
        <v>#REF!</v>
      </c>
      <c r="K1274" s="63" t="s">
        <v>1782</v>
      </c>
      <c r="L1274">
        <f t="shared" si="304"/>
        <v>6</v>
      </c>
      <c r="P1274" s="10" t="e">
        <f>#REF!</f>
        <v>#REF!</v>
      </c>
    </row>
    <row r="1275" spans="1:16" x14ac:dyDescent="0.25">
      <c r="A1275" s="110" t="str">
        <f t="shared" si="306"/>
        <v>1274_T3.2_…. Principal (More than 0 to 3)</v>
      </c>
      <c r="B1275" s="115" t="s">
        <v>2186</v>
      </c>
      <c r="C1275" s="119" t="s">
        <v>14</v>
      </c>
      <c r="D1275" s="95" t="s">
        <v>3730</v>
      </c>
      <c r="E1275" s="185" t="str">
        <f>B1275&amp;"_"&amp;C1275&amp;"_"&amp;F1275&amp;", "&amp;G1275&amp;", "&amp;H1275&amp;", "&amp;I1275</f>
        <v>1274_T3.2_Other Sectors, Other debt liabilities, Principal, More than 0 to 3</v>
      </c>
      <c r="F1275" s="97" t="s">
        <v>45</v>
      </c>
      <c r="G1275" s="183" t="s">
        <v>4156</v>
      </c>
      <c r="H1275" s="183" t="s">
        <v>6</v>
      </c>
      <c r="I1275" s="106" t="s">
        <v>23</v>
      </c>
      <c r="J1275" s="161" t="e">
        <f t="shared" si="303"/>
        <v>#REF!</v>
      </c>
      <c r="K1275" s="63" t="s">
        <v>1789</v>
      </c>
      <c r="L1275">
        <f t="shared" si="304"/>
        <v>6</v>
      </c>
      <c r="P1275" s="10" t="e">
        <f>#REF!</f>
        <v>#REF!</v>
      </c>
    </row>
    <row r="1276" spans="1:16" x14ac:dyDescent="0.25">
      <c r="A1276" s="110" t="str">
        <f t="shared" si="306"/>
        <v>1275_T3.2_…. Interest (More than 0 to 3)</v>
      </c>
      <c r="B1276" s="115" t="s">
        <v>2187</v>
      </c>
      <c r="C1276" s="119" t="s">
        <v>14</v>
      </c>
      <c r="D1276" s="95" t="s">
        <v>3731</v>
      </c>
      <c r="E1276" s="185" t="str">
        <f>B1276&amp;"_"&amp;C1276&amp;"_"&amp;F1276&amp;", "&amp;G1276&amp;", "&amp;H1276&amp;", "&amp;I1276</f>
        <v>1275_T3.2_Other Sectors, Other debt liabilities, Interest, More than 0 to 3</v>
      </c>
      <c r="F1276" s="97" t="s">
        <v>45</v>
      </c>
      <c r="G1276" s="183" t="s">
        <v>4156</v>
      </c>
      <c r="H1276" s="184" t="s">
        <v>7</v>
      </c>
      <c r="I1276" s="106" t="s">
        <v>23</v>
      </c>
      <c r="J1276" s="161" t="e">
        <f t="shared" si="303"/>
        <v>#REF!</v>
      </c>
      <c r="K1276" s="63" t="s">
        <v>1796</v>
      </c>
      <c r="L1276">
        <f t="shared" si="304"/>
        <v>6</v>
      </c>
      <c r="P1276" s="10" t="e">
        <f>#REF!</f>
        <v>#REF!</v>
      </c>
    </row>
    <row r="1277" spans="1:16" x14ac:dyDescent="0.25">
      <c r="A1277" s="110" t="str">
        <f>B1277&amp;"_"&amp;C1277&amp;"_"&amp;D1277</f>
        <v>1276_T3.2_Direct Investment: Intercompany Lending 5/ (More than 0 to 3)</v>
      </c>
      <c r="B1277" s="115" t="s">
        <v>2188</v>
      </c>
      <c r="C1277" s="119" t="s">
        <v>14</v>
      </c>
      <c r="D1277" s="53" t="s">
        <v>3994</v>
      </c>
      <c r="E1277" s="185" t="str">
        <f>B1277&amp;"_"&amp;C1277&amp;"_"&amp;F1277&amp;", "&amp;I1277</f>
        <v>1276_T3.2_Direct Investment: Intercompany Lending, More than 0 to 3</v>
      </c>
      <c r="F1277" s="53" t="s">
        <v>46</v>
      </c>
      <c r="G1277" s="53"/>
      <c r="H1277" s="53"/>
      <c r="I1277" s="106" t="s">
        <v>23</v>
      </c>
      <c r="J1277" s="161" t="e">
        <f t="shared" si="303"/>
        <v>#REF!</v>
      </c>
      <c r="K1277" s="63" t="s">
        <v>1803</v>
      </c>
      <c r="L1277">
        <f t="shared" si="304"/>
        <v>6</v>
      </c>
      <c r="P1277" s="10" t="e">
        <f>#REF!</f>
        <v>#REF!</v>
      </c>
    </row>
    <row r="1278" spans="1:16" x14ac:dyDescent="0.25">
      <c r="A1278" s="110" t="str">
        <f>B1278&amp;"_"&amp;C1278&amp;"_"&amp;".. "&amp;D1278</f>
        <v>1277_T3.2_.. Debt liabilities of direct investment enterprises to direct investors (More than 0 to 3)</v>
      </c>
      <c r="B1278" s="115" t="s">
        <v>2189</v>
      </c>
      <c r="C1278" s="119" t="s">
        <v>14</v>
      </c>
      <c r="D1278" s="98" t="s">
        <v>3995</v>
      </c>
      <c r="E1278" s="185" t="str">
        <f>B1278&amp;"_"&amp;C1278&amp;"_"&amp;F1278&amp;", "&amp;G1278&amp;", "&amp;I1278</f>
        <v>1277_T3.2_Direct Investment: Intercompany Lending, Debt liabilities of direct investment enterprises to direct investors, More than 0 to 3</v>
      </c>
      <c r="F1278" s="53" t="s">
        <v>46</v>
      </c>
      <c r="G1278" s="186" t="s">
        <v>79</v>
      </c>
      <c r="H1278" s="98"/>
      <c r="I1278" s="106" t="s">
        <v>23</v>
      </c>
      <c r="J1278" s="161" t="e">
        <f t="shared" si="303"/>
        <v>#REF!</v>
      </c>
      <c r="K1278" s="63" t="s">
        <v>1810</v>
      </c>
      <c r="L1278">
        <f t="shared" si="304"/>
        <v>6</v>
      </c>
      <c r="P1278" s="10" t="e">
        <f>#REF!</f>
        <v>#REF!</v>
      </c>
    </row>
    <row r="1279" spans="1:16" x14ac:dyDescent="0.25">
      <c r="A1279" s="110" t="str">
        <f t="shared" ref="A1279:A1289" si="307">B1279&amp;"_"&amp;C1279&amp;"_"&amp;"…. "&amp;D1279</f>
        <v>1278_T3.2_…. Principal (More than 0 to 3)</v>
      </c>
      <c r="B1279" s="115" t="s">
        <v>2190</v>
      </c>
      <c r="C1279" s="119" t="s">
        <v>14</v>
      </c>
      <c r="D1279" s="99" t="s">
        <v>3730</v>
      </c>
      <c r="E1279" s="185" t="str">
        <f>B1279&amp;"_"&amp;C1279&amp;"_"&amp;F1279&amp;", "&amp;G1279&amp;", "&amp;H1279&amp;", "&amp;I1279</f>
        <v>1278_T3.2_Direct Investment: Intercompany Lending, Debt liabilities of direct investment enterprises to direct investors, Principal, More than 0 to 3</v>
      </c>
      <c r="F1279" s="53" t="s">
        <v>46</v>
      </c>
      <c r="G1279" s="186" t="s">
        <v>79</v>
      </c>
      <c r="H1279" s="183" t="s">
        <v>6</v>
      </c>
      <c r="I1279" s="106" t="s">
        <v>23</v>
      </c>
      <c r="J1279" s="161" t="e">
        <f t="shared" si="303"/>
        <v>#REF!</v>
      </c>
      <c r="K1279" s="63" t="s">
        <v>1817</v>
      </c>
      <c r="L1279">
        <f t="shared" si="304"/>
        <v>6</v>
      </c>
      <c r="P1279" s="10" t="e">
        <f>#REF!</f>
        <v>#REF!</v>
      </c>
    </row>
    <row r="1280" spans="1:16" x14ac:dyDescent="0.25">
      <c r="A1280" s="110" t="str">
        <f t="shared" si="307"/>
        <v>1279_T3.2_…. Interest (More than 0 to 3)</v>
      </c>
      <c r="B1280" s="115" t="s">
        <v>2191</v>
      </c>
      <c r="C1280" s="119" t="s">
        <v>14</v>
      </c>
      <c r="D1280" s="99" t="s">
        <v>3731</v>
      </c>
      <c r="E1280" s="185" t="str">
        <f>B1280&amp;"_"&amp;C1280&amp;"_"&amp;F1280&amp;", "&amp;G1280&amp;", "&amp;H1280&amp;", "&amp;I1280</f>
        <v>1279_T3.2_Direct Investment: Intercompany Lending, Debt liabilities of direct investment enterprises to direct investors, Interest, More than 0 to 3</v>
      </c>
      <c r="F1280" s="53" t="s">
        <v>46</v>
      </c>
      <c r="G1280" s="186" t="s">
        <v>79</v>
      </c>
      <c r="H1280" s="184" t="s">
        <v>7</v>
      </c>
      <c r="I1280" s="106" t="s">
        <v>23</v>
      </c>
      <c r="J1280" s="161" t="e">
        <f t="shared" si="303"/>
        <v>#REF!</v>
      </c>
      <c r="K1280" s="63" t="s">
        <v>1824</v>
      </c>
      <c r="L1280">
        <f t="shared" si="304"/>
        <v>6</v>
      </c>
      <c r="P1280" s="10" t="e">
        <f>#REF!</f>
        <v>#REF!</v>
      </c>
    </row>
    <row r="1281" spans="1:16" x14ac:dyDescent="0.25">
      <c r="A1281" s="110" t="str">
        <f>B1281&amp;"_"&amp;C1281&amp;"_"&amp;".. "&amp;D1281</f>
        <v>1280_T3.2_.. Debt liabilities of direct investors to direct investment enterprises (More than 0 to 3)</v>
      </c>
      <c r="B1281" s="115" t="s">
        <v>2192</v>
      </c>
      <c r="C1281" s="119" t="s">
        <v>14</v>
      </c>
      <c r="D1281" s="98" t="s">
        <v>3996</v>
      </c>
      <c r="E1281" s="185" t="str">
        <f>B1281&amp;"_"&amp;C1281&amp;"_"&amp;F1281&amp;", "&amp;G1281&amp;", "&amp;I1281</f>
        <v>1280_T3.2_Direct Investment: Intercompany Lending, Debt liabilities of direct investors to direct investment enterprises , More than 0 to 3</v>
      </c>
      <c r="F1281" s="53" t="s">
        <v>46</v>
      </c>
      <c r="G1281" s="186" t="s">
        <v>32</v>
      </c>
      <c r="H1281" s="98"/>
      <c r="I1281" s="106" t="s">
        <v>23</v>
      </c>
      <c r="J1281" s="161" t="e">
        <f t="shared" si="303"/>
        <v>#REF!</v>
      </c>
      <c r="K1281" s="63" t="s">
        <v>1831</v>
      </c>
      <c r="L1281">
        <f t="shared" si="304"/>
        <v>6</v>
      </c>
      <c r="P1281" s="10" t="e">
        <f>#REF!</f>
        <v>#REF!</v>
      </c>
    </row>
    <row r="1282" spans="1:16" x14ac:dyDescent="0.25">
      <c r="A1282" s="110" t="str">
        <f t="shared" si="307"/>
        <v>1281_T3.2_…. Principal (More than 0 to 3)</v>
      </c>
      <c r="B1282" s="115" t="s">
        <v>2193</v>
      </c>
      <c r="C1282" s="119" t="s">
        <v>14</v>
      </c>
      <c r="D1282" s="99" t="s">
        <v>3730</v>
      </c>
      <c r="E1282" s="185" t="str">
        <f>B1282&amp;"_"&amp;C1282&amp;"_"&amp;F1282&amp;", "&amp;G1282&amp;", "&amp;H1282&amp;", "&amp;I1282</f>
        <v>1281_T3.2_Direct Investment: Intercompany Lending, Debt liabilities of direct investors to direct investment enterprises , Principal, More than 0 to 3</v>
      </c>
      <c r="F1282" s="53" t="s">
        <v>46</v>
      </c>
      <c r="G1282" s="186" t="s">
        <v>32</v>
      </c>
      <c r="H1282" s="183" t="s">
        <v>6</v>
      </c>
      <c r="I1282" s="106" t="s">
        <v>23</v>
      </c>
      <c r="J1282" s="161" t="e">
        <f t="shared" si="303"/>
        <v>#REF!</v>
      </c>
      <c r="K1282" s="63" t="s">
        <v>1838</v>
      </c>
      <c r="L1282">
        <f t="shared" si="304"/>
        <v>6</v>
      </c>
      <c r="P1282" s="10" t="e">
        <f>#REF!</f>
        <v>#REF!</v>
      </c>
    </row>
    <row r="1283" spans="1:16" x14ac:dyDescent="0.25">
      <c r="A1283" s="110" t="str">
        <f t="shared" si="307"/>
        <v>1282_T3.2_…. Interest (More than 0 to 3)</v>
      </c>
      <c r="B1283" s="115" t="s">
        <v>2194</v>
      </c>
      <c r="C1283" s="119" t="s">
        <v>14</v>
      </c>
      <c r="D1283" s="99" t="s">
        <v>3731</v>
      </c>
      <c r="E1283" s="185" t="str">
        <f>B1283&amp;"_"&amp;C1283&amp;"_"&amp;F1283&amp;", "&amp;G1283&amp;", "&amp;H1283&amp;", "&amp;I1283</f>
        <v>1282_T3.2_Direct Investment: Intercompany Lending, Debt liabilities of direct investors to direct investment enterprises , Interest, More than 0 to 3</v>
      </c>
      <c r="F1283" s="53" t="s">
        <v>46</v>
      </c>
      <c r="G1283" s="186" t="s">
        <v>32</v>
      </c>
      <c r="H1283" s="184" t="s">
        <v>7</v>
      </c>
      <c r="I1283" s="106" t="s">
        <v>23</v>
      </c>
      <c r="J1283" s="161" t="e">
        <f t="shared" si="303"/>
        <v>#REF!</v>
      </c>
      <c r="K1283" s="63" t="s">
        <v>1845</v>
      </c>
      <c r="L1283">
        <f t="shared" si="304"/>
        <v>6</v>
      </c>
      <c r="P1283" s="10" t="e">
        <f>#REF!</f>
        <v>#REF!</v>
      </c>
    </row>
    <row r="1284" spans="1:16" x14ac:dyDescent="0.25">
      <c r="A1284" s="110" t="str">
        <f>B1284&amp;"_"&amp;C1284&amp;"_"&amp;".. "&amp;D1284</f>
        <v>1283_T3.2_.. Debt liabilities between fellow enterprises (More than 0 to 3)</v>
      </c>
      <c r="B1284" s="115" t="s">
        <v>2195</v>
      </c>
      <c r="C1284" s="119" t="s">
        <v>14</v>
      </c>
      <c r="D1284" s="98" t="s">
        <v>3997</v>
      </c>
      <c r="E1284" s="185" t="str">
        <f>B1284&amp;"_"&amp;C1284&amp;"_"&amp;F1284&amp;", "&amp;G1284&amp;", "&amp;I1284</f>
        <v>1283_T3.2_Direct Investment: Intercompany Lending, Debt liabilities between fellow enterprises, More than 0 to 3</v>
      </c>
      <c r="F1284" s="53" t="s">
        <v>46</v>
      </c>
      <c r="G1284" s="186" t="s">
        <v>33</v>
      </c>
      <c r="H1284" s="98"/>
      <c r="I1284" s="106" t="s">
        <v>23</v>
      </c>
      <c r="J1284" s="161" t="e">
        <f t="shared" ref="J1284:J1347" si="308">J1283</f>
        <v>#REF!</v>
      </c>
      <c r="K1284" s="63" t="s">
        <v>1852</v>
      </c>
      <c r="L1284">
        <f t="shared" ref="L1284:L1347" si="309">L1283</f>
        <v>6</v>
      </c>
      <c r="P1284" s="10" t="e">
        <f>#REF!</f>
        <v>#REF!</v>
      </c>
    </row>
    <row r="1285" spans="1:16" x14ac:dyDescent="0.25">
      <c r="A1285" s="110" t="str">
        <f t="shared" si="307"/>
        <v>1284_T3.2_…. Principal (More than 0 to 3)</v>
      </c>
      <c r="B1285" s="115" t="s">
        <v>2196</v>
      </c>
      <c r="C1285" s="119" t="s">
        <v>14</v>
      </c>
      <c r="D1285" s="99" t="s">
        <v>3730</v>
      </c>
      <c r="E1285" s="185" t="str">
        <f>B1285&amp;"_"&amp;C1285&amp;"_"&amp;F1285&amp;", "&amp;G1285&amp;", "&amp;H1285&amp;", "&amp;I1285</f>
        <v>1284_T3.2_Direct Investment: Intercompany Lending, Debt liabilities between fellow enterprises, Principal, More than 0 to 3</v>
      </c>
      <c r="F1285" s="53" t="s">
        <v>46</v>
      </c>
      <c r="G1285" s="186" t="s">
        <v>33</v>
      </c>
      <c r="H1285" s="183" t="s">
        <v>6</v>
      </c>
      <c r="I1285" s="106" t="s">
        <v>23</v>
      </c>
      <c r="J1285" s="161" t="e">
        <f t="shared" si="308"/>
        <v>#REF!</v>
      </c>
      <c r="K1285" s="63" t="s">
        <v>1859</v>
      </c>
      <c r="L1285">
        <f t="shared" si="309"/>
        <v>6</v>
      </c>
      <c r="P1285" s="10" t="e">
        <f>#REF!</f>
        <v>#REF!</v>
      </c>
    </row>
    <row r="1286" spans="1:16" x14ac:dyDescent="0.25">
      <c r="A1286" s="110" t="str">
        <f t="shared" si="307"/>
        <v>1285_T3.2_…. Interest (More than 0 to 3)</v>
      </c>
      <c r="B1286" s="115" t="s">
        <v>2197</v>
      </c>
      <c r="C1286" s="119" t="s">
        <v>14</v>
      </c>
      <c r="D1286" s="99" t="s">
        <v>3731</v>
      </c>
      <c r="E1286" s="185" t="str">
        <f>B1286&amp;"_"&amp;C1286&amp;"_"&amp;F1286&amp;", "&amp;G1286&amp;", "&amp;H1286&amp;", "&amp;I1286</f>
        <v>1285_T3.2_Direct Investment: Intercompany Lending, Debt liabilities between fellow enterprises, Interest, More than 0 to 3</v>
      </c>
      <c r="F1286" s="53" t="s">
        <v>46</v>
      </c>
      <c r="G1286" s="186" t="s">
        <v>33</v>
      </c>
      <c r="H1286" s="184" t="s">
        <v>7</v>
      </c>
      <c r="I1286" s="106" t="s">
        <v>23</v>
      </c>
      <c r="J1286" s="161" t="e">
        <f t="shared" si="308"/>
        <v>#REF!</v>
      </c>
      <c r="K1286" s="63" t="s">
        <v>1866</v>
      </c>
      <c r="L1286">
        <f t="shared" si="309"/>
        <v>6</v>
      </c>
      <c r="P1286" s="10" t="e">
        <f>#REF!</f>
        <v>#REF!</v>
      </c>
    </row>
    <row r="1287" spans="1:16" x14ac:dyDescent="0.25">
      <c r="A1287" s="110" t="str">
        <f>B1287&amp;"_"&amp;C1287&amp;"_"&amp;D1287</f>
        <v>1286_T3.2_Gross External Debt Payments (More than 0 to 3)</v>
      </c>
      <c r="B1287" s="115" t="s">
        <v>2198</v>
      </c>
      <c r="C1287" s="119" t="s">
        <v>14</v>
      </c>
      <c r="D1287" s="100" t="s">
        <v>3998</v>
      </c>
      <c r="E1287" s="185" t="str">
        <f>B1287&amp;"_"&amp;C1287&amp;"_"&amp;F1287&amp;", "&amp;I1287</f>
        <v>1286_T3.2_Gross External Debt Payments, More than 0 to 3</v>
      </c>
      <c r="F1287" s="53" t="s">
        <v>96</v>
      </c>
      <c r="G1287" s="100"/>
      <c r="H1287" s="100"/>
      <c r="I1287" s="106" t="s">
        <v>23</v>
      </c>
      <c r="J1287" s="161" t="e">
        <f t="shared" si="308"/>
        <v>#REF!</v>
      </c>
      <c r="K1287" s="63" t="s">
        <v>1873</v>
      </c>
      <c r="L1287">
        <f t="shared" si="309"/>
        <v>6</v>
      </c>
      <c r="P1287" s="10" t="e">
        <f>#REF!</f>
        <v>#REF!</v>
      </c>
    </row>
    <row r="1288" spans="1:16" x14ac:dyDescent="0.25">
      <c r="A1288" s="110" t="str">
        <f t="shared" si="307"/>
        <v>1287_T3.2_…. Principal  (More than 0 to 3)</v>
      </c>
      <c r="B1288" s="115" t="s">
        <v>2199</v>
      </c>
      <c r="C1288" s="119" t="s">
        <v>14</v>
      </c>
      <c r="D1288" s="101" t="s">
        <v>3737</v>
      </c>
      <c r="E1288" s="185" t="str">
        <f>B1288&amp;"_"&amp;C1288&amp;"_"&amp;F1288&amp;", "&amp;H1288&amp;", "&amp;I1288</f>
        <v>1287_T3.2_Gross External Debt Payments, Principal, More than 0 to 3</v>
      </c>
      <c r="F1288" s="53" t="s">
        <v>96</v>
      </c>
      <c r="G1288" s="101"/>
      <c r="H1288" s="183" t="s">
        <v>6</v>
      </c>
      <c r="I1288" s="106" t="s">
        <v>23</v>
      </c>
      <c r="J1288" s="161" t="e">
        <f t="shared" si="308"/>
        <v>#REF!</v>
      </c>
      <c r="K1288" s="63" t="s">
        <v>1880</v>
      </c>
      <c r="L1288">
        <f t="shared" si="309"/>
        <v>6</v>
      </c>
      <c r="P1288" s="10" t="e">
        <f>#REF!</f>
        <v>#REF!</v>
      </c>
    </row>
    <row r="1289" spans="1:16" x14ac:dyDescent="0.25">
      <c r="A1289" s="110" t="str">
        <f t="shared" si="307"/>
        <v>1288_T3.2_…. Interest (More than 0 to 3)</v>
      </c>
      <c r="B1289" s="115" t="s">
        <v>2200</v>
      </c>
      <c r="C1289" s="119" t="s">
        <v>14</v>
      </c>
      <c r="D1289" s="101" t="s">
        <v>3731</v>
      </c>
      <c r="E1289" s="185" t="str">
        <f>B1289&amp;"_"&amp;C1289&amp;"_"&amp;F1289&amp;", "&amp;H1289&amp;", "&amp;I1289</f>
        <v>1288_T3.2_Gross External Debt Payments, Interest, More than 0 to 3</v>
      </c>
      <c r="F1289" s="53" t="s">
        <v>96</v>
      </c>
      <c r="G1289" s="101"/>
      <c r="H1289" s="184" t="s">
        <v>7</v>
      </c>
      <c r="I1289" s="106" t="s">
        <v>23</v>
      </c>
      <c r="J1289" s="161" t="e">
        <f t="shared" si="308"/>
        <v>#REF!</v>
      </c>
      <c r="K1289" s="63" t="s">
        <v>1887</v>
      </c>
      <c r="L1289">
        <f t="shared" si="309"/>
        <v>6</v>
      </c>
      <c r="P1289" s="10" t="e">
        <f>#REF!</f>
        <v>#REF!</v>
      </c>
    </row>
    <row r="1290" spans="1:16" x14ac:dyDescent="0.25">
      <c r="A1290" s="110" t="str">
        <f t="shared" ref="A1290:A1291" si="310">B1290&amp;"_"&amp;C1290&amp;"_"&amp;D1290</f>
        <v>1289_T3.2_Interest receipts on SDR holdings (More than 0 to 3)</v>
      </c>
      <c r="B1290" s="115" t="s">
        <v>2201</v>
      </c>
      <c r="C1290" s="119" t="s">
        <v>14</v>
      </c>
      <c r="D1290" s="102" t="s">
        <v>3739</v>
      </c>
      <c r="E1290" s="185" t="str">
        <f>B1290&amp;"_"&amp;C1290&amp;"_"&amp;F1290&amp;", "&amp;I1290</f>
        <v>1289_T3.2_Interest receipts on SDR holdings, More than 0 to 3</v>
      </c>
      <c r="F1290" s="102" t="s">
        <v>62</v>
      </c>
      <c r="G1290" s="102"/>
      <c r="H1290" s="102"/>
      <c r="I1290" s="106" t="s">
        <v>23</v>
      </c>
      <c r="J1290" s="161" t="e">
        <f t="shared" si="308"/>
        <v>#REF!</v>
      </c>
      <c r="K1290" s="63" t="s">
        <v>1896</v>
      </c>
      <c r="L1290">
        <f t="shared" si="309"/>
        <v>6</v>
      </c>
      <c r="P1290" s="10" t="e">
        <f>#REF!</f>
        <v>#REF!</v>
      </c>
    </row>
    <row r="1291" spans="1:16" x14ac:dyDescent="0.25">
      <c r="A1291" s="110" t="str">
        <f t="shared" si="310"/>
        <v>1290_T3.2_Interest payments on SDR allocations (More than 0 to 3)</v>
      </c>
      <c r="B1291" s="115" t="s">
        <v>2202</v>
      </c>
      <c r="C1291" s="119" t="s">
        <v>14</v>
      </c>
      <c r="D1291" s="102" t="s">
        <v>3740</v>
      </c>
      <c r="E1291" s="185" t="str">
        <f>B1291&amp;"_"&amp;C1291&amp;"_"&amp;F1291&amp;", "&amp;I1291</f>
        <v>1290_T3.2_Interest payments on SDR allocations, More than 0 to 3</v>
      </c>
      <c r="F1291" s="102" t="s">
        <v>63</v>
      </c>
      <c r="G1291" s="102"/>
      <c r="H1291" s="102"/>
      <c r="I1291" s="106" t="s">
        <v>23</v>
      </c>
      <c r="J1291" s="161" t="e">
        <f t="shared" si="308"/>
        <v>#REF!</v>
      </c>
      <c r="K1291" s="63" t="s">
        <v>1897</v>
      </c>
      <c r="L1291">
        <f t="shared" si="309"/>
        <v>6</v>
      </c>
      <c r="P1291" s="10" t="e">
        <f>#REF!</f>
        <v>#REF!</v>
      </c>
    </row>
    <row r="1292" spans="1:16" x14ac:dyDescent="0.25">
      <c r="A1292" s="110" t="str">
        <f>B1292&amp;"_"&amp;C1292&amp;"_"&amp;D1292</f>
        <v>1291_T3.2_General Government (More than 3 to 6)</v>
      </c>
      <c r="B1292" s="115" t="s">
        <v>2203</v>
      </c>
      <c r="C1292" s="119" t="s">
        <v>14</v>
      </c>
      <c r="D1292" s="93" t="s">
        <v>3999</v>
      </c>
      <c r="E1292" s="185" t="str">
        <f>B1292&amp;"_"&amp;C1292&amp;"_"&amp;F1292&amp;", "&amp;I1292</f>
        <v>1291_T3.2_General Government, More than 3 to 6</v>
      </c>
      <c r="F1292" s="57" t="s">
        <v>20</v>
      </c>
      <c r="G1292" s="57"/>
      <c r="H1292" s="57"/>
      <c r="I1292" s="106" t="s">
        <v>24</v>
      </c>
      <c r="J1292" s="161" t="e">
        <f t="shared" si="308"/>
        <v>#REF!</v>
      </c>
      <c r="K1292" s="63" t="s">
        <v>1314</v>
      </c>
      <c r="L1292">
        <f t="shared" si="309"/>
        <v>6</v>
      </c>
      <c r="P1292" s="10" t="e">
        <f>#REF!</f>
        <v>#REF!</v>
      </c>
    </row>
    <row r="1293" spans="1:16" x14ac:dyDescent="0.25">
      <c r="A1293" s="110" t="str">
        <f>B1293&amp;"_"&amp;C1293&amp;"_"&amp;".. "&amp;D1293</f>
        <v>1292_T3.2_.. Special drawing rights (allocations) * (More than 3 to 6)</v>
      </c>
      <c r="B1293" s="115" t="s">
        <v>2204</v>
      </c>
      <c r="C1293" s="119" t="s">
        <v>14</v>
      </c>
      <c r="D1293" s="94" t="s">
        <v>4144</v>
      </c>
      <c r="E1293" s="185" t="str">
        <f>B1293&amp;"_"&amp;C1293&amp;"_"&amp;F1293&amp;", "&amp;G1293&amp;", "&amp;I1293</f>
        <v>1292_T3.2_General Government, Special drawing rights (allocations), More than 3 to 6</v>
      </c>
      <c r="F1293" s="57" t="s">
        <v>20</v>
      </c>
      <c r="G1293" s="183" t="s">
        <v>4157</v>
      </c>
      <c r="H1293" s="57"/>
      <c r="I1293" s="106" t="s">
        <v>24</v>
      </c>
      <c r="J1293" s="161" t="e">
        <f t="shared" si="308"/>
        <v>#REF!</v>
      </c>
      <c r="K1293" s="63" t="s">
        <v>1321</v>
      </c>
      <c r="L1293">
        <f t="shared" si="309"/>
        <v>6</v>
      </c>
      <c r="P1293" s="10" t="e">
        <f>#REF!</f>
        <v>#REF!</v>
      </c>
    </row>
    <row r="1294" spans="1:16" x14ac:dyDescent="0.25">
      <c r="A1294" s="110" t="str">
        <f t="shared" ref="A1294:A1310" si="311">B1294&amp;"_"&amp;C1294&amp;"_"&amp;"…. "&amp;D1294</f>
        <v>1293_T3.2_…. Principal (More than 3 to 6)</v>
      </c>
      <c r="B1294" s="115" t="s">
        <v>2205</v>
      </c>
      <c r="C1294" s="119" t="s">
        <v>14</v>
      </c>
      <c r="D1294" s="95" t="s">
        <v>3742</v>
      </c>
      <c r="E1294" s="185" t="str">
        <f>B1294&amp;"_"&amp;C1294&amp;"_"&amp;F1294&amp;", "&amp;G1294&amp;", "&amp;H1294&amp;", "&amp;I1294</f>
        <v>1293_T3.2_General Government, Special drawing rights (allocations), Principal, More than 3 to 6</v>
      </c>
      <c r="F1294" s="57" t="s">
        <v>20</v>
      </c>
      <c r="G1294" s="183" t="s">
        <v>4157</v>
      </c>
      <c r="H1294" s="183" t="s">
        <v>6</v>
      </c>
      <c r="I1294" s="106" t="s">
        <v>24</v>
      </c>
      <c r="J1294" s="161" t="e">
        <f t="shared" si="308"/>
        <v>#REF!</v>
      </c>
      <c r="K1294" s="63" t="s">
        <v>1328</v>
      </c>
      <c r="L1294">
        <f t="shared" si="309"/>
        <v>6</v>
      </c>
      <c r="P1294" s="10" t="e">
        <f>#REF!</f>
        <v>#REF!</v>
      </c>
    </row>
    <row r="1295" spans="1:16" x14ac:dyDescent="0.25">
      <c r="A1295" s="110" t="str">
        <f t="shared" si="311"/>
        <v>1294_T3.2_…. Interest (More than 3 to 6)</v>
      </c>
      <c r="B1295" s="115" t="s">
        <v>2206</v>
      </c>
      <c r="C1295" s="119" t="s">
        <v>14</v>
      </c>
      <c r="D1295" s="95" t="s">
        <v>3743</v>
      </c>
      <c r="E1295" s="185" t="str">
        <f>B1295&amp;"_"&amp;C1295&amp;"_"&amp;F1295&amp;", "&amp;G1295&amp;", "&amp;H1295&amp;", "&amp;I1295</f>
        <v>1294_T3.2_General Government, Special drawing rights (allocations), Interest, More than 3 to 6</v>
      </c>
      <c r="F1295" s="57" t="s">
        <v>20</v>
      </c>
      <c r="G1295" s="183" t="s">
        <v>4157</v>
      </c>
      <c r="H1295" s="184" t="s">
        <v>7</v>
      </c>
      <c r="I1295" s="106" t="s">
        <v>24</v>
      </c>
      <c r="J1295" s="161" t="e">
        <f t="shared" si="308"/>
        <v>#REF!</v>
      </c>
      <c r="K1295" s="63" t="s">
        <v>1335</v>
      </c>
      <c r="L1295">
        <f t="shared" si="309"/>
        <v>6</v>
      </c>
      <c r="P1295" s="10" t="e">
        <f>#REF!</f>
        <v>#REF!</v>
      </c>
    </row>
    <row r="1296" spans="1:16" x14ac:dyDescent="0.25">
      <c r="A1296" s="110" t="str">
        <f>B1296&amp;"_"&amp;C1296&amp;"_"&amp;".. "&amp;D1296</f>
        <v>1295_T3.2_.. Currency and deposits (More than 3 to 6)</v>
      </c>
      <c r="B1296" s="115" t="s">
        <v>2207</v>
      </c>
      <c r="C1296" s="119" t="s">
        <v>14</v>
      </c>
      <c r="D1296" s="94" t="s">
        <v>4000</v>
      </c>
      <c r="E1296" s="185" t="str">
        <f>B1296&amp;"_"&amp;C1296&amp;"_"&amp;F1296&amp;", "&amp;G1296&amp;", "&amp;I1296</f>
        <v>1295_T3.2_General Government, Currency and deposits, More than 3 to 6</v>
      </c>
      <c r="F1296" s="57" t="s">
        <v>20</v>
      </c>
      <c r="G1296" s="183" t="s">
        <v>95</v>
      </c>
      <c r="H1296" s="94"/>
      <c r="I1296" s="106" t="s">
        <v>24</v>
      </c>
      <c r="J1296" s="161" t="e">
        <f t="shared" si="308"/>
        <v>#REF!</v>
      </c>
      <c r="K1296" s="63" t="s">
        <v>1342</v>
      </c>
      <c r="L1296">
        <f t="shared" si="309"/>
        <v>6</v>
      </c>
      <c r="P1296" s="10" t="e">
        <f>#REF!</f>
        <v>#REF!</v>
      </c>
    </row>
    <row r="1297" spans="1:16" x14ac:dyDescent="0.25">
      <c r="A1297" s="110" t="str">
        <f t="shared" si="311"/>
        <v>1296_T3.2_…. Principal (More than 3 to 6)</v>
      </c>
      <c r="B1297" s="115" t="s">
        <v>2208</v>
      </c>
      <c r="C1297" s="119" t="s">
        <v>14</v>
      </c>
      <c r="D1297" s="95" t="s">
        <v>3742</v>
      </c>
      <c r="E1297" s="185" t="str">
        <f>B1297&amp;"_"&amp;C1297&amp;"_"&amp;F1297&amp;", "&amp;G1297&amp;", "&amp;H1297&amp;", "&amp;I1297</f>
        <v>1296_T3.2_General Government, Currency and deposits, Principal, More than 3 to 6</v>
      </c>
      <c r="F1297" s="57" t="s">
        <v>20</v>
      </c>
      <c r="G1297" s="183" t="s">
        <v>95</v>
      </c>
      <c r="H1297" s="183" t="s">
        <v>6</v>
      </c>
      <c r="I1297" s="106" t="s">
        <v>24</v>
      </c>
      <c r="J1297" s="161" t="e">
        <f t="shared" si="308"/>
        <v>#REF!</v>
      </c>
      <c r="K1297" s="63" t="s">
        <v>1349</v>
      </c>
      <c r="L1297">
        <f t="shared" si="309"/>
        <v>6</v>
      </c>
      <c r="P1297" s="10" t="e">
        <f>#REF!</f>
        <v>#REF!</v>
      </c>
    </row>
    <row r="1298" spans="1:16" x14ac:dyDescent="0.25">
      <c r="A1298" s="110" t="str">
        <f t="shared" si="311"/>
        <v>1297_T3.2_…. Interest (More than 3 to 6)</v>
      </c>
      <c r="B1298" s="115" t="s">
        <v>2209</v>
      </c>
      <c r="C1298" s="119" t="s">
        <v>14</v>
      </c>
      <c r="D1298" s="95" t="s">
        <v>3743</v>
      </c>
      <c r="E1298" s="185" t="str">
        <f>B1298&amp;"_"&amp;C1298&amp;"_"&amp;F1298&amp;", "&amp;G1298&amp;", "&amp;H1298&amp;", "&amp;I1298</f>
        <v>1297_T3.2_General Government, Currency and deposits, Interest, More than 3 to 6</v>
      </c>
      <c r="F1298" s="57" t="s">
        <v>20</v>
      </c>
      <c r="G1298" s="183" t="s">
        <v>95</v>
      </c>
      <c r="H1298" s="184" t="s">
        <v>7</v>
      </c>
      <c r="I1298" s="106" t="s">
        <v>24</v>
      </c>
      <c r="J1298" s="161" t="e">
        <f t="shared" si="308"/>
        <v>#REF!</v>
      </c>
      <c r="K1298" s="63" t="s">
        <v>1356</v>
      </c>
      <c r="L1298">
        <f t="shared" si="309"/>
        <v>6</v>
      </c>
      <c r="P1298" s="10" t="e">
        <f>#REF!</f>
        <v>#REF!</v>
      </c>
    </row>
    <row r="1299" spans="1:16" x14ac:dyDescent="0.25">
      <c r="A1299" s="110" t="str">
        <f>B1299&amp;"_"&amp;C1299&amp;"_"&amp;".. "&amp;D1299</f>
        <v>1298_T3.2_.. Debt securities (More than 3 to 6)</v>
      </c>
      <c r="B1299" s="115" t="s">
        <v>2210</v>
      </c>
      <c r="C1299" s="119" t="s">
        <v>14</v>
      </c>
      <c r="D1299" s="94" t="s">
        <v>4001</v>
      </c>
      <c r="E1299" s="185" t="str">
        <f>B1299&amp;"_"&amp;C1299&amp;"_"&amp;F1299&amp;", "&amp;G1299&amp;", "&amp;I1299</f>
        <v>1298_T3.2_General Government, Debt securities, More than 3 to 6</v>
      </c>
      <c r="F1299" s="57" t="s">
        <v>20</v>
      </c>
      <c r="G1299" s="183" t="s">
        <v>29</v>
      </c>
      <c r="H1299" s="94"/>
      <c r="I1299" s="106" t="s">
        <v>24</v>
      </c>
      <c r="J1299" s="161" t="e">
        <f t="shared" si="308"/>
        <v>#REF!</v>
      </c>
      <c r="K1299" s="63" t="s">
        <v>1363</v>
      </c>
      <c r="L1299">
        <f t="shared" si="309"/>
        <v>6</v>
      </c>
      <c r="P1299" s="10" t="e">
        <f>#REF!</f>
        <v>#REF!</v>
      </c>
    </row>
    <row r="1300" spans="1:16" x14ac:dyDescent="0.25">
      <c r="A1300" s="110" t="str">
        <f t="shared" si="311"/>
        <v>1299_T3.2_…. Principal (More than 3 to 6)</v>
      </c>
      <c r="B1300" s="115" t="s">
        <v>2211</v>
      </c>
      <c r="C1300" s="119" t="s">
        <v>14</v>
      </c>
      <c r="D1300" s="95" t="s">
        <v>3742</v>
      </c>
      <c r="E1300" s="185" t="str">
        <f>B1300&amp;"_"&amp;C1300&amp;"_"&amp;F1300&amp;", "&amp;G1300&amp;", "&amp;H1300&amp;", "&amp;I1300</f>
        <v>1299_T3.2_General Government, Debt securities, Principal, More than 3 to 6</v>
      </c>
      <c r="F1300" s="57" t="s">
        <v>20</v>
      </c>
      <c r="G1300" s="183" t="s">
        <v>29</v>
      </c>
      <c r="H1300" s="183" t="s">
        <v>6</v>
      </c>
      <c r="I1300" s="106" t="s">
        <v>24</v>
      </c>
      <c r="J1300" s="161" t="e">
        <f t="shared" si="308"/>
        <v>#REF!</v>
      </c>
      <c r="K1300" s="63" t="s">
        <v>1370</v>
      </c>
      <c r="L1300">
        <f t="shared" si="309"/>
        <v>6</v>
      </c>
      <c r="P1300" s="10" t="e">
        <f>#REF!</f>
        <v>#REF!</v>
      </c>
    </row>
    <row r="1301" spans="1:16" x14ac:dyDescent="0.25">
      <c r="A1301" s="110" t="str">
        <f t="shared" si="311"/>
        <v>1300_T3.2_…. Interest (More than 3 to 6)</v>
      </c>
      <c r="B1301" s="115" t="s">
        <v>2212</v>
      </c>
      <c r="C1301" s="119" t="s">
        <v>14</v>
      </c>
      <c r="D1301" s="95" t="s">
        <v>3743</v>
      </c>
      <c r="E1301" s="185" t="str">
        <f>B1301&amp;"_"&amp;C1301&amp;"_"&amp;F1301&amp;", "&amp;G1301&amp;", "&amp;H1301&amp;", "&amp;I1301</f>
        <v>1300_T3.2_General Government, Debt securities, Interest, More than 3 to 6</v>
      </c>
      <c r="F1301" s="57" t="s">
        <v>20</v>
      </c>
      <c r="G1301" s="183" t="s">
        <v>29</v>
      </c>
      <c r="H1301" s="184" t="s">
        <v>7</v>
      </c>
      <c r="I1301" s="106" t="s">
        <v>24</v>
      </c>
      <c r="J1301" s="161" t="e">
        <f t="shared" si="308"/>
        <v>#REF!</v>
      </c>
      <c r="K1301" s="63" t="s">
        <v>1377</v>
      </c>
      <c r="L1301">
        <f t="shared" si="309"/>
        <v>6</v>
      </c>
      <c r="P1301" s="10" t="e">
        <f>#REF!</f>
        <v>#REF!</v>
      </c>
    </row>
    <row r="1302" spans="1:16" x14ac:dyDescent="0.25">
      <c r="A1302" s="110" t="str">
        <f>B1302&amp;"_"&amp;C1302&amp;"_"&amp;".. "&amp;D1302</f>
        <v>1301_T3.2_.. Loans (More than 3 to 6)</v>
      </c>
      <c r="B1302" s="115" t="s">
        <v>2213</v>
      </c>
      <c r="C1302" s="119" t="s">
        <v>14</v>
      </c>
      <c r="D1302" s="94" t="s">
        <v>4002</v>
      </c>
      <c r="E1302" s="185" t="str">
        <f>B1302&amp;"_"&amp;C1302&amp;"_"&amp;F1302&amp;", "&amp;G1302&amp;", "&amp;I1302</f>
        <v>1301_T3.2_General Government, Loans, More than 3 to 6</v>
      </c>
      <c r="F1302" s="57" t="s">
        <v>20</v>
      </c>
      <c r="G1302" s="183" t="s">
        <v>2</v>
      </c>
      <c r="H1302" s="94"/>
      <c r="I1302" s="106" t="s">
        <v>24</v>
      </c>
      <c r="J1302" s="161" t="e">
        <f t="shared" si="308"/>
        <v>#REF!</v>
      </c>
      <c r="K1302" s="63" t="s">
        <v>1384</v>
      </c>
      <c r="L1302">
        <f t="shared" si="309"/>
        <v>6</v>
      </c>
      <c r="P1302" s="10" t="e">
        <f>#REF!</f>
        <v>#REF!</v>
      </c>
    </row>
    <row r="1303" spans="1:16" x14ac:dyDescent="0.25">
      <c r="A1303" s="110" t="str">
        <f t="shared" si="311"/>
        <v>1302_T3.2_…. Principal (More than 3 to 6)</v>
      </c>
      <c r="B1303" s="115" t="s">
        <v>2214</v>
      </c>
      <c r="C1303" s="119" t="s">
        <v>14</v>
      </c>
      <c r="D1303" s="95" t="s">
        <v>3742</v>
      </c>
      <c r="E1303" s="185" t="str">
        <f>B1303&amp;"_"&amp;C1303&amp;"_"&amp;F1303&amp;", "&amp;G1303&amp;", "&amp;H1303&amp;", "&amp;I1303</f>
        <v>1302_T3.2_General Government, Loans, Principal, More than 3 to 6</v>
      </c>
      <c r="F1303" s="57" t="s">
        <v>20</v>
      </c>
      <c r="G1303" s="183" t="s">
        <v>2</v>
      </c>
      <c r="H1303" s="183" t="s">
        <v>6</v>
      </c>
      <c r="I1303" s="106" t="s">
        <v>24</v>
      </c>
      <c r="J1303" s="161" t="e">
        <f t="shared" si="308"/>
        <v>#REF!</v>
      </c>
      <c r="K1303" s="63" t="s">
        <v>1391</v>
      </c>
      <c r="L1303">
        <f t="shared" si="309"/>
        <v>6</v>
      </c>
      <c r="P1303" s="10" t="e">
        <f>#REF!</f>
        <v>#REF!</v>
      </c>
    </row>
    <row r="1304" spans="1:16" x14ac:dyDescent="0.25">
      <c r="A1304" s="110" t="str">
        <f t="shared" si="311"/>
        <v>1303_T3.2_…. Interest (More than 3 to 6)</v>
      </c>
      <c r="B1304" s="115" t="s">
        <v>2215</v>
      </c>
      <c r="C1304" s="119" t="s">
        <v>14</v>
      </c>
      <c r="D1304" s="95" t="s">
        <v>3743</v>
      </c>
      <c r="E1304" s="185" t="str">
        <f>B1304&amp;"_"&amp;C1304&amp;"_"&amp;F1304&amp;", "&amp;G1304&amp;", "&amp;H1304&amp;", "&amp;I1304</f>
        <v>1303_T3.2_General Government, Loans, Interest, More than 3 to 6</v>
      </c>
      <c r="F1304" s="57" t="s">
        <v>20</v>
      </c>
      <c r="G1304" s="183" t="s">
        <v>2</v>
      </c>
      <c r="H1304" s="184" t="s">
        <v>7</v>
      </c>
      <c r="I1304" s="106" t="s">
        <v>24</v>
      </c>
      <c r="J1304" s="161" t="e">
        <f t="shared" si="308"/>
        <v>#REF!</v>
      </c>
      <c r="K1304" s="63" t="s">
        <v>1398</v>
      </c>
      <c r="L1304">
        <f t="shared" si="309"/>
        <v>6</v>
      </c>
      <c r="P1304" s="10" t="e">
        <f>#REF!</f>
        <v>#REF!</v>
      </c>
    </row>
    <row r="1305" spans="1:16" x14ac:dyDescent="0.25">
      <c r="A1305" s="110" t="str">
        <f>B1305&amp;"_"&amp;C1305&amp;"_"&amp;".. "&amp;D1305</f>
        <v>1304_T3.2_.. Trade credit and advances (More than 3 to 6)</v>
      </c>
      <c r="B1305" s="115" t="s">
        <v>2216</v>
      </c>
      <c r="C1305" s="119" t="s">
        <v>14</v>
      </c>
      <c r="D1305" s="94" t="s">
        <v>4003</v>
      </c>
      <c r="E1305" s="185" t="str">
        <f>B1305&amp;"_"&amp;C1305&amp;"_"&amp;F1305&amp;", "&amp;G1305&amp;", "&amp;I1305</f>
        <v>1304_T3.2_General Government, Trade credit and advances, More than 3 to 6</v>
      </c>
      <c r="F1305" s="57" t="s">
        <v>20</v>
      </c>
      <c r="G1305" s="183" t="s">
        <v>30</v>
      </c>
      <c r="H1305" s="94"/>
      <c r="I1305" s="106" t="s">
        <v>24</v>
      </c>
      <c r="J1305" s="161" t="e">
        <f t="shared" si="308"/>
        <v>#REF!</v>
      </c>
      <c r="K1305" s="63" t="s">
        <v>1405</v>
      </c>
      <c r="L1305">
        <f t="shared" si="309"/>
        <v>6</v>
      </c>
      <c r="P1305" s="10" t="e">
        <f>#REF!</f>
        <v>#REF!</v>
      </c>
    </row>
    <row r="1306" spans="1:16" x14ac:dyDescent="0.25">
      <c r="A1306" s="110" t="str">
        <f t="shared" si="311"/>
        <v>1305_T3.2_…. Principal (More than 3 to 6)</v>
      </c>
      <c r="B1306" s="115" t="s">
        <v>2217</v>
      </c>
      <c r="C1306" s="119" t="s">
        <v>14</v>
      </c>
      <c r="D1306" s="95" t="s">
        <v>3742</v>
      </c>
      <c r="E1306" s="185" t="str">
        <f>B1306&amp;"_"&amp;C1306&amp;"_"&amp;F1306&amp;", "&amp;G1306&amp;", "&amp;H1306&amp;", "&amp;I1306</f>
        <v>1305_T3.2_General Government, Trade credit and advances, Principal, More than 3 to 6</v>
      </c>
      <c r="F1306" s="57" t="s">
        <v>20</v>
      </c>
      <c r="G1306" s="183" t="s">
        <v>30</v>
      </c>
      <c r="H1306" s="183" t="s">
        <v>6</v>
      </c>
      <c r="I1306" s="106" t="s">
        <v>24</v>
      </c>
      <c r="J1306" s="161" t="e">
        <f t="shared" si="308"/>
        <v>#REF!</v>
      </c>
      <c r="K1306" s="63" t="s">
        <v>1412</v>
      </c>
      <c r="L1306">
        <f t="shared" si="309"/>
        <v>6</v>
      </c>
      <c r="P1306" s="10" t="e">
        <f>#REF!</f>
        <v>#REF!</v>
      </c>
    </row>
    <row r="1307" spans="1:16" x14ac:dyDescent="0.25">
      <c r="A1307" s="110" t="str">
        <f t="shared" si="311"/>
        <v>1306_T3.2_…. Interest (More than 3 to 6)</v>
      </c>
      <c r="B1307" s="115" t="s">
        <v>2218</v>
      </c>
      <c r="C1307" s="119" t="s">
        <v>14</v>
      </c>
      <c r="D1307" s="95" t="s">
        <v>3743</v>
      </c>
      <c r="E1307" s="185" t="str">
        <f>B1307&amp;"_"&amp;C1307&amp;"_"&amp;F1307&amp;", "&amp;G1307&amp;", "&amp;H1307&amp;", "&amp;I1307</f>
        <v>1306_T3.2_General Government, Trade credit and advances, Interest, More than 3 to 6</v>
      </c>
      <c r="F1307" s="57" t="s">
        <v>20</v>
      </c>
      <c r="G1307" s="183" t="s">
        <v>30</v>
      </c>
      <c r="H1307" s="184" t="s">
        <v>7</v>
      </c>
      <c r="I1307" s="106" t="s">
        <v>24</v>
      </c>
      <c r="J1307" s="161" t="e">
        <f t="shared" si="308"/>
        <v>#REF!</v>
      </c>
      <c r="K1307" s="63" t="s">
        <v>1419</v>
      </c>
      <c r="L1307">
        <f t="shared" si="309"/>
        <v>6</v>
      </c>
      <c r="P1307" s="10" t="e">
        <f>#REF!</f>
        <v>#REF!</v>
      </c>
    </row>
    <row r="1308" spans="1:16" x14ac:dyDescent="0.25">
      <c r="A1308" s="110" t="str">
        <f>B1308&amp;"_"&amp;C1308&amp;"_"&amp;".. "&amp;D1308</f>
        <v>1307_T3.2_.. Other debt liabilities 3/ 4/ (More than 3 to 6)</v>
      </c>
      <c r="B1308" s="115" t="s">
        <v>2219</v>
      </c>
      <c r="C1308" s="119" t="s">
        <v>14</v>
      </c>
      <c r="D1308" s="94" t="s">
        <v>4004</v>
      </c>
      <c r="E1308" s="185" t="str">
        <f>B1308&amp;"_"&amp;C1308&amp;"_"&amp;F1308&amp;", "&amp;G1308&amp;", "&amp;I1308</f>
        <v>1307_T3.2_General Government, Other debt liabilities, More than 3 to 6</v>
      </c>
      <c r="F1308" s="57" t="s">
        <v>20</v>
      </c>
      <c r="G1308" s="183" t="s">
        <v>4156</v>
      </c>
      <c r="H1308" s="94"/>
      <c r="I1308" s="106" t="s">
        <v>24</v>
      </c>
      <c r="J1308" s="161" t="e">
        <f t="shared" si="308"/>
        <v>#REF!</v>
      </c>
      <c r="K1308" s="63" t="s">
        <v>1426</v>
      </c>
      <c r="L1308">
        <f t="shared" si="309"/>
        <v>6</v>
      </c>
      <c r="P1308" s="10" t="e">
        <f>#REF!</f>
        <v>#REF!</v>
      </c>
    </row>
    <row r="1309" spans="1:16" x14ac:dyDescent="0.25">
      <c r="A1309" s="110" t="str">
        <f t="shared" si="311"/>
        <v>1308_T3.2_…. Principal (More than 3 to 6)</v>
      </c>
      <c r="B1309" s="115" t="s">
        <v>2220</v>
      </c>
      <c r="C1309" s="119" t="s">
        <v>14</v>
      </c>
      <c r="D1309" s="95" t="s">
        <v>3742</v>
      </c>
      <c r="E1309" s="185" t="str">
        <f>B1309&amp;"_"&amp;C1309&amp;"_"&amp;F1309&amp;", "&amp;G1309&amp;", "&amp;H1309&amp;", "&amp;I1309</f>
        <v>1308_T3.2_General Government, Other debt liabilities, Principal, More than 3 to 6</v>
      </c>
      <c r="F1309" s="57" t="s">
        <v>20</v>
      </c>
      <c r="G1309" s="183" t="s">
        <v>4156</v>
      </c>
      <c r="H1309" s="183" t="s">
        <v>6</v>
      </c>
      <c r="I1309" s="106" t="s">
        <v>24</v>
      </c>
      <c r="J1309" s="161" t="e">
        <f t="shared" si="308"/>
        <v>#REF!</v>
      </c>
      <c r="K1309" s="63" t="s">
        <v>1433</v>
      </c>
      <c r="L1309">
        <f t="shared" si="309"/>
        <v>6</v>
      </c>
      <c r="P1309" s="10" t="e">
        <f>#REF!</f>
        <v>#REF!</v>
      </c>
    </row>
    <row r="1310" spans="1:16" x14ac:dyDescent="0.25">
      <c r="A1310" s="110" t="str">
        <f t="shared" si="311"/>
        <v>1309_T3.2_…. Interest (More than 3 to 6)</v>
      </c>
      <c r="B1310" s="115" t="s">
        <v>2221</v>
      </c>
      <c r="C1310" s="119" t="s">
        <v>14</v>
      </c>
      <c r="D1310" s="95" t="s">
        <v>3743</v>
      </c>
      <c r="E1310" s="185" t="str">
        <f>B1310&amp;"_"&amp;C1310&amp;"_"&amp;F1310&amp;", "&amp;G1310&amp;", "&amp;H1310&amp;", "&amp;I1310</f>
        <v>1309_T3.2_General Government, Other debt liabilities, Interest, More than 3 to 6</v>
      </c>
      <c r="F1310" s="57" t="s">
        <v>20</v>
      </c>
      <c r="G1310" s="183" t="s">
        <v>4156</v>
      </c>
      <c r="H1310" s="184" t="s">
        <v>7</v>
      </c>
      <c r="I1310" s="106" t="s">
        <v>24</v>
      </c>
      <c r="J1310" s="161" t="e">
        <f t="shared" si="308"/>
        <v>#REF!</v>
      </c>
      <c r="K1310" s="63" t="s">
        <v>1440</v>
      </c>
      <c r="L1310">
        <f t="shared" si="309"/>
        <v>6</v>
      </c>
      <c r="P1310" s="10" t="e">
        <f>#REF!</f>
        <v>#REF!</v>
      </c>
    </row>
    <row r="1311" spans="1:16" x14ac:dyDescent="0.25">
      <c r="A1311" s="110" t="str">
        <f>B1311&amp;"_"&amp;C1311&amp;"_"&amp;D1311</f>
        <v>1310_T3.2_Central Bank (More than 3 to 6)</v>
      </c>
      <c r="B1311" s="115" t="s">
        <v>2222</v>
      </c>
      <c r="C1311" s="119" t="s">
        <v>14</v>
      </c>
      <c r="D1311" s="57" t="s">
        <v>4005</v>
      </c>
      <c r="E1311" s="185" t="str">
        <f>B1311&amp;"_"&amp;C1311&amp;"_"&amp;F1311&amp;", "&amp;I1311</f>
        <v>1310_T3.2_Central Bank, More than 3 to 6</v>
      </c>
      <c r="F1311" s="57" t="s">
        <v>43</v>
      </c>
      <c r="G1311" s="57"/>
      <c r="H1311" s="57"/>
      <c r="I1311" s="106" t="s">
        <v>24</v>
      </c>
      <c r="J1311" s="161" t="e">
        <f t="shared" si="308"/>
        <v>#REF!</v>
      </c>
      <c r="K1311" s="63" t="s">
        <v>1447</v>
      </c>
      <c r="L1311">
        <f t="shared" si="309"/>
        <v>6</v>
      </c>
      <c r="P1311" s="10" t="e">
        <f>#REF!</f>
        <v>#REF!</v>
      </c>
    </row>
    <row r="1312" spans="1:16" x14ac:dyDescent="0.25">
      <c r="A1312" s="110" t="str">
        <f>B1312&amp;"_"&amp;C1312&amp;"_"&amp;".. "&amp;D1312</f>
        <v>1311_T3.2_.. Special drawing rights (allocations) * (More than 3 to 6)</v>
      </c>
      <c r="B1312" s="115" t="s">
        <v>2223</v>
      </c>
      <c r="C1312" s="119" t="s">
        <v>14</v>
      </c>
      <c r="D1312" s="94" t="s">
        <v>4144</v>
      </c>
      <c r="E1312" s="185" t="str">
        <f>B1312&amp;"_"&amp;C1312&amp;"_"&amp;F1312&amp;", "&amp;G1312&amp;", "&amp;I1312</f>
        <v>1311_T3.2_Central Bank, Special drawing rights (allocations), More than 3 to 6</v>
      </c>
      <c r="F1312" s="57" t="s">
        <v>43</v>
      </c>
      <c r="G1312" s="183" t="s">
        <v>4157</v>
      </c>
      <c r="H1312" s="57"/>
      <c r="I1312" s="106" t="s">
        <v>24</v>
      </c>
      <c r="J1312" s="161" t="e">
        <f t="shared" si="308"/>
        <v>#REF!</v>
      </c>
      <c r="K1312" s="63" t="s">
        <v>1454</v>
      </c>
      <c r="L1312">
        <f t="shared" si="309"/>
        <v>6</v>
      </c>
      <c r="P1312" s="10" t="e">
        <f>#REF!</f>
        <v>#REF!</v>
      </c>
    </row>
    <row r="1313" spans="1:16" x14ac:dyDescent="0.25">
      <c r="A1313" s="110" t="str">
        <f t="shared" ref="A1313:A1329" si="312">B1313&amp;"_"&amp;C1313&amp;"_"&amp;"…. "&amp;D1313</f>
        <v>1312_T3.2_…. Principal (More than 3 to 6)</v>
      </c>
      <c r="B1313" s="115" t="s">
        <v>2224</v>
      </c>
      <c r="C1313" s="119" t="s">
        <v>14</v>
      </c>
      <c r="D1313" s="95" t="s">
        <v>3742</v>
      </c>
      <c r="E1313" s="185" t="str">
        <f>B1313&amp;"_"&amp;C1313&amp;"_"&amp;F1313&amp;", "&amp;G1313&amp;", "&amp;H1313&amp;", "&amp;I1313</f>
        <v>1312_T3.2_Central Bank, Special drawing rights (allocations), Principal, More than 3 to 6</v>
      </c>
      <c r="F1313" s="57" t="s">
        <v>43</v>
      </c>
      <c r="G1313" s="183" t="s">
        <v>4157</v>
      </c>
      <c r="H1313" s="183" t="s">
        <v>6</v>
      </c>
      <c r="I1313" s="106" t="s">
        <v>24</v>
      </c>
      <c r="J1313" s="161" t="e">
        <f t="shared" si="308"/>
        <v>#REF!</v>
      </c>
      <c r="K1313" s="63" t="s">
        <v>1461</v>
      </c>
      <c r="L1313">
        <f t="shared" si="309"/>
        <v>6</v>
      </c>
      <c r="P1313" s="10" t="e">
        <f>#REF!</f>
        <v>#REF!</v>
      </c>
    </row>
    <row r="1314" spans="1:16" x14ac:dyDescent="0.25">
      <c r="A1314" s="110" t="str">
        <f t="shared" si="312"/>
        <v>1313_T3.2_…. Interest (More than 3 to 6)</v>
      </c>
      <c r="B1314" s="115" t="s">
        <v>2225</v>
      </c>
      <c r="C1314" s="119" t="s">
        <v>14</v>
      </c>
      <c r="D1314" s="95" t="s">
        <v>3743</v>
      </c>
      <c r="E1314" s="185" t="str">
        <f>B1314&amp;"_"&amp;C1314&amp;"_"&amp;F1314&amp;", "&amp;G1314&amp;", "&amp;H1314&amp;", "&amp;I1314</f>
        <v>1313_T3.2_Central Bank, Special drawing rights (allocations), Interest, More than 3 to 6</v>
      </c>
      <c r="F1314" s="57" t="s">
        <v>43</v>
      </c>
      <c r="G1314" s="183" t="s">
        <v>4157</v>
      </c>
      <c r="H1314" s="184" t="s">
        <v>7</v>
      </c>
      <c r="I1314" s="106" t="s">
        <v>24</v>
      </c>
      <c r="J1314" s="161" t="e">
        <f t="shared" si="308"/>
        <v>#REF!</v>
      </c>
      <c r="K1314" s="63" t="s">
        <v>1468</v>
      </c>
      <c r="L1314">
        <f t="shared" si="309"/>
        <v>6</v>
      </c>
      <c r="P1314" s="10" t="e">
        <f>#REF!</f>
        <v>#REF!</v>
      </c>
    </row>
    <row r="1315" spans="1:16" x14ac:dyDescent="0.25">
      <c r="A1315" s="110" t="str">
        <f>B1315&amp;"_"&amp;C1315&amp;"_"&amp;".. "&amp;D1315</f>
        <v>1314_T3.2_.. Currency and deposits (More than 3 to 6)</v>
      </c>
      <c r="B1315" s="115" t="s">
        <v>2226</v>
      </c>
      <c r="C1315" s="119" t="s">
        <v>14</v>
      </c>
      <c r="D1315" s="94" t="s">
        <v>4000</v>
      </c>
      <c r="E1315" s="185" t="str">
        <f>B1315&amp;"_"&amp;C1315&amp;"_"&amp;F1315&amp;", "&amp;G1315&amp;", "&amp;I1315</f>
        <v>1314_T3.2_Central Bank, Currency and deposits, More than 3 to 6</v>
      </c>
      <c r="F1315" s="57" t="s">
        <v>43</v>
      </c>
      <c r="G1315" s="183" t="s">
        <v>95</v>
      </c>
      <c r="H1315" s="94"/>
      <c r="I1315" s="106" t="s">
        <v>24</v>
      </c>
      <c r="J1315" s="161" t="e">
        <f t="shared" si="308"/>
        <v>#REF!</v>
      </c>
      <c r="K1315" s="63" t="s">
        <v>1475</v>
      </c>
      <c r="L1315">
        <f t="shared" si="309"/>
        <v>6</v>
      </c>
      <c r="P1315" s="10" t="e">
        <f>#REF!</f>
        <v>#REF!</v>
      </c>
    </row>
    <row r="1316" spans="1:16" x14ac:dyDescent="0.25">
      <c r="A1316" s="110" t="str">
        <f t="shared" si="312"/>
        <v>1315_T3.2_…. Principal (More than 3 to 6)</v>
      </c>
      <c r="B1316" s="115" t="s">
        <v>2227</v>
      </c>
      <c r="C1316" s="119" t="s">
        <v>14</v>
      </c>
      <c r="D1316" s="95" t="s">
        <v>3742</v>
      </c>
      <c r="E1316" s="185" t="str">
        <f>B1316&amp;"_"&amp;C1316&amp;"_"&amp;F1316&amp;", "&amp;G1316&amp;", "&amp;H1316&amp;", "&amp;I1316</f>
        <v>1315_T3.2_Central Bank, Currency and deposits, Principal, More than 3 to 6</v>
      </c>
      <c r="F1316" s="57" t="s">
        <v>43</v>
      </c>
      <c r="G1316" s="183" t="s">
        <v>95</v>
      </c>
      <c r="H1316" s="183" t="s">
        <v>6</v>
      </c>
      <c r="I1316" s="106" t="s">
        <v>24</v>
      </c>
      <c r="J1316" s="161" t="e">
        <f t="shared" si="308"/>
        <v>#REF!</v>
      </c>
      <c r="K1316" s="63" t="s">
        <v>1482</v>
      </c>
      <c r="L1316">
        <f t="shared" si="309"/>
        <v>6</v>
      </c>
      <c r="P1316" s="10" t="e">
        <f>#REF!</f>
        <v>#REF!</v>
      </c>
    </row>
    <row r="1317" spans="1:16" x14ac:dyDescent="0.25">
      <c r="A1317" s="110" t="str">
        <f t="shared" si="312"/>
        <v>1316_T3.2_…. Interest (More than 3 to 6)</v>
      </c>
      <c r="B1317" s="115" t="s">
        <v>2228</v>
      </c>
      <c r="C1317" s="119" t="s">
        <v>14</v>
      </c>
      <c r="D1317" s="95" t="s">
        <v>3743</v>
      </c>
      <c r="E1317" s="185" t="str">
        <f>B1317&amp;"_"&amp;C1317&amp;"_"&amp;F1317&amp;", "&amp;G1317&amp;", "&amp;H1317&amp;", "&amp;I1317</f>
        <v>1316_T3.2_Central Bank, Currency and deposits, Interest, More than 3 to 6</v>
      </c>
      <c r="F1317" s="57" t="s">
        <v>43</v>
      </c>
      <c r="G1317" s="183" t="s">
        <v>95</v>
      </c>
      <c r="H1317" s="184" t="s">
        <v>7</v>
      </c>
      <c r="I1317" s="106" t="s">
        <v>24</v>
      </c>
      <c r="J1317" s="161" t="e">
        <f t="shared" si="308"/>
        <v>#REF!</v>
      </c>
      <c r="K1317" s="63" t="s">
        <v>1489</v>
      </c>
      <c r="L1317">
        <f t="shared" si="309"/>
        <v>6</v>
      </c>
      <c r="P1317" s="10" t="e">
        <f>#REF!</f>
        <v>#REF!</v>
      </c>
    </row>
    <row r="1318" spans="1:16" x14ac:dyDescent="0.25">
      <c r="A1318" s="110" t="str">
        <f>B1318&amp;"_"&amp;C1318&amp;"_"&amp;".. "&amp;D1318</f>
        <v>1317_T3.2_.. Debt securities (More than 3 to 6)</v>
      </c>
      <c r="B1318" s="115" t="s">
        <v>2229</v>
      </c>
      <c r="C1318" s="119" t="s">
        <v>14</v>
      </c>
      <c r="D1318" s="94" t="s">
        <v>4001</v>
      </c>
      <c r="E1318" s="185" t="str">
        <f>B1318&amp;"_"&amp;C1318&amp;"_"&amp;F1318&amp;", "&amp;G1318&amp;", "&amp;I1318</f>
        <v>1317_T3.2_Central Bank, Debt securities, More than 3 to 6</v>
      </c>
      <c r="F1318" s="57" t="s">
        <v>43</v>
      </c>
      <c r="G1318" s="183" t="s">
        <v>29</v>
      </c>
      <c r="H1318" s="94"/>
      <c r="I1318" s="106" t="s">
        <v>24</v>
      </c>
      <c r="J1318" s="161" t="e">
        <f t="shared" si="308"/>
        <v>#REF!</v>
      </c>
      <c r="K1318" s="63" t="s">
        <v>1496</v>
      </c>
      <c r="L1318">
        <f t="shared" si="309"/>
        <v>6</v>
      </c>
      <c r="P1318" s="10" t="e">
        <f>#REF!</f>
        <v>#REF!</v>
      </c>
    </row>
    <row r="1319" spans="1:16" x14ac:dyDescent="0.25">
      <c r="A1319" s="110" t="str">
        <f t="shared" si="312"/>
        <v>1318_T3.2_…. Principal (More than 3 to 6)</v>
      </c>
      <c r="B1319" s="115" t="s">
        <v>2230</v>
      </c>
      <c r="C1319" s="119" t="s">
        <v>14</v>
      </c>
      <c r="D1319" s="95" t="s">
        <v>3742</v>
      </c>
      <c r="E1319" s="185" t="str">
        <f>B1319&amp;"_"&amp;C1319&amp;"_"&amp;F1319&amp;", "&amp;G1319&amp;", "&amp;H1319&amp;", "&amp;I1319</f>
        <v>1318_T3.2_Central Bank, Debt securities, Principal, More than 3 to 6</v>
      </c>
      <c r="F1319" s="57" t="s">
        <v>43</v>
      </c>
      <c r="G1319" s="183" t="s">
        <v>29</v>
      </c>
      <c r="H1319" s="183" t="s">
        <v>6</v>
      </c>
      <c r="I1319" s="106" t="s">
        <v>24</v>
      </c>
      <c r="J1319" s="161" t="e">
        <f t="shared" si="308"/>
        <v>#REF!</v>
      </c>
      <c r="K1319" s="63" t="s">
        <v>1503</v>
      </c>
      <c r="L1319">
        <f t="shared" si="309"/>
        <v>6</v>
      </c>
      <c r="P1319" s="10" t="e">
        <f>#REF!</f>
        <v>#REF!</v>
      </c>
    </row>
    <row r="1320" spans="1:16" x14ac:dyDescent="0.25">
      <c r="A1320" s="110" t="str">
        <f t="shared" si="312"/>
        <v>1319_T3.2_…. Interest (More than 3 to 6)</v>
      </c>
      <c r="B1320" s="115" t="s">
        <v>2231</v>
      </c>
      <c r="C1320" s="119" t="s">
        <v>14</v>
      </c>
      <c r="D1320" s="95" t="s">
        <v>3743</v>
      </c>
      <c r="E1320" s="185" t="str">
        <f>B1320&amp;"_"&amp;C1320&amp;"_"&amp;F1320&amp;", "&amp;G1320&amp;", "&amp;H1320&amp;", "&amp;I1320</f>
        <v>1319_T3.2_Central Bank, Debt securities, Interest, More than 3 to 6</v>
      </c>
      <c r="F1320" s="57" t="s">
        <v>43</v>
      </c>
      <c r="G1320" s="183" t="s">
        <v>29</v>
      </c>
      <c r="H1320" s="184" t="s">
        <v>7</v>
      </c>
      <c r="I1320" s="106" t="s">
        <v>24</v>
      </c>
      <c r="J1320" s="161" t="e">
        <f t="shared" si="308"/>
        <v>#REF!</v>
      </c>
      <c r="K1320" s="63" t="s">
        <v>1510</v>
      </c>
      <c r="L1320">
        <f t="shared" si="309"/>
        <v>6</v>
      </c>
      <c r="P1320" s="10" t="e">
        <f>#REF!</f>
        <v>#REF!</v>
      </c>
    </row>
    <row r="1321" spans="1:16" x14ac:dyDescent="0.25">
      <c r="A1321" s="110" t="str">
        <f>B1321&amp;"_"&amp;C1321&amp;"_"&amp;".. "&amp;D1321</f>
        <v>1320_T3.2_.. Loans (More than 3 to 6)</v>
      </c>
      <c r="B1321" s="115" t="s">
        <v>2232</v>
      </c>
      <c r="C1321" s="119" t="s">
        <v>14</v>
      </c>
      <c r="D1321" s="94" t="s">
        <v>4002</v>
      </c>
      <c r="E1321" s="185" t="str">
        <f>B1321&amp;"_"&amp;C1321&amp;"_"&amp;F1321&amp;", "&amp;G1321&amp;", "&amp;I1321</f>
        <v>1320_T3.2_Central Bank, Loans, More than 3 to 6</v>
      </c>
      <c r="F1321" s="57" t="s">
        <v>43</v>
      </c>
      <c r="G1321" s="183" t="s">
        <v>2</v>
      </c>
      <c r="H1321" s="94"/>
      <c r="I1321" s="106" t="s">
        <v>24</v>
      </c>
      <c r="J1321" s="161" t="e">
        <f t="shared" si="308"/>
        <v>#REF!</v>
      </c>
      <c r="K1321" s="63" t="s">
        <v>1517</v>
      </c>
      <c r="L1321">
        <f t="shared" si="309"/>
        <v>6</v>
      </c>
      <c r="P1321" s="10" t="e">
        <f>#REF!</f>
        <v>#REF!</v>
      </c>
    </row>
    <row r="1322" spans="1:16" x14ac:dyDescent="0.25">
      <c r="A1322" s="110" t="str">
        <f t="shared" si="312"/>
        <v>1321_T3.2_…. Principal (More than 3 to 6)</v>
      </c>
      <c r="B1322" s="115" t="s">
        <v>2233</v>
      </c>
      <c r="C1322" s="119" t="s">
        <v>14</v>
      </c>
      <c r="D1322" s="95" t="s">
        <v>3742</v>
      </c>
      <c r="E1322" s="185" t="str">
        <f>B1322&amp;"_"&amp;C1322&amp;"_"&amp;F1322&amp;", "&amp;G1322&amp;", "&amp;H1322&amp;", "&amp;I1322</f>
        <v>1321_T3.2_Central Bank, Loans, Principal, More than 3 to 6</v>
      </c>
      <c r="F1322" s="57" t="s">
        <v>43</v>
      </c>
      <c r="G1322" s="183" t="s">
        <v>2</v>
      </c>
      <c r="H1322" s="183" t="s">
        <v>6</v>
      </c>
      <c r="I1322" s="106" t="s">
        <v>24</v>
      </c>
      <c r="J1322" s="161" t="e">
        <f t="shared" si="308"/>
        <v>#REF!</v>
      </c>
      <c r="K1322" s="63" t="s">
        <v>1524</v>
      </c>
      <c r="L1322">
        <f t="shared" si="309"/>
        <v>6</v>
      </c>
      <c r="P1322" s="10" t="e">
        <f>#REF!</f>
        <v>#REF!</v>
      </c>
    </row>
    <row r="1323" spans="1:16" x14ac:dyDescent="0.25">
      <c r="A1323" s="110" t="str">
        <f t="shared" si="312"/>
        <v>1322_T3.2_…. Interest (More than 3 to 6)</v>
      </c>
      <c r="B1323" s="115" t="s">
        <v>2234</v>
      </c>
      <c r="C1323" s="119" t="s">
        <v>14</v>
      </c>
      <c r="D1323" s="95" t="s">
        <v>3743</v>
      </c>
      <c r="E1323" s="185" t="str">
        <f>B1323&amp;"_"&amp;C1323&amp;"_"&amp;F1323&amp;", "&amp;G1323&amp;", "&amp;H1323&amp;", "&amp;I1323</f>
        <v>1322_T3.2_Central Bank, Loans, Interest, More than 3 to 6</v>
      </c>
      <c r="F1323" s="57" t="s">
        <v>43</v>
      </c>
      <c r="G1323" s="183" t="s">
        <v>2</v>
      </c>
      <c r="H1323" s="184" t="s">
        <v>7</v>
      </c>
      <c r="I1323" s="106" t="s">
        <v>24</v>
      </c>
      <c r="J1323" s="161" t="e">
        <f t="shared" si="308"/>
        <v>#REF!</v>
      </c>
      <c r="K1323" s="63" t="s">
        <v>1531</v>
      </c>
      <c r="L1323">
        <f t="shared" si="309"/>
        <v>6</v>
      </c>
      <c r="P1323" s="10" t="e">
        <f>#REF!</f>
        <v>#REF!</v>
      </c>
    </row>
    <row r="1324" spans="1:16" x14ac:dyDescent="0.25">
      <c r="A1324" s="110" t="str">
        <f>B1324&amp;"_"&amp;C1324&amp;"_"&amp;".. "&amp;D1324</f>
        <v>1323_T3.2_.. Trade credit and advances (More than 3 to 6)</v>
      </c>
      <c r="B1324" s="115" t="s">
        <v>2235</v>
      </c>
      <c r="C1324" s="119" t="s">
        <v>14</v>
      </c>
      <c r="D1324" s="94" t="s">
        <v>4003</v>
      </c>
      <c r="E1324" s="185" t="str">
        <f>B1324&amp;"_"&amp;C1324&amp;"_"&amp;F1324&amp;", "&amp;G1324&amp;", "&amp;I1324</f>
        <v>1323_T3.2_Central Bank, Trade credit and advances, More than 3 to 6</v>
      </c>
      <c r="F1324" s="57" t="s">
        <v>43</v>
      </c>
      <c r="G1324" s="183" t="s">
        <v>30</v>
      </c>
      <c r="H1324" s="94"/>
      <c r="I1324" s="106" t="s">
        <v>24</v>
      </c>
      <c r="J1324" s="161" t="e">
        <f t="shared" si="308"/>
        <v>#REF!</v>
      </c>
      <c r="K1324" s="63" t="s">
        <v>1538</v>
      </c>
      <c r="L1324">
        <f t="shared" si="309"/>
        <v>6</v>
      </c>
      <c r="P1324" s="10" t="e">
        <f>#REF!</f>
        <v>#REF!</v>
      </c>
    </row>
    <row r="1325" spans="1:16" x14ac:dyDescent="0.25">
      <c r="A1325" s="110" t="str">
        <f t="shared" si="312"/>
        <v>1324_T3.2_…. Principal (More than 3 to 6)</v>
      </c>
      <c r="B1325" s="115" t="s">
        <v>2236</v>
      </c>
      <c r="C1325" s="119" t="s">
        <v>14</v>
      </c>
      <c r="D1325" s="95" t="s">
        <v>3742</v>
      </c>
      <c r="E1325" s="185" t="str">
        <f>B1325&amp;"_"&amp;C1325&amp;"_"&amp;F1325&amp;", "&amp;G1325&amp;", "&amp;H1325&amp;", "&amp;I1325</f>
        <v>1324_T3.2_Central Bank, Trade credit and advances, Principal, More than 3 to 6</v>
      </c>
      <c r="F1325" s="57" t="s">
        <v>43</v>
      </c>
      <c r="G1325" s="183" t="s">
        <v>30</v>
      </c>
      <c r="H1325" s="183" t="s">
        <v>6</v>
      </c>
      <c r="I1325" s="106" t="s">
        <v>24</v>
      </c>
      <c r="J1325" s="161" t="e">
        <f t="shared" si="308"/>
        <v>#REF!</v>
      </c>
      <c r="K1325" s="63" t="s">
        <v>1545</v>
      </c>
      <c r="L1325">
        <f t="shared" si="309"/>
        <v>6</v>
      </c>
      <c r="P1325" s="10" t="e">
        <f>#REF!</f>
        <v>#REF!</v>
      </c>
    </row>
    <row r="1326" spans="1:16" x14ac:dyDescent="0.25">
      <c r="A1326" s="110" t="str">
        <f t="shared" si="312"/>
        <v>1325_T3.2_…. Interest (More than 3 to 6)</v>
      </c>
      <c r="B1326" s="115" t="s">
        <v>2237</v>
      </c>
      <c r="C1326" s="119" t="s">
        <v>14</v>
      </c>
      <c r="D1326" s="95" t="s">
        <v>3743</v>
      </c>
      <c r="E1326" s="185" t="str">
        <f>B1326&amp;"_"&amp;C1326&amp;"_"&amp;F1326&amp;", "&amp;G1326&amp;", "&amp;H1326&amp;", "&amp;I1326</f>
        <v>1325_T3.2_Central Bank, Trade credit and advances, Interest, More than 3 to 6</v>
      </c>
      <c r="F1326" s="57" t="s">
        <v>43</v>
      </c>
      <c r="G1326" s="183" t="s">
        <v>30</v>
      </c>
      <c r="H1326" s="184" t="s">
        <v>7</v>
      </c>
      <c r="I1326" s="106" t="s">
        <v>24</v>
      </c>
      <c r="J1326" s="161" t="e">
        <f t="shared" si="308"/>
        <v>#REF!</v>
      </c>
      <c r="K1326" s="63" t="s">
        <v>1552</v>
      </c>
      <c r="L1326">
        <f t="shared" si="309"/>
        <v>6</v>
      </c>
      <c r="P1326" s="10" t="e">
        <f>#REF!</f>
        <v>#REF!</v>
      </c>
    </row>
    <row r="1327" spans="1:16" x14ac:dyDescent="0.25">
      <c r="A1327" s="110" t="str">
        <f>B1327&amp;"_"&amp;C1327&amp;"_"&amp;".. "&amp;D1327</f>
        <v>1326_T3.2_.. Other debt liabilities 3/ 4/ (More than 3 to 6)</v>
      </c>
      <c r="B1327" s="115" t="s">
        <v>2238</v>
      </c>
      <c r="C1327" s="119" t="s">
        <v>14</v>
      </c>
      <c r="D1327" s="94" t="s">
        <v>4004</v>
      </c>
      <c r="E1327" s="185" t="str">
        <f>B1327&amp;"_"&amp;C1327&amp;"_"&amp;F1327&amp;", "&amp;G1327&amp;", "&amp;I1327</f>
        <v>1326_T3.2_Central Bank, Other debt liabilities, More than 3 to 6</v>
      </c>
      <c r="F1327" s="57" t="s">
        <v>43</v>
      </c>
      <c r="G1327" s="183" t="s">
        <v>4156</v>
      </c>
      <c r="H1327" s="94"/>
      <c r="I1327" s="106" t="s">
        <v>24</v>
      </c>
      <c r="J1327" s="161" t="e">
        <f t="shared" si="308"/>
        <v>#REF!</v>
      </c>
      <c r="K1327" s="63" t="s">
        <v>1559</v>
      </c>
      <c r="L1327">
        <f t="shared" si="309"/>
        <v>6</v>
      </c>
      <c r="P1327" s="10" t="e">
        <f>#REF!</f>
        <v>#REF!</v>
      </c>
    </row>
    <row r="1328" spans="1:16" x14ac:dyDescent="0.25">
      <c r="A1328" s="110" t="str">
        <f t="shared" si="312"/>
        <v>1327_T3.2_…. Principal (More than 3 to 6)</v>
      </c>
      <c r="B1328" s="115" t="s">
        <v>2239</v>
      </c>
      <c r="C1328" s="119" t="s">
        <v>14</v>
      </c>
      <c r="D1328" s="95" t="s">
        <v>3742</v>
      </c>
      <c r="E1328" s="185" t="str">
        <f>B1328&amp;"_"&amp;C1328&amp;"_"&amp;F1328&amp;", "&amp;G1328&amp;", "&amp;H1328&amp;", "&amp;I1328</f>
        <v>1327_T3.2_Central Bank, Other debt liabilities, Principal, More than 3 to 6</v>
      </c>
      <c r="F1328" s="57" t="s">
        <v>43</v>
      </c>
      <c r="G1328" s="183" t="s">
        <v>4156</v>
      </c>
      <c r="H1328" s="183" t="s">
        <v>6</v>
      </c>
      <c r="I1328" s="106" t="s">
        <v>24</v>
      </c>
      <c r="J1328" s="161" t="e">
        <f t="shared" si="308"/>
        <v>#REF!</v>
      </c>
      <c r="K1328" s="63" t="s">
        <v>1566</v>
      </c>
      <c r="L1328">
        <f t="shared" si="309"/>
        <v>6</v>
      </c>
      <c r="P1328" s="10" t="e">
        <f>#REF!</f>
        <v>#REF!</v>
      </c>
    </row>
    <row r="1329" spans="1:16" x14ac:dyDescent="0.25">
      <c r="A1329" s="110" t="str">
        <f t="shared" si="312"/>
        <v>1328_T3.2_…. Interest (More than 3 to 6)</v>
      </c>
      <c r="B1329" s="115" t="s">
        <v>2240</v>
      </c>
      <c r="C1329" s="119" t="s">
        <v>14</v>
      </c>
      <c r="D1329" s="95" t="s">
        <v>3743</v>
      </c>
      <c r="E1329" s="185" t="str">
        <f>B1329&amp;"_"&amp;C1329&amp;"_"&amp;F1329&amp;", "&amp;G1329&amp;", "&amp;H1329&amp;", "&amp;I1329</f>
        <v>1328_T3.2_Central Bank, Other debt liabilities, Interest, More than 3 to 6</v>
      </c>
      <c r="F1329" s="57" t="s">
        <v>43</v>
      </c>
      <c r="G1329" s="183" t="s">
        <v>4156</v>
      </c>
      <c r="H1329" s="184" t="s">
        <v>7</v>
      </c>
      <c r="I1329" s="106" t="s">
        <v>24</v>
      </c>
      <c r="J1329" s="161" t="e">
        <f t="shared" si="308"/>
        <v>#REF!</v>
      </c>
      <c r="K1329" s="63" t="s">
        <v>1573</v>
      </c>
      <c r="L1329">
        <f t="shared" si="309"/>
        <v>6</v>
      </c>
      <c r="P1329" s="10" t="e">
        <f>#REF!</f>
        <v>#REF!</v>
      </c>
    </row>
    <row r="1330" spans="1:16" x14ac:dyDescent="0.25">
      <c r="A1330" s="110" t="str">
        <f>B1330&amp;"_"&amp;C1330&amp;"_"&amp;D1330</f>
        <v>1329_T3.2_Deposit-Taking Corporations, except the Central Bank (More than 3 to 6)</v>
      </c>
      <c r="B1330" s="115" t="s">
        <v>2241</v>
      </c>
      <c r="C1330" s="119" t="s">
        <v>14</v>
      </c>
      <c r="D1330" s="96" t="s">
        <v>3746</v>
      </c>
      <c r="E1330" s="185" t="str">
        <f>B1330&amp;"_"&amp;C1330&amp;"_"&amp;F1330&amp;", "&amp;I1330</f>
        <v>1329_T3.2_Deposit-Taking Corporations, except the Central Bank, More than 3 to 6</v>
      </c>
      <c r="F1330" s="96" t="s">
        <v>44</v>
      </c>
      <c r="G1330" s="96"/>
      <c r="H1330" s="96"/>
      <c r="I1330" s="106" t="s">
        <v>24</v>
      </c>
      <c r="J1330" s="161" t="e">
        <f t="shared" si="308"/>
        <v>#REF!</v>
      </c>
      <c r="K1330" s="63" t="s">
        <v>1580</v>
      </c>
      <c r="L1330">
        <f t="shared" si="309"/>
        <v>6</v>
      </c>
      <c r="P1330" s="10" t="e">
        <f>#REF!</f>
        <v>#REF!</v>
      </c>
    </row>
    <row r="1331" spans="1:16" x14ac:dyDescent="0.25">
      <c r="A1331" s="110" t="str">
        <f>B1331&amp;"_"&amp;C1331&amp;"_"&amp;".. "&amp;D1331</f>
        <v>1330_T3.2_.. Currency and deposits (More than 3 to 6)</v>
      </c>
      <c r="B1331" s="115" t="s">
        <v>2242</v>
      </c>
      <c r="C1331" s="119" t="s">
        <v>14</v>
      </c>
      <c r="D1331" s="94" t="s">
        <v>4000</v>
      </c>
      <c r="E1331" s="185" t="str">
        <f>B1331&amp;"_"&amp;C1331&amp;"_"&amp;F1331&amp;", "&amp;G1331&amp;", "&amp;I1331</f>
        <v>1330_T3.2_Deposit-Taking Corporations, except the Central Bank, Currency and deposits, More than 3 to 6</v>
      </c>
      <c r="F1331" s="96" t="s">
        <v>44</v>
      </c>
      <c r="G1331" s="183" t="s">
        <v>95</v>
      </c>
      <c r="H1331" s="94"/>
      <c r="I1331" s="106" t="s">
        <v>24</v>
      </c>
      <c r="J1331" s="161" t="e">
        <f t="shared" si="308"/>
        <v>#REF!</v>
      </c>
      <c r="K1331" s="63" t="s">
        <v>1587</v>
      </c>
      <c r="L1331">
        <f t="shared" si="309"/>
        <v>6</v>
      </c>
      <c r="P1331" s="10" t="e">
        <f>#REF!</f>
        <v>#REF!</v>
      </c>
    </row>
    <row r="1332" spans="1:16" x14ac:dyDescent="0.25">
      <c r="A1332" s="110" t="str">
        <f t="shared" ref="A1332:A1361" si="313">B1332&amp;"_"&amp;C1332&amp;"_"&amp;"…. "&amp;D1332</f>
        <v>1331_T3.2_…. Principal (More than 3 to 6)</v>
      </c>
      <c r="B1332" s="115" t="s">
        <v>2243</v>
      </c>
      <c r="C1332" s="119" t="s">
        <v>14</v>
      </c>
      <c r="D1332" s="95" t="s">
        <v>3742</v>
      </c>
      <c r="E1332" s="185" t="str">
        <f>B1332&amp;"_"&amp;C1332&amp;"_"&amp;F1332&amp;", "&amp;G1332&amp;", "&amp;H1332&amp;", "&amp;I1332</f>
        <v>1331_T3.2_Deposit-Taking Corporations, except the Central Bank, Currency and deposits, Principal, More than 3 to 6</v>
      </c>
      <c r="F1332" s="96" t="s">
        <v>44</v>
      </c>
      <c r="G1332" s="183" t="s">
        <v>95</v>
      </c>
      <c r="H1332" s="183" t="s">
        <v>6</v>
      </c>
      <c r="I1332" s="106" t="s">
        <v>24</v>
      </c>
      <c r="J1332" s="161" t="e">
        <f t="shared" si="308"/>
        <v>#REF!</v>
      </c>
      <c r="K1332" s="63" t="s">
        <v>1594</v>
      </c>
      <c r="L1332">
        <f t="shared" si="309"/>
        <v>6</v>
      </c>
      <c r="P1332" s="10" t="e">
        <f>#REF!</f>
        <v>#REF!</v>
      </c>
    </row>
    <row r="1333" spans="1:16" x14ac:dyDescent="0.25">
      <c r="A1333" s="110" t="str">
        <f t="shared" si="313"/>
        <v>1332_T3.2_…. Interest (More than 3 to 6)</v>
      </c>
      <c r="B1333" s="115" t="s">
        <v>2244</v>
      </c>
      <c r="C1333" s="119" t="s">
        <v>14</v>
      </c>
      <c r="D1333" s="95" t="s">
        <v>3743</v>
      </c>
      <c r="E1333" s="185" t="str">
        <f>B1333&amp;"_"&amp;C1333&amp;"_"&amp;F1333&amp;", "&amp;G1333&amp;", "&amp;H1333&amp;", "&amp;I1333</f>
        <v>1332_T3.2_Deposit-Taking Corporations, except the Central Bank, Currency and deposits, Interest, More than 3 to 6</v>
      </c>
      <c r="F1333" s="96" t="s">
        <v>44</v>
      </c>
      <c r="G1333" s="183" t="s">
        <v>95</v>
      </c>
      <c r="H1333" s="184" t="s">
        <v>7</v>
      </c>
      <c r="I1333" s="106" t="s">
        <v>24</v>
      </c>
      <c r="J1333" s="161" t="e">
        <f t="shared" si="308"/>
        <v>#REF!</v>
      </c>
      <c r="K1333" s="63" t="s">
        <v>1601</v>
      </c>
      <c r="L1333">
        <f t="shared" si="309"/>
        <v>6</v>
      </c>
      <c r="P1333" s="10" t="e">
        <f>#REF!</f>
        <v>#REF!</v>
      </c>
    </row>
    <row r="1334" spans="1:16" x14ac:dyDescent="0.25">
      <c r="A1334" s="110" t="str">
        <f>B1334&amp;"_"&amp;C1334&amp;"_"&amp;".. "&amp;D1334</f>
        <v>1333_T3.2_.. Debt securities (More than 3 to 6)</v>
      </c>
      <c r="B1334" s="115" t="s">
        <v>2245</v>
      </c>
      <c r="C1334" s="119" t="s">
        <v>14</v>
      </c>
      <c r="D1334" s="94" t="s">
        <v>4001</v>
      </c>
      <c r="E1334" s="185" t="str">
        <f>B1334&amp;"_"&amp;C1334&amp;"_"&amp;F1334&amp;", "&amp;G1334&amp;", "&amp;I1334</f>
        <v>1333_T3.2_Deposit-Taking Corporations, except the Central Bank, Debt securities, More than 3 to 6</v>
      </c>
      <c r="F1334" s="96" t="s">
        <v>44</v>
      </c>
      <c r="G1334" s="183" t="s">
        <v>29</v>
      </c>
      <c r="H1334" s="94"/>
      <c r="I1334" s="106" t="s">
        <v>24</v>
      </c>
      <c r="J1334" s="161" t="e">
        <f t="shared" si="308"/>
        <v>#REF!</v>
      </c>
      <c r="K1334" s="63" t="s">
        <v>1608</v>
      </c>
      <c r="L1334">
        <f t="shared" si="309"/>
        <v>6</v>
      </c>
      <c r="P1334" s="10" t="e">
        <f>#REF!</f>
        <v>#REF!</v>
      </c>
    </row>
    <row r="1335" spans="1:16" x14ac:dyDescent="0.25">
      <c r="A1335" s="110" t="str">
        <f t="shared" si="313"/>
        <v>1334_T3.2_…. Principal (More than 3 to 6)</v>
      </c>
      <c r="B1335" s="115" t="s">
        <v>2246</v>
      </c>
      <c r="C1335" s="119" t="s">
        <v>14</v>
      </c>
      <c r="D1335" s="95" t="s">
        <v>3742</v>
      </c>
      <c r="E1335" s="185" t="str">
        <f>B1335&amp;"_"&amp;C1335&amp;"_"&amp;F1335&amp;", "&amp;G1335&amp;", "&amp;H1335&amp;", "&amp;I1335</f>
        <v>1334_T3.2_Deposit-Taking Corporations, except the Central Bank, Debt securities, Principal, More than 3 to 6</v>
      </c>
      <c r="F1335" s="96" t="s">
        <v>44</v>
      </c>
      <c r="G1335" s="183" t="s">
        <v>29</v>
      </c>
      <c r="H1335" s="183" t="s">
        <v>6</v>
      </c>
      <c r="I1335" s="106" t="s">
        <v>24</v>
      </c>
      <c r="J1335" s="161" t="e">
        <f t="shared" si="308"/>
        <v>#REF!</v>
      </c>
      <c r="K1335" s="63" t="s">
        <v>1615</v>
      </c>
      <c r="L1335">
        <f t="shared" si="309"/>
        <v>6</v>
      </c>
      <c r="P1335" s="10" t="e">
        <f>#REF!</f>
        <v>#REF!</v>
      </c>
    </row>
    <row r="1336" spans="1:16" x14ac:dyDescent="0.25">
      <c r="A1336" s="110" t="str">
        <f t="shared" si="313"/>
        <v>1335_T3.2_…. Interest (More than 3 to 6)</v>
      </c>
      <c r="B1336" s="115" t="s">
        <v>2247</v>
      </c>
      <c r="C1336" s="119" t="s">
        <v>14</v>
      </c>
      <c r="D1336" s="95" t="s">
        <v>3743</v>
      </c>
      <c r="E1336" s="185" t="str">
        <f>B1336&amp;"_"&amp;C1336&amp;"_"&amp;F1336&amp;", "&amp;G1336&amp;", "&amp;H1336&amp;", "&amp;I1336</f>
        <v>1335_T3.2_Deposit-Taking Corporations, except the Central Bank, Debt securities, Interest, More than 3 to 6</v>
      </c>
      <c r="F1336" s="96" t="s">
        <v>44</v>
      </c>
      <c r="G1336" s="183" t="s">
        <v>29</v>
      </c>
      <c r="H1336" s="184" t="s">
        <v>7</v>
      </c>
      <c r="I1336" s="106" t="s">
        <v>24</v>
      </c>
      <c r="J1336" s="161" t="e">
        <f t="shared" si="308"/>
        <v>#REF!</v>
      </c>
      <c r="K1336" s="63" t="s">
        <v>1622</v>
      </c>
      <c r="L1336">
        <f t="shared" si="309"/>
        <v>6</v>
      </c>
      <c r="P1336" s="10" t="e">
        <f>#REF!</f>
        <v>#REF!</v>
      </c>
    </row>
    <row r="1337" spans="1:16" x14ac:dyDescent="0.25">
      <c r="A1337" s="110" t="str">
        <f>B1337&amp;"_"&amp;C1337&amp;"_"&amp;".. "&amp;D1337</f>
        <v>1336_T3.2_.. Loans (More than 3 to 6)</v>
      </c>
      <c r="B1337" s="115" t="s">
        <v>2248</v>
      </c>
      <c r="C1337" s="119" t="s">
        <v>14</v>
      </c>
      <c r="D1337" s="94" t="s">
        <v>4002</v>
      </c>
      <c r="E1337" s="185" t="str">
        <f>B1337&amp;"_"&amp;C1337&amp;"_"&amp;F1337&amp;", "&amp;G1337&amp;", "&amp;I1337</f>
        <v>1336_T3.2_Deposit-Taking Corporations, except the Central Bank, Loans, More than 3 to 6</v>
      </c>
      <c r="F1337" s="96" t="s">
        <v>44</v>
      </c>
      <c r="G1337" s="183" t="s">
        <v>2</v>
      </c>
      <c r="H1337" s="94"/>
      <c r="I1337" s="106" t="s">
        <v>24</v>
      </c>
      <c r="J1337" s="161" t="e">
        <f t="shared" si="308"/>
        <v>#REF!</v>
      </c>
      <c r="K1337" s="63" t="s">
        <v>1629</v>
      </c>
      <c r="L1337">
        <f t="shared" si="309"/>
        <v>6</v>
      </c>
      <c r="P1337" s="10" t="e">
        <f>#REF!</f>
        <v>#REF!</v>
      </c>
    </row>
    <row r="1338" spans="1:16" x14ac:dyDescent="0.25">
      <c r="A1338" s="110" t="str">
        <f t="shared" si="313"/>
        <v>1337_T3.2_…. Principal (More than 3 to 6)</v>
      </c>
      <c r="B1338" s="115" t="s">
        <v>2249</v>
      </c>
      <c r="C1338" s="119" t="s">
        <v>14</v>
      </c>
      <c r="D1338" s="95" t="s">
        <v>3742</v>
      </c>
      <c r="E1338" s="185" t="str">
        <f>B1338&amp;"_"&amp;C1338&amp;"_"&amp;F1338&amp;", "&amp;G1338&amp;", "&amp;H1338&amp;", "&amp;I1338</f>
        <v>1337_T3.2_Deposit-Taking Corporations, except the Central Bank, Loans, Principal, More than 3 to 6</v>
      </c>
      <c r="F1338" s="96" t="s">
        <v>44</v>
      </c>
      <c r="G1338" s="183" t="s">
        <v>2</v>
      </c>
      <c r="H1338" s="183" t="s">
        <v>6</v>
      </c>
      <c r="I1338" s="106" t="s">
        <v>24</v>
      </c>
      <c r="J1338" s="161" t="e">
        <f t="shared" si="308"/>
        <v>#REF!</v>
      </c>
      <c r="K1338" s="63" t="s">
        <v>1636</v>
      </c>
      <c r="L1338">
        <f t="shared" si="309"/>
        <v>6</v>
      </c>
      <c r="P1338" s="10" t="e">
        <f>#REF!</f>
        <v>#REF!</v>
      </c>
    </row>
    <row r="1339" spans="1:16" x14ac:dyDescent="0.25">
      <c r="A1339" s="110" t="str">
        <f t="shared" si="313"/>
        <v>1338_T3.2_…. Interest (More than 3 to 6)</v>
      </c>
      <c r="B1339" s="115" t="s">
        <v>2250</v>
      </c>
      <c r="C1339" s="119" t="s">
        <v>14</v>
      </c>
      <c r="D1339" s="95" t="s">
        <v>3743</v>
      </c>
      <c r="E1339" s="185" t="str">
        <f>B1339&amp;"_"&amp;C1339&amp;"_"&amp;F1339&amp;", "&amp;G1339&amp;", "&amp;H1339&amp;", "&amp;I1339</f>
        <v>1338_T3.2_Deposit-Taking Corporations, except the Central Bank, Loans, Interest, More than 3 to 6</v>
      </c>
      <c r="F1339" s="96" t="s">
        <v>44</v>
      </c>
      <c r="G1339" s="183" t="s">
        <v>2</v>
      </c>
      <c r="H1339" s="184" t="s">
        <v>7</v>
      </c>
      <c r="I1339" s="106" t="s">
        <v>24</v>
      </c>
      <c r="J1339" s="161" t="e">
        <f t="shared" si="308"/>
        <v>#REF!</v>
      </c>
      <c r="K1339" s="63" t="s">
        <v>1643</v>
      </c>
      <c r="L1339">
        <f t="shared" si="309"/>
        <v>6</v>
      </c>
      <c r="P1339" s="10" t="e">
        <f>#REF!</f>
        <v>#REF!</v>
      </c>
    </row>
    <row r="1340" spans="1:16" x14ac:dyDescent="0.25">
      <c r="A1340" s="110" t="str">
        <f>B1340&amp;"_"&amp;C1340&amp;"_"&amp;".. "&amp;D1340</f>
        <v>1339_T3.2_.. Trade credit and advances (More than 3 to 6)</v>
      </c>
      <c r="B1340" s="115" t="s">
        <v>2251</v>
      </c>
      <c r="C1340" s="119" t="s">
        <v>14</v>
      </c>
      <c r="D1340" s="94" t="s">
        <v>4003</v>
      </c>
      <c r="E1340" s="185" t="str">
        <f>B1340&amp;"_"&amp;C1340&amp;"_"&amp;F1340&amp;", "&amp;G1340&amp;", "&amp;I1340</f>
        <v>1339_T3.2_Deposit-Taking Corporations, except the Central Bank, Trade credit and advances, More than 3 to 6</v>
      </c>
      <c r="F1340" s="96" t="s">
        <v>44</v>
      </c>
      <c r="G1340" s="183" t="s">
        <v>30</v>
      </c>
      <c r="H1340" s="94"/>
      <c r="I1340" s="106" t="s">
        <v>24</v>
      </c>
      <c r="J1340" s="161" t="e">
        <f t="shared" si="308"/>
        <v>#REF!</v>
      </c>
      <c r="K1340" s="63" t="s">
        <v>1650</v>
      </c>
      <c r="L1340">
        <f t="shared" si="309"/>
        <v>6</v>
      </c>
      <c r="P1340" s="10" t="e">
        <f>#REF!</f>
        <v>#REF!</v>
      </c>
    </row>
    <row r="1341" spans="1:16" x14ac:dyDescent="0.25">
      <c r="A1341" s="110" t="str">
        <f t="shared" si="313"/>
        <v>1340_T3.2_…. Principal (More than 3 to 6)</v>
      </c>
      <c r="B1341" s="115" t="s">
        <v>2252</v>
      </c>
      <c r="C1341" s="119" t="s">
        <v>14</v>
      </c>
      <c r="D1341" s="95" t="s">
        <v>3742</v>
      </c>
      <c r="E1341" s="185" t="str">
        <f>B1341&amp;"_"&amp;C1341&amp;"_"&amp;F1341&amp;", "&amp;G1341&amp;", "&amp;H1341&amp;", "&amp;I1341</f>
        <v>1340_T3.2_Deposit-Taking Corporations, except the Central Bank, Trade credit and advances, Principal, More than 3 to 6</v>
      </c>
      <c r="F1341" s="96" t="s">
        <v>44</v>
      </c>
      <c r="G1341" s="183" t="s">
        <v>30</v>
      </c>
      <c r="H1341" s="183" t="s">
        <v>6</v>
      </c>
      <c r="I1341" s="106" t="s">
        <v>24</v>
      </c>
      <c r="J1341" s="161" t="e">
        <f t="shared" si="308"/>
        <v>#REF!</v>
      </c>
      <c r="K1341" s="63" t="s">
        <v>1657</v>
      </c>
      <c r="L1341">
        <f t="shared" si="309"/>
        <v>6</v>
      </c>
      <c r="P1341" s="10" t="e">
        <f>#REF!</f>
        <v>#REF!</v>
      </c>
    </row>
    <row r="1342" spans="1:16" x14ac:dyDescent="0.25">
      <c r="A1342" s="110" t="str">
        <f t="shared" si="313"/>
        <v>1341_T3.2_…. Interest (More than 3 to 6)</v>
      </c>
      <c r="B1342" s="115" t="s">
        <v>2253</v>
      </c>
      <c r="C1342" s="119" t="s">
        <v>14</v>
      </c>
      <c r="D1342" s="95" t="s">
        <v>3743</v>
      </c>
      <c r="E1342" s="185" t="str">
        <f>B1342&amp;"_"&amp;C1342&amp;"_"&amp;F1342&amp;", "&amp;G1342&amp;", "&amp;H1342&amp;", "&amp;I1342</f>
        <v>1341_T3.2_Deposit-Taking Corporations, except the Central Bank, Trade credit and advances, Interest, More than 3 to 6</v>
      </c>
      <c r="F1342" s="96" t="s">
        <v>44</v>
      </c>
      <c r="G1342" s="183" t="s">
        <v>30</v>
      </c>
      <c r="H1342" s="184" t="s">
        <v>7</v>
      </c>
      <c r="I1342" s="106" t="s">
        <v>24</v>
      </c>
      <c r="J1342" s="161" t="e">
        <f t="shared" si="308"/>
        <v>#REF!</v>
      </c>
      <c r="K1342" s="63" t="s">
        <v>1664</v>
      </c>
      <c r="L1342">
        <f t="shared" si="309"/>
        <v>6</v>
      </c>
      <c r="P1342" s="10" t="e">
        <f>#REF!</f>
        <v>#REF!</v>
      </c>
    </row>
    <row r="1343" spans="1:16" x14ac:dyDescent="0.25">
      <c r="A1343" s="110" t="str">
        <f>B1343&amp;"_"&amp;C1343&amp;"_"&amp;".. "&amp;D1343</f>
        <v>1342_T3.2_.. Other debt liabilities 3/ 4/ (More than 3 to 6)</v>
      </c>
      <c r="B1343" s="115" t="s">
        <v>2254</v>
      </c>
      <c r="C1343" s="119" t="s">
        <v>14</v>
      </c>
      <c r="D1343" s="94" t="s">
        <v>4004</v>
      </c>
      <c r="E1343" s="185" t="str">
        <f>B1343&amp;"_"&amp;C1343&amp;"_"&amp;F1343&amp;", "&amp;G1343&amp;", "&amp;I1343</f>
        <v>1342_T3.2_Deposit-Taking Corporations, except the Central Bank, Other debt liabilities, More than 3 to 6</v>
      </c>
      <c r="F1343" s="96" t="s">
        <v>44</v>
      </c>
      <c r="G1343" s="183" t="s">
        <v>4156</v>
      </c>
      <c r="H1343" s="94"/>
      <c r="I1343" s="106" t="s">
        <v>24</v>
      </c>
      <c r="J1343" s="161" t="e">
        <f t="shared" si="308"/>
        <v>#REF!</v>
      </c>
      <c r="K1343" s="63" t="s">
        <v>1671</v>
      </c>
      <c r="L1343">
        <f t="shared" si="309"/>
        <v>6</v>
      </c>
      <c r="P1343" s="10" t="e">
        <f>#REF!</f>
        <v>#REF!</v>
      </c>
    </row>
    <row r="1344" spans="1:16" x14ac:dyDescent="0.25">
      <c r="A1344" s="110" t="str">
        <f t="shared" si="313"/>
        <v>1343_T3.2_…. Principal (More than 3 to 6)</v>
      </c>
      <c r="B1344" s="115" t="s">
        <v>2255</v>
      </c>
      <c r="C1344" s="119" t="s">
        <v>14</v>
      </c>
      <c r="D1344" s="95" t="s">
        <v>3742</v>
      </c>
      <c r="E1344" s="185" t="str">
        <f>B1344&amp;"_"&amp;C1344&amp;"_"&amp;F1344&amp;", "&amp;G1344&amp;", "&amp;H1344&amp;", "&amp;I1344</f>
        <v>1343_T3.2_Deposit-Taking Corporations, except the Central Bank, Other debt liabilities, Principal, More than 3 to 6</v>
      </c>
      <c r="F1344" s="96" t="s">
        <v>44</v>
      </c>
      <c r="G1344" s="183" t="s">
        <v>4156</v>
      </c>
      <c r="H1344" s="183" t="s">
        <v>6</v>
      </c>
      <c r="I1344" s="106" t="s">
        <v>24</v>
      </c>
      <c r="J1344" s="161" t="e">
        <f t="shared" si="308"/>
        <v>#REF!</v>
      </c>
      <c r="K1344" s="63" t="s">
        <v>1678</v>
      </c>
      <c r="L1344">
        <f t="shared" si="309"/>
        <v>6</v>
      </c>
      <c r="P1344" s="10" t="e">
        <f>#REF!</f>
        <v>#REF!</v>
      </c>
    </row>
    <row r="1345" spans="1:16" x14ac:dyDescent="0.25">
      <c r="A1345" s="110" t="str">
        <f t="shared" si="313"/>
        <v>1344_T3.2_…. Interest (More than 3 to 6)</v>
      </c>
      <c r="B1345" s="115" t="s">
        <v>2256</v>
      </c>
      <c r="C1345" s="119" t="s">
        <v>14</v>
      </c>
      <c r="D1345" s="95" t="s">
        <v>3743</v>
      </c>
      <c r="E1345" s="185" t="str">
        <f>B1345&amp;"_"&amp;C1345&amp;"_"&amp;F1345&amp;", "&amp;G1345&amp;", "&amp;H1345&amp;", "&amp;I1345</f>
        <v>1344_T3.2_Deposit-Taking Corporations, except the Central Bank, Other debt liabilities, Interest, More than 3 to 6</v>
      </c>
      <c r="F1345" s="96" t="s">
        <v>44</v>
      </c>
      <c r="G1345" s="183" t="s">
        <v>4156</v>
      </c>
      <c r="H1345" s="184" t="s">
        <v>7</v>
      </c>
      <c r="I1345" s="106" t="s">
        <v>24</v>
      </c>
      <c r="J1345" s="161" t="e">
        <f t="shared" si="308"/>
        <v>#REF!</v>
      </c>
      <c r="K1345" s="63" t="s">
        <v>1685</v>
      </c>
      <c r="L1345">
        <f t="shared" si="309"/>
        <v>6</v>
      </c>
      <c r="P1345" s="10" t="e">
        <f>#REF!</f>
        <v>#REF!</v>
      </c>
    </row>
    <row r="1346" spans="1:16" x14ac:dyDescent="0.25">
      <c r="A1346" s="110" t="str">
        <f>B1346&amp;"_"&amp;C1346&amp;"_"&amp;D1346</f>
        <v>1345_T3.2_Other Sectors (More than 3 to 6)</v>
      </c>
      <c r="B1346" s="115" t="s">
        <v>2257</v>
      </c>
      <c r="C1346" s="119" t="s">
        <v>14</v>
      </c>
      <c r="D1346" s="97" t="s">
        <v>3747</v>
      </c>
      <c r="E1346" s="185" t="str">
        <f>B1346&amp;"_"&amp;C1346&amp;"_"&amp;F1346&amp;", "&amp;I1346</f>
        <v>1345_T3.2_Other Sectors, More than 3 to 6</v>
      </c>
      <c r="F1346" s="97" t="s">
        <v>45</v>
      </c>
      <c r="G1346" s="97"/>
      <c r="H1346" s="97"/>
      <c r="I1346" s="106" t="s">
        <v>24</v>
      </c>
      <c r="J1346" s="161" t="e">
        <f t="shared" si="308"/>
        <v>#REF!</v>
      </c>
      <c r="K1346" s="63" t="s">
        <v>1692</v>
      </c>
      <c r="L1346">
        <f t="shared" si="309"/>
        <v>6</v>
      </c>
      <c r="P1346" s="10" t="e">
        <f>#REF!</f>
        <v>#REF!</v>
      </c>
    </row>
    <row r="1347" spans="1:16" x14ac:dyDescent="0.25">
      <c r="A1347" s="110" t="str">
        <f>B1347&amp;"_"&amp;C1347&amp;"_"&amp;".. "&amp;D1347</f>
        <v>1346_T3.2_.. Currency and deposits (More than 3 to 6)</v>
      </c>
      <c r="B1347" s="115" t="s">
        <v>2258</v>
      </c>
      <c r="C1347" s="119" t="s">
        <v>14</v>
      </c>
      <c r="D1347" s="94" t="s">
        <v>4000</v>
      </c>
      <c r="E1347" s="185" t="str">
        <f>B1347&amp;"_"&amp;C1347&amp;"_"&amp;F1347&amp;", "&amp;G1347&amp;", "&amp;I1347</f>
        <v>1346_T3.2_Other Sectors, Currency and deposits, More than 3 to 6</v>
      </c>
      <c r="F1347" s="97" t="s">
        <v>45</v>
      </c>
      <c r="G1347" s="183" t="s">
        <v>95</v>
      </c>
      <c r="H1347" s="94"/>
      <c r="I1347" s="106" t="s">
        <v>24</v>
      </c>
      <c r="J1347" s="161" t="e">
        <f t="shared" si="308"/>
        <v>#REF!</v>
      </c>
      <c r="K1347" s="63" t="s">
        <v>1699</v>
      </c>
      <c r="L1347">
        <f t="shared" si="309"/>
        <v>6</v>
      </c>
      <c r="P1347" s="10" t="e">
        <f>#REF!</f>
        <v>#REF!</v>
      </c>
    </row>
    <row r="1348" spans="1:16" x14ac:dyDescent="0.25">
      <c r="A1348" s="110" t="str">
        <f t="shared" si="313"/>
        <v>1347_T3.2_…. Principal (More than 3 to 6)</v>
      </c>
      <c r="B1348" s="115" t="s">
        <v>2259</v>
      </c>
      <c r="C1348" s="119" t="s">
        <v>14</v>
      </c>
      <c r="D1348" s="95" t="s">
        <v>3742</v>
      </c>
      <c r="E1348" s="185" t="str">
        <f>B1348&amp;"_"&amp;C1348&amp;"_"&amp;F1348&amp;", "&amp;G1348&amp;", "&amp;H1348&amp;", "&amp;I1348</f>
        <v>1347_T3.2_Other Sectors, Currency and deposits, Principal, More than 3 to 6</v>
      </c>
      <c r="F1348" s="97" t="s">
        <v>45</v>
      </c>
      <c r="G1348" s="183" t="s">
        <v>95</v>
      </c>
      <c r="H1348" s="183" t="s">
        <v>6</v>
      </c>
      <c r="I1348" s="106" t="s">
        <v>24</v>
      </c>
      <c r="J1348" s="161" t="e">
        <f t="shared" ref="J1348:J1411" si="314">J1347</f>
        <v>#REF!</v>
      </c>
      <c r="K1348" s="63" t="s">
        <v>1706</v>
      </c>
      <c r="L1348">
        <f t="shared" ref="L1348:L1411" si="315">L1347</f>
        <v>6</v>
      </c>
      <c r="P1348" s="10" t="e">
        <f>#REF!</f>
        <v>#REF!</v>
      </c>
    </row>
    <row r="1349" spans="1:16" x14ac:dyDescent="0.25">
      <c r="A1349" s="110" t="str">
        <f t="shared" si="313"/>
        <v>1348_T3.2_…. Interest (More than 3 to 6)</v>
      </c>
      <c r="B1349" s="115" t="s">
        <v>2260</v>
      </c>
      <c r="C1349" s="119" t="s">
        <v>14</v>
      </c>
      <c r="D1349" s="95" t="s">
        <v>3743</v>
      </c>
      <c r="E1349" s="185" t="str">
        <f>B1349&amp;"_"&amp;C1349&amp;"_"&amp;F1349&amp;", "&amp;G1349&amp;", "&amp;H1349&amp;", "&amp;I1349</f>
        <v>1348_T3.2_Other Sectors, Currency and deposits, Interest, More than 3 to 6</v>
      </c>
      <c r="F1349" s="97" t="s">
        <v>45</v>
      </c>
      <c r="G1349" s="183" t="s">
        <v>95</v>
      </c>
      <c r="H1349" s="184" t="s">
        <v>7</v>
      </c>
      <c r="I1349" s="106" t="s">
        <v>24</v>
      </c>
      <c r="J1349" s="161" t="e">
        <f t="shared" si="314"/>
        <v>#REF!</v>
      </c>
      <c r="K1349" s="63" t="s">
        <v>1713</v>
      </c>
      <c r="L1349">
        <f t="shared" si="315"/>
        <v>6</v>
      </c>
      <c r="P1349" s="10" t="e">
        <f>#REF!</f>
        <v>#REF!</v>
      </c>
    </row>
    <row r="1350" spans="1:16" x14ac:dyDescent="0.25">
      <c r="A1350" s="110" t="str">
        <f>B1350&amp;"_"&amp;C1350&amp;"_"&amp;".. "&amp;D1350</f>
        <v>1349_T3.2_.. Debt securities (More than 3 to 6)</v>
      </c>
      <c r="B1350" s="115" t="s">
        <v>2261</v>
      </c>
      <c r="C1350" s="119" t="s">
        <v>14</v>
      </c>
      <c r="D1350" s="94" t="s">
        <v>4001</v>
      </c>
      <c r="E1350" s="185" t="str">
        <f>B1350&amp;"_"&amp;C1350&amp;"_"&amp;F1350&amp;", "&amp;G1350&amp;", "&amp;I1350</f>
        <v>1349_T3.2_Other Sectors, Debt securities, More than 3 to 6</v>
      </c>
      <c r="F1350" s="97" t="s">
        <v>45</v>
      </c>
      <c r="G1350" s="183" t="s">
        <v>29</v>
      </c>
      <c r="H1350" s="94"/>
      <c r="I1350" s="106" t="s">
        <v>24</v>
      </c>
      <c r="J1350" s="161" t="e">
        <f t="shared" si="314"/>
        <v>#REF!</v>
      </c>
      <c r="K1350" s="63" t="s">
        <v>1720</v>
      </c>
      <c r="L1350">
        <f t="shared" si="315"/>
        <v>6</v>
      </c>
      <c r="P1350" s="10" t="e">
        <f>#REF!</f>
        <v>#REF!</v>
      </c>
    </row>
    <row r="1351" spans="1:16" x14ac:dyDescent="0.25">
      <c r="A1351" s="110" t="str">
        <f t="shared" si="313"/>
        <v>1350_T3.2_…. Principal (More than 3 to 6)</v>
      </c>
      <c r="B1351" s="115" t="s">
        <v>2262</v>
      </c>
      <c r="C1351" s="119" t="s">
        <v>14</v>
      </c>
      <c r="D1351" s="95" t="s">
        <v>3742</v>
      </c>
      <c r="E1351" s="185" t="str">
        <f>B1351&amp;"_"&amp;C1351&amp;"_"&amp;F1351&amp;", "&amp;G1351&amp;", "&amp;H1351&amp;", "&amp;I1351</f>
        <v>1350_T3.2_Other Sectors, Debt securities, Principal, More than 3 to 6</v>
      </c>
      <c r="F1351" s="97" t="s">
        <v>45</v>
      </c>
      <c r="G1351" s="183" t="s">
        <v>29</v>
      </c>
      <c r="H1351" s="183" t="s">
        <v>6</v>
      </c>
      <c r="I1351" s="106" t="s">
        <v>24</v>
      </c>
      <c r="J1351" s="161" t="e">
        <f t="shared" si="314"/>
        <v>#REF!</v>
      </c>
      <c r="K1351" s="63" t="s">
        <v>1727</v>
      </c>
      <c r="L1351">
        <f t="shared" si="315"/>
        <v>6</v>
      </c>
      <c r="P1351" s="10" t="e">
        <f>#REF!</f>
        <v>#REF!</v>
      </c>
    </row>
    <row r="1352" spans="1:16" x14ac:dyDescent="0.25">
      <c r="A1352" s="110" t="str">
        <f t="shared" si="313"/>
        <v>1351_T3.2_…. Interest (More than 3 to 6)</v>
      </c>
      <c r="B1352" s="115" t="s">
        <v>2263</v>
      </c>
      <c r="C1352" s="119" t="s">
        <v>14</v>
      </c>
      <c r="D1352" s="95" t="s">
        <v>3743</v>
      </c>
      <c r="E1352" s="185" t="str">
        <f>B1352&amp;"_"&amp;C1352&amp;"_"&amp;F1352&amp;", "&amp;G1352&amp;", "&amp;H1352&amp;", "&amp;I1352</f>
        <v>1351_T3.2_Other Sectors, Debt securities, Interest, More than 3 to 6</v>
      </c>
      <c r="F1352" s="97" t="s">
        <v>45</v>
      </c>
      <c r="G1352" s="183" t="s">
        <v>29</v>
      </c>
      <c r="H1352" s="184" t="s">
        <v>7</v>
      </c>
      <c r="I1352" s="106" t="s">
        <v>24</v>
      </c>
      <c r="J1352" s="161" t="e">
        <f t="shared" si="314"/>
        <v>#REF!</v>
      </c>
      <c r="K1352" s="63" t="s">
        <v>1734</v>
      </c>
      <c r="L1352">
        <f t="shared" si="315"/>
        <v>6</v>
      </c>
      <c r="P1352" s="10" t="e">
        <f>#REF!</f>
        <v>#REF!</v>
      </c>
    </row>
    <row r="1353" spans="1:16" x14ac:dyDescent="0.25">
      <c r="A1353" s="110" t="str">
        <f>B1353&amp;"_"&amp;C1353&amp;"_"&amp;".. "&amp;D1353</f>
        <v>1352_T3.2_.. Loans (More than 3 to 6)</v>
      </c>
      <c r="B1353" s="115" t="s">
        <v>2264</v>
      </c>
      <c r="C1353" s="119" t="s">
        <v>14</v>
      </c>
      <c r="D1353" s="94" t="s">
        <v>4002</v>
      </c>
      <c r="E1353" s="185" t="str">
        <f>B1353&amp;"_"&amp;C1353&amp;"_"&amp;F1353&amp;", "&amp;G1353&amp;", "&amp;I1353</f>
        <v>1352_T3.2_Other Sectors, Loans, More than 3 to 6</v>
      </c>
      <c r="F1353" s="97" t="s">
        <v>45</v>
      </c>
      <c r="G1353" s="183" t="s">
        <v>2</v>
      </c>
      <c r="H1353" s="94"/>
      <c r="I1353" s="106" t="s">
        <v>24</v>
      </c>
      <c r="J1353" s="161" t="e">
        <f t="shared" si="314"/>
        <v>#REF!</v>
      </c>
      <c r="K1353" s="63" t="s">
        <v>1741</v>
      </c>
      <c r="L1353">
        <f t="shared" si="315"/>
        <v>6</v>
      </c>
      <c r="P1353" s="10" t="e">
        <f>#REF!</f>
        <v>#REF!</v>
      </c>
    </row>
    <row r="1354" spans="1:16" x14ac:dyDescent="0.25">
      <c r="A1354" s="110" t="str">
        <f t="shared" si="313"/>
        <v>1353_T3.2_…. Principal (More than 3 to 6)</v>
      </c>
      <c r="B1354" s="115" t="s">
        <v>2265</v>
      </c>
      <c r="C1354" s="119" t="s">
        <v>14</v>
      </c>
      <c r="D1354" s="95" t="s">
        <v>3742</v>
      </c>
      <c r="E1354" s="185" t="str">
        <f>B1354&amp;"_"&amp;C1354&amp;"_"&amp;F1354&amp;", "&amp;G1354&amp;", "&amp;H1354&amp;", "&amp;I1354</f>
        <v>1353_T3.2_Other Sectors, Loans, Principal, More than 3 to 6</v>
      </c>
      <c r="F1354" s="97" t="s">
        <v>45</v>
      </c>
      <c r="G1354" s="183" t="s">
        <v>2</v>
      </c>
      <c r="H1354" s="183" t="s">
        <v>6</v>
      </c>
      <c r="I1354" s="106" t="s">
        <v>24</v>
      </c>
      <c r="J1354" s="161" t="e">
        <f t="shared" si="314"/>
        <v>#REF!</v>
      </c>
      <c r="K1354" s="63" t="s">
        <v>1748</v>
      </c>
      <c r="L1354">
        <f t="shared" si="315"/>
        <v>6</v>
      </c>
      <c r="P1354" s="10" t="e">
        <f>#REF!</f>
        <v>#REF!</v>
      </c>
    </row>
    <row r="1355" spans="1:16" x14ac:dyDescent="0.25">
      <c r="A1355" s="110" t="str">
        <f t="shared" si="313"/>
        <v>1354_T3.2_…. Interest (More than 3 to 6)</v>
      </c>
      <c r="B1355" s="115" t="s">
        <v>2266</v>
      </c>
      <c r="C1355" s="119" t="s">
        <v>14</v>
      </c>
      <c r="D1355" s="95" t="s">
        <v>3743</v>
      </c>
      <c r="E1355" s="185" t="str">
        <f>B1355&amp;"_"&amp;C1355&amp;"_"&amp;F1355&amp;", "&amp;G1355&amp;", "&amp;H1355&amp;", "&amp;I1355</f>
        <v>1354_T3.2_Other Sectors, Loans, Interest, More than 3 to 6</v>
      </c>
      <c r="F1355" s="97" t="s">
        <v>45</v>
      </c>
      <c r="G1355" s="183" t="s">
        <v>2</v>
      </c>
      <c r="H1355" s="184" t="s">
        <v>7</v>
      </c>
      <c r="I1355" s="106" t="s">
        <v>24</v>
      </c>
      <c r="J1355" s="161" t="e">
        <f t="shared" si="314"/>
        <v>#REF!</v>
      </c>
      <c r="K1355" s="63" t="s">
        <v>1755</v>
      </c>
      <c r="L1355">
        <f t="shared" si="315"/>
        <v>6</v>
      </c>
      <c r="P1355" s="10" t="e">
        <f>#REF!</f>
        <v>#REF!</v>
      </c>
    </row>
    <row r="1356" spans="1:16" x14ac:dyDescent="0.25">
      <c r="A1356" s="110" t="str">
        <f>B1356&amp;"_"&amp;C1356&amp;"_"&amp;".. "&amp;D1356</f>
        <v>1355_T3.2_.. Trade credit and advances (More than 3 to 6)</v>
      </c>
      <c r="B1356" s="115" t="s">
        <v>2267</v>
      </c>
      <c r="C1356" s="119" t="s">
        <v>14</v>
      </c>
      <c r="D1356" s="94" t="s">
        <v>4003</v>
      </c>
      <c r="E1356" s="185" t="str">
        <f>B1356&amp;"_"&amp;C1356&amp;"_"&amp;F1356&amp;", "&amp;G1356&amp;", "&amp;I1356</f>
        <v>1355_T3.2_Other Sectors, Trade credit and advances, More than 3 to 6</v>
      </c>
      <c r="F1356" s="97" t="s">
        <v>45</v>
      </c>
      <c r="G1356" s="183" t="s">
        <v>30</v>
      </c>
      <c r="H1356" s="94"/>
      <c r="I1356" s="106" t="s">
        <v>24</v>
      </c>
      <c r="J1356" s="161" t="e">
        <f t="shared" si="314"/>
        <v>#REF!</v>
      </c>
      <c r="K1356" s="63" t="s">
        <v>1762</v>
      </c>
      <c r="L1356">
        <f t="shared" si="315"/>
        <v>6</v>
      </c>
      <c r="P1356" s="10" t="e">
        <f>#REF!</f>
        <v>#REF!</v>
      </c>
    </row>
    <row r="1357" spans="1:16" x14ac:dyDescent="0.25">
      <c r="A1357" s="110" t="str">
        <f t="shared" si="313"/>
        <v>1356_T3.2_…. Principal (More than 3 to 6)</v>
      </c>
      <c r="B1357" s="115" t="s">
        <v>2268</v>
      </c>
      <c r="C1357" s="119" t="s">
        <v>14</v>
      </c>
      <c r="D1357" s="95" t="s">
        <v>3742</v>
      </c>
      <c r="E1357" s="185" t="str">
        <f>B1357&amp;"_"&amp;C1357&amp;"_"&amp;F1357&amp;", "&amp;G1357&amp;", "&amp;H1357&amp;", "&amp;I1357</f>
        <v>1356_T3.2_Other Sectors, Trade credit and advances, Principal, More than 3 to 6</v>
      </c>
      <c r="F1357" s="97" t="s">
        <v>45</v>
      </c>
      <c r="G1357" s="183" t="s">
        <v>30</v>
      </c>
      <c r="H1357" s="183" t="s">
        <v>6</v>
      </c>
      <c r="I1357" s="106" t="s">
        <v>24</v>
      </c>
      <c r="J1357" s="161" t="e">
        <f t="shared" si="314"/>
        <v>#REF!</v>
      </c>
      <c r="K1357" s="63" t="s">
        <v>1769</v>
      </c>
      <c r="L1357">
        <f t="shared" si="315"/>
        <v>6</v>
      </c>
      <c r="P1357" s="10" t="e">
        <f>#REF!</f>
        <v>#REF!</v>
      </c>
    </row>
    <row r="1358" spans="1:16" x14ac:dyDescent="0.25">
      <c r="A1358" s="110" t="str">
        <f t="shared" si="313"/>
        <v>1357_T3.2_…. Interest (More than 3 to 6)</v>
      </c>
      <c r="B1358" s="115" t="s">
        <v>2269</v>
      </c>
      <c r="C1358" s="119" t="s">
        <v>14</v>
      </c>
      <c r="D1358" s="95" t="s">
        <v>3743</v>
      </c>
      <c r="E1358" s="185" t="str">
        <f>B1358&amp;"_"&amp;C1358&amp;"_"&amp;F1358&amp;", "&amp;G1358&amp;", "&amp;H1358&amp;", "&amp;I1358</f>
        <v>1357_T3.2_Other Sectors, Trade credit and advances, Interest, More than 3 to 6</v>
      </c>
      <c r="F1358" s="97" t="s">
        <v>45</v>
      </c>
      <c r="G1358" s="183" t="s">
        <v>30</v>
      </c>
      <c r="H1358" s="184" t="s">
        <v>7</v>
      </c>
      <c r="I1358" s="106" t="s">
        <v>24</v>
      </c>
      <c r="J1358" s="161" t="e">
        <f t="shared" si="314"/>
        <v>#REF!</v>
      </c>
      <c r="K1358" s="63" t="s">
        <v>1776</v>
      </c>
      <c r="L1358">
        <f t="shared" si="315"/>
        <v>6</v>
      </c>
      <c r="P1358" s="10" t="e">
        <f>#REF!</f>
        <v>#REF!</v>
      </c>
    </row>
    <row r="1359" spans="1:16" x14ac:dyDescent="0.25">
      <c r="A1359" s="110" t="str">
        <f>B1359&amp;"_"&amp;C1359&amp;"_"&amp;".. "&amp;D1359</f>
        <v>1358_T3.2_.. Other debt liabilities 3/ 4/ (More than 3 to 6)</v>
      </c>
      <c r="B1359" s="115" t="s">
        <v>2270</v>
      </c>
      <c r="C1359" s="119" t="s">
        <v>14</v>
      </c>
      <c r="D1359" s="94" t="s">
        <v>4004</v>
      </c>
      <c r="E1359" s="185" t="str">
        <f>B1359&amp;"_"&amp;C1359&amp;"_"&amp;F1359&amp;", "&amp;G1359&amp;", "&amp;I1359</f>
        <v>1358_T3.2_Other Sectors, Other debt liabilities, More than 3 to 6</v>
      </c>
      <c r="F1359" s="97" t="s">
        <v>45</v>
      </c>
      <c r="G1359" s="183" t="s">
        <v>4156</v>
      </c>
      <c r="H1359" s="94"/>
      <c r="I1359" s="106" t="s">
        <v>24</v>
      </c>
      <c r="J1359" s="161" t="e">
        <f t="shared" si="314"/>
        <v>#REF!</v>
      </c>
      <c r="K1359" s="63" t="s">
        <v>1783</v>
      </c>
      <c r="L1359">
        <f t="shared" si="315"/>
        <v>6</v>
      </c>
      <c r="P1359" s="10" t="e">
        <f>#REF!</f>
        <v>#REF!</v>
      </c>
    </row>
    <row r="1360" spans="1:16" x14ac:dyDescent="0.25">
      <c r="A1360" s="110" t="str">
        <f t="shared" si="313"/>
        <v>1359_T3.2_…. Principal (More than 3 to 6)</v>
      </c>
      <c r="B1360" s="115" t="s">
        <v>2271</v>
      </c>
      <c r="C1360" s="119" t="s">
        <v>14</v>
      </c>
      <c r="D1360" s="95" t="s">
        <v>3742</v>
      </c>
      <c r="E1360" s="185" t="str">
        <f>B1360&amp;"_"&amp;C1360&amp;"_"&amp;F1360&amp;", "&amp;G1360&amp;", "&amp;H1360&amp;", "&amp;I1360</f>
        <v>1359_T3.2_Other Sectors, Other debt liabilities, Principal, More than 3 to 6</v>
      </c>
      <c r="F1360" s="97" t="s">
        <v>45</v>
      </c>
      <c r="G1360" s="183" t="s">
        <v>4156</v>
      </c>
      <c r="H1360" s="183" t="s">
        <v>6</v>
      </c>
      <c r="I1360" s="106" t="s">
        <v>24</v>
      </c>
      <c r="J1360" s="161" t="e">
        <f t="shared" si="314"/>
        <v>#REF!</v>
      </c>
      <c r="K1360" s="63" t="s">
        <v>1790</v>
      </c>
      <c r="L1360">
        <f t="shared" si="315"/>
        <v>6</v>
      </c>
      <c r="P1360" s="10" t="e">
        <f>#REF!</f>
        <v>#REF!</v>
      </c>
    </row>
    <row r="1361" spans="1:16" x14ac:dyDescent="0.25">
      <c r="A1361" s="110" t="str">
        <f t="shared" si="313"/>
        <v>1360_T3.2_…. Interest (More than 3 to 6)</v>
      </c>
      <c r="B1361" s="115" t="s">
        <v>2272</v>
      </c>
      <c r="C1361" s="119" t="s">
        <v>14</v>
      </c>
      <c r="D1361" s="95" t="s">
        <v>3743</v>
      </c>
      <c r="E1361" s="185" t="str">
        <f>B1361&amp;"_"&amp;C1361&amp;"_"&amp;F1361&amp;", "&amp;G1361&amp;", "&amp;H1361&amp;", "&amp;I1361</f>
        <v>1360_T3.2_Other Sectors, Other debt liabilities, Interest, More than 3 to 6</v>
      </c>
      <c r="F1361" s="97" t="s">
        <v>45</v>
      </c>
      <c r="G1361" s="183" t="s">
        <v>4156</v>
      </c>
      <c r="H1361" s="184" t="s">
        <v>7</v>
      </c>
      <c r="I1361" s="106" t="s">
        <v>24</v>
      </c>
      <c r="J1361" s="161" t="e">
        <f t="shared" si="314"/>
        <v>#REF!</v>
      </c>
      <c r="K1361" s="63" t="s">
        <v>1797</v>
      </c>
      <c r="L1361">
        <f t="shared" si="315"/>
        <v>6</v>
      </c>
      <c r="P1361" s="10" t="e">
        <f>#REF!</f>
        <v>#REF!</v>
      </c>
    </row>
    <row r="1362" spans="1:16" x14ac:dyDescent="0.25">
      <c r="A1362" s="110" t="str">
        <f>B1362&amp;"_"&amp;C1362&amp;"_"&amp;D1362</f>
        <v>1361_T3.2_Direct Investment: Intercompany Lending 5/ (More than 3 to 6)</v>
      </c>
      <c r="B1362" s="115" t="s">
        <v>2273</v>
      </c>
      <c r="C1362" s="119" t="s">
        <v>14</v>
      </c>
      <c r="D1362" s="53" t="s">
        <v>4006</v>
      </c>
      <c r="E1362" s="185" t="str">
        <f>B1362&amp;"_"&amp;C1362&amp;"_"&amp;F1362&amp;", "&amp;I1362</f>
        <v>1361_T3.2_Direct Investment: Intercompany Lending, More than 3 to 6</v>
      </c>
      <c r="F1362" s="53" t="s">
        <v>46</v>
      </c>
      <c r="G1362" s="53"/>
      <c r="H1362" s="53"/>
      <c r="I1362" s="106" t="s">
        <v>24</v>
      </c>
      <c r="J1362" s="161" t="e">
        <f t="shared" si="314"/>
        <v>#REF!</v>
      </c>
      <c r="K1362" s="63" t="s">
        <v>1804</v>
      </c>
      <c r="L1362">
        <f t="shared" si="315"/>
        <v>6</v>
      </c>
      <c r="P1362" s="10" t="e">
        <f>#REF!</f>
        <v>#REF!</v>
      </c>
    </row>
    <row r="1363" spans="1:16" x14ac:dyDescent="0.25">
      <c r="A1363" s="110" t="str">
        <f>B1363&amp;"_"&amp;C1363&amp;"_"&amp;".. "&amp;D1363</f>
        <v>1362_T3.2_.. Debt liabilities of direct investment enterprises to direct investors (More than 3 to 6)</v>
      </c>
      <c r="B1363" s="115" t="s">
        <v>2274</v>
      </c>
      <c r="C1363" s="119" t="s">
        <v>14</v>
      </c>
      <c r="D1363" s="98" t="s">
        <v>4007</v>
      </c>
      <c r="E1363" s="185" t="str">
        <f>B1363&amp;"_"&amp;C1363&amp;"_"&amp;F1363&amp;", "&amp;G1363&amp;", "&amp;I1363</f>
        <v>1362_T3.2_Direct Investment: Intercompany Lending, Debt liabilities of direct investment enterprises to direct investors, More than 3 to 6</v>
      </c>
      <c r="F1363" s="53" t="s">
        <v>46</v>
      </c>
      <c r="G1363" s="186" t="s">
        <v>79</v>
      </c>
      <c r="H1363" s="98"/>
      <c r="I1363" s="106" t="s">
        <v>24</v>
      </c>
      <c r="J1363" s="161" t="e">
        <f t="shared" si="314"/>
        <v>#REF!</v>
      </c>
      <c r="K1363" s="63" t="s">
        <v>1811</v>
      </c>
      <c r="L1363">
        <f t="shared" si="315"/>
        <v>6</v>
      </c>
      <c r="P1363" s="10" t="e">
        <f>#REF!</f>
        <v>#REF!</v>
      </c>
    </row>
    <row r="1364" spans="1:16" x14ac:dyDescent="0.25">
      <c r="A1364" s="110" t="str">
        <f t="shared" ref="A1364:A1374" si="316">B1364&amp;"_"&amp;C1364&amp;"_"&amp;"…. "&amp;D1364</f>
        <v>1363_T3.2_…. Principal (More than 3 to 6)</v>
      </c>
      <c r="B1364" s="115" t="s">
        <v>2275</v>
      </c>
      <c r="C1364" s="119" t="s">
        <v>14</v>
      </c>
      <c r="D1364" s="99" t="s">
        <v>3742</v>
      </c>
      <c r="E1364" s="185" t="str">
        <f>B1364&amp;"_"&amp;C1364&amp;"_"&amp;F1364&amp;", "&amp;G1364&amp;", "&amp;H1364&amp;", "&amp;I1364</f>
        <v>1363_T3.2_Direct Investment: Intercompany Lending, Debt liabilities of direct investment enterprises to direct investors, Principal, More than 3 to 6</v>
      </c>
      <c r="F1364" s="53" t="s">
        <v>46</v>
      </c>
      <c r="G1364" s="186" t="s">
        <v>79</v>
      </c>
      <c r="H1364" s="183" t="s">
        <v>6</v>
      </c>
      <c r="I1364" s="106" t="s">
        <v>24</v>
      </c>
      <c r="J1364" s="161" t="e">
        <f t="shared" si="314"/>
        <v>#REF!</v>
      </c>
      <c r="K1364" s="63" t="s">
        <v>1818</v>
      </c>
      <c r="L1364">
        <f t="shared" si="315"/>
        <v>6</v>
      </c>
      <c r="P1364" s="10" t="e">
        <f>#REF!</f>
        <v>#REF!</v>
      </c>
    </row>
    <row r="1365" spans="1:16" x14ac:dyDescent="0.25">
      <c r="A1365" s="110" t="str">
        <f t="shared" si="316"/>
        <v>1364_T3.2_…. Interest (More than 3 to 6)</v>
      </c>
      <c r="B1365" s="115" t="s">
        <v>2276</v>
      </c>
      <c r="C1365" s="119" t="s">
        <v>14</v>
      </c>
      <c r="D1365" s="99" t="s">
        <v>3743</v>
      </c>
      <c r="E1365" s="185" t="str">
        <f>B1365&amp;"_"&amp;C1365&amp;"_"&amp;F1365&amp;", "&amp;G1365&amp;", "&amp;H1365&amp;", "&amp;I1365</f>
        <v>1364_T3.2_Direct Investment: Intercompany Lending, Debt liabilities of direct investment enterprises to direct investors, Interest, More than 3 to 6</v>
      </c>
      <c r="F1365" s="53" t="s">
        <v>46</v>
      </c>
      <c r="G1365" s="186" t="s">
        <v>79</v>
      </c>
      <c r="H1365" s="184" t="s">
        <v>7</v>
      </c>
      <c r="I1365" s="106" t="s">
        <v>24</v>
      </c>
      <c r="J1365" s="161" t="e">
        <f t="shared" si="314"/>
        <v>#REF!</v>
      </c>
      <c r="K1365" s="63" t="s">
        <v>1825</v>
      </c>
      <c r="L1365">
        <f t="shared" si="315"/>
        <v>6</v>
      </c>
      <c r="P1365" s="10" t="e">
        <f>#REF!</f>
        <v>#REF!</v>
      </c>
    </row>
    <row r="1366" spans="1:16" x14ac:dyDescent="0.25">
      <c r="A1366" s="110" t="str">
        <f>B1366&amp;"_"&amp;C1366&amp;"_"&amp;".. "&amp;D1366</f>
        <v>1365_T3.2_.. Debt liabilities of direct investors to direct investment enterprises (More than 3 to 6)</v>
      </c>
      <c r="B1366" s="115" t="s">
        <v>2277</v>
      </c>
      <c r="C1366" s="119" t="s">
        <v>14</v>
      </c>
      <c r="D1366" s="98" t="s">
        <v>4008</v>
      </c>
      <c r="E1366" s="185" t="str">
        <f>B1366&amp;"_"&amp;C1366&amp;"_"&amp;F1366&amp;", "&amp;G1366&amp;", "&amp;I1366</f>
        <v>1365_T3.2_Direct Investment: Intercompany Lending, Debt liabilities of direct investors to direct investment enterprises , More than 3 to 6</v>
      </c>
      <c r="F1366" s="53" t="s">
        <v>46</v>
      </c>
      <c r="G1366" s="186" t="s">
        <v>32</v>
      </c>
      <c r="H1366" s="98"/>
      <c r="I1366" s="106" t="s">
        <v>24</v>
      </c>
      <c r="J1366" s="161" t="e">
        <f t="shared" si="314"/>
        <v>#REF!</v>
      </c>
      <c r="K1366" s="63" t="s">
        <v>1832</v>
      </c>
      <c r="L1366">
        <f t="shared" si="315"/>
        <v>6</v>
      </c>
      <c r="P1366" s="10" t="e">
        <f>#REF!</f>
        <v>#REF!</v>
      </c>
    </row>
    <row r="1367" spans="1:16" x14ac:dyDescent="0.25">
      <c r="A1367" s="110" t="str">
        <f t="shared" si="316"/>
        <v>1366_T3.2_…. Principal (More than 3 to 6)</v>
      </c>
      <c r="B1367" s="115" t="s">
        <v>2278</v>
      </c>
      <c r="C1367" s="119" t="s">
        <v>14</v>
      </c>
      <c r="D1367" s="99" t="s">
        <v>3742</v>
      </c>
      <c r="E1367" s="185" t="str">
        <f>B1367&amp;"_"&amp;C1367&amp;"_"&amp;F1367&amp;", "&amp;G1367&amp;", "&amp;H1367&amp;", "&amp;I1367</f>
        <v>1366_T3.2_Direct Investment: Intercompany Lending, Debt liabilities of direct investors to direct investment enterprises , Principal, More than 3 to 6</v>
      </c>
      <c r="F1367" s="53" t="s">
        <v>46</v>
      </c>
      <c r="G1367" s="186" t="s">
        <v>32</v>
      </c>
      <c r="H1367" s="183" t="s">
        <v>6</v>
      </c>
      <c r="I1367" s="106" t="s">
        <v>24</v>
      </c>
      <c r="J1367" s="161" t="e">
        <f t="shared" si="314"/>
        <v>#REF!</v>
      </c>
      <c r="K1367" s="63" t="s">
        <v>1839</v>
      </c>
      <c r="L1367">
        <f t="shared" si="315"/>
        <v>6</v>
      </c>
      <c r="P1367" s="10" t="e">
        <f>#REF!</f>
        <v>#REF!</v>
      </c>
    </row>
    <row r="1368" spans="1:16" x14ac:dyDescent="0.25">
      <c r="A1368" s="110" t="str">
        <f t="shared" si="316"/>
        <v>1367_T3.2_…. Interest (More than 3 to 6)</v>
      </c>
      <c r="B1368" s="115" t="s">
        <v>2279</v>
      </c>
      <c r="C1368" s="119" t="s">
        <v>14</v>
      </c>
      <c r="D1368" s="99" t="s">
        <v>3743</v>
      </c>
      <c r="E1368" s="185" t="str">
        <f>B1368&amp;"_"&amp;C1368&amp;"_"&amp;F1368&amp;", "&amp;G1368&amp;", "&amp;H1368&amp;", "&amp;I1368</f>
        <v>1367_T3.2_Direct Investment: Intercompany Lending, Debt liabilities of direct investors to direct investment enterprises , Interest, More than 3 to 6</v>
      </c>
      <c r="F1368" s="53" t="s">
        <v>46</v>
      </c>
      <c r="G1368" s="186" t="s">
        <v>32</v>
      </c>
      <c r="H1368" s="184" t="s">
        <v>7</v>
      </c>
      <c r="I1368" s="106" t="s">
        <v>24</v>
      </c>
      <c r="J1368" s="161" t="e">
        <f t="shared" si="314"/>
        <v>#REF!</v>
      </c>
      <c r="K1368" s="63" t="s">
        <v>1846</v>
      </c>
      <c r="L1368">
        <f t="shared" si="315"/>
        <v>6</v>
      </c>
      <c r="P1368" s="10" t="e">
        <f>#REF!</f>
        <v>#REF!</v>
      </c>
    </row>
    <row r="1369" spans="1:16" x14ac:dyDescent="0.25">
      <c r="A1369" s="110" t="str">
        <f>B1369&amp;"_"&amp;C1369&amp;"_"&amp;".. "&amp;D1369</f>
        <v>1368_T3.2_.. Debt liabilities between fellow enterprises (More than 3 to 6)</v>
      </c>
      <c r="B1369" s="115" t="s">
        <v>2280</v>
      </c>
      <c r="C1369" s="119" t="s">
        <v>14</v>
      </c>
      <c r="D1369" s="98" t="s">
        <v>4009</v>
      </c>
      <c r="E1369" s="185" t="str">
        <f>B1369&amp;"_"&amp;C1369&amp;"_"&amp;F1369&amp;", "&amp;G1369&amp;", "&amp;I1369</f>
        <v>1368_T3.2_Direct Investment: Intercompany Lending, Debt liabilities between fellow enterprises, More than 3 to 6</v>
      </c>
      <c r="F1369" s="53" t="s">
        <v>46</v>
      </c>
      <c r="G1369" s="186" t="s">
        <v>33</v>
      </c>
      <c r="H1369" s="98"/>
      <c r="I1369" s="106" t="s">
        <v>24</v>
      </c>
      <c r="J1369" s="161" t="e">
        <f t="shared" si="314"/>
        <v>#REF!</v>
      </c>
      <c r="K1369" s="63" t="s">
        <v>1853</v>
      </c>
      <c r="L1369">
        <f t="shared" si="315"/>
        <v>6</v>
      </c>
      <c r="P1369" s="10" t="e">
        <f>#REF!</f>
        <v>#REF!</v>
      </c>
    </row>
    <row r="1370" spans="1:16" x14ac:dyDescent="0.25">
      <c r="A1370" s="110" t="str">
        <f t="shared" si="316"/>
        <v>1369_T3.2_…. Principal (More than 3 to 6)</v>
      </c>
      <c r="B1370" s="115" t="s">
        <v>2281</v>
      </c>
      <c r="C1370" s="119" t="s">
        <v>14</v>
      </c>
      <c r="D1370" s="99" t="s">
        <v>3742</v>
      </c>
      <c r="E1370" s="185" t="str">
        <f>B1370&amp;"_"&amp;C1370&amp;"_"&amp;F1370&amp;", "&amp;G1370&amp;", "&amp;H1370&amp;", "&amp;I1370</f>
        <v>1369_T3.2_Direct Investment: Intercompany Lending, Debt liabilities between fellow enterprises, Principal, More than 3 to 6</v>
      </c>
      <c r="F1370" s="53" t="s">
        <v>46</v>
      </c>
      <c r="G1370" s="186" t="s">
        <v>33</v>
      </c>
      <c r="H1370" s="183" t="s">
        <v>6</v>
      </c>
      <c r="I1370" s="106" t="s">
        <v>24</v>
      </c>
      <c r="J1370" s="161" t="e">
        <f t="shared" si="314"/>
        <v>#REF!</v>
      </c>
      <c r="K1370" s="63" t="s">
        <v>1860</v>
      </c>
      <c r="L1370">
        <f t="shared" si="315"/>
        <v>6</v>
      </c>
      <c r="P1370" s="10" t="e">
        <f>#REF!</f>
        <v>#REF!</v>
      </c>
    </row>
    <row r="1371" spans="1:16" x14ac:dyDescent="0.25">
      <c r="A1371" s="110" t="str">
        <f t="shared" si="316"/>
        <v>1370_T3.2_…. Interest (More than 3 to 6)</v>
      </c>
      <c r="B1371" s="115" t="s">
        <v>2282</v>
      </c>
      <c r="C1371" s="119" t="s">
        <v>14</v>
      </c>
      <c r="D1371" s="99" t="s">
        <v>3743</v>
      </c>
      <c r="E1371" s="185" t="str">
        <f>B1371&amp;"_"&amp;C1371&amp;"_"&amp;F1371&amp;", "&amp;G1371&amp;", "&amp;H1371&amp;", "&amp;I1371</f>
        <v>1370_T3.2_Direct Investment: Intercompany Lending, Debt liabilities between fellow enterprises, Interest, More than 3 to 6</v>
      </c>
      <c r="F1371" s="53" t="s">
        <v>46</v>
      </c>
      <c r="G1371" s="186" t="s">
        <v>33</v>
      </c>
      <c r="H1371" s="184" t="s">
        <v>7</v>
      </c>
      <c r="I1371" s="106" t="s">
        <v>24</v>
      </c>
      <c r="J1371" s="161" t="e">
        <f t="shared" si="314"/>
        <v>#REF!</v>
      </c>
      <c r="K1371" s="63" t="s">
        <v>1867</v>
      </c>
      <c r="L1371">
        <f t="shared" si="315"/>
        <v>6</v>
      </c>
      <c r="P1371" s="10" t="e">
        <f>#REF!</f>
        <v>#REF!</v>
      </c>
    </row>
    <row r="1372" spans="1:16" x14ac:dyDescent="0.25">
      <c r="A1372" s="110" t="str">
        <f>B1372&amp;"_"&amp;C1372&amp;"_"&amp;D1372</f>
        <v>1371_T3.2_Gross External Debt Payments (More than 3 to 6)</v>
      </c>
      <c r="B1372" s="115" t="s">
        <v>2283</v>
      </c>
      <c r="C1372" s="119" t="s">
        <v>14</v>
      </c>
      <c r="D1372" s="100" t="s">
        <v>4010</v>
      </c>
      <c r="E1372" s="185" t="str">
        <f>B1372&amp;"_"&amp;C1372&amp;"_"&amp;F1372&amp;", "&amp;I1372</f>
        <v>1371_T3.2_Gross External Debt Payments, More than 3 to 6</v>
      </c>
      <c r="F1372" s="53" t="s">
        <v>96</v>
      </c>
      <c r="G1372" s="100"/>
      <c r="H1372" s="100"/>
      <c r="I1372" s="106" t="s">
        <v>24</v>
      </c>
      <c r="J1372" s="161" t="e">
        <f t="shared" si="314"/>
        <v>#REF!</v>
      </c>
      <c r="K1372" s="63" t="s">
        <v>1874</v>
      </c>
      <c r="L1372">
        <f t="shared" si="315"/>
        <v>6</v>
      </c>
      <c r="P1372" s="10" t="e">
        <f>#REF!</f>
        <v>#REF!</v>
      </c>
    </row>
    <row r="1373" spans="1:16" x14ac:dyDescent="0.25">
      <c r="A1373" s="110" t="str">
        <f t="shared" si="316"/>
        <v>1372_T3.2_…. Principal  (More than 3 to 6)</v>
      </c>
      <c r="B1373" s="115" t="s">
        <v>2284</v>
      </c>
      <c r="C1373" s="119" t="s">
        <v>14</v>
      </c>
      <c r="D1373" s="101" t="s">
        <v>3749</v>
      </c>
      <c r="E1373" s="185" t="str">
        <f>B1373&amp;"_"&amp;C1373&amp;"_"&amp;F1373&amp;", "&amp;H1373&amp;", "&amp;I1373</f>
        <v>1372_T3.2_Gross External Debt Payments, Principal, More than 3 to 6</v>
      </c>
      <c r="F1373" s="53" t="s">
        <v>96</v>
      </c>
      <c r="G1373" s="101"/>
      <c r="H1373" s="183" t="s">
        <v>6</v>
      </c>
      <c r="I1373" s="106" t="s">
        <v>24</v>
      </c>
      <c r="J1373" s="161" t="e">
        <f t="shared" si="314"/>
        <v>#REF!</v>
      </c>
      <c r="K1373" s="63" t="s">
        <v>1881</v>
      </c>
      <c r="L1373">
        <f t="shared" si="315"/>
        <v>6</v>
      </c>
      <c r="P1373" s="10" t="e">
        <f>#REF!</f>
        <v>#REF!</v>
      </c>
    </row>
    <row r="1374" spans="1:16" x14ac:dyDescent="0.25">
      <c r="A1374" s="110" t="str">
        <f t="shared" si="316"/>
        <v>1373_T3.2_…. Interest (More than 3 to 6)</v>
      </c>
      <c r="B1374" s="115" t="s">
        <v>2285</v>
      </c>
      <c r="C1374" s="119" t="s">
        <v>14</v>
      </c>
      <c r="D1374" s="101" t="s">
        <v>3743</v>
      </c>
      <c r="E1374" s="185" t="str">
        <f>B1374&amp;"_"&amp;C1374&amp;"_"&amp;F1374&amp;", "&amp;H1374&amp;", "&amp;I1374</f>
        <v>1373_T3.2_Gross External Debt Payments, Interest, More than 3 to 6</v>
      </c>
      <c r="F1374" s="53" t="s">
        <v>96</v>
      </c>
      <c r="G1374" s="101"/>
      <c r="H1374" s="184" t="s">
        <v>7</v>
      </c>
      <c r="I1374" s="106" t="s">
        <v>24</v>
      </c>
      <c r="J1374" s="161" t="e">
        <f t="shared" si="314"/>
        <v>#REF!</v>
      </c>
      <c r="K1374" s="63" t="s">
        <v>1888</v>
      </c>
      <c r="L1374">
        <f t="shared" si="315"/>
        <v>6</v>
      </c>
      <c r="P1374" s="10" t="e">
        <f>#REF!</f>
        <v>#REF!</v>
      </c>
    </row>
    <row r="1375" spans="1:16" x14ac:dyDescent="0.25">
      <c r="A1375" s="110" t="str">
        <f t="shared" ref="A1375:A1376" si="317">B1375&amp;"_"&amp;C1375&amp;"_"&amp;D1375</f>
        <v>1374_T3.2_Interest receipts on SDR holdings (More than 3 to 6)</v>
      </c>
      <c r="B1375" s="115" t="s">
        <v>2286</v>
      </c>
      <c r="C1375" s="119" t="s">
        <v>14</v>
      </c>
      <c r="D1375" s="102" t="s">
        <v>3751</v>
      </c>
      <c r="E1375" s="185" t="str">
        <f>B1375&amp;"_"&amp;C1375&amp;"_"&amp;F1375&amp;", "&amp;I1375</f>
        <v>1374_T3.2_Interest receipts on SDR holdings, More than 3 to 6</v>
      </c>
      <c r="F1375" s="102" t="s">
        <v>62</v>
      </c>
      <c r="G1375" s="102"/>
      <c r="H1375" s="102"/>
      <c r="I1375" s="106" t="s">
        <v>24</v>
      </c>
      <c r="J1375" s="161" t="e">
        <f t="shared" si="314"/>
        <v>#REF!</v>
      </c>
      <c r="K1375" s="63" t="s">
        <v>1898</v>
      </c>
      <c r="L1375">
        <f t="shared" si="315"/>
        <v>6</v>
      </c>
      <c r="P1375" s="10" t="e">
        <f>#REF!</f>
        <v>#REF!</v>
      </c>
    </row>
    <row r="1376" spans="1:16" x14ac:dyDescent="0.25">
      <c r="A1376" s="110" t="str">
        <f t="shared" si="317"/>
        <v>1375_T3.2_Interest payments on SDR allocations (More than 3 to 6)</v>
      </c>
      <c r="B1376" s="115" t="s">
        <v>2287</v>
      </c>
      <c r="C1376" s="119" t="s">
        <v>14</v>
      </c>
      <c r="D1376" s="102" t="s">
        <v>3752</v>
      </c>
      <c r="E1376" s="185" t="str">
        <f>B1376&amp;"_"&amp;C1376&amp;"_"&amp;F1376&amp;", "&amp;I1376</f>
        <v>1375_T3.2_Interest payments on SDR allocations, More than 3 to 6</v>
      </c>
      <c r="F1376" s="102" t="s">
        <v>63</v>
      </c>
      <c r="G1376" s="102"/>
      <c r="H1376" s="102"/>
      <c r="I1376" s="106" t="s">
        <v>24</v>
      </c>
      <c r="J1376" s="161" t="e">
        <f t="shared" si="314"/>
        <v>#REF!</v>
      </c>
      <c r="K1376" s="63" t="s">
        <v>1899</v>
      </c>
      <c r="L1376">
        <f t="shared" si="315"/>
        <v>6</v>
      </c>
      <c r="P1376" s="10" t="e">
        <f>#REF!</f>
        <v>#REF!</v>
      </c>
    </row>
    <row r="1377" spans="1:16" x14ac:dyDescent="0.25">
      <c r="A1377" s="110" t="str">
        <f>B1377&amp;"_"&amp;C1377&amp;"_"&amp;D1377</f>
        <v>1376_T3.2_General Government (More than 6 to 9)</v>
      </c>
      <c r="B1377" s="115" t="s">
        <v>2288</v>
      </c>
      <c r="C1377" s="119" t="s">
        <v>14</v>
      </c>
      <c r="D1377" s="93" t="s">
        <v>4011</v>
      </c>
      <c r="E1377" s="185" t="str">
        <f>B1377&amp;"_"&amp;C1377&amp;"_"&amp;F1377&amp;", "&amp;I1377</f>
        <v>1376_T3.2_General Government, More than 6 to 9</v>
      </c>
      <c r="F1377" s="57" t="s">
        <v>20</v>
      </c>
      <c r="G1377" s="57"/>
      <c r="H1377" s="57"/>
      <c r="I1377" s="106" t="s">
        <v>25</v>
      </c>
      <c r="J1377" s="161" t="e">
        <f t="shared" si="314"/>
        <v>#REF!</v>
      </c>
      <c r="K1377" s="63" t="s">
        <v>1315</v>
      </c>
      <c r="L1377">
        <f t="shared" si="315"/>
        <v>6</v>
      </c>
      <c r="P1377" s="10" t="e">
        <f>#REF!</f>
        <v>#REF!</v>
      </c>
    </row>
    <row r="1378" spans="1:16" x14ac:dyDescent="0.25">
      <c r="A1378" s="110" t="str">
        <f>B1378&amp;"_"&amp;C1378&amp;"_"&amp;".. "&amp;D1378</f>
        <v>1377_T3.2_.. Special drawing rights (allocations) * (More than 6 to 9)</v>
      </c>
      <c r="B1378" s="115" t="s">
        <v>2289</v>
      </c>
      <c r="C1378" s="119" t="s">
        <v>14</v>
      </c>
      <c r="D1378" s="94" t="s">
        <v>4145</v>
      </c>
      <c r="E1378" s="185" t="str">
        <f>B1378&amp;"_"&amp;C1378&amp;"_"&amp;F1378&amp;", "&amp;G1378&amp;", "&amp;I1378</f>
        <v>1377_T3.2_General Government, Special drawing rights (allocations), More than 6 to 9</v>
      </c>
      <c r="F1378" s="57" t="s">
        <v>20</v>
      </c>
      <c r="G1378" s="183" t="s">
        <v>4157</v>
      </c>
      <c r="H1378" s="57"/>
      <c r="I1378" s="106" t="s">
        <v>25</v>
      </c>
      <c r="J1378" s="161" t="e">
        <f t="shared" si="314"/>
        <v>#REF!</v>
      </c>
      <c r="K1378" s="63" t="s">
        <v>1322</v>
      </c>
      <c r="L1378">
        <f t="shared" si="315"/>
        <v>6</v>
      </c>
      <c r="P1378" s="10" t="e">
        <f>#REF!</f>
        <v>#REF!</v>
      </c>
    </row>
    <row r="1379" spans="1:16" x14ac:dyDescent="0.25">
      <c r="A1379" s="110" t="str">
        <f t="shared" ref="A1379:A1395" si="318">B1379&amp;"_"&amp;C1379&amp;"_"&amp;"…. "&amp;D1379</f>
        <v>1378_T3.2_…. Principal (More than 6 to 9)</v>
      </c>
      <c r="B1379" s="115" t="s">
        <v>2290</v>
      </c>
      <c r="C1379" s="119" t="s">
        <v>14</v>
      </c>
      <c r="D1379" s="95" t="s">
        <v>3754</v>
      </c>
      <c r="E1379" s="185" t="str">
        <f>B1379&amp;"_"&amp;C1379&amp;"_"&amp;F1379&amp;", "&amp;G1379&amp;", "&amp;H1379&amp;", "&amp;I1379</f>
        <v>1378_T3.2_General Government, Special drawing rights (allocations), Principal, More than 6 to 9</v>
      </c>
      <c r="F1379" s="57" t="s">
        <v>20</v>
      </c>
      <c r="G1379" s="183" t="s">
        <v>4157</v>
      </c>
      <c r="H1379" s="183" t="s">
        <v>6</v>
      </c>
      <c r="I1379" s="106" t="s">
        <v>25</v>
      </c>
      <c r="J1379" s="161" t="e">
        <f t="shared" si="314"/>
        <v>#REF!</v>
      </c>
      <c r="K1379" s="63" t="s">
        <v>1329</v>
      </c>
      <c r="L1379">
        <f t="shared" si="315"/>
        <v>6</v>
      </c>
      <c r="P1379" s="10" t="e">
        <f>#REF!</f>
        <v>#REF!</v>
      </c>
    </row>
    <row r="1380" spans="1:16" x14ac:dyDescent="0.25">
      <c r="A1380" s="110" t="str">
        <f t="shared" si="318"/>
        <v>1379_T3.2_…. Interest (More than 6 to 9)</v>
      </c>
      <c r="B1380" s="115" t="s">
        <v>2291</v>
      </c>
      <c r="C1380" s="119" t="s">
        <v>14</v>
      </c>
      <c r="D1380" s="95" t="s">
        <v>3755</v>
      </c>
      <c r="E1380" s="185" t="str">
        <f>B1380&amp;"_"&amp;C1380&amp;"_"&amp;F1380&amp;", "&amp;G1380&amp;", "&amp;H1380&amp;", "&amp;I1380</f>
        <v>1379_T3.2_General Government, Special drawing rights (allocations), Interest, More than 6 to 9</v>
      </c>
      <c r="F1380" s="57" t="s">
        <v>20</v>
      </c>
      <c r="G1380" s="183" t="s">
        <v>4157</v>
      </c>
      <c r="H1380" s="184" t="s">
        <v>7</v>
      </c>
      <c r="I1380" s="106" t="s">
        <v>25</v>
      </c>
      <c r="J1380" s="161" t="e">
        <f t="shared" si="314"/>
        <v>#REF!</v>
      </c>
      <c r="K1380" s="63" t="s">
        <v>1336</v>
      </c>
      <c r="L1380">
        <f t="shared" si="315"/>
        <v>6</v>
      </c>
      <c r="P1380" s="10" t="e">
        <f>#REF!</f>
        <v>#REF!</v>
      </c>
    </row>
    <row r="1381" spans="1:16" x14ac:dyDescent="0.25">
      <c r="A1381" s="110" t="str">
        <f>B1381&amp;"_"&amp;C1381&amp;"_"&amp;".. "&amp;D1381</f>
        <v>1380_T3.2_.. Currency and deposits (More than 6 to 9)</v>
      </c>
      <c r="B1381" s="115" t="s">
        <v>2292</v>
      </c>
      <c r="C1381" s="119" t="s">
        <v>14</v>
      </c>
      <c r="D1381" s="94" t="s">
        <v>4012</v>
      </c>
      <c r="E1381" s="185" t="str">
        <f>B1381&amp;"_"&amp;C1381&amp;"_"&amp;F1381&amp;", "&amp;G1381&amp;", "&amp;I1381</f>
        <v>1380_T3.2_General Government, Currency and deposits, More than 6 to 9</v>
      </c>
      <c r="F1381" s="57" t="s">
        <v>20</v>
      </c>
      <c r="G1381" s="183" t="s">
        <v>95</v>
      </c>
      <c r="H1381" s="94"/>
      <c r="I1381" s="106" t="s">
        <v>25</v>
      </c>
      <c r="J1381" s="161" t="e">
        <f t="shared" si="314"/>
        <v>#REF!</v>
      </c>
      <c r="K1381" s="63" t="s">
        <v>1343</v>
      </c>
      <c r="L1381">
        <f t="shared" si="315"/>
        <v>6</v>
      </c>
      <c r="P1381" s="10" t="e">
        <f>#REF!</f>
        <v>#REF!</v>
      </c>
    </row>
    <row r="1382" spans="1:16" x14ac:dyDescent="0.25">
      <c r="A1382" s="110" t="str">
        <f t="shared" si="318"/>
        <v>1381_T3.2_…. Principal (More than 6 to 9)</v>
      </c>
      <c r="B1382" s="115" t="s">
        <v>2293</v>
      </c>
      <c r="C1382" s="119" t="s">
        <v>14</v>
      </c>
      <c r="D1382" s="95" t="s">
        <v>3754</v>
      </c>
      <c r="E1382" s="185" t="str">
        <f>B1382&amp;"_"&amp;C1382&amp;"_"&amp;F1382&amp;", "&amp;G1382&amp;", "&amp;H1382&amp;", "&amp;I1382</f>
        <v>1381_T3.2_General Government, Currency and deposits, Principal, More than 6 to 9</v>
      </c>
      <c r="F1382" s="57" t="s">
        <v>20</v>
      </c>
      <c r="G1382" s="183" t="s">
        <v>95</v>
      </c>
      <c r="H1382" s="183" t="s">
        <v>6</v>
      </c>
      <c r="I1382" s="106" t="s">
        <v>25</v>
      </c>
      <c r="J1382" s="161" t="e">
        <f t="shared" si="314"/>
        <v>#REF!</v>
      </c>
      <c r="K1382" s="63" t="s">
        <v>1350</v>
      </c>
      <c r="L1382">
        <f t="shared" si="315"/>
        <v>6</v>
      </c>
      <c r="P1382" s="10" t="e">
        <f>#REF!</f>
        <v>#REF!</v>
      </c>
    </row>
    <row r="1383" spans="1:16" x14ac:dyDescent="0.25">
      <c r="A1383" s="110" t="str">
        <f t="shared" si="318"/>
        <v>1382_T3.2_…. Interest (More than 6 to 9)</v>
      </c>
      <c r="B1383" s="115" t="s">
        <v>2294</v>
      </c>
      <c r="C1383" s="119" t="s">
        <v>14</v>
      </c>
      <c r="D1383" s="95" t="s">
        <v>3755</v>
      </c>
      <c r="E1383" s="185" t="str">
        <f>B1383&amp;"_"&amp;C1383&amp;"_"&amp;F1383&amp;", "&amp;G1383&amp;", "&amp;H1383&amp;", "&amp;I1383</f>
        <v>1382_T3.2_General Government, Currency and deposits, Interest, More than 6 to 9</v>
      </c>
      <c r="F1383" s="57" t="s">
        <v>20</v>
      </c>
      <c r="G1383" s="183" t="s">
        <v>95</v>
      </c>
      <c r="H1383" s="184" t="s">
        <v>7</v>
      </c>
      <c r="I1383" s="106" t="s">
        <v>25</v>
      </c>
      <c r="J1383" s="161" t="e">
        <f t="shared" si="314"/>
        <v>#REF!</v>
      </c>
      <c r="K1383" s="63" t="s">
        <v>1357</v>
      </c>
      <c r="L1383">
        <f t="shared" si="315"/>
        <v>6</v>
      </c>
      <c r="P1383" s="10" t="e">
        <f>#REF!</f>
        <v>#REF!</v>
      </c>
    </row>
    <row r="1384" spans="1:16" x14ac:dyDescent="0.25">
      <c r="A1384" s="110" t="str">
        <f>B1384&amp;"_"&amp;C1384&amp;"_"&amp;".. "&amp;D1384</f>
        <v>1383_T3.2_.. Debt securities (More than 6 to 9)</v>
      </c>
      <c r="B1384" s="115" t="s">
        <v>2295</v>
      </c>
      <c r="C1384" s="119" t="s">
        <v>14</v>
      </c>
      <c r="D1384" s="94" t="s">
        <v>4013</v>
      </c>
      <c r="E1384" s="185" t="str">
        <f>B1384&amp;"_"&amp;C1384&amp;"_"&amp;F1384&amp;", "&amp;G1384&amp;", "&amp;I1384</f>
        <v>1383_T3.2_General Government, Debt securities, More than 6 to 9</v>
      </c>
      <c r="F1384" s="57" t="s">
        <v>20</v>
      </c>
      <c r="G1384" s="183" t="s">
        <v>29</v>
      </c>
      <c r="H1384" s="94"/>
      <c r="I1384" s="106" t="s">
        <v>25</v>
      </c>
      <c r="J1384" s="161" t="e">
        <f t="shared" si="314"/>
        <v>#REF!</v>
      </c>
      <c r="K1384" s="63" t="s">
        <v>1364</v>
      </c>
      <c r="L1384">
        <f t="shared" si="315"/>
        <v>6</v>
      </c>
      <c r="P1384" s="10" t="e">
        <f>#REF!</f>
        <v>#REF!</v>
      </c>
    </row>
    <row r="1385" spans="1:16" x14ac:dyDescent="0.25">
      <c r="A1385" s="110" t="str">
        <f t="shared" si="318"/>
        <v>1384_T3.2_…. Principal (More than 6 to 9)</v>
      </c>
      <c r="B1385" s="115" t="s">
        <v>2296</v>
      </c>
      <c r="C1385" s="119" t="s">
        <v>14</v>
      </c>
      <c r="D1385" s="95" t="s">
        <v>3754</v>
      </c>
      <c r="E1385" s="185" t="str">
        <f>B1385&amp;"_"&amp;C1385&amp;"_"&amp;F1385&amp;", "&amp;G1385&amp;", "&amp;H1385&amp;", "&amp;I1385</f>
        <v>1384_T3.2_General Government, Debt securities, Principal, More than 6 to 9</v>
      </c>
      <c r="F1385" s="57" t="s">
        <v>20</v>
      </c>
      <c r="G1385" s="183" t="s">
        <v>29</v>
      </c>
      <c r="H1385" s="183" t="s">
        <v>6</v>
      </c>
      <c r="I1385" s="106" t="s">
        <v>25</v>
      </c>
      <c r="J1385" s="161" t="e">
        <f t="shared" si="314"/>
        <v>#REF!</v>
      </c>
      <c r="K1385" s="63" t="s">
        <v>1371</v>
      </c>
      <c r="L1385">
        <f t="shared" si="315"/>
        <v>6</v>
      </c>
      <c r="P1385" s="10" t="e">
        <f>#REF!</f>
        <v>#REF!</v>
      </c>
    </row>
    <row r="1386" spans="1:16" x14ac:dyDescent="0.25">
      <c r="A1386" s="110" t="str">
        <f t="shared" si="318"/>
        <v>1385_T3.2_…. Interest (More than 6 to 9)</v>
      </c>
      <c r="B1386" s="115" t="s">
        <v>2297</v>
      </c>
      <c r="C1386" s="119" t="s">
        <v>14</v>
      </c>
      <c r="D1386" s="95" t="s">
        <v>3755</v>
      </c>
      <c r="E1386" s="185" t="str">
        <f>B1386&amp;"_"&amp;C1386&amp;"_"&amp;F1386&amp;", "&amp;G1386&amp;", "&amp;H1386&amp;", "&amp;I1386</f>
        <v>1385_T3.2_General Government, Debt securities, Interest, More than 6 to 9</v>
      </c>
      <c r="F1386" s="57" t="s">
        <v>20</v>
      </c>
      <c r="G1386" s="183" t="s">
        <v>29</v>
      </c>
      <c r="H1386" s="184" t="s">
        <v>7</v>
      </c>
      <c r="I1386" s="106" t="s">
        <v>25</v>
      </c>
      <c r="J1386" s="161" t="e">
        <f t="shared" si="314"/>
        <v>#REF!</v>
      </c>
      <c r="K1386" s="63" t="s">
        <v>1378</v>
      </c>
      <c r="L1386">
        <f t="shared" si="315"/>
        <v>6</v>
      </c>
      <c r="P1386" s="10" t="e">
        <f>#REF!</f>
        <v>#REF!</v>
      </c>
    </row>
    <row r="1387" spans="1:16" x14ac:dyDescent="0.25">
      <c r="A1387" s="110" t="str">
        <f>B1387&amp;"_"&amp;C1387&amp;"_"&amp;".. "&amp;D1387</f>
        <v>1386_T3.2_.. Loans (More than 6 to 9)</v>
      </c>
      <c r="B1387" s="115" t="s">
        <v>2298</v>
      </c>
      <c r="C1387" s="119" t="s">
        <v>14</v>
      </c>
      <c r="D1387" s="94" t="s">
        <v>4014</v>
      </c>
      <c r="E1387" s="185" t="str">
        <f>B1387&amp;"_"&amp;C1387&amp;"_"&amp;F1387&amp;", "&amp;G1387&amp;", "&amp;I1387</f>
        <v>1386_T3.2_General Government, Loans, More than 6 to 9</v>
      </c>
      <c r="F1387" s="57" t="s">
        <v>20</v>
      </c>
      <c r="G1387" s="183" t="s">
        <v>2</v>
      </c>
      <c r="H1387" s="94"/>
      <c r="I1387" s="106" t="s">
        <v>25</v>
      </c>
      <c r="J1387" s="161" t="e">
        <f t="shared" si="314"/>
        <v>#REF!</v>
      </c>
      <c r="K1387" s="63" t="s">
        <v>1385</v>
      </c>
      <c r="L1387">
        <f t="shared" si="315"/>
        <v>6</v>
      </c>
      <c r="P1387" s="10" t="e">
        <f>#REF!</f>
        <v>#REF!</v>
      </c>
    </row>
    <row r="1388" spans="1:16" x14ac:dyDescent="0.25">
      <c r="A1388" s="110" t="str">
        <f t="shared" si="318"/>
        <v>1387_T3.2_…. Principal (More than 6 to 9)</v>
      </c>
      <c r="B1388" s="115" t="s">
        <v>2299</v>
      </c>
      <c r="C1388" s="119" t="s">
        <v>14</v>
      </c>
      <c r="D1388" s="95" t="s">
        <v>3754</v>
      </c>
      <c r="E1388" s="185" t="str">
        <f>B1388&amp;"_"&amp;C1388&amp;"_"&amp;F1388&amp;", "&amp;G1388&amp;", "&amp;H1388&amp;", "&amp;I1388</f>
        <v>1387_T3.2_General Government, Loans, Principal, More than 6 to 9</v>
      </c>
      <c r="F1388" s="57" t="s">
        <v>20</v>
      </c>
      <c r="G1388" s="183" t="s">
        <v>2</v>
      </c>
      <c r="H1388" s="183" t="s">
        <v>6</v>
      </c>
      <c r="I1388" s="106" t="s">
        <v>25</v>
      </c>
      <c r="J1388" s="161" t="e">
        <f t="shared" si="314"/>
        <v>#REF!</v>
      </c>
      <c r="K1388" s="63" t="s">
        <v>1392</v>
      </c>
      <c r="L1388">
        <f t="shared" si="315"/>
        <v>6</v>
      </c>
      <c r="P1388" s="10" t="e">
        <f>#REF!</f>
        <v>#REF!</v>
      </c>
    </row>
    <row r="1389" spans="1:16" x14ac:dyDescent="0.25">
      <c r="A1389" s="110" t="str">
        <f t="shared" si="318"/>
        <v>1388_T3.2_…. Interest (More than 6 to 9)</v>
      </c>
      <c r="B1389" s="115" t="s">
        <v>2300</v>
      </c>
      <c r="C1389" s="119" t="s">
        <v>14</v>
      </c>
      <c r="D1389" s="95" t="s">
        <v>3755</v>
      </c>
      <c r="E1389" s="185" t="str">
        <f>B1389&amp;"_"&amp;C1389&amp;"_"&amp;F1389&amp;", "&amp;G1389&amp;", "&amp;H1389&amp;", "&amp;I1389</f>
        <v>1388_T3.2_General Government, Loans, Interest, More than 6 to 9</v>
      </c>
      <c r="F1389" s="57" t="s">
        <v>20</v>
      </c>
      <c r="G1389" s="183" t="s">
        <v>2</v>
      </c>
      <c r="H1389" s="184" t="s">
        <v>7</v>
      </c>
      <c r="I1389" s="106" t="s">
        <v>25</v>
      </c>
      <c r="J1389" s="161" t="e">
        <f t="shared" si="314"/>
        <v>#REF!</v>
      </c>
      <c r="K1389" s="63" t="s">
        <v>1399</v>
      </c>
      <c r="L1389">
        <f t="shared" si="315"/>
        <v>6</v>
      </c>
      <c r="P1389" s="10" t="e">
        <f>#REF!</f>
        <v>#REF!</v>
      </c>
    </row>
    <row r="1390" spans="1:16" x14ac:dyDescent="0.25">
      <c r="A1390" s="110" t="str">
        <f>B1390&amp;"_"&amp;C1390&amp;"_"&amp;".. "&amp;D1390</f>
        <v>1389_T3.2_.. Trade credit and advances (More than 6 to 9)</v>
      </c>
      <c r="B1390" s="115" t="s">
        <v>2301</v>
      </c>
      <c r="C1390" s="119" t="s">
        <v>14</v>
      </c>
      <c r="D1390" s="94" t="s">
        <v>4015</v>
      </c>
      <c r="E1390" s="185" t="str">
        <f>B1390&amp;"_"&amp;C1390&amp;"_"&amp;F1390&amp;", "&amp;G1390&amp;", "&amp;I1390</f>
        <v>1389_T3.2_General Government, Trade credit and advances, More than 6 to 9</v>
      </c>
      <c r="F1390" s="57" t="s">
        <v>20</v>
      </c>
      <c r="G1390" s="183" t="s">
        <v>30</v>
      </c>
      <c r="H1390" s="94"/>
      <c r="I1390" s="106" t="s">
        <v>25</v>
      </c>
      <c r="J1390" s="161" t="e">
        <f t="shared" si="314"/>
        <v>#REF!</v>
      </c>
      <c r="K1390" s="63" t="s">
        <v>1406</v>
      </c>
      <c r="L1390">
        <f t="shared" si="315"/>
        <v>6</v>
      </c>
      <c r="P1390" s="10" t="e">
        <f>#REF!</f>
        <v>#REF!</v>
      </c>
    </row>
    <row r="1391" spans="1:16" x14ac:dyDescent="0.25">
      <c r="A1391" s="110" t="str">
        <f t="shared" si="318"/>
        <v>1390_T3.2_…. Principal (More than 6 to 9)</v>
      </c>
      <c r="B1391" s="115" t="s">
        <v>2302</v>
      </c>
      <c r="C1391" s="119" t="s">
        <v>14</v>
      </c>
      <c r="D1391" s="95" t="s">
        <v>3754</v>
      </c>
      <c r="E1391" s="185" t="str">
        <f>B1391&amp;"_"&amp;C1391&amp;"_"&amp;F1391&amp;", "&amp;G1391&amp;", "&amp;H1391&amp;", "&amp;I1391</f>
        <v>1390_T3.2_General Government, Trade credit and advances, Principal, More than 6 to 9</v>
      </c>
      <c r="F1391" s="57" t="s">
        <v>20</v>
      </c>
      <c r="G1391" s="183" t="s">
        <v>30</v>
      </c>
      <c r="H1391" s="183" t="s">
        <v>6</v>
      </c>
      <c r="I1391" s="106" t="s">
        <v>25</v>
      </c>
      <c r="J1391" s="161" t="e">
        <f t="shared" si="314"/>
        <v>#REF!</v>
      </c>
      <c r="K1391" s="63" t="s">
        <v>1413</v>
      </c>
      <c r="L1391">
        <f t="shared" si="315"/>
        <v>6</v>
      </c>
      <c r="P1391" s="10" t="e">
        <f>#REF!</f>
        <v>#REF!</v>
      </c>
    </row>
    <row r="1392" spans="1:16" x14ac:dyDescent="0.25">
      <c r="A1392" s="110" t="str">
        <f t="shared" si="318"/>
        <v>1391_T3.2_…. Interest (More than 6 to 9)</v>
      </c>
      <c r="B1392" s="115" t="s">
        <v>2303</v>
      </c>
      <c r="C1392" s="119" t="s">
        <v>14</v>
      </c>
      <c r="D1392" s="95" t="s">
        <v>3755</v>
      </c>
      <c r="E1392" s="185" t="str">
        <f>B1392&amp;"_"&amp;C1392&amp;"_"&amp;F1392&amp;", "&amp;G1392&amp;", "&amp;H1392&amp;", "&amp;I1392</f>
        <v>1391_T3.2_General Government, Trade credit and advances, Interest, More than 6 to 9</v>
      </c>
      <c r="F1392" s="57" t="s">
        <v>20</v>
      </c>
      <c r="G1392" s="183" t="s">
        <v>30</v>
      </c>
      <c r="H1392" s="184" t="s">
        <v>7</v>
      </c>
      <c r="I1392" s="106" t="s">
        <v>25</v>
      </c>
      <c r="J1392" s="161" t="e">
        <f t="shared" si="314"/>
        <v>#REF!</v>
      </c>
      <c r="K1392" s="63" t="s">
        <v>1420</v>
      </c>
      <c r="L1392">
        <f t="shared" si="315"/>
        <v>6</v>
      </c>
      <c r="P1392" s="10" t="e">
        <f>#REF!</f>
        <v>#REF!</v>
      </c>
    </row>
    <row r="1393" spans="1:16" x14ac:dyDescent="0.25">
      <c r="A1393" s="110" t="str">
        <f>B1393&amp;"_"&amp;C1393&amp;"_"&amp;".. "&amp;D1393</f>
        <v>1392_T3.2_.. Other debt liabilities 3/ 4/ (More than 6 to 9)</v>
      </c>
      <c r="B1393" s="115" t="s">
        <v>2304</v>
      </c>
      <c r="C1393" s="119" t="s">
        <v>14</v>
      </c>
      <c r="D1393" s="94" t="s">
        <v>4016</v>
      </c>
      <c r="E1393" s="185" t="str">
        <f>B1393&amp;"_"&amp;C1393&amp;"_"&amp;F1393&amp;", "&amp;G1393&amp;", "&amp;I1393</f>
        <v>1392_T3.2_General Government, Other debt liabilities, More than 6 to 9</v>
      </c>
      <c r="F1393" s="57" t="s">
        <v>20</v>
      </c>
      <c r="G1393" s="183" t="s">
        <v>4156</v>
      </c>
      <c r="H1393" s="94"/>
      <c r="I1393" s="106" t="s">
        <v>25</v>
      </c>
      <c r="J1393" s="161" t="e">
        <f t="shared" si="314"/>
        <v>#REF!</v>
      </c>
      <c r="K1393" s="63" t="s">
        <v>1427</v>
      </c>
      <c r="L1393">
        <f t="shared" si="315"/>
        <v>6</v>
      </c>
      <c r="P1393" s="10" t="e">
        <f>#REF!</f>
        <v>#REF!</v>
      </c>
    </row>
    <row r="1394" spans="1:16" x14ac:dyDescent="0.25">
      <c r="A1394" s="110" t="str">
        <f t="shared" si="318"/>
        <v>1393_T3.2_…. Principal (More than 6 to 9)</v>
      </c>
      <c r="B1394" s="115" t="s">
        <v>2305</v>
      </c>
      <c r="C1394" s="119" t="s">
        <v>14</v>
      </c>
      <c r="D1394" s="95" t="s">
        <v>3754</v>
      </c>
      <c r="E1394" s="185" t="str">
        <f>B1394&amp;"_"&amp;C1394&amp;"_"&amp;F1394&amp;", "&amp;G1394&amp;", "&amp;H1394&amp;", "&amp;I1394</f>
        <v>1393_T3.2_General Government, Other debt liabilities, Principal, More than 6 to 9</v>
      </c>
      <c r="F1394" s="57" t="s">
        <v>20</v>
      </c>
      <c r="G1394" s="183" t="s">
        <v>4156</v>
      </c>
      <c r="H1394" s="183" t="s">
        <v>6</v>
      </c>
      <c r="I1394" s="106" t="s">
        <v>25</v>
      </c>
      <c r="J1394" s="161" t="e">
        <f t="shared" si="314"/>
        <v>#REF!</v>
      </c>
      <c r="K1394" s="63" t="s">
        <v>1434</v>
      </c>
      <c r="L1394">
        <f t="shared" si="315"/>
        <v>6</v>
      </c>
      <c r="P1394" s="10" t="e">
        <f>#REF!</f>
        <v>#REF!</v>
      </c>
    </row>
    <row r="1395" spans="1:16" x14ac:dyDescent="0.25">
      <c r="A1395" s="110" t="str">
        <f t="shared" si="318"/>
        <v>1394_T3.2_…. Interest (More than 6 to 9)</v>
      </c>
      <c r="B1395" s="115" t="s">
        <v>2306</v>
      </c>
      <c r="C1395" s="119" t="s">
        <v>14</v>
      </c>
      <c r="D1395" s="95" t="s">
        <v>3755</v>
      </c>
      <c r="E1395" s="185" t="str">
        <f>B1395&amp;"_"&amp;C1395&amp;"_"&amp;F1395&amp;", "&amp;G1395&amp;", "&amp;H1395&amp;", "&amp;I1395</f>
        <v>1394_T3.2_General Government, Other debt liabilities, Interest, More than 6 to 9</v>
      </c>
      <c r="F1395" s="57" t="s">
        <v>20</v>
      </c>
      <c r="G1395" s="183" t="s">
        <v>4156</v>
      </c>
      <c r="H1395" s="184" t="s">
        <v>7</v>
      </c>
      <c r="I1395" s="106" t="s">
        <v>25</v>
      </c>
      <c r="J1395" s="161" t="e">
        <f t="shared" si="314"/>
        <v>#REF!</v>
      </c>
      <c r="K1395" s="63" t="s">
        <v>1441</v>
      </c>
      <c r="L1395">
        <f t="shared" si="315"/>
        <v>6</v>
      </c>
      <c r="P1395" s="10" t="e">
        <f>#REF!</f>
        <v>#REF!</v>
      </c>
    </row>
    <row r="1396" spans="1:16" x14ac:dyDescent="0.25">
      <c r="A1396" s="110" t="str">
        <f>B1396&amp;"_"&amp;C1396&amp;"_"&amp;D1396</f>
        <v>1395_T3.2_Central Bank (More than 6 to 9)</v>
      </c>
      <c r="B1396" s="115" t="s">
        <v>2307</v>
      </c>
      <c r="C1396" s="119" t="s">
        <v>14</v>
      </c>
      <c r="D1396" s="57" t="s">
        <v>4017</v>
      </c>
      <c r="E1396" s="185" t="str">
        <f>B1396&amp;"_"&amp;C1396&amp;"_"&amp;F1396&amp;", "&amp;I1396</f>
        <v>1395_T3.2_Central Bank, More than 6 to 9</v>
      </c>
      <c r="F1396" s="57" t="s">
        <v>43</v>
      </c>
      <c r="G1396" s="57"/>
      <c r="H1396" s="57"/>
      <c r="I1396" s="106" t="s">
        <v>25</v>
      </c>
      <c r="J1396" s="161" t="e">
        <f t="shared" si="314"/>
        <v>#REF!</v>
      </c>
      <c r="K1396" s="63" t="s">
        <v>1448</v>
      </c>
      <c r="L1396">
        <f t="shared" si="315"/>
        <v>6</v>
      </c>
      <c r="P1396" s="10" t="e">
        <f>#REF!</f>
        <v>#REF!</v>
      </c>
    </row>
    <row r="1397" spans="1:16" x14ac:dyDescent="0.25">
      <c r="A1397" s="110" t="str">
        <f>B1397&amp;"_"&amp;C1397&amp;"_"&amp;".. "&amp;D1397</f>
        <v>1396_T3.2_.. Special drawing rights (allocations) * (More than 6 to 9)</v>
      </c>
      <c r="B1397" s="115" t="s">
        <v>2308</v>
      </c>
      <c r="C1397" s="119" t="s">
        <v>14</v>
      </c>
      <c r="D1397" s="94" t="s">
        <v>4145</v>
      </c>
      <c r="E1397" s="185" t="str">
        <f>B1397&amp;"_"&amp;C1397&amp;"_"&amp;F1397&amp;", "&amp;G1397&amp;", "&amp;I1397</f>
        <v>1396_T3.2_Central Bank, Special drawing rights (allocations), More than 6 to 9</v>
      </c>
      <c r="F1397" s="57" t="s">
        <v>43</v>
      </c>
      <c r="G1397" s="183" t="s">
        <v>4157</v>
      </c>
      <c r="H1397" s="57"/>
      <c r="I1397" s="106" t="s">
        <v>25</v>
      </c>
      <c r="J1397" s="161" t="e">
        <f t="shared" si="314"/>
        <v>#REF!</v>
      </c>
      <c r="K1397" s="63" t="s">
        <v>1455</v>
      </c>
      <c r="L1397">
        <f t="shared" si="315"/>
        <v>6</v>
      </c>
      <c r="P1397" s="10" t="e">
        <f>#REF!</f>
        <v>#REF!</v>
      </c>
    </row>
    <row r="1398" spans="1:16" x14ac:dyDescent="0.25">
      <c r="A1398" s="110" t="str">
        <f t="shared" ref="A1398:A1414" si="319">B1398&amp;"_"&amp;C1398&amp;"_"&amp;"…. "&amp;D1398</f>
        <v>1397_T3.2_…. Principal (More than 6 to 9)</v>
      </c>
      <c r="B1398" s="115" t="s">
        <v>2309</v>
      </c>
      <c r="C1398" s="119" t="s">
        <v>14</v>
      </c>
      <c r="D1398" s="95" t="s">
        <v>3754</v>
      </c>
      <c r="E1398" s="185" t="str">
        <f>B1398&amp;"_"&amp;C1398&amp;"_"&amp;F1398&amp;", "&amp;G1398&amp;", "&amp;H1398&amp;", "&amp;I1398</f>
        <v>1397_T3.2_Central Bank, Special drawing rights (allocations), Principal, More than 6 to 9</v>
      </c>
      <c r="F1398" s="57" t="s">
        <v>43</v>
      </c>
      <c r="G1398" s="183" t="s">
        <v>4157</v>
      </c>
      <c r="H1398" s="183" t="s">
        <v>6</v>
      </c>
      <c r="I1398" s="106" t="s">
        <v>25</v>
      </c>
      <c r="J1398" s="161" t="e">
        <f t="shared" si="314"/>
        <v>#REF!</v>
      </c>
      <c r="K1398" s="63" t="s">
        <v>1462</v>
      </c>
      <c r="L1398">
        <f t="shared" si="315"/>
        <v>6</v>
      </c>
      <c r="P1398" s="10" t="e">
        <f>#REF!</f>
        <v>#REF!</v>
      </c>
    </row>
    <row r="1399" spans="1:16" x14ac:dyDescent="0.25">
      <c r="A1399" s="110" t="str">
        <f t="shared" si="319"/>
        <v>1398_T3.2_…. Interest (More than 6 to 9)</v>
      </c>
      <c r="B1399" s="115" t="s">
        <v>2310</v>
      </c>
      <c r="C1399" s="119" t="s">
        <v>14</v>
      </c>
      <c r="D1399" s="95" t="s">
        <v>3755</v>
      </c>
      <c r="E1399" s="185" t="str">
        <f>B1399&amp;"_"&amp;C1399&amp;"_"&amp;F1399&amp;", "&amp;G1399&amp;", "&amp;H1399&amp;", "&amp;I1399</f>
        <v>1398_T3.2_Central Bank, Special drawing rights (allocations), Interest, More than 6 to 9</v>
      </c>
      <c r="F1399" s="57" t="s">
        <v>43</v>
      </c>
      <c r="G1399" s="183" t="s">
        <v>4157</v>
      </c>
      <c r="H1399" s="184" t="s">
        <v>7</v>
      </c>
      <c r="I1399" s="106" t="s">
        <v>25</v>
      </c>
      <c r="J1399" s="161" t="e">
        <f t="shared" si="314"/>
        <v>#REF!</v>
      </c>
      <c r="K1399" s="63" t="s">
        <v>1469</v>
      </c>
      <c r="L1399">
        <f t="shared" si="315"/>
        <v>6</v>
      </c>
      <c r="P1399" s="10" t="e">
        <f>#REF!</f>
        <v>#REF!</v>
      </c>
    </row>
    <row r="1400" spans="1:16" x14ac:dyDescent="0.25">
      <c r="A1400" s="110" t="str">
        <f>B1400&amp;"_"&amp;C1400&amp;"_"&amp;".. "&amp;D1400</f>
        <v>1399_T3.2_.. Currency and deposits (More than 6 to 9)</v>
      </c>
      <c r="B1400" s="115" t="s">
        <v>2311</v>
      </c>
      <c r="C1400" s="119" t="s">
        <v>14</v>
      </c>
      <c r="D1400" s="94" t="s">
        <v>4012</v>
      </c>
      <c r="E1400" s="185" t="str">
        <f>B1400&amp;"_"&amp;C1400&amp;"_"&amp;F1400&amp;", "&amp;G1400&amp;", "&amp;I1400</f>
        <v>1399_T3.2_Central Bank, Currency and deposits, More than 6 to 9</v>
      </c>
      <c r="F1400" s="57" t="s">
        <v>43</v>
      </c>
      <c r="G1400" s="183" t="s">
        <v>95</v>
      </c>
      <c r="H1400" s="94"/>
      <c r="I1400" s="106" t="s">
        <v>25</v>
      </c>
      <c r="J1400" s="161" t="e">
        <f t="shared" si="314"/>
        <v>#REF!</v>
      </c>
      <c r="K1400" s="63" t="s">
        <v>1476</v>
      </c>
      <c r="L1400">
        <f t="shared" si="315"/>
        <v>6</v>
      </c>
      <c r="P1400" s="10" t="e">
        <f>#REF!</f>
        <v>#REF!</v>
      </c>
    </row>
    <row r="1401" spans="1:16" x14ac:dyDescent="0.25">
      <c r="A1401" s="110" t="str">
        <f t="shared" si="319"/>
        <v>1400_T3.2_…. Principal (More than 6 to 9)</v>
      </c>
      <c r="B1401" s="115" t="s">
        <v>2312</v>
      </c>
      <c r="C1401" s="119" t="s">
        <v>14</v>
      </c>
      <c r="D1401" s="95" t="s">
        <v>3754</v>
      </c>
      <c r="E1401" s="185" t="str">
        <f>B1401&amp;"_"&amp;C1401&amp;"_"&amp;F1401&amp;", "&amp;G1401&amp;", "&amp;H1401&amp;", "&amp;I1401</f>
        <v>1400_T3.2_Central Bank, Currency and deposits, Principal, More than 6 to 9</v>
      </c>
      <c r="F1401" s="57" t="s">
        <v>43</v>
      </c>
      <c r="G1401" s="183" t="s">
        <v>95</v>
      </c>
      <c r="H1401" s="183" t="s">
        <v>6</v>
      </c>
      <c r="I1401" s="106" t="s">
        <v>25</v>
      </c>
      <c r="J1401" s="161" t="e">
        <f t="shared" si="314"/>
        <v>#REF!</v>
      </c>
      <c r="K1401" s="63" t="s">
        <v>1483</v>
      </c>
      <c r="L1401">
        <f t="shared" si="315"/>
        <v>6</v>
      </c>
      <c r="P1401" s="10" t="e">
        <f>#REF!</f>
        <v>#REF!</v>
      </c>
    </row>
    <row r="1402" spans="1:16" x14ac:dyDescent="0.25">
      <c r="A1402" s="110" t="str">
        <f t="shared" si="319"/>
        <v>1401_T3.2_…. Interest (More than 6 to 9)</v>
      </c>
      <c r="B1402" s="115" t="s">
        <v>2313</v>
      </c>
      <c r="C1402" s="119" t="s">
        <v>14</v>
      </c>
      <c r="D1402" s="95" t="s">
        <v>3755</v>
      </c>
      <c r="E1402" s="185" t="str">
        <f>B1402&amp;"_"&amp;C1402&amp;"_"&amp;F1402&amp;", "&amp;G1402&amp;", "&amp;H1402&amp;", "&amp;I1402</f>
        <v>1401_T3.2_Central Bank, Currency and deposits, Interest, More than 6 to 9</v>
      </c>
      <c r="F1402" s="57" t="s">
        <v>43</v>
      </c>
      <c r="G1402" s="183" t="s">
        <v>95</v>
      </c>
      <c r="H1402" s="184" t="s">
        <v>7</v>
      </c>
      <c r="I1402" s="106" t="s">
        <v>25</v>
      </c>
      <c r="J1402" s="161" t="e">
        <f t="shared" si="314"/>
        <v>#REF!</v>
      </c>
      <c r="K1402" s="63" t="s">
        <v>1490</v>
      </c>
      <c r="L1402">
        <f t="shared" si="315"/>
        <v>6</v>
      </c>
      <c r="P1402" s="10" t="e">
        <f>#REF!</f>
        <v>#REF!</v>
      </c>
    </row>
    <row r="1403" spans="1:16" x14ac:dyDescent="0.25">
      <c r="A1403" s="110" t="str">
        <f>B1403&amp;"_"&amp;C1403&amp;"_"&amp;".. "&amp;D1403</f>
        <v>1402_T3.2_.. Debt securities (More than 6 to 9)</v>
      </c>
      <c r="B1403" s="115" t="s">
        <v>2314</v>
      </c>
      <c r="C1403" s="119" t="s">
        <v>14</v>
      </c>
      <c r="D1403" s="94" t="s">
        <v>4013</v>
      </c>
      <c r="E1403" s="185" t="str">
        <f>B1403&amp;"_"&amp;C1403&amp;"_"&amp;F1403&amp;", "&amp;G1403&amp;", "&amp;I1403</f>
        <v>1402_T3.2_Central Bank, Debt securities, More than 6 to 9</v>
      </c>
      <c r="F1403" s="57" t="s">
        <v>43</v>
      </c>
      <c r="G1403" s="183" t="s">
        <v>29</v>
      </c>
      <c r="H1403" s="94"/>
      <c r="I1403" s="106" t="s">
        <v>25</v>
      </c>
      <c r="J1403" s="161" t="e">
        <f t="shared" si="314"/>
        <v>#REF!</v>
      </c>
      <c r="K1403" s="63" t="s">
        <v>1497</v>
      </c>
      <c r="L1403">
        <f t="shared" si="315"/>
        <v>6</v>
      </c>
      <c r="P1403" s="10" t="e">
        <f>#REF!</f>
        <v>#REF!</v>
      </c>
    </row>
    <row r="1404" spans="1:16" x14ac:dyDescent="0.25">
      <c r="A1404" s="110" t="str">
        <f t="shared" si="319"/>
        <v>1403_T3.2_…. Principal (More than 6 to 9)</v>
      </c>
      <c r="B1404" s="115" t="s">
        <v>2315</v>
      </c>
      <c r="C1404" s="119" t="s">
        <v>14</v>
      </c>
      <c r="D1404" s="95" t="s">
        <v>3754</v>
      </c>
      <c r="E1404" s="185" t="str">
        <f>B1404&amp;"_"&amp;C1404&amp;"_"&amp;F1404&amp;", "&amp;G1404&amp;", "&amp;H1404&amp;", "&amp;I1404</f>
        <v>1403_T3.2_Central Bank, Debt securities, Principal, More than 6 to 9</v>
      </c>
      <c r="F1404" s="57" t="s">
        <v>43</v>
      </c>
      <c r="G1404" s="183" t="s">
        <v>29</v>
      </c>
      <c r="H1404" s="183" t="s">
        <v>6</v>
      </c>
      <c r="I1404" s="106" t="s">
        <v>25</v>
      </c>
      <c r="J1404" s="161" t="e">
        <f t="shared" si="314"/>
        <v>#REF!</v>
      </c>
      <c r="K1404" s="63" t="s">
        <v>1504</v>
      </c>
      <c r="L1404">
        <f t="shared" si="315"/>
        <v>6</v>
      </c>
      <c r="P1404" s="10" t="e">
        <f>#REF!</f>
        <v>#REF!</v>
      </c>
    </row>
    <row r="1405" spans="1:16" x14ac:dyDescent="0.25">
      <c r="A1405" s="110" t="str">
        <f t="shared" si="319"/>
        <v>1404_T3.2_…. Interest (More than 6 to 9)</v>
      </c>
      <c r="B1405" s="115" t="s">
        <v>2316</v>
      </c>
      <c r="C1405" s="119" t="s">
        <v>14</v>
      </c>
      <c r="D1405" s="95" t="s">
        <v>3755</v>
      </c>
      <c r="E1405" s="185" t="str">
        <f>B1405&amp;"_"&amp;C1405&amp;"_"&amp;F1405&amp;", "&amp;G1405&amp;", "&amp;H1405&amp;", "&amp;I1405</f>
        <v>1404_T3.2_Central Bank, Debt securities, Interest, More than 6 to 9</v>
      </c>
      <c r="F1405" s="57" t="s">
        <v>43</v>
      </c>
      <c r="G1405" s="183" t="s">
        <v>29</v>
      </c>
      <c r="H1405" s="184" t="s">
        <v>7</v>
      </c>
      <c r="I1405" s="106" t="s">
        <v>25</v>
      </c>
      <c r="J1405" s="161" t="e">
        <f t="shared" si="314"/>
        <v>#REF!</v>
      </c>
      <c r="K1405" s="63" t="s">
        <v>1511</v>
      </c>
      <c r="L1405">
        <f t="shared" si="315"/>
        <v>6</v>
      </c>
      <c r="P1405" s="10" t="e">
        <f>#REF!</f>
        <v>#REF!</v>
      </c>
    </row>
    <row r="1406" spans="1:16" x14ac:dyDescent="0.25">
      <c r="A1406" s="110" t="str">
        <f>B1406&amp;"_"&amp;C1406&amp;"_"&amp;".. "&amp;D1406</f>
        <v>1405_T3.2_.. Loans (More than 6 to 9)</v>
      </c>
      <c r="B1406" s="115" t="s">
        <v>2317</v>
      </c>
      <c r="C1406" s="119" t="s">
        <v>14</v>
      </c>
      <c r="D1406" s="94" t="s">
        <v>4014</v>
      </c>
      <c r="E1406" s="185" t="str">
        <f>B1406&amp;"_"&amp;C1406&amp;"_"&amp;F1406&amp;", "&amp;G1406&amp;", "&amp;I1406</f>
        <v>1405_T3.2_Central Bank, Loans, More than 6 to 9</v>
      </c>
      <c r="F1406" s="57" t="s">
        <v>43</v>
      </c>
      <c r="G1406" s="183" t="s">
        <v>2</v>
      </c>
      <c r="H1406" s="94"/>
      <c r="I1406" s="106" t="s">
        <v>25</v>
      </c>
      <c r="J1406" s="161" t="e">
        <f t="shared" si="314"/>
        <v>#REF!</v>
      </c>
      <c r="K1406" s="63" t="s">
        <v>1518</v>
      </c>
      <c r="L1406">
        <f t="shared" si="315"/>
        <v>6</v>
      </c>
      <c r="P1406" s="10" t="e">
        <f>#REF!</f>
        <v>#REF!</v>
      </c>
    </row>
    <row r="1407" spans="1:16" x14ac:dyDescent="0.25">
      <c r="A1407" s="110" t="str">
        <f t="shared" si="319"/>
        <v>1406_T3.2_…. Principal (More than 6 to 9)</v>
      </c>
      <c r="B1407" s="115" t="s">
        <v>2318</v>
      </c>
      <c r="C1407" s="119" t="s">
        <v>14</v>
      </c>
      <c r="D1407" s="95" t="s">
        <v>3754</v>
      </c>
      <c r="E1407" s="185" t="str">
        <f>B1407&amp;"_"&amp;C1407&amp;"_"&amp;F1407&amp;", "&amp;G1407&amp;", "&amp;H1407&amp;", "&amp;I1407</f>
        <v>1406_T3.2_Central Bank, Loans, Principal, More than 6 to 9</v>
      </c>
      <c r="F1407" s="57" t="s">
        <v>43</v>
      </c>
      <c r="G1407" s="183" t="s">
        <v>2</v>
      </c>
      <c r="H1407" s="183" t="s">
        <v>6</v>
      </c>
      <c r="I1407" s="106" t="s">
        <v>25</v>
      </c>
      <c r="J1407" s="161" t="e">
        <f t="shared" si="314"/>
        <v>#REF!</v>
      </c>
      <c r="K1407" s="63" t="s">
        <v>1525</v>
      </c>
      <c r="L1407">
        <f t="shared" si="315"/>
        <v>6</v>
      </c>
      <c r="P1407" s="10" t="e">
        <f>#REF!</f>
        <v>#REF!</v>
      </c>
    </row>
    <row r="1408" spans="1:16" x14ac:dyDescent="0.25">
      <c r="A1408" s="110" t="str">
        <f t="shared" si="319"/>
        <v>1407_T3.2_…. Interest (More than 6 to 9)</v>
      </c>
      <c r="B1408" s="115" t="s">
        <v>2319</v>
      </c>
      <c r="C1408" s="119" t="s">
        <v>14</v>
      </c>
      <c r="D1408" s="95" t="s">
        <v>3755</v>
      </c>
      <c r="E1408" s="185" t="str">
        <f>B1408&amp;"_"&amp;C1408&amp;"_"&amp;F1408&amp;", "&amp;G1408&amp;", "&amp;H1408&amp;", "&amp;I1408</f>
        <v>1407_T3.2_Central Bank, Loans, Interest, More than 6 to 9</v>
      </c>
      <c r="F1408" s="57" t="s">
        <v>43</v>
      </c>
      <c r="G1408" s="183" t="s">
        <v>2</v>
      </c>
      <c r="H1408" s="184" t="s">
        <v>7</v>
      </c>
      <c r="I1408" s="106" t="s">
        <v>25</v>
      </c>
      <c r="J1408" s="161" t="e">
        <f t="shared" si="314"/>
        <v>#REF!</v>
      </c>
      <c r="K1408" s="63" t="s">
        <v>1532</v>
      </c>
      <c r="L1408">
        <f t="shared" si="315"/>
        <v>6</v>
      </c>
      <c r="P1408" s="10" t="e">
        <f>#REF!</f>
        <v>#REF!</v>
      </c>
    </row>
    <row r="1409" spans="1:16" x14ac:dyDescent="0.25">
      <c r="A1409" s="110" t="str">
        <f>B1409&amp;"_"&amp;C1409&amp;"_"&amp;".. "&amp;D1409</f>
        <v>1408_T3.2_.. Trade credit and advances (More than 6 to 9)</v>
      </c>
      <c r="B1409" s="115" t="s">
        <v>2320</v>
      </c>
      <c r="C1409" s="119" t="s">
        <v>14</v>
      </c>
      <c r="D1409" s="94" t="s">
        <v>4015</v>
      </c>
      <c r="E1409" s="185" t="str">
        <f>B1409&amp;"_"&amp;C1409&amp;"_"&amp;F1409&amp;", "&amp;G1409&amp;", "&amp;I1409</f>
        <v>1408_T3.2_Central Bank, Trade credit and advances, More than 6 to 9</v>
      </c>
      <c r="F1409" s="57" t="s">
        <v>43</v>
      </c>
      <c r="G1409" s="183" t="s">
        <v>30</v>
      </c>
      <c r="H1409" s="94"/>
      <c r="I1409" s="106" t="s">
        <v>25</v>
      </c>
      <c r="J1409" s="161" t="e">
        <f t="shared" si="314"/>
        <v>#REF!</v>
      </c>
      <c r="K1409" s="63" t="s">
        <v>1539</v>
      </c>
      <c r="L1409">
        <f t="shared" si="315"/>
        <v>6</v>
      </c>
      <c r="P1409" s="10" t="e">
        <f>#REF!</f>
        <v>#REF!</v>
      </c>
    </row>
    <row r="1410" spans="1:16" x14ac:dyDescent="0.25">
      <c r="A1410" s="110" t="str">
        <f t="shared" si="319"/>
        <v>1409_T3.2_…. Principal (More than 6 to 9)</v>
      </c>
      <c r="B1410" s="115" t="s">
        <v>2321</v>
      </c>
      <c r="C1410" s="119" t="s">
        <v>14</v>
      </c>
      <c r="D1410" s="95" t="s">
        <v>3754</v>
      </c>
      <c r="E1410" s="185" t="str">
        <f>B1410&amp;"_"&amp;C1410&amp;"_"&amp;F1410&amp;", "&amp;G1410&amp;", "&amp;H1410&amp;", "&amp;I1410</f>
        <v>1409_T3.2_Central Bank, Trade credit and advances, Principal, More than 6 to 9</v>
      </c>
      <c r="F1410" s="57" t="s">
        <v>43</v>
      </c>
      <c r="G1410" s="183" t="s">
        <v>30</v>
      </c>
      <c r="H1410" s="183" t="s">
        <v>6</v>
      </c>
      <c r="I1410" s="106" t="s">
        <v>25</v>
      </c>
      <c r="J1410" s="161" t="e">
        <f t="shared" si="314"/>
        <v>#REF!</v>
      </c>
      <c r="K1410" s="63" t="s">
        <v>1546</v>
      </c>
      <c r="L1410">
        <f t="shared" si="315"/>
        <v>6</v>
      </c>
      <c r="P1410" s="10" t="e">
        <f>#REF!</f>
        <v>#REF!</v>
      </c>
    </row>
    <row r="1411" spans="1:16" x14ac:dyDescent="0.25">
      <c r="A1411" s="110" t="str">
        <f t="shared" si="319"/>
        <v>1410_T3.2_…. Interest (More than 6 to 9)</v>
      </c>
      <c r="B1411" s="115" t="s">
        <v>2322</v>
      </c>
      <c r="C1411" s="119" t="s">
        <v>14</v>
      </c>
      <c r="D1411" s="95" t="s">
        <v>3755</v>
      </c>
      <c r="E1411" s="185" t="str">
        <f>B1411&amp;"_"&amp;C1411&amp;"_"&amp;F1411&amp;", "&amp;G1411&amp;", "&amp;H1411&amp;", "&amp;I1411</f>
        <v>1410_T3.2_Central Bank, Trade credit and advances, Interest, More than 6 to 9</v>
      </c>
      <c r="F1411" s="57" t="s">
        <v>43</v>
      </c>
      <c r="G1411" s="183" t="s">
        <v>30</v>
      </c>
      <c r="H1411" s="184" t="s">
        <v>7</v>
      </c>
      <c r="I1411" s="106" t="s">
        <v>25</v>
      </c>
      <c r="J1411" s="161" t="e">
        <f t="shared" si="314"/>
        <v>#REF!</v>
      </c>
      <c r="K1411" s="63" t="s">
        <v>1553</v>
      </c>
      <c r="L1411">
        <f t="shared" si="315"/>
        <v>6</v>
      </c>
      <c r="P1411" s="10" t="e">
        <f>#REF!</f>
        <v>#REF!</v>
      </c>
    </row>
    <row r="1412" spans="1:16" x14ac:dyDescent="0.25">
      <c r="A1412" s="110" t="str">
        <f>B1412&amp;"_"&amp;C1412&amp;"_"&amp;".. "&amp;D1412</f>
        <v>1411_T3.2_.. Other debt liabilities 3/ 4/ (More than 6 to 9)</v>
      </c>
      <c r="B1412" s="115" t="s">
        <v>2323</v>
      </c>
      <c r="C1412" s="119" t="s">
        <v>14</v>
      </c>
      <c r="D1412" s="94" t="s">
        <v>4016</v>
      </c>
      <c r="E1412" s="185" t="str">
        <f>B1412&amp;"_"&amp;C1412&amp;"_"&amp;F1412&amp;", "&amp;G1412&amp;", "&amp;I1412</f>
        <v>1411_T3.2_Central Bank, Other debt liabilities, More than 6 to 9</v>
      </c>
      <c r="F1412" s="57" t="s">
        <v>43</v>
      </c>
      <c r="G1412" s="183" t="s">
        <v>4156</v>
      </c>
      <c r="H1412" s="94"/>
      <c r="I1412" s="106" t="s">
        <v>25</v>
      </c>
      <c r="J1412" s="161" t="e">
        <f t="shared" ref="J1412:J1475" si="320">J1411</f>
        <v>#REF!</v>
      </c>
      <c r="K1412" s="63" t="s">
        <v>1560</v>
      </c>
      <c r="L1412">
        <f t="shared" ref="L1412:L1475" si="321">L1411</f>
        <v>6</v>
      </c>
      <c r="P1412" s="10" t="e">
        <f>#REF!</f>
        <v>#REF!</v>
      </c>
    </row>
    <row r="1413" spans="1:16" x14ac:dyDescent="0.25">
      <c r="A1413" s="110" t="str">
        <f t="shared" si="319"/>
        <v>1412_T3.2_…. Principal (More than 6 to 9)</v>
      </c>
      <c r="B1413" s="115" t="s">
        <v>2324</v>
      </c>
      <c r="C1413" s="119" t="s">
        <v>14</v>
      </c>
      <c r="D1413" s="95" t="s">
        <v>3754</v>
      </c>
      <c r="E1413" s="185" t="str">
        <f>B1413&amp;"_"&amp;C1413&amp;"_"&amp;F1413&amp;", "&amp;G1413&amp;", "&amp;H1413&amp;", "&amp;I1413</f>
        <v>1412_T3.2_Central Bank, Other debt liabilities, Principal, More than 6 to 9</v>
      </c>
      <c r="F1413" s="57" t="s">
        <v>43</v>
      </c>
      <c r="G1413" s="183" t="s">
        <v>4156</v>
      </c>
      <c r="H1413" s="183" t="s">
        <v>6</v>
      </c>
      <c r="I1413" s="106" t="s">
        <v>25</v>
      </c>
      <c r="J1413" s="161" t="e">
        <f t="shared" si="320"/>
        <v>#REF!</v>
      </c>
      <c r="K1413" s="63" t="s">
        <v>1567</v>
      </c>
      <c r="L1413">
        <f t="shared" si="321"/>
        <v>6</v>
      </c>
      <c r="P1413" s="10" t="e">
        <f>#REF!</f>
        <v>#REF!</v>
      </c>
    </row>
    <row r="1414" spans="1:16" x14ac:dyDescent="0.25">
      <c r="A1414" s="110" t="str">
        <f t="shared" si="319"/>
        <v>1413_T3.2_…. Interest (More than 6 to 9)</v>
      </c>
      <c r="B1414" s="115" t="s">
        <v>2325</v>
      </c>
      <c r="C1414" s="119" t="s">
        <v>14</v>
      </c>
      <c r="D1414" s="95" t="s">
        <v>3755</v>
      </c>
      <c r="E1414" s="185" t="str">
        <f>B1414&amp;"_"&amp;C1414&amp;"_"&amp;F1414&amp;", "&amp;G1414&amp;", "&amp;H1414&amp;", "&amp;I1414</f>
        <v>1413_T3.2_Central Bank, Other debt liabilities, Interest, More than 6 to 9</v>
      </c>
      <c r="F1414" s="57" t="s">
        <v>43</v>
      </c>
      <c r="G1414" s="183" t="s">
        <v>4156</v>
      </c>
      <c r="H1414" s="184" t="s">
        <v>7</v>
      </c>
      <c r="I1414" s="106" t="s">
        <v>25</v>
      </c>
      <c r="J1414" s="161" t="e">
        <f t="shared" si="320"/>
        <v>#REF!</v>
      </c>
      <c r="K1414" s="63" t="s">
        <v>1574</v>
      </c>
      <c r="L1414">
        <f t="shared" si="321"/>
        <v>6</v>
      </c>
      <c r="P1414" s="10" t="e">
        <f>#REF!</f>
        <v>#REF!</v>
      </c>
    </row>
    <row r="1415" spans="1:16" x14ac:dyDescent="0.25">
      <c r="A1415" s="110" t="str">
        <f>B1415&amp;"_"&amp;C1415&amp;"_"&amp;D1415</f>
        <v>1414_T3.2_Deposit-Taking Corporations, except the Central Bank (More than 6 to 9)</v>
      </c>
      <c r="B1415" s="115" t="s">
        <v>2326</v>
      </c>
      <c r="C1415" s="119" t="s">
        <v>14</v>
      </c>
      <c r="D1415" s="96" t="s">
        <v>3758</v>
      </c>
      <c r="E1415" s="185" t="str">
        <f>B1415&amp;"_"&amp;C1415&amp;"_"&amp;F1415&amp;", "&amp;I1415</f>
        <v>1414_T3.2_Deposit-Taking Corporations, except the Central Bank, More than 6 to 9</v>
      </c>
      <c r="F1415" s="96" t="s">
        <v>44</v>
      </c>
      <c r="G1415" s="96"/>
      <c r="H1415" s="96"/>
      <c r="I1415" s="106" t="s">
        <v>25</v>
      </c>
      <c r="J1415" s="161" t="e">
        <f t="shared" si="320"/>
        <v>#REF!</v>
      </c>
      <c r="K1415" s="63" t="s">
        <v>1581</v>
      </c>
      <c r="L1415">
        <f t="shared" si="321"/>
        <v>6</v>
      </c>
      <c r="P1415" s="10" t="e">
        <f>#REF!</f>
        <v>#REF!</v>
      </c>
    </row>
    <row r="1416" spans="1:16" x14ac:dyDescent="0.25">
      <c r="A1416" s="110" t="str">
        <f>B1416&amp;"_"&amp;C1416&amp;"_"&amp;".. "&amp;D1416</f>
        <v>1415_T3.2_.. Currency and deposits (More than 6 to 9)</v>
      </c>
      <c r="B1416" s="115" t="s">
        <v>2327</v>
      </c>
      <c r="C1416" s="119" t="s">
        <v>14</v>
      </c>
      <c r="D1416" s="94" t="s">
        <v>4012</v>
      </c>
      <c r="E1416" s="185" t="str">
        <f>B1416&amp;"_"&amp;C1416&amp;"_"&amp;F1416&amp;", "&amp;G1416&amp;", "&amp;I1416</f>
        <v>1415_T3.2_Deposit-Taking Corporations, except the Central Bank, Currency and deposits, More than 6 to 9</v>
      </c>
      <c r="F1416" s="96" t="s">
        <v>44</v>
      </c>
      <c r="G1416" s="183" t="s">
        <v>95</v>
      </c>
      <c r="H1416" s="94"/>
      <c r="I1416" s="106" t="s">
        <v>25</v>
      </c>
      <c r="J1416" s="161" t="e">
        <f t="shared" si="320"/>
        <v>#REF!</v>
      </c>
      <c r="K1416" s="63" t="s">
        <v>1588</v>
      </c>
      <c r="L1416">
        <f t="shared" si="321"/>
        <v>6</v>
      </c>
      <c r="P1416" s="10" t="e">
        <f>#REF!</f>
        <v>#REF!</v>
      </c>
    </row>
    <row r="1417" spans="1:16" x14ac:dyDescent="0.25">
      <c r="A1417" s="110" t="str">
        <f t="shared" ref="A1417:A1446" si="322">B1417&amp;"_"&amp;C1417&amp;"_"&amp;"…. "&amp;D1417</f>
        <v>1416_T3.2_…. Principal (More than 6 to 9)</v>
      </c>
      <c r="B1417" s="115" t="s">
        <v>2328</v>
      </c>
      <c r="C1417" s="119" t="s">
        <v>14</v>
      </c>
      <c r="D1417" s="95" t="s">
        <v>3754</v>
      </c>
      <c r="E1417" s="185" t="str">
        <f>B1417&amp;"_"&amp;C1417&amp;"_"&amp;F1417&amp;", "&amp;G1417&amp;", "&amp;H1417&amp;", "&amp;I1417</f>
        <v>1416_T3.2_Deposit-Taking Corporations, except the Central Bank, Currency and deposits, Principal, More than 6 to 9</v>
      </c>
      <c r="F1417" s="96" t="s">
        <v>44</v>
      </c>
      <c r="G1417" s="183" t="s">
        <v>95</v>
      </c>
      <c r="H1417" s="183" t="s">
        <v>6</v>
      </c>
      <c r="I1417" s="106" t="s">
        <v>25</v>
      </c>
      <c r="J1417" s="161" t="e">
        <f t="shared" si="320"/>
        <v>#REF!</v>
      </c>
      <c r="K1417" s="63" t="s">
        <v>1595</v>
      </c>
      <c r="L1417">
        <f t="shared" si="321"/>
        <v>6</v>
      </c>
      <c r="P1417" s="10" t="e">
        <f>#REF!</f>
        <v>#REF!</v>
      </c>
    </row>
    <row r="1418" spans="1:16" x14ac:dyDescent="0.25">
      <c r="A1418" s="110" t="str">
        <f t="shared" si="322"/>
        <v>1417_T3.2_…. Interest (More than 6 to 9)</v>
      </c>
      <c r="B1418" s="115" t="s">
        <v>2329</v>
      </c>
      <c r="C1418" s="119" t="s">
        <v>14</v>
      </c>
      <c r="D1418" s="95" t="s">
        <v>3755</v>
      </c>
      <c r="E1418" s="185" t="str">
        <f>B1418&amp;"_"&amp;C1418&amp;"_"&amp;F1418&amp;", "&amp;G1418&amp;", "&amp;H1418&amp;", "&amp;I1418</f>
        <v>1417_T3.2_Deposit-Taking Corporations, except the Central Bank, Currency and deposits, Interest, More than 6 to 9</v>
      </c>
      <c r="F1418" s="96" t="s">
        <v>44</v>
      </c>
      <c r="G1418" s="183" t="s">
        <v>95</v>
      </c>
      <c r="H1418" s="184" t="s">
        <v>7</v>
      </c>
      <c r="I1418" s="106" t="s">
        <v>25</v>
      </c>
      <c r="J1418" s="161" t="e">
        <f t="shared" si="320"/>
        <v>#REF!</v>
      </c>
      <c r="K1418" s="63" t="s">
        <v>1602</v>
      </c>
      <c r="L1418">
        <f t="shared" si="321"/>
        <v>6</v>
      </c>
      <c r="P1418" s="10" t="e">
        <f>#REF!</f>
        <v>#REF!</v>
      </c>
    </row>
    <row r="1419" spans="1:16" x14ac:dyDescent="0.25">
      <c r="A1419" s="110" t="str">
        <f>B1419&amp;"_"&amp;C1419&amp;"_"&amp;".. "&amp;D1419</f>
        <v>1418_T3.2_.. Debt securities (More than 6 to 9)</v>
      </c>
      <c r="B1419" s="115" t="s">
        <v>2330</v>
      </c>
      <c r="C1419" s="119" t="s">
        <v>14</v>
      </c>
      <c r="D1419" s="94" t="s">
        <v>4013</v>
      </c>
      <c r="E1419" s="185" t="str">
        <f>B1419&amp;"_"&amp;C1419&amp;"_"&amp;F1419&amp;", "&amp;G1419&amp;", "&amp;I1419</f>
        <v>1418_T3.2_Deposit-Taking Corporations, except the Central Bank, Debt securities, More than 6 to 9</v>
      </c>
      <c r="F1419" s="96" t="s">
        <v>44</v>
      </c>
      <c r="G1419" s="183" t="s">
        <v>29</v>
      </c>
      <c r="H1419" s="94"/>
      <c r="I1419" s="106" t="s">
        <v>25</v>
      </c>
      <c r="J1419" s="161" t="e">
        <f t="shared" si="320"/>
        <v>#REF!</v>
      </c>
      <c r="K1419" s="63" t="s">
        <v>1609</v>
      </c>
      <c r="L1419">
        <f t="shared" si="321"/>
        <v>6</v>
      </c>
      <c r="P1419" s="10" t="e">
        <f>#REF!</f>
        <v>#REF!</v>
      </c>
    </row>
    <row r="1420" spans="1:16" x14ac:dyDescent="0.25">
      <c r="A1420" s="110" t="str">
        <f t="shared" si="322"/>
        <v>1419_T3.2_…. Principal (More than 6 to 9)</v>
      </c>
      <c r="B1420" s="115" t="s">
        <v>2331</v>
      </c>
      <c r="C1420" s="119" t="s">
        <v>14</v>
      </c>
      <c r="D1420" s="95" t="s">
        <v>3754</v>
      </c>
      <c r="E1420" s="185" t="str">
        <f>B1420&amp;"_"&amp;C1420&amp;"_"&amp;F1420&amp;", "&amp;G1420&amp;", "&amp;H1420&amp;", "&amp;I1420</f>
        <v>1419_T3.2_Deposit-Taking Corporations, except the Central Bank, Debt securities, Principal, More than 6 to 9</v>
      </c>
      <c r="F1420" s="96" t="s">
        <v>44</v>
      </c>
      <c r="G1420" s="183" t="s">
        <v>29</v>
      </c>
      <c r="H1420" s="183" t="s">
        <v>6</v>
      </c>
      <c r="I1420" s="106" t="s">
        <v>25</v>
      </c>
      <c r="J1420" s="161" t="e">
        <f t="shared" si="320"/>
        <v>#REF!</v>
      </c>
      <c r="K1420" s="63" t="s">
        <v>1616</v>
      </c>
      <c r="L1420">
        <f t="shared" si="321"/>
        <v>6</v>
      </c>
      <c r="P1420" s="10" t="e">
        <f>#REF!</f>
        <v>#REF!</v>
      </c>
    </row>
    <row r="1421" spans="1:16" x14ac:dyDescent="0.25">
      <c r="A1421" s="110" t="str">
        <f t="shared" si="322"/>
        <v>1420_T3.2_…. Interest (More than 6 to 9)</v>
      </c>
      <c r="B1421" s="115" t="s">
        <v>2332</v>
      </c>
      <c r="C1421" s="119" t="s">
        <v>14</v>
      </c>
      <c r="D1421" s="95" t="s">
        <v>3755</v>
      </c>
      <c r="E1421" s="185" t="str">
        <f>B1421&amp;"_"&amp;C1421&amp;"_"&amp;F1421&amp;", "&amp;G1421&amp;", "&amp;H1421&amp;", "&amp;I1421</f>
        <v>1420_T3.2_Deposit-Taking Corporations, except the Central Bank, Debt securities, Interest, More than 6 to 9</v>
      </c>
      <c r="F1421" s="96" t="s">
        <v>44</v>
      </c>
      <c r="G1421" s="183" t="s">
        <v>29</v>
      </c>
      <c r="H1421" s="184" t="s">
        <v>7</v>
      </c>
      <c r="I1421" s="106" t="s">
        <v>25</v>
      </c>
      <c r="J1421" s="161" t="e">
        <f t="shared" si="320"/>
        <v>#REF!</v>
      </c>
      <c r="K1421" s="63" t="s">
        <v>1623</v>
      </c>
      <c r="L1421">
        <f t="shared" si="321"/>
        <v>6</v>
      </c>
      <c r="P1421" s="10" t="e">
        <f>#REF!</f>
        <v>#REF!</v>
      </c>
    </row>
    <row r="1422" spans="1:16" x14ac:dyDescent="0.25">
      <c r="A1422" s="110" t="str">
        <f>B1422&amp;"_"&amp;C1422&amp;"_"&amp;".. "&amp;D1422</f>
        <v>1421_T3.2_.. Loans (More than 6 to 9)</v>
      </c>
      <c r="B1422" s="115" t="s">
        <v>2333</v>
      </c>
      <c r="C1422" s="119" t="s">
        <v>14</v>
      </c>
      <c r="D1422" s="94" t="s">
        <v>4014</v>
      </c>
      <c r="E1422" s="185" t="str">
        <f>B1422&amp;"_"&amp;C1422&amp;"_"&amp;F1422&amp;", "&amp;G1422&amp;", "&amp;I1422</f>
        <v>1421_T3.2_Deposit-Taking Corporations, except the Central Bank, Loans, More than 6 to 9</v>
      </c>
      <c r="F1422" s="96" t="s">
        <v>44</v>
      </c>
      <c r="G1422" s="183" t="s">
        <v>2</v>
      </c>
      <c r="H1422" s="94"/>
      <c r="I1422" s="106" t="s">
        <v>25</v>
      </c>
      <c r="J1422" s="161" t="e">
        <f t="shared" si="320"/>
        <v>#REF!</v>
      </c>
      <c r="K1422" s="63" t="s">
        <v>1630</v>
      </c>
      <c r="L1422">
        <f t="shared" si="321"/>
        <v>6</v>
      </c>
      <c r="P1422" s="10" t="e">
        <f>#REF!</f>
        <v>#REF!</v>
      </c>
    </row>
    <row r="1423" spans="1:16" x14ac:dyDescent="0.25">
      <c r="A1423" s="110" t="str">
        <f t="shared" si="322"/>
        <v>1422_T3.2_…. Principal (More than 6 to 9)</v>
      </c>
      <c r="B1423" s="115" t="s">
        <v>2334</v>
      </c>
      <c r="C1423" s="119" t="s">
        <v>14</v>
      </c>
      <c r="D1423" s="95" t="s">
        <v>3754</v>
      </c>
      <c r="E1423" s="185" t="str">
        <f>B1423&amp;"_"&amp;C1423&amp;"_"&amp;F1423&amp;", "&amp;G1423&amp;", "&amp;H1423&amp;", "&amp;I1423</f>
        <v>1422_T3.2_Deposit-Taking Corporations, except the Central Bank, Loans, Principal, More than 6 to 9</v>
      </c>
      <c r="F1423" s="96" t="s">
        <v>44</v>
      </c>
      <c r="G1423" s="183" t="s">
        <v>2</v>
      </c>
      <c r="H1423" s="183" t="s">
        <v>6</v>
      </c>
      <c r="I1423" s="106" t="s">
        <v>25</v>
      </c>
      <c r="J1423" s="161" t="e">
        <f t="shared" si="320"/>
        <v>#REF!</v>
      </c>
      <c r="K1423" s="63" t="s">
        <v>1637</v>
      </c>
      <c r="L1423">
        <f t="shared" si="321"/>
        <v>6</v>
      </c>
      <c r="P1423" s="10" t="e">
        <f>#REF!</f>
        <v>#REF!</v>
      </c>
    </row>
    <row r="1424" spans="1:16" x14ac:dyDescent="0.25">
      <c r="A1424" s="110" t="str">
        <f t="shared" si="322"/>
        <v>1423_T3.2_…. Interest (More than 6 to 9)</v>
      </c>
      <c r="B1424" s="115" t="s">
        <v>2335</v>
      </c>
      <c r="C1424" s="119" t="s">
        <v>14</v>
      </c>
      <c r="D1424" s="95" t="s">
        <v>3755</v>
      </c>
      <c r="E1424" s="185" t="str">
        <f>B1424&amp;"_"&amp;C1424&amp;"_"&amp;F1424&amp;", "&amp;G1424&amp;", "&amp;H1424&amp;", "&amp;I1424</f>
        <v>1423_T3.2_Deposit-Taking Corporations, except the Central Bank, Loans, Interest, More than 6 to 9</v>
      </c>
      <c r="F1424" s="96" t="s">
        <v>44</v>
      </c>
      <c r="G1424" s="183" t="s">
        <v>2</v>
      </c>
      <c r="H1424" s="184" t="s">
        <v>7</v>
      </c>
      <c r="I1424" s="106" t="s">
        <v>25</v>
      </c>
      <c r="J1424" s="161" t="e">
        <f t="shared" si="320"/>
        <v>#REF!</v>
      </c>
      <c r="K1424" s="63" t="s">
        <v>1644</v>
      </c>
      <c r="L1424">
        <f t="shared" si="321"/>
        <v>6</v>
      </c>
      <c r="P1424" s="10" t="e">
        <f>#REF!</f>
        <v>#REF!</v>
      </c>
    </row>
    <row r="1425" spans="1:16" x14ac:dyDescent="0.25">
      <c r="A1425" s="110" t="str">
        <f>B1425&amp;"_"&amp;C1425&amp;"_"&amp;".. "&amp;D1425</f>
        <v>1424_T3.2_.. Trade credit and advances (More than 6 to 9)</v>
      </c>
      <c r="B1425" s="115" t="s">
        <v>2336</v>
      </c>
      <c r="C1425" s="119" t="s">
        <v>14</v>
      </c>
      <c r="D1425" s="94" t="s">
        <v>4015</v>
      </c>
      <c r="E1425" s="185" t="str">
        <f>B1425&amp;"_"&amp;C1425&amp;"_"&amp;F1425&amp;", "&amp;G1425&amp;", "&amp;I1425</f>
        <v>1424_T3.2_Deposit-Taking Corporations, except the Central Bank, Trade credit and advances, More than 6 to 9</v>
      </c>
      <c r="F1425" s="96" t="s">
        <v>44</v>
      </c>
      <c r="G1425" s="183" t="s">
        <v>30</v>
      </c>
      <c r="H1425" s="94"/>
      <c r="I1425" s="106" t="s">
        <v>25</v>
      </c>
      <c r="J1425" s="161" t="e">
        <f t="shared" si="320"/>
        <v>#REF!</v>
      </c>
      <c r="K1425" s="63" t="s">
        <v>1651</v>
      </c>
      <c r="L1425">
        <f t="shared" si="321"/>
        <v>6</v>
      </c>
      <c r="P1425" s="10" t="e">
        <f>#REF!</f>
        <v>#REF!</v>
      </c>
    </row>
    <row r="1426" spans="1:16" x14ac:dyDescent="0.25">
      <c r="A1426" s="110" t="str">
        <f t="shared" si="322"/>
        <v>1425_T3.2_…. Principal (More than 6 to 9)</v>
      </c>
      <c r="B1426" s="115" t="s">
        <v>2337</v>
      </c>
      <c r="C1426" s="119" t="s">
        <v>14</v>
      </c>
      <c r="D1426" s="95" t="s">
        <v>3754</v>
      </c>
      <c r="E1426" s="185" t="str">
        <f>B1426&amp;"_"&amp;C1426&amp;"_"&amp;F1426&amp;", "&amp;G1426&amp;", "&amp;H1426&amp;", "&amp;I1426</f>
        <v>1425_T3.2_Deposit-Taking Corporations, except the Central Bank, Trade credit and advances, Principal, More than 6 to 9</v>
      </c>
      <c r="F1426" s="96" t="s">
        <v>44</v>
      </c>
      <c r="G1426" s="183" t="s">
        <v>30</v>
      </c>
      <c r="H1426" s="183" t="s">
        <v>6</v>
      </c>
      <c r="I1426" s="106" t="s">
        <v>25</v>
      </c>
      <c r="J1426" s="161" t="e">
        <f t="shared" si="320"/>
        <v>#REF!</v>
      </c>
      <c r="K1426" s="63" t="s">
        <v>1658</v>
      </c>
      <c r="L1426">
        <f t="shared" si="321"/>
        <v>6</v>
      </c>
      <c r="P1426" s="10" t="e">
        <f>#REF!</f>
        <v>#REF!</v>
      </c>
    </row>
    <row r="1427" spans="1:16" x14ac:dyDescent="0.25">
      <c r="A1427" s="110" t="str">
        <f t="shared" si="322"/>
        <v>1426_T3.2_…. Interest (More than 6 to 9)</v>
      </c>
      <c r="B1427" s="115" t="s">
        <v>2338</v>
      </c>
      <c r="C1427" s="119" t="s">
        <v>14</v>
      </c>
      <c r="D1427" s="95" t="s">
        <v>3755</v>
      </c>
      <c r="E1427" s="185" t="str">
        <f>B1427&amp;"_"&amp;C1427&amp;"_"&amp;F1427&amp;", "&amp;G1427&amp;", "&amp;H1427&amp;", "&amp;I1427</f>
        <v>1426_T3.2_Deposit-Taking Corporations, except the Central Bank, Trade credit and advances, Interest, More than 6 to 9</v>
      </c>
      <c r="F1427" s="96" t="s">
        <v>44</v>
      </c>
      <c r="G1427" s="183" t="s">
        <v>30</v>
      </c>
      <c r="H1427" s="184" t="s">
        <v>7</v>
      </c>
      <c r="I1427" s="106" t="s">
        <v>25</v>
      </c>
      <c r="J1427" s="161" t="e">
        <f t="shared" si="320"/>
        <v>#REF!</v>
      </c>
      <c r="K1427" s="63" t="s">
        <v>1665</v>
      </c>
      <c r="L1427">
        <f t="shared" si="321"/>
        <v>6</v>
      </c>
      <c r="P1427" s="10" t="e">
        <f>#REF!</f>
        <v>#REF!</v>
      </c>
    </row>
    <row r="1428" spans="1:16" x14ac:dyDescent="0.25">
      <c r="A1428" s="110" t="str">
        <f>B1428&amp;"_"&amp;C1428&amp;"_"&amp;".. "&amp;D1428</f>
        <v>1427_T3.2_.. Other debt liabilities 3/ 4/ (More than 6 to 9)</v>
      </c>
      <c r="B1428" s="115" t="s">
        <v>2339</v>
      </c>
      <c r="C1428" s="119" t="s">
        <v>14</v>
      </c>
      <c r="D1428" s="94" t="s">
        <v>4016</v>
      </c>
      <c r="E1428" s="185" t="str">
        <f>B1428&amp;"_"&amp;C1428&amp;"_"&amp;F1428&amp;", "&amp;G1428&amp;", "&amp;I1428</f>
        <v>1427_T3.2_Deposit-Taking Corporations, except the Central Bank, Other debt liabilities, More than 6 to 9</v>
      </c>
      <c r="F1428" s="96" t="s">
        <v>44</v>
      </c>
      <c r="G1428" s="183" t="s">
        <v>4156</v>
      </c>
      <c r="H1428" s="94"/>
      <c r="I1428" s="106" t="s">
        <v>25</v>
      </c>
      <c r="J1428" s="161" t="e">
        <f t="shared" si="320"/>
        <v>#REF!</v>
      </c>
      <c r="K1428" s="63" t="s">
        <v>1672</v>
      </c>
      <c r="L1428">
        <f t="shared" si="321"/>
        <v>6</v>
      </c>
      <c r="P1428" s="10" t="e">
        <f>#REF!</f>
        <v>#REF!</v>
      </c>
    </row>
    <row r="1429" spans="1:16" x14ac:dyDescent="0.25">
      <c r="A1429" s="110" t="str">
        <f t="shared" si="322"/>
        <v>1428_T3.2_…. Principal (More than 6 to 9)</v>
      </c>
      <c r="B1429" s="115" t="s">
        <v>2340</v>
      </c>
      <c r="C1429" s="119" t="s">
        <v>14</v>
      </c>
      <c r="D1429" s="95" t="s">
        <v>3754</v>
      </c>
      <c r="E1429" s="185" t="str">
        <f>B1429&amp;"_"&amp;C1429&amp;"_"&amp;F1429&amp;", "&amp;G1429&amp;", "&amp;H1429&amp;", "&amp;I1429</f>
        <v>1428_T3.2_Deposit-Taking Corporations, except the Central Bank, Other debt liabilities, Principal, More than 6 to 9</v>
      </c>
      <c r="F1429" s="96" t="s">
        <v>44</v>
      </c>
      <c r="G1429" s="183" t="s">
        <v>4156</v>
      </c>
      <c r="H1429" s="183" t="s">
        <v>6</v>
      </c>
      <c r="I1429" s="106" t="s">
        <v>25</v>
      </c>
      <c r="J1429" s="161" t="e">
        <f t="shared" si="320"/>
        <v>#REF!</v>
      </c>
      <c r="K1429" s="63" t="s">
        <v>1679</v>
      </c>
      <c r="L1429">
        <f t="shared" si="321"/>
        <v>6</v>
      </c>
      <c r="P1429" s="10" t="e">
        <f>#REF!</f>
        <v>#REF!</v>
      </c>
    </row>
    <row r="1430" spans="1:16" x14ac:dyDescent="0.25">
      <c r="A1430" s="110" t="str">
        <f t="shared" si="322"/>
        <v>1429_T3.2_…. Interest (More than 6 to 9)</v>
      </c>
      <c r="B1430" s="115" t="s">
        <v>2341</v>
      </c>
      <c r="C1430" s="119" t="s">
        <v>14</v>
      </c>
      <c r="D1430" s="95" t="s">
        <v>3755</v>
      </c>
      <c r="E1430" s="185" t="str">
        <f>B1430&amp;"_"&amp;C1430&amp;"_"&amp;F1430&amp;", "&amp;G1430&amp;", "&amp;H1430&amp;", "&amp;I1430</f>
        <v>1429_T3.2_Deposit-Taking Corporations, except the Central Bank, Other debt liabilities, Interest, More than 6 to 9</v>
      </c>
      <c r="F1430" s="96" t="s">
        <v>44</v>
      </c>
      <c r="G1430" s="183" t="s">
        <v>4156</v>
      </c>
      <c r="H1430" s="184" t="s">
        <v>7</v>
      </c>
      <c r="I1430" s="106" t="s">
        <v>25</v>
      </c>
      <c r="J1430" s="161" t="e">
        <f t="shared" si="320"/>
        <v>#REF!</v>
      </c>
      <c r="K1430" s="63" t="s">
        <v>1686</v>
      </c>
      <c r="L1430">
        <f t="shared" si="321"/>
        <v>6</v>
      </c>
      <c r="P1430" s="10" t="e">
        <f>#REF!</f>
        <v>#REF!</v>
      </c>
    </row>
    <row r="1431" spans="1:16" x14ac:dyDescent="0.25">
      <c r="A1431" s="110" t="str">
        <f>B1431&amp;"_"&amp;C1431&amp;"_"&amp;D1431</f>
        <v>1430_T3.2_Other Sectors (More than 6 to 9)</v>
      </c>
      <c r="B1431" s="115" t="s">
        <v>2342</v>
      </c>
      <c r="C1431" s="119" t="s">
        <v>14</v>
      </c>
      <c r="D1431" s="97" t="s">
        <v>3759</v>
      </c>
      <c r="E1431" s="185" t="str">
        <f>B1431&amp;"_"&amp;C1431&amp;"_"&amp;F1431&amp;", "&amp;I1431</f>
        <v>1430_T3.2_Other Sectors, More than 6 to 9</v>
      </c>
      <c r="F1431" s="97" t="s">
        <v>45</v>
      </c>
      <c r="G1431" s="97"/>
      <c r="H1431" s="97"/>
      <c r="I1431" s="106" t="s">
        <v>25</v>
      </c>
      <c r="J1431" s="161" t="e">
        <f t="shared" si="320"/>
        <v>#REF!</v>
      </c>
      <c r="K1431" s="63" t="s">
        <v>1693</v>
      </c>
      <c r="L1431">
        <f t="shared" si="321"/>
        <v>6</v>
      </c>
      <c r="P1431" s="10" t="e">
        <f>#REF!</f>
        <v>#REF!</v>
      </c>
    </row>
    <row r="1432" spans="1:16" x14ac:dyDescent="0.25">
      <c r="A1432" s="110" t="str">
        <f>B1432&amp;"_"&amp;C1432&amp;"_"&amp;".. "&amp;D1432</f>
        <v>1431_T3.2_.. Currency and deposits (More than 6 to 9)</v>
      </c>
      <c r="B1432" s="115" t="s">
        <v>2343</v>
      </c>
      <c r="C1432" s="119" t="s">
        <v>14</v>
      </c>
      <c r="D1432" s="94" t="s">
        <v>4012</v>
      </c>
      <c r="E1432" s="185" t="str">
        <f>B1432&amp;"_"&amp;C1432&amp;"_"&amp;F1432&amp;", "&amp;G1432&amp;", "&amp;I1432</f>
        <v>1431_T3.2_Other Sectors, Currency and deposits, More than 6 to 9</v>
      </c>
      <c r="F1432" s="97" t="s">
        <v>45</v>
      </c>
      <c r="G1432" s="183" t="s">
        <v>95</v>
      </c>
      <c r="H1432" s="94"/>
      <c r="I1432" s="106" t="s">
        <v>25</v>
      </c>
      <c r="J1432" s="161" t="e">
        <f t="shared" si="320"/>
        <v>#REF!</v>
      </c>
      <c r="K1432" s="63" t="s">
        <v>1700</v>
      </c>
      <c r="L1432">
        <f t="shared" si="321"/>
        <v>6</v>
      </c>
      <c r="P1432" s="10" t="e">
        <f>#REF!</f>
        <v>#REF!</v>
      </c>
    </row>
    <row r="1433" spans="1:16" x14ac:dyDescent="0.25">
      <c r="A1433" s="110" t="str">
        <f t="shared" si="322"/>
        <v>1432_T3.2_…. Principal (More than 6 to 9)</v>
      </c>
      <c r="B1433" s="115" t="s">
        <v>2344</v>
      </c>
      <c r="C1433" s="119" t="s">
        <v>14</v>
      </c>
      <c r="D1433" s="95" t="s">
        <v>3754</v>
      </c>
      <c r="E1433" s="185" t="str">
        <f>B1433&amp;"_"&amp;C1433&amp;"_"&amp;F1433&amp;", "&amp;G1433&amp;", "&amp;H1433&amp;", "&amp;I1433</f>
        <v>1432_T3.2_Other Sectors, Currency and deposits, Principal, More than 6 to 9</v>
      </c>
      <c r="F1433" s="97" t="s">
        <v>45</v>
      </c>
      <c r="G1433" s="183" t="s">
        <v>95</v>
      </c>
      <c r="H1433" s="183" t="s">
        <v>6</v>
      </c>
      <c r="I1433" s="106" t="s">
        <v>25</v>
      </c>
      <c r="J1433" s="161" t="e">
        <f t="shared" si="320"/>
        <v>#REF!</v>
      </c>
      <c r="K1433" s="63" t="s">
        <v>1707</v>
      </c>
      <c r="L1433">
        <f t="shared" si="321"/>
        <v>6</v>
      </c>
      <c r="P1433" s="10" t="e">
        <f>#REF!</f>
        <v>#REF!</v>
      </c>
    </row>
    <row r="1434" spans="1:16" x14ac:dyDescent="0.25">
      <c r="A1434" s="110" t="str">
        <f t="shared" si="322"/>
        <v>1433_T3.2_…. Interest (More than 6 to 9)</v>
      </c>
      <c r="B1434" s="115" t="s">
        <v>2345</v>
      </c>
      <c r="C1434" s="119" t="s">
        <v>14</v>
      </c>
      <c r="D1434" s="95" t="s">
        <v>3755</v>
      </c>
      <c r="E1434" s="185" t="str">
        <f>B1434&amp;"_"&amp;C1434&amp;"_"&amp;F1434&amp;", "&amp;G1434&amp;", "&amp;H1434&amp;", "&amp;I1434</f>
        <v>1433_T3.2_Other Sectors, Currency and deposits, Interest, More than 6 to 9</v>
      </c>
      <c r="F1434" s="97" t="s">
        <v>45</v>
      </c>
      <c r="G1434" s="183" t="s">
        <v>95</v>
      </c>
      <c r="H1434" s="184" t="s">
        <v>7</v>
      </c>
      <c r="I1434" s="106" t="s">
        <v>25</v>
      </c>
      <c r="J1434" s="161" t="e">
        <f t="shared" si="320"/>
        <v>#REF!</v>
      </c>
      <c r="K1434" s="63" t="s">
        <v>1714</v>
      </c>
      <c r="L1434">
        <f t="shared" si="321"/>
        <v>6</v>
      </c>
      <c r="P1434" s="10" t="e">
        <f>#REF!</f>
        <v>#REF!</v>
      </c>
    </row>
    <row r="1435" spans="1:16" x14ac:dyDescent="0.25">
      <c r="A1435" s="110" t="str">
        <f>B1435&amp;"_"&amp;C1435&amp;"_"&amp;".. "&amp;D1435</f>
        <v>1434_T3.2_.. Debt securities (More than 6 to 9)</v>
      </c>
      <c r="B1435" s="115" t="s">
        <v>2346</v>
      </c>
      <c r="C1435" s="119" t="s">
        <v>14</v>
      </c>
      <c r="D1435" s="94" t="s">
        <v>4013</v>
      </c>
      <c r="E1435" s="185" t="str">
        <f>B1435&amp;"_"&amp;C1435&amp;"_"&amp;F1435&amp;", "&amp;G1435&amp;", "&amp;I1435</f>
        <v>1434_T3.2_Other Sectors, Debt securities, More than 6 to 9</v>
      </c>
      <c r="F1435" s="97" t="s">
        <v>45</v>
      </c>
      <c r="G1435" s="183" t="s">
        <v>29</v>
      </c>
      <c r="H1435" s="94"/>
      <c r="I1435" s="106" t="s">
        <v>25</v>
      </c>
      <c r="J1435" s="161" t="e">
        <f t="shared" si="320"/>
        <v>#REF!</v>
      </c>
      <c r="K1435" s="63" t="s">
        <v>1721</v>
      </c>
      <c r="L1435">
        <f t="shared" si="321"/>
        <v>6</v>
      </c>
      <c r="P1435" s="10" t="e">
        <f>#REF!</f>
        <v>#REF!</v>
      </c>
    </row>
    <row r="1436" spans="1:16" x14ac:dyDescent="0.25">
      <c r="A1436" s="110" t="str">
        <f t="shared" si="322"/>
        <v>1435_T3.2_…. Principal (More than 6 to 9)</v>
      </c>
      <c r="B1436" s="115" t="s">
        <v>2347</v>
      </c>
      <c r="C1436" s="119" t="s">
        <v>14</v>
      </c>
      <c r="D1436" s="95" t="s">
        <v>3754</v>
      </c>
      <c r="E1436" s="185" t="str">
        <f>B1436&amp;"_"&amp;C1436&amp;"_"&amp;F1436&amp;", "&amp;G1436&amp;", "&amp;H1436&amp;", "&amp;I1436</f>
        <v>1435_T3.2_Other Sectors, Debt securities, Principal, More than 6 to 9</v>
      </c>
      <c r="F1436" s="97" t="s">
        <v>45</v>
      </c>
      <c r="G1436" s="183" t="s">
        <v>29</v>
      </c>
      <c r="H1436" s="183" t="s">
        <v>6</v>
      </c>
      <c r="I1436" s="106" t="s">
        <v>25</v>
      </c>
      <c r="J1436" s="161" t="e">
        <f t="shared" si="320"/>
        <v>#REF!</v>
      </c>
      <c r="K1436" s="63" t="s">
        <v>1728</v>
      </c>
      <c r="L1436">
        <f t="shared" si="321"/>
        <v>6</v>
      </c>
      <c r="P1436" s="10" t="e">
        <f>#REF!</f>
        <v>#REF!</v>
      </c>
    </row>
    <row r="1437" spans="1:16" x14ac:dyDescent="0.25">
      <c r="A1437" s="110" t="str">
        <f t="shared" si="322"/>
        <v>1436_T3.2_…. Interest (More than 6 to 9)</v>
      </c>
      <c r="B1437" s="115" t="s">
        <v>2348</v>
      </c>
      <c r="C1437" s="119" t="s">
        <v>14</v>
      </c>
      <c r="D1437" s="95" t="s">
        <v>3755</v>
      </c>
      <c r="E1437" s="185" t="str">
        <f>B1437&amp;"_"&amp;C1437&amp;"_"&amp;F1437&amp;", "&amp;G1437&amp;", "&amp;H1437&amp;", "&amp;I1437</f>
        <v>1436_T3.2_Other Sectors, Debt securities, Interest, More than 6 to 9</v>
      </c>
      <c r="F1437" s="97" t="s">
        <v>45</v>
      </c>
      <c r="G1437" s="183" t="s">
        <v>29</v>
      </c>
      <c r="H1437" s="184" t="s">
        <v>7</v>
      </c>
      <c r="I1437" s="106" t="s">
        <v>25</v>
      </c>
      <c r="J1437" s="161" t="e">
        <f t="shared" si="320"/>
        <v>#REF!</v>
      </c>
      <c r="K1437" s="63" t="s">
        <v>1735</v>
      </c>
      <c r="L1437">
        <f t="shared" si="321"/>
        <v>6</v>
      </c>
      <c r="P1437" s="10" t="e">
        <f>#REF!</f>
        <v>#REF!</v>
      </c>
    </row>
    <row r="1438" spans="1:16" x14ac:dyDescent="0.25">
      <c r="A1438" s="110" t="str">
        <f>B1438&amp;"_"&amp;C1438&amp;"_"&amp;".. "&amp;D1438</f>
        <v>1437_T3.2_.. Loans (More than 6 to 9)</v>
      </c>
      <c r="B1438" s="115" t="s">
        <v>2349</v>
      </c>
      <c r="C1438" s="119" t="s">
        <v>14</v>
      </c>
      <c r="D1438" s="94" t="s">
        <v>4014</v>
      </c>
      <c r="E1438" s="185" t="str">
        <f>B1438&amp;"_"&amp;C1438&amp;"_"&amp;F1438&amp;", "&amp;G1438&amp;", "&amp;I1438</f>
        <v>1437_T3.2_Other Sectors, Loans, More than 6 to 9</v>
      </c>
      <c r="F1438" s="97" t="s">
        <v>45</v>
      </c>
      <c r="G1438" s="183" t="s">
        <v>2</v>
      </c>
      <c r="H1438" s="94"/>
      <c r="I1438" s="106" t="s">
        <v>25</v>
      </c>
      <c r="J1438" s="161" t="e">
        <f t="shared" si="320"/>
        <v>#REF!</v>
      </c>
      <c r="K1438" s="63" t="s">
        <v>1742</v>
      </c>
      <c r="L1438">
        <f t="shared" si="321"/>
        <v>6</v>
      </c>
      <c r="P1438" s="10" t="e">
        <f>#REF!</f>
        <v>#REF!</v>
      </c>
    </row>
    <row r="1439" spans="1:16" x14ac:dyDescent="0.25">
      <c r="A1439" s="110" t="str">
        <f t="shared" si="322"/>
        <v>1438_T3.2_…. Principal (More than 6 to 9)</v>
      </c>
      <c r="B1439" s="115" t="s">
        <v>2350</v>
      </c>
      <c r="C1439" s="119" t="s">
        <v>14</v>
      </c>
      <c r="D1439" s="95" t="s">
        <v>3754</v>
      </c>
      <c r="E1439" s="185" t="str">
        <f>B1439&amp;"_"&amp;C1439&amp;"_"&amp;F1439&amp;", "&amp;G1439&amp;", "&amp;H1439&amp;", "&amp;I1439</f>
        <v>1438_T3.2_Other Sectors, Loans, Principal, More than 6 to 9</v>
      </c>
      <c r="F1439" s="97" t="s">
        <v>45</v>
      </c>
      <c r="G1439" s="183" t="s">
        <v>2</v>
      </c>
      <c r="H1439" s="183" t="s">
        <v>6</v>
      </c>
      <c r="I1439" s="106" t="s">
        <v>25</v>
      </c>
      <c r="J1439" s="161" t="e">
        <f t="shared" si="320"/>
        <v>#REF!</v>
      </c>
      <c r="K1439" s="63" t="s">
        <v>1749</v>
      </c>
      <c r="L1439">
        <f t="shared" si="321"/>
        <v>6</v>
      </c>
      <c r="P1439" s="10" t="e">
        <f>#REF!</f>
        <v>#REF!</v>
      </c>
    </row>
    <row r="1440" spans="1:16" x14ac:dyDescent="0.25">
      <c r="A1440" s="110" t="str">
        <f t="shared" si="322"/>
        <v>1439_T3.2_…. Interest (More than 6 to 9)</v>
      </c>
      <c r="B1440" s="115" t="s">
        <v>2351</v>
      </c>
      <c r="C1440" s="119" t="s">
        <v>14</v>
      </c>
      <c r="D1440" s="95" t="s">
        <v>3755</v>
      </c>
      <c r="E1440" s="185" t="str">
        <f>B1440&amp;"_"&amp;C1440&amp;"_"&amp;F1440&amp;", "&amp;G1440&amp;", "&amp;H1440&amp;", "&amp;I1440</f>
        <v>1439_T3.2_Other Sectors, Loans, Interest, More than 6 to 9</v>
      </c>
      <c r="F1440" s="97" t="s">
        <v>45</v>
      </c>
      <c r="G1440" s="183" t="s">
        <v>2</v>
      </c>
      <c r="H1440" s="184" t="s">
        <v>7</v>
      </c>
      <c r="I1440" s="106" t="s">
        <v>25</v>
      </c>
      <c r="J1440" s="161" t="e">
        <f t="shared" si="320"/>
        <v>#REF!</v>
      </c>
      <c r="K1440" s="63" t="s">
        <v>1756</v>
      </c>
      <c r="L1440">
        <f t="shared" si="321"/>
        <v>6</v>
      </c>
      <c r="P1440" s="10" t="e">
        <f>#REF!</f>
        <v>#REF!</v>
      </c>
    </row>
    <row r="1441" spans="1:16" x14ac:dyDescent="0.25">
      <c r="A1441" s="110" t="str">
        <f>B1441&amp;"_"&amp;C1441&amp;"_"&amp;".. "&amp;D1441</f>
        <v>1440_T3.2_.. Trade credit and advances (More than 6 to 9)</v>
      </c>
      <c r="B1441" s="115" t="s">
        <v>2352</v>
      </c>
      <c r="C1441" s="119" t="s">
        <v>14</v>
      </c>
      <c r="D1441" s="94" t="s">
        <v>4015</v>
      </c>
      <c r="E1441" s="185" t="str">
        <f>B1441&amp;"_"&amp;C1441&amp;"_"&amp;F1441&amp;", "&amp;G1441&amp;", "&amp;I1441</f>
        <v>1440_T3.2_Other Sectors, Trade credit and advances, More than 6 to 9</v>
      </c>
      <c r="F1441" s="97" t="s">
        <v>45</v>
      </c>
      <c r="G1441" s="183" t="s">
        <v>30</v>
      </c>
      <c r="H1441" s="94"/>
      <c r="I1441" s="106" t="s">
        <v>25</v>
      </c>
      <c r="J1441" s="161" t="e">
        <f t="shared" si="320"/>
        <v>#REF!</v>
      </c>
      <c r="K1441" s="63" t="s">
        <v>1763</v>
      </c>
      <c r="L1441">
        <f t="shared" si="321"/>
        <v>6</v>
      </c>
      <c r="P1441" s="10" t="e">
        <f>#REF!</f>
        <v>#REF!</v>
      </c>
    </row>
    <row r="1442" spans="1:16" x14ac:dyDescent="0.25">
      <c r="A1442" s="110" t="str">
        <f t="shared" si="322"/>
        <v>1441_T3.2_…. Principal (More than 6 to 9)</v>
      </c>
      <c r="B1442" s="115" t="s">
        <v>2353</v>
      </c>
      <c r="C1442" s="119" t="s">
        <v>14</v>
      </c>
      <c r="D1442" s="95" t="s">
        <v>3754</v>
      </c>
      <c r="E1442" s="185" t="str">
        <f>B1442&amp;"_"&amp;C1442&amp;"_"&amp;F1442&amp;", "&amp;G1442&amp;", "&amp;H1442&amp;", "&amp;I1442</f>
        <v>1441_T3.2_Other Sectors, Trade credit and advances, Principal, More than 6 to 9</v>
      </c>
      <c r="F1442" s="97" t="s">
        <v>45</v>
      </c>
      <c r="G1442" s="183" t="s">
        <v>30</v>
      </c>
      <c r="H1442" s="183" t="s">
        <v>6</v>
      </c>
      <c r="I1442" s="106" t="s">
        <v>25</v>
      </c>
      <c r="J1442" s="161" t="e">
        <f t="shared" si="320"/>
        <v>#REF!</v>
      </c>
      <c r="K1442" s="63" t="s">
        <v>1770</v>
      </c>
      <c r="L1442">
        <f t="shared" si="321"/>
        <v>6</v>
      </c>
      <c r="P1442" s="10" t="e">
        <f>#REF!</f>
        <v>#REF!</v>
      </c>
    </row>
    <row r="1443" spans="1:16" x14ac:dyDescent="0.25">
      <c r="A1443" s="110" t="str">
        <f t="shared" si="322"/>
        <v>1442_T3.2_…. Interest (More than 6 to 9)</v>
      </c>
      <c r="B1443" s="115" t="s">
        <v>2354</v>
      </c>
      <c r="C1443" s="119" t="s">
        <v>14</v>
      </c>
      <c r="D1443" s="95" t="s">
        <v>3755</v>
      </c>
      <c r="E1443" s="185" t="str">
        <f>B1443&amp;"_"&amp;C1443&amp;"_"&amp;F1443&amp;", "&amp;G1443&amp;", "&amp;H1443&amp;", "&amp;I1443</f>
        <v>1442_T3.2_Other Sectors, Trade credit and advances, Interest, More than 6 to 9</v>
      </c>
      <c r="F1443" s="97" t="s">
        <v>45</v>
      </c>
      <c r="G1443" s="183" t="s">
        <v>30</v>
      </c>
      <c r="H1443" s="184" t="s">
        <v>7</v>
      </c>
      <c r="I1443" s="106" t="s">
        <v>25</v>
      </c>
      <c r="J1443" s="161" t="e">
        <f t="shared" si="320"/>
        <v>#REF!</v>
      </c>
      <c r="K1443" s="63" t="s">
        <v>1777</v>
      </c>
      <c r="L1443">
        <f t="shared" si="321"/>
        <v>6</v>
      </c>
      <c r="P1443" s="10" t="e">
        <f>#REF!</f>
        <v>#REF!</v>
      </c>
    </row>
    <row r="1444" spans="1:16" x14ac:dyDescent="0.25">
      <c r="A1444" s="110" t="str">
        <f>B1444&amp;"_"&amp;C1444&amp;"_"&amp;".. "&amp;D1444</f>
        <v>1443_T3.2_.. Other debt liabilities 3/ 4/ (More than 6 to 9)</v>
      </c>
      <c r="B1444" s="115" t="s">
        <v>2355</v>
      </c>
      <c r="C1444" s="119" t="s">
        <v>14</v>
      </c>
      <c r="D1444" s="94" t="s">
        <v>4016</v>
      </c>
      <c r="E1444" s="185" t="str">
        <f>B1444&amp;"_"&amp;C1444&amp;"_"&amp;F1444&amp;", "&amp;G1444&amp;", "&amp;I1444</f>
        <v>1443_T3.2_Other Sectors, Other debt liabilities, More than 6 to 9</v>
      </c>
      <c r="F1444" s="97" t="s">
        <v>45</v>
      </c>
      <c r="G1444" s="183" t="s">
        <v>4156</v>
      </c>
      <c r="H1444" s="94"/>
      <c r="I1444" s="106" t="s">
        <v>25</v>
      </c>
      <c r="J1444" s="161" t="e">
        <f t="shared" si="320"/>
        <v>#REF!</v>
      </c>
      <c r="K1444" s="63" t="s">
        <v>1784</v>
      </c>
      <c r="L1444">
        <f t="shared" si="321"/>
        <v>6</v>
      </c>
      <c r="P1444" s="10" t="e">
        <f>#REF!</f>
        <v>#REF!</v>
      </c>
    </row>
    <row r="1445" spans="1:16" x14ac:dyDescent="0.25">
      <c r="A1445" s="110" t="str">
        <f t="shared" si="322"/>
        <v>1444_T3.2_…. Principal (More than 6 to 9)</v>
      </c>
      <c r="B1445" s="115" t="s">
        <v>2356</v>
      </c>
      <c r="C1445" s="119" t="s">
        <v>14</v>
      </c>
      <c r="D1445" s="95" t="s">
        <v>3754</v>
      </c>
      <c r="E1445" s="185" t="str">
        <f>B1445&amp;"_"&amp;C1445&amp;"_"&amp;F1445&amp;", "&amp;G1445&amp;", "&amp;H1445&amp;", "&amp;I1445</f>
        <v>1444_T3.2_Other Sectors, Other debt liabilities, Principal, More than 6 to 9</v>
      </c>
      <c r="F1445" s="97" t="s">
        <v>45</v>
      </c>
      <c r="G1445" s="183" t="s">
        <v>4156</v>
      </c>
      <c r="H1445" s="183" t="s">
        <v>6</v>
      </c>
      <c r="I1445" s="106" t="s">
        <v>25</v>
      </c>
      <c r="J1445" s="161" t="e">
        <f t="shared" si="320"/>
        <v>#REF!</v>
      </c>
      <c r="K1445" s="63" t="s">
        <v>1791</v>
      </c>
      <c r="L1445">
        <f t="shared" si="321"/>
        <v>6</v>
      </c>
      <c r="P1445" s="10" t="e">
        <f>#REF!</f>
        <v>#REF!</v>
      </c>
    </row>
    <row r="1446" spans="1:16" x14ac:dyDescent="0.25">
      <c r="A1446" s="110" t="str">
        <f t="shared" si="322"/>
        <v>1445_T3.2_…. Interest (More than 6 to 9)</v>
      </c>
      <c r="B1446" s="115" t="s">
        <v>2357</v>
      </c>
      <c r="C1446" s="119" t="s">
        <v>14</v>
      </c>
      <c r="D1446" s="95" t="s">
        <v>3755</v>
      </c>
      <c r="E1446" s="185" t="str">
        <f>B1446&amp;"_"&amp;C1446&amp;"_"&amp;F1446&amp;", "&amp;G1446&amp;", "&amp;H1446&amp;", "&amp;I1446</f>
        <v>1445_T3.2_Other Sectors, Other debt liabilities, Interest, More than 6 to 9</v>
      </c>
      <c r="F1446" s="97" t="s">
        <v>45</v>
      </c>
      <c r="G1446" s="183" t="s">
        <v>4156</v>
      </c>
      <c r="H1446" s="184" t="s">
        <v>7</v>
      </c>
      <c r="I1446" s="106" t="s">
        <v>25</v>
      </c>
      <c r="J1446" s="161" t="e">
        <f t="shared" si="320"/>
        <v>#REF!</v>
      </c>
      <c r="K1446" s="63" t="s">
        <v>1798</v>
      </c>
      <c r="L1446">
        <f t="shared" si="321"/>
        <v>6</v>
      </c>
      <c r="P1446" s="10" t="e">
        <f>#REF!</f>
        <v>#REF!</v>
      </c>
    </row>
    <row r="1447" spans="1:16" x14ac:dyDescent="0.25">
      <c r="A1447" s="110" t="str">
        <f>B1447&amp;"_"&amp;C1447&amp;"_"&amp;D1447</f>
        <v>1446_T3.2_Direct Investment: Intercompany Lending 5/ (More than 6 to 9)</v>
      </c>
      <c r="B1447" s="115" t="s">
        <v>2358</v>
      </c>
      <c r="C1447" s="119" t="s">
        <v>14</v>
      </c>
      <c r="D1447" s="53" t="s">
        <v>4018</v>
      </c>
      <c r="E1447" s="185" t="str">
        <f>B1447&amp;"_"&amp;C1447&amp;"_"&amp;F1447&amp;", "&amp;I1447</f>
        <v>1446_T3.2_Direct Investment: Intercompany Lending, More than 6 to 9</v>
      </c>
      <c r="F1447" s="53" t="s">
        <v>46</v>
      </c>
      <c r="G1447" s="53"/>
      <c r="H1447" s="53"/>
      <c r="I1447" s="106" t="s">
        <v>25</v>
      </c>
      <c r="J1447" s="161" t="e">
        <f t="shared" si="320"/>
        <v>#REF!</v>
      </c>
      <c r="K1447" s="63" t="s">
        <v>1805</v>
      </c>
      <c r="L1447">
        <f t="shared" si="321"/>
        <v>6</v>
      </c>
      <c r="P1447" s="10" t="e">
        <f>#REF!</f>
        <v>#REF!</v>
      </c>
    </row>
    <row r="1448" spans="1:16" x14ac:dyDescent="0.25">
      <c r="A1448" s="110" t="str">
        <f>B1448&amp;"_"&amp;C1448&amp;"_"&amp;".. "&amp;D1448</f>
        <v>1447_T3.2_.. Debt liabilities of direct investment enterprises to direct investors (More than 6 to 9)</v>
      </c>
      <c r="B1448" s="115" t="s">
        <v>2359</v>
      </c>
      <c r="C1448" s="119" t="s">
        <v>14</v>
      </c>
      <c r="D1448" s="98" t="s">
        <v>4019</v>
      </c>
      <c r="E1448" s="185" t="str">
        <f>B1448&amp;"_"&amp;C1448&amp;"_"&amp;F1448&amp;", "&amp;G1448&amp;", "&amp;I1448</f>
        <v>1447_T3.2_Direct Investment: Intercompany Lending, Debt liabilities of direct investment enterprises to direct investors, More than 6 to 9</v>
      </c>
      <c r="F1448" s="53" t="s">
        <v>46</v>
      </c>
      <c r="G1448" s="186" t="s">
        <v>79</v>
      </c>
      <c r="H1448" s="98"/>
      <c r="I1448" s="106" t="s">
        <v>25</v>
      </c>
      <c r="J1448" s="161" t="e">
        <f t="shared" si="320"/>
        <v>#REF!</v>
      </c>
      <c r="K1448" s="63" t="s">
        <v>1812</v>
      </c>
      <c r="L1448">
        <f t="shared" si="321"/>
        <v>6</v>
      </c>
      <c r="P1448" s="10" t="e">
        <f>#REF!</f>
        <v>#REF!</v>
      </c>
    </row>
    <row r="1449" spans="1:16" x14ac:dyDescent="0.25">
      <c r="A1449" s="110" t="str">
        <f t="shared" ref="A1449:A1459" si="323">B1449&amp;"_"&amp;C1449&amp;"_"&amp;"…. "&amp;D1449</f>
        <v>1448_T3.2_…. Principal (More than 6 to 9)</v>
      </c>
      <c r="B1449" s="115" t="s">
        <v>2360</v>
      </c>
      <c r="C1449" s="119" t="s">
        <v>14</v>
      </c>
      <c r="D1449" s="99" t="s">
        <v>3754</v>
      </c>
      <c r="E1449" s="185" t="str">
        <f>B1449&amp;"_"&amp;C1449&amp;"_"&amp;F1449&amp;", "&amp;G1449&amp;", "&amp;H1449&amp;", "&amp;I1449</f>
        <v>1448_T3.2_Direct Investment: Intercompany Lending, Debt liabilities of direct investment enterprises to direct investors, Principal, More than 6 to 9</v>
      </c>
      <c r="F1449" s="53" t="s">
        <v>46</v>
      </c>
      <c r="G1449" s="186" t="s">
        <v>79</v>
      </c>
      <c r="H1449" s="183" t="s">
        <v>6</v>
      </c>
      <c r="I1449" s="106" t="s">
        <v>25</v>
      </c>
      <c r="J1449" s="161" t="e">
        <f t="shared" si="320"/>
        <v>#REF!</v>
      </c>
      <c r="K1449" s="63" t="s">
        <v>1819</v>
      </c>
      <c r="L1449">
        <f t="shared" si="321"/>
        <v>6</v>
      </c>
      <c r="P1449" s="10" t="e">
        <f>#REF!</f>
        <v>#REF!</v>
      </c>
    </row>
    <row r="1450" spans="1:16" x14ac:dyDescent="0.25">
      <c r="A1450" s="110" t="str">
        <f t="shared" si="323"/>
        <v>1449_T3.2_…. Interest (More than 6 to 9)</v>
      </c>
      <c r="B1450" s="115" t="s">
        <v>2361</v>
      </c>
      <c r="C1450" s="119" t="s">
        <v>14</v>
      </c>
      <c r="D1450" s="99" t="s">
        <v>3755</v>
      </c>
      <c r="E1450" s="185" t="str">
        <f>B1450&amp;"_"&amp;C1450&amp;"_"&amp;F1450&amp;", "&amp;G1450&amp;", "&amp;H1450&amp;", "&amp;I1450</f>
        <v>1449_T3.2_Direct Investment: Intercompany Lending, Debt liabilities of direct investment enterprises to direct investors, Interest, More than 6 to 9</v>
      </c>
      <c r="F1450" s="53" t="s">
        <v>46</v>
      </c>
      <c r="G1450" s="186" t="s">
        <v>79</v>
      </c>
      <c r="H1450" s="184" t="s">
        <v>7</v>
      </c>
      <c r="I1450" s="106" t="s">
        <v>25</v>
      </c>
      <c r="J1450" s="161" t="e">
        <f t="shared" si="320"/>
        <v>#REF!</v>
      </c>
      <c r="K1450" s="63" t="s">
        <v>1826</v>
      </c>
      <c r="L1450">
        <f t="shared" si="321"/>
        <v>6</v>
      </c>
      <c r="P1450" s="10" t="e">
        <f>#REF!</f>
        <v>#REF!</v>
      </c>
    </row>
    <row r="1451" spans="1:16" x14ac:dyDescent="0.25">
      <c r="A1451" s="110" t="str">
        <f>B1451&amp;"_"&amp;C1451&amp;"_"&amp;".. "&amp;D1451</f>
        <v>1450_T3.2_.. Debt liabilities of direct investors to direct investment enterprises (More than 6 to 9)</v>
      </c>
      <c r="B1451" s="115" t="s">
        <v>2362</v>
      </c>
      <c r="C1451" s="119" t="s">
        <v>14</v>
      </c>
      <c r="D1451" s="98" t="s">
        <v>4020</v>
      </c>
      <c r="E1451" s="185" t="str">
        <f>B1451&amp;"_"&amp;C1451&amp;"_"&amp;F1451&amp;", "&amp;G1451&amp;", "&amp;I1451</f>
        <v>1450_T3.2_Direct Investment: Intercompany Lending, Debt liabilities of direct investors to direct investment enterprises , More than 6 to 9</v>
      </c>
      <c r="F1451" s="53" t="s">
        <v>46</v>
      </c>
      <c r="G1451" s="186" t="s">
        <v>32</v>
      </c>
      <c r="H1451" s="98"/>
      <c r="I1451" s="106" t="s">
        <v>25</v>
      </c>
      <c r="J1451" s="161" t="e">
        <f t="shared" si="320"/>
        <v>#REF!</v>
      </c>
      <c r="K1451" s="63" t="s">
        <v>1833</v>
      </c>
      <c r="L1451">
        <f t="shared" si="321"/>
        <v>6</v>
      </c>
      <c r="P1451" s="10" t="e">
        <f>#REF!</f>
        <v>#REF!</v>
      </c>
    </row>
    <row r="1452" spans="1:16" x14ac:dyDescent="0.25">
      <c r="A1452" s="110" t="str">
        <f t="shared" si="323"/>
        <v>1451_T3.2_…. Principal (More than 6 to 9)</v>
      </c>
      <c r="B1452" s="115" t="s">
        <v>2363</v>
      </c>
      <c r="C1452" s="119" t="s">
        <v>14</v>
      </c>
      <c r="D1452" s="99" t="s">
        <v>3754</v>
      </c>
      <c r="E1452" s="185" t="str">
        <f>B1452&amp;"_"&amp;C1452&amp;"_"&amp;F1452&amp;", "&amp;G1452&amp;", "&amp;H1452&amp;", "&amp;I1452</f>
        <v>1451_T3.2_Direct Investment: Intercompany Lending, Debt liabilities of direct investors to direct investment enterprises , Principal, More than 6 to 9</v>
      </c>
      <c r="F1452" s="53" t="s">
        <v>46</v>
      </c>
      <c r="G1452" s="186" t="s">
        <v>32</v>
      </c>
      <c r="H1452" s="183" t="s">
        <v>6</v>
      </c>
      <c r="I1452" s="106" t="s">
        <v>25</v>
      </c>
      <c r="J1452" s="161" t="e">
        <f t="shared" si="320"/>
        <v>#REF!</v>
      </c>
      <c r="K1452" s="63" t="s">
        <v>1840</v>
      </c>
      <c r="L1452">
        <f t="shared" si="321"/>
        <v>6</v>
      </c>
      <c r="P1452" s="10" t="e">
        <f>#REF!</f>
        <v>#REF!</v>
      </c>
    </row>
    <row r="1453" spans="1:16" x14ac:dyDescent="0.25">
      <c r="A1453" s="110" t="str">
        <f t="shared" si="323"/>
        <v>1452_T3.2_…. Interest (More than 6 to 9)</v>
      </c>
      <c r="B1453" s="115" t="s">
        <v>2364</v>
      </c>
      <c r="C1453" s="119" t="s">
        <v>14</v>
      </c>
      <c r="D1453" s="99" t="s">
        <v>3755</v>
      </c>
      <c r="E1453" s="185" t="str">
        <f>B1453&amp;"_"&amp;C1453&amp;"_"&amp;F1453&amp;", "&amp;G1453&amp;", "&amp;H1453&amp;", "&amp;I1453</f>
        <v>1452_T3.2_Direct Investment: Intercompany Lending, Debt liabilities of direct investors to direct investment enterprises , Interest, More than 6 to 9</v>
      </c>
      <c r="F1453" s="53" t="s">
        <v>46</v>
      </c>
      <c r="G1453" s="186" t="s">
        <v>32</v>
      </c>
      <c r="H1453" s="184" t="s">
        <v>7</v>
      </c>
      <c r="I1453" s="106" t="s">
        <v>25</v>
      </c>
      <c r="J1453" s="161" t="e">
        <f t="shared" si="320"/>
        <v>#REF!</v>
      </c>
      <c r="K1453" s="63" t="s">
        <v>1847</v>
      </c>
      <c r="L1453">
        <f t="shared" si="321"/>
        <v>6</v>
      </c>
      <c r="P1453" s="10" t="e">
        <f>#REF!</f>
        <v>#REF!</v>
      </c>
    </row>
    <row r="1454" spans="1:16" x14ac:dyDescent="0.25">
      <c r="A1454" s="110" t="str">
        <f>B1454&amp;"_"&amp;C1454&amp;"_"&amp;".. "&amp;D1454</f>
        <v>1453_T3.2_.. Debt liabilities between fellow enterprises (More than 6 to 9)</v>
      </c>
      <c r="B1454" s="115" t="s">
        <v>2365</v>
      </c>
      <c r="C1454" s="119" t="s">
        <v>14</v>
      </c>
      <c r="D1454" s="98" t="s">
        <v>4021</v>
      </c>
      <c r="E1454" s="185" t="str">
        <f>B1454&amp;"_"&amp;C1454&amp;"_"&amp;F1454&amp;", "&amp;G1454&amp;", "&amp;I1454</f>
        <v>1453_T3.2_Direct Investment: Intercompany Lending, Debt liabilities between fellow enterprises, More than 6 to 9</v>
      </c>
      <c r="F1454" s="53" t="s">
        <v>46</v>
      </c>
      <c r="G1454" s="186" t="s">
        <v>33</v>
      </c>
      <c r="H1454" s="98"/>
      <c r="I1454" s="106" t="s">
        <v>25</v>
      </c>
      <c r="J1454" s="161" t="e">
        <f t="shared" si="320"/>
        <v>#REF!</v>
      </c>
      <c r="K1454" s="63" t="s">
        <v>1854</v>
      </c>
      <c r="L1454">
        <f t="shared" si="321"/>
        <v>6</v>
      </c>
      <c r="P1454" s="10" t="e">
        <f>#REF!</f>
        <v>#REF!</v>
      </c>
    </row>
    <row r="1455" spans="1:16" x14ac:dyDescent="0.25">
      <c r="A1455" s="110" t="str">
        <f t="shared" si="323"/>
        <v>1454_T3.2_…. Principal (More than 6 to 9)</v>
      </c>
      <c r="B1455" s="115" t="s">
        <v>2366</v>
      </c>
      <c r="C1455" s="119" t="s">
        <v>14</v>
      </c>
      <c r="D1455" s="99" t="s">
        <v>3754</v>
      </c>
      <c r="E1455" s="185" t="str">
        <f>B1455&amp;"_"&amp;C1455&amp;"_"&amp;F1455&amp;", "&amp;G1455&amp;", "&amp;H1455&amp;", "&amp;I1455</f>
        <v>1454_T3.2_Direct Investment: Intercompany Lending, Debt liabilities between fellow enterprises, Principal, More than 6 to 9</v>
      </c>
      <c r="F1455" s="53" t="s">
        <v>46</v>
      </c>
      <c r="G1455" s="186" t="s">
        <v>33</v>
      </c>
      <c r="H1455" s="183" t="s">
        <v>6</v>
      </c>
      <c r="I1455" s="106" t="s">
        <v>25</v>
      </c>
      <c r="J1455" s="161" t="e">
        <f t="shared" si="320"/>
        <v>#REF!</v>
      </c>
      <c r="K1455" s="63" t="s">
        <v>1861</v>
      </c>
      <c r="L1455">
        <f t="shared" si="321"/>
        <v>6</v>
      </c>
      <c r="P1455" s="10" t="e">
        <f>#REF!</f>
        <v>#REF!</v>
      </c>
    </row>
    <row r="1456" spans="1:16" x14ac:dyDescent="0.25">
      <c r="A1456" s="110" t="str">
        <f t="shared" si="323"/>
        <v>1455_T3.2_…. Interest (More than 6 to 9)</v>
      </c>
      <c r="B1456" s="115" t="s">
        <v>2367</v>
      </c>
      <c r="C1456" s="119" t="s">
        <v>14</v>
      </c>
      <c r="D1456" s="99" t="s">
        <v>3755</v>
      </c>
      <c r="E1456" s="185" t="str">
        <f>B1456&amp;"_"&amp;C1456&amp;"_"&amp;F1456&amp;", "&amp;G1456&amp;", "&amp;H1456&amp;", "&amp;I1456</f>
        <v>1455_T3.2_Direct Investment: Intercompany Lending, Debt liabilities between fellow enterprises, Interest, More than 6 to 9</v>
      </c>
      <c r="F1456" s="53" t="s">
        <v>46</v>
      </c>
      <c r="G1456" s="186" t="s">
        <v>33</v>
      </c>
      <c r="H1456" s="184" t="s">
        <v>7</v>
      </c>
      <c r="I1456" s="106" t="s">
        <v>25</v>
      </c>
      <c r="J1456" s="161" t="e">
        <f t="shared" si="320"/>
        <v>#REF!</v>
      </c>
      <c r="K1456" s="63" t="s">
        <v>1868</v>
      </c>
      <c r="L1456">
        <f t="shared" si="321"/>
        <v>6</v>
      </c>
      <c r="P1456" s="10" t="e">
        <f>#REF!</f>
        <v>#REF!</v>
      </c>
    </row>
    <row r="1457" spans="1:16" x14ac:dyDescent="0.25">
      <c r="A1457" s="110" t="str">
        <f>B1457&amp;"_"&amp;C1457&amp;"_"&amp;D1457</f>
        <v>1456_T3.2_Gross External Debt Payments (More than 6 to 9)</v>
      </c>
      <c r="B1457" s="115" t="s">
        <v>2368</v>
      </c>
      <c r="C1457" s="119" t="s">
        <v>14</v>
      </c>
      <c r="D1457" s="100" t="s">
        <v>4022</v>
      </c>
      <c r="E1457" s="185" t="str">
        <f>B1457&amp;"_"&amp;C1457&amp;"_"&amp;F1457&amp;", "&amp;I1457</f>
        <v>1456_T3.2_Gross External Debt Payments, More than 6 to 9</v>
      </c>
      <c r="F1457" s="53" t="s">
        <v>96</v>
      </c>
      <c r="G1457" s="100"/>
      <c r="H1457" s="100"/>
      <c r="I1457" s="106" t="s">
        <v>25</v>
      </c>
      <c r="J1457" s="161" t="e">
        <f t="shared" si="320"/>
        <v>#REF!</v>
      </c>
      <c r="K1457" s="63" t="s">
        <v>1875</v>
      </c>
      <c r="L1457">
        <f t="shared" si="321"/>
        <v>6</v>
      </c>
      <c r="P1457" s="10" t="e">
        <f>#REF!</f>
        <v>#REF!</v>
      </c>
    </row>
    <row r="1458" spans="1:16" x14ac:dyDescent="0.25">
      <c r="A1458" s="110" t="str">
        <f t="shared" si="323"/>
        <v>1457_T3.2_…. Principal  (More than 6 to 9)</v>
      </c>
      <c r="B1458" s="115" t="s">
        <v>2369</v>
      </c>
      <c r="C1458" s="119" t="s">
        <v>14</v>
      </c>
      <c r="D1458" s="101" t="s">
        <v>3761</v>
      </c>
      <c r="E1458" s="185" t="str">
        <f>B1458&amp;"_"&amp;C1458&amp;"_"&amp;F1458&amp;", "&amp;H1458&amp;", "&amp;I1458</f>
        <v>1457_T3.2_Gross External Debt Payments, Principal, More than 6 to 9</v>
      </c>
      <c r="F1458" s="53" t="s">
        <v>96</v>
      </c>
      <c r="G1458" s="101"/>
      <c r="H1458" s="183" t="s">
        <v>6</v>
      </c>
      <c r="I1458" s="106" t="s">
        <v>25</v>
      </c>
      <c r="J1458" s="161" t="e">
        <f t="shared" si="320"/>
        <v>#REF!</v>
      </c>
      <c r="K1458" s="63" t="s">
        <v>1882</v>
      </c>
      <c r="L1458">
        <f t="shared" si="321"/>
        <v>6</v>
      </c>
      <c r="P1458" s="10" t="e">
        <f>#REF!</f>
        <v>#REF!</v>
      </c>
    </row>
    <row r="1459" spans="1:16" x14ac:dyDescent="0.25">
      <c r="A1459" s="110" t="str">
        <f t="shared" si="323"/>
        <v>1458_T3.2_…. Interest (More than 6 to 9)</v>
      </c>
      <c r="B1459" s="115" t="s">
        <v>2370</v>
      </c>
      <c r="C1459" s="119" t="s">
        <v>14</v>
      </c>
      <c r="D1459" s="101" t="s">
        <v>3755</v>
      </c>
      <c r="E1459" s="185" t="str">
        <f>B1459&amp;"_"&amp;C1459&amp;"_"&amp;F1459&amp;", "&amp;H1459&amp;", "&amp;I1459</f>
        <v>1458_T3.2_Gross External Debt Payments, Interest, More than 6 to 9</v>
      </c>
      <c r="F1459" s="53" t="s">
        <v>96</v>
      </c>
      <c r="G1459" s="101"/>
      <c r="H1459" s="184" t="s">
        <v>7</v>
      </c>
      <c r="I1459" s="106" t="s">
        <v>25</v>
      </c>
      <c r="J1459" s="161" t="e">
        <f t="shared" si="320"/>
        <v>#REF!</v>
      </c>
      <c r="K1459" s="63" t="s">
        <v>1889</v>
      </c>
      <c r="L1459">
        <f t="shared" si="321"/>
        <v>6</v>
      </c>
      <c r="P1459" s="10" t="e">
        <f>#REF!</f>
        <v>#REF!</v>
      </c>
    </row>
    <row r="1460" spans="1:16" x14ac:dyDescent="0.25">
      <c r="A1460" s="110" t="str">
        <f t="shared" ref="A1460:A1461" si="324">B1460&amp;"_"&amp;C1460&amp;"_"&amp;D1460</f>
        <v>1459_T3.2_Interest receipts on SDR holdings (More than 6 to 9)</v>
      </c>
      <c r="B1460" s="115" t="s">
        <v>2371</v>
      </c>
      <c r="C1460" s="119" t="s">
        <v>14</v>
      </c>
      <c r="D1460" s="102" t="s">
        <v>3763</v>
      </c>
      <c r="E1460" s="185" t="str">
        <f>B1460&amp;"_"&amp;C1460&amp;"_"&amp;F1460&amp;", "&amp;I1460</f>
        <v>1459_T3.2_Interest receipts on SDR holdings, More than 6 to 9</v>
      </c>
      <c r="F1460" s="102" t="s">
        <v>62</v>
      </c>
      <c r="G1460" s="102"/>
      <c r="H1460" s="102"/>
      <c r="I1460" s="106" t="s">
        <v>25</v>
      </c>
      <c r="J1460" s="161" t="e">
        <f t="shared" si="320"/>
        <v>#REF!</v>
      </c>
      <c r="K1460" s="63" t="s">
        <v>1900</v>
      </c>
      <c r="L1460">
        <f t="shared" si="321"/>
        <v>6</v>
      </c>
      <c r="P1460" s="10" t="e">
        <f>#REF!</f>
        <v>#REF!</v>
      </c>
    </row>
    <row r="1461" spans="1:16" x14ac:dyDescent="0.25">
      <c r="A1461" s="110" t="str">
        <f t="shared" si="324"/>
        <v>1460_T3.2_Interest payments on SDR allocations (More than 6 to 9)</v>
      </c>
      <c r="B1461" s="115" t="s">
        <v>2372</v>
      </c>
      <c r="C1461" s="119" t="s">
        <v>14</v>
      </c>
      <c r="D1461" s="102" t="s">
        <v>3764</v>
      </c>
      <c r="E1461" s="185" t="str">
        <f>B1461&amp;"_"&amp;C1461&amp;"_"&amp;F1461&amp;", "&amp;I1461</f>
        <v>1460_T3.2_Interest payments on SDR allocations, More than 6 to 9</v>
      </c>
      <c r="F1461" s="102" t="s">
        <v>63</v>
      </c>
      <c r="G1461" s="102"/>
      <c r="H1461" s="102"/>
      <c r="I1461" s="106" t="s">
        <v>25</v>
      </c>
      <c r="J1461" s="161" t="e">
        <f t="shared" si="320"/>
        <v>#REF!</v>
      </c>
      <c r="K1461" s="63" t="s">
        <v>1901</v>
      </c>
      <c r="L1461">
        <f t="shared" si="321"/>
        <v>6</v>
      </c>
      <c r="P1461" s="10" t="e">
        <f>#REF!</f>
        <v>#REF!</v>
      </c>
    </row>
    <row r="1462" spans="1:16" x14ac:dyDescent="0.25">
      <c r="A1462" s="110" t="str">
        <f>B1462&amp;"_"&amp;C1462&amp;"_"&amp;D1462</f>
        <v>1461_T3.2_General Government (More than 9 to 12)</v>
      </c>
      <c r="B1462" s="115" t="s">
        <v>2373</v>
      </c>
      <c r="C1462" s="119" t="s">
        <v>14</v>
      </c>
      <c r="D1462" s="93" t="s">
        <v>4023</v>
      </c>
      <c r="E1462" s="185" t="str">
        <f>B1462&amp;"_"&amp;C1462&amp;"_"&amp;F1462&amp;", "&amp;I1462</f>
        <v>1461_T3.2_General Government, More than 9 to 12</v>
      </c>
      <c r="F1462" s="57" t="s">
        <v>20</v>
      </c>
      <c r="G1462" s="57"/>
      <c r="H1462" s="57"/>
      <c r="I1462" s="106" t="s">
        <v>26</v>
      </c>
      <c r="J1462" s="161" t="e">
        <f t="shared" si="320"/>
        <v>#REF!</v>
      </c>
      <c r="K1462" s="63" t="s">
        <v>1316</v>
      </c>
      <c r="L1462">
        <f t="shared" si="321"/>
        <v>6</v>
      </c>
      <c r="P1462" s="10" t="e">
        <f>#REF!</f>
        <v>#REF!</v>
      </c>
    </row>
    <row r="1463" spans="1:16" x14ac:dyDescent="0.25">
      <c r="A1463" s="110" t="str">
        <f>B1463&amp;"_"&amp;C1463&amp;"_"&amp;".. "&amp;D1463</f>
        <v>1462_T3.2_.. Special drawing rights (allocations) * (More than 9 to 12)</v>
      </c>
      <c r="B1463" s="115" t="s">
        <v>2374</v>
      </c>
      <c r="C1463" s="119" t="s">
        <v>14</v>
      </c>
      <c r="D1463" s="94" t="s">
        <v>4146</v>
      </c>
      <c r="E1463" s="185" t="str">
        <f>B1463&amp;"_"&amp;C1463&amp;"_"&amp;F1463&amp;", "&amp;G1463&amp;", "&amp;I1463</f>
        <v>1462_T3.2_General Government, Special drawing rights (allocations), More than 9 to 12</v>
      </c>
      <c r="F1463" s="57" t="s">
        <v>20</v>
      </c>
      <c r="G1463" s="183" t="s">
        <v>4157</v>
      </c>
      <c r="H1463" s="57"/>
      <c r="I1463" s="106" t="s">
        <v>26</v>
      </c>
      <c r="J1463" s="161" t="e">
        <f t="shared" si="320"/>
        <v>#REF!</v>
      </c>
      <c r="K1463" s="63" t="s">
        <v>1323</v>
      </c>
      <c r="L1463">
        <f t="shared" si="321"/>
        <v>6</v>
      </c>
      <c r="P1463" s="10" t="e">
        <f>#REF!</f>
        <v>#REF!</v>
      </c>
    </row>
    <row r="1464" spans="1:16" x14ac:dyDescent="0.25">
      <c r="A1464" s="110" t="str">
        <f t="shared" ref="A1464:A1480" si="325">B1464&amp;"_"&amp;C1464&amp;"_"&amp;"…. "&amp;D1464</f>
        <v>1463_T3.2_…. Principal (More than 9 to 12)</v>
      </c>
      <c r="B1464" s="115" t="s">
        <v>2375</v>
      </c>
      <c r="C1464" s="119" t="s">
        <v>14</v>
      </c>
      <c r="D1464" s="95" t="s">
        <v>3766</v>
      </c>
      <c r="E1464" s="185" t="str">
        <f>B1464&amp;"_"&amp;C1464&amp;"_"&amp;F1464&amp;", "&amp;G1464&amp;", "&amp;H1464&amp;", "&amp;I1464</f>
        <v>1463_T3.2_General Government, Special drawing rights (allocations), Principal, More than 9 to 12</v>
      </c>
      <c r="F1464" s="57" t="s">
        <v>20</v>
      </c>
      <c r="G1464" s="183" t="s">
        <v>4157</v>
      </c>
      <c r="H1464" s="183" t="s">
        <v>6</v>
      </c>
      <c r="I1464" s="106" t="s">
        <v>26</v>
      </c>
      <c r="J1464" s="161" t="e">
        <f t="shared" si="320"/>
        <v>#REF!</v>
      </c>
      <c r="K1464" s="63" t="s">
        <v>1330</v>
      </c>
      <c r="L1464">
        <f t="shared" si="321"/>
        <v>6</v>
      </c>
      <c r="P1464" s="10" t="e">
        <f>#REF!</f>
        <v>#REF!</v>
      </c>
    </row>
    <row r="1465" spans="1:16" x14ac:dyDescent="0.25">
      <c r="A1465" s="110" t="str">
        <f t="shared" si="325"/>
        <v>1464_T3.2_…. Interest (More than 9 to 12)</v>
      </c>
      <c r="B1465" s="115" t="s">
        <v>2376</v>
      </c>
      <c r="C1465" s="119" t="s">
        <v>14</v>
      </c>
      <c r="D1465" s="95" t="s">
        <v>3767</v>
      </c>
      <c r="E1465" s="185" t="str">
        <f>B1465&amp;"_"&amp;C1465&amp;"_"&amp;F1465&amp;", "&amp;G1465&amp;", "&amp;H1465&amp;", "&amp;I1465</f>
        <v>1464_T3.2_General Government, Special drawing rights (allocations), Interest, More than 9 to 12</v>
      </c>
      <c r="F1465" s="57" t="s">
        <v>20</v>
      </c>
      <c r="G1465" s="183" t="s">
        <v>4157</v>
      </c>
      <c r="H1465" s="184" t="s">
        <v>7</v>
      </c>
      <c r="I1465" s="106" t="s">
        <v>26</v>
      </c>
      <c r="J1465" s="161" t="e">
        <f t="shared" si="320"/>
        <v>#REF!</v>
      </c>
      <c r="K1465" s="63" t="s">
        <v>1337</v>
      </c>
      <c r="L1465">
        <f t="shared" si="321"/>
        <v>6</v>
      </c>
      <c r="P1465" s="10" t="e">
        <f>#REF!</f>
        <v>#REF!</v>
      </c>
    </row>
    <row r="1466" spans="1:16" x14ac:dyDescent="0.25">
      <c r="A1466" s="110" t="str">
        <f>B1466&amp;"_"&amp;C1466&amp;"_"&amp;".. "&amp;D1466</f>
        <v>1465_T3.2_.. Currency and deposits (More than 9 to 12)</v>
      </c>
      <c r="B1466" s="115" t="s">
        <v>2377</v>
      </c>
      <c r="C1466" s="119" t="s">
        <v>14</v>
      </c>
      <c r="D1466" s="94" t="s">
        <v>4024</v>
      </c>
      <c r="E1466" s="185" t="str">
        <f>B1466&amp;"_"&amp;C1466&amp;"_"&amp;F1466&amp;", "&amp;G1466&amp;", "&amp;I1466</f>
        <v>1465_T3.2_General Government, Currency and deposits, More than 9 to 12</v>
      </c>
      <c r="F1466" s="57" t="s">
        <v>20</v>
      </c>
      <c r="G1466" s="183" t="s">
        <v>95</v>
      </c>
      <c r="H1466" s="94"/>
      <c r="I1466" s="106" t="s">
        <v>26</v>
      </c>
      <c r="J1466" s="161" t="e">
        <f t="shared" si="320"/>
        <v>#REF!</v>
      </c>
      <c r="K1466" s="63" t="s">
        <v>1344</v>
      </c>
      <c r="L1466">
        <f t="shared" si="321"/>
        <v>6</v>
      </c>
      <c r="P1466" s="10" t="e">
        <f>#REF!</f>
        <v>#REF!</v>
      </c>
    </row>
    <row r="1467" spans="1:16" x14ac:dyDescent="0.25">
      <c r="A1467" s="110" t="str">
        <f t="shared" si="325"/>
        <v>1466_T3.2_…. Principal (More than 9 to 12)</v>
      </c>
      <c r="B1467" s="115" t="s">
        <v>2378</v>
      </c>
      <c r="C1467" s="119" t="s">
        <v>14</v>
      </c>
      <c r="D1467" s="95" t="s">
        <v>3766</v>
      </c>
      <c r="E1467" s="185" t="str">
        <f>B1467&amp;"_"&amp;C1467&amp;"_"&amp;F1467&amp;", "&amp;G1467&amp;", "&amp;H1467&amp;", "&amp;I1467</f>
        <v>1466_T3.2_General Government, Currency and deposits, Principal, More than 9 to 12</v>
      </c>
      <c r="F1467" s="57" t="s">
        <v>20</v>
      </c>
      <c r="G1467" s="183" t="s">
        <v>95</v>
      </c>
      <c r="H1467" s="183" t="s">
        <v>6</v>
      </c>
      <c r="I1467" s="106" t="s">
        <v>26</v>
      </c>
      <c r="J1467" s="161" t="e">
        <f t="shared" si="320"/>
        <v>#REF!</v>
      </c>
      <c r="K1467" s="63" t="s">
        <v>1351</v>
      </c>
      <c r="L1467">
        <f t="shared" si="321"/>
        <v>6</v>
      </c>
      <c r="P1467" s="10" t="e">
        <f>#REF!</f>
        <v>#REF!</v>
      </c>
    </row>
    <row r="1468" spans="1:16" x14ac:dyDescent="0.25">
      <c r="A1468" s="110" t="str">
        <f t="shared" si="325"/>
        <v>1467_T3.2_…. Interest (More than 9 to 12)</v>
      </c>
      <c r="B1468" s="115" t="s">
        <v>2379</v>
      </c>
      <c r="C1468" s="119" t="s">
        <v>14</v>
      </c>
      <c r="D1468" s="95" t="s">
        <v>3767</v>
      </c>
      <c r="E1468" s="185" t="str">
        <f>B1468&amp;"_"&amp;C1468&amp;"_"&amp;F1468&amp;", "&amp;G1468&amp;", "&amp;H1468&amp;", "&amp;I1468</f>
        <v>1467_T3.2_General Government, Currency and deposits, Interest, More than 9 to 12</v>
      </c>
      <c r="F1468" s="57" t="s">
        <v>20</v>
      </c>
      <c r="G1468" s="183" t="s">
        <v>95</v>
      </c>
      <c r="H1468" s="184" t="s">
        <v>7</v>
      </c>
      <c r="I1468" s="106" t="s">
        <v>26</v>
      </c>
      <c r="J1468" s="161" t="e">
        <f t="shared" si="320"/>
        <v>#REF!</v>
      </c>
      <c r="K1468" s="63" t="s">
        <v>1358</v>
      </c>
      <c r="L1468">
        <f t="shared" si="321"/>
        <v>6</v>
      </c>
      <c r="P1468" s="10" t="e">
        <f>#REF!</f>
        <v>#REF!</v>
      </c>
    </row>
    <row r="1469" spans="1:16" x14ac:dyDescent="0.25">
      <c r="A1469" s="110" t="str">
        <f>B1469&amp;"_"&amp;C1469&amp;"_"&amp;".. "&amp;D1469</f>
        <v>1468_T3.2_.. Debt securities (More than 9 to 12)</v>
      </c>
      <c r="B1469" s="115" t="s">
        <v>2380</v>
      </c>
      <c r="C1469" s="119" t="s">
        <v>14</v>
      </c>
      <c r="D1469" s="94" t="s">
        <v>4025</v>
      </c>
      <c r="E1469" s="185" t="str">
        <f>B1469&amp;"_"&amp;C1469&amp;"_"&amp;F1469&amp;", "&amp;G1469&amp;", "&amp;I1469</f>
        <v>1468_T3.2_General Government, Debt securities, More than 9 to 12</v>
      </c>
      <c r="F1469" s="57" t="s">
        <v>20</v>
      </c>
      <c r="G1469" s="183" t="s">
        <v>29</v>
      </c>
      <c r="H1469" s="94"/>
      <c r="I1469" s="106" t="s">
        <v>26</v>
      </c>
      <c r="J1469" s="161" t="e">
        <f t="shared" si="320"/>
        <v>#REF!</v>
      </c>
      <c r="K1469" s="63" t="s">
        <v>1365</v>
      </c>
      <c r="L1469">
        <f t="shared" si="321"/>
        <v>6</v>
      </c>
      <c r="P1469" s="10" t="e">
        <f>#REF!</f>
        <v>#REF!</v>
      </c>
    </row>
    <row r="1470" spans="1:16" x14ac:dyDescent="0.25">
      <c r="A1470" s="110" t="str">
        <f t="shared" si="325"/>
        <v>1469_T3.2_…. Principal (More than 9 to 12)</v>
      </c>
      <c r="B1470" s="115" t="s">
        <v>2381</v>
      </c>
      <c r="C1470" s="119" t="s">
        <v>14</v>
      </c>
      <c r="D1470" s="95" t="s">
        <v>3766</v>
      </c>
      <c r="E1470" s="185" t="str">
        <f>B1470&amp;"_"&amp;C1470&amp;"_"&amp;F1470&amp;", "&amp;G1470&amp;", "&amp;H1470&amp;", "&amp;I1470</f>
        <v>1469_T3.2_General Government, Debt securities, Principal, More than 9 to 12</v>
      </c>
      <c r="F1470" s="57" t="s">
        <v>20</v>
      </c>
      <c r="G1470" s="183" t="s">
        <v>29</v>
      </c>
      <c r="H1470" s="183" t="s">
        <v>6</v>
      </c>
      <c r="I1470" s="106" t="s">
        <v>26</v>
      </c>
      <c r="J1470" s="161" t="e">
        <f t="shared" si="320"/>
        <v>#REF!</v>
      </c>
      <c r="K1470" s="63" t="s">
        <v>1372</v>
      </c>
      <c r="L1470">
        <f t="shared" si="321"/>
        <v>6</v>
      </c>
      <c r="P1470" s="10" t="e">
        <f>#REF!</f>
        <v>#REF!</v>
      </c>
    </row>
    <row r="1471" spans="1:16" x14ac:dyDescent="0.25">
      <c r="A1471" s="110" t="str">
        <f t="shared" si="325"/>
        <v>1470_T3.2_…. Interest (More than 9 to 12)</v>
      </c>
      <c r="B1471" s="115" t="s">
        <v>2382</v>
      </c>
      <c r="C1471" s="119" t="s">
        <v>14</v>
      </c>
      <c r="D1471" s="95" t="s">
        <v>3767</v>
      </c>
      <c r="E1471" s="185" t="str">
        <f>B1471&amp;"_"&amp;C1471&amp;"_"&amp;F1471&amp;", "&amp;G1471&amp;", "&amp;H1471&amp;", "&amp;I1471</f>
        <v>1470_T3.2_General Government, Debt securities, Interest, More than 9 to 12</v>
      </c>
      <c r="F1471" s="57" t="s">
        <v>20</v>
      </c>
      <c r="G1471" s="183" t="s">
        <v>29</v>
      </c>
      <c r="H1471" s="184" t="s">
        <v>7</v>
      </c>
      <c r="I1471" s="106" t="s">
        <v>26</v>
      </c>
      <c r="J1471" s="161" t="e">
        <f t="shared" si="320"/>
        <v>#REF!</v>
      </c>
      <c r="K1471" s="63" t="s">
        <v>1379</v>
      </c>
      <c r="L1471">
        <f t="shared" si="321"/>
        <v>6</v>
      </c>
      <c r="P1471" s="10" t="e">
        <f>#REF!</f>
        <v>#REF!</v>
      </c>
    </row>
    <row r="1472" spans="1:16" x14ac:dyDescent="0.25">
      <c r="A1472" s="110" t="str">
        <f>B1472&amp;"_"&amp;C1472&amp;"_"&amp;".. "&amp;D1472</f>
        <v>1471_T3.2_.. Loans (More than 9 to 12)</v>
      </c>
      <c r="B1472" s="115" t="s">
        <v>2383</v>
      </c>
      <c r="C1472" s="119" t="s">
        <v>14</v>
      </c>
      <c r="D1472" s="94" t="s">
        <v>4026</v>
      </c>
      <c r="E1472" s="185" t="str">
        <f>B1472&amp;"_"&amp;C1472&amp;"_"&amp;F1472&amp;", "&amp;G1472&amp;", "&amp;I1472</f>
        <v>1471_T3.2_General Government, Loans, More than 9 to 12</v>
      </c>
      <c r="F1472" s="57" t="s">
        <v>20</v>
      </c>
      <c r="G1472" s="183" t="s">
        <v>2</v>
      </c>
      <c r="H1472" s="94"/>
      <c r="I1472" s="106" t="s">
        <v>26</v>
      </c>
      <c r="J1472" s="161" t="e">
        <f t="shared" si="320"/>
        <v>#REF!</v>
      </c>
      <c r="K1472" s="63" t="s">
        <v>1386</v>
      </c>
      <c r="L1472">
        <f t="shared" si="321"/>
        <v>6</v>
      </c>
      <c r="P1472" s="10" t="e">
        <f>#REF!</f>
        <v>#REF!</v>
      </c>
    </row>
    <row r="1473" spans="1:16" x14ac:dyDescent="0.25">
      <c r="A1473" s="110" t="str">
        <f t="shared" si="325"/>
        <v>1472_T3.2_…. Principal (More than 9 to 12)</v>
      </c>
      <c r="B1473" s="115" t="s">
        <v>2384</v>
      </c>
      <c r="C1473" s="119" t="s">
        <v>14</v>
      </c>
      <c r="D1473" s="95" t="s">
        <v>3766</v>
      </c>
      <c r="E1473" s="185" t="str">
        <f>B1473&amp;"_"&amp;C1473&amp;"_"&amp;F1473&amp;", "&amp;G1473&amp;", "&amp;H1473&amp;", "&amp;I1473</f>
        <v>1472_T3.2_General Government, Loans, Principal, More than 9 to 12</v>
      </c>
      <c r="F1473" s="57" t="s">
        <v>20</v>
      </c>
      <c r="G1473" s="183" t="s">
        <v>2</v>
      </c>
      <c r="H1473" s="183" t="s">
        <v>6</v>
      </c>
      <c r="I1473" s="106" t="s">
        <v>26</v>
      </c>
      <c r="J1473" s="161" t="e">
        <f t="shared" si="320"/>
        <v>#REF!</v>
      </c>
      <c r="K1473" s="63" t="s">
        <v>1393</v>
      </c>
      <c r="L1473">
        <f t="shared" si="321"/>
        <v>6</v>
      </c>
      <c r="P1473" s="10" t="e">
        <f>#REF!</f>
        <v>#REF!</v>
      </c>
    </row>
    <row r="1474" spans="1:16" x14ac:dyDescent="0.25">
      <c r="A1474" s="110" t="str">
        <f t="shared" si="325"/>
        <v>1473_T3.2_…. Interest (More than 9 to 12)</v>
      </c>
      <c r="B1474" s="115" t="s">
        <v>2385</v>
      </c>
      <c r="C1474" s="119" t="s">
        <v>14</v>
      </c>
      <c r="D1474" s="95" t="s">
        <v>3767</v>
      </c>
      <c r="E1474" s="185" t="str">
        <f>B1474&amp;"_"&amp;C1474&amp;"_"&amp;F1474&amp;", "&amp;G1474&amp;", "&amp;H1474&amp;", "&amp;I1474</f>
        <v>1473_T3.2_General Government, Loans, Interest, More than 9 to 12</v>
      </c>
      <c r="F1474" s="57" t="s">
        <v>20</v>
      </c>
      <c r="G1474" s="183" t="s">
        <v>2</v>
      </c>
      <c r="H1474" s="184" t="s">
        <v>7</v>
      </c>
      <c r="I1474" s="106" t="s">
        <v>26</v>
      </c>
      <c r="J1474" s="161" t="e">
        <f t="shared" si="320"/>
        <v>#REF!</v>
      </c>
      <c r="K1474" s="63" t="s">
        <v>1400</v>
      </c>
      <c r="L1474">
        <f t="shared" si="321"/>
        <v>6</v>
      </c>
      <c r="P1474" s="10" t="e">
        <f>#REF!</f>
        <v>#REF!</v>
      </c>
    </row>
    <row r="1475" spans="1:16" x14ac:dyDescent="0.25">
      <c r="A1475" s="110" t="str">
        <f>B1475&amp;"_"&amp;C1475&amp;"_"&amp;".. "&amp;D1475</f>
        <v>1474_T3.2_.. Trade credit and advances (More than 9 to 12)</v>
      </c>
      <c r="B1475" s="115" t="s">
        <v>2386</v>
      </c>
      <c r="C1475" s="119" t="s">
        <v>14</v>
      </c>
      <c r="D1475" s="94" t="s">
        <v>4027</v>
      </c>
      <c r="E1475" s="185" t="str">
        <f>B1475&amp;"_"&amp;C1475&amp;"_"&amp;F1475&amp;", "&amp;G1475&amp;", "&amp;I1475</f>
        <v>1474_T3.2_General Government, Trade credit and advances, More than 9 to 12</v>
      </c>
      <c r="F1475" s="57" t="s">
        <v>20</v>
      </c>
      <c r="G1475" s="183" t="s">
        <v>30</v>
      </c>
      <c r="H1475" s="94"/>
      <c r="I1475" s="106" t="s">
        <v>26</v>
      </c>
      <c r="J1475" s="161" t="e">
        <f t="shared" si="320"/>
        <v>#REF!</v>
      </c>
      <c r="K1475" s="63" t="s">
        <v>1407</v>
      </c>
      <c r="L1475">
        <f t="shared" si="321"/>
        <v>6</v>
      </c>
      <c r="P1475" s="10" t="e">
        <f>#REF!</f>
        <v>#REF!</v>
      </c>
    </row>
    <row r="1476" spans="1:16" x14ac:dyDescent="0.25">
      <c r="A1476" s="110" t="str">
        <f t="shared" si="325"/>
        <v>1475_T3.2_…. Principal (More than 9 to 12)</v>
      </c>
      <c r="B1476" s="115" t="s">
        <v>2387</v>
      </c>
      <c r="C1476" s="119" t="s">
        <v>14</v>
      </c>
      <c r="D1476" s="95" t="s">
        <v>3766</v>
      </c>
      <c r="E1476" s="185" t="str">
        <f>B1476&amp;"_"&amp;C1476&amp;"_"&amp;F1476&amp;", "&amp;G1476&amp;", "&amp;H1476&amp;", "&amp;I1476</f>
        <v>1475_T3.2_General Government, Trade credit and advances, Principal, More than 9 to 12</v>
      </c>
      <c r="F1476" s="57" t="s">
        <v>20</v>
      </c>
      <c r="G1476" s="183" t="s">
        <v>30</v>
      </c>
      <c r="H1476" s="183" t="s">
        <v>6</v>
      </c>
      <c r="I1476" s="106" t="s">
        <v>26</v>
      </c>
      <c r="J1476" s="161" t="e">
        <f t="shared" ref="J1476:J1539" si="326">J1475</f>
        <v>#REF!</v>
      </c>
      <c r="K1476" s="63" t="s">
        <v>1414</v>
      </c>
      <c r="L1476">
        <f t="shared" ref="L1476:L1539" si="327">L1475</f>
        <v>6</v>
      </c>
      <c r="P1476" s="10" t="e">
        <f>#REF!</f>
        <v>#REF!</v>
      </c>
    </row>
    <row r="1477" spans="1:16" x14ac:dyDescent="0.25">
      <c r="A1477" s="110" t="str">
        <f t="shared" si="325"/>
        <v>1476_T3.2_…. Interest (More than 9 to 12)</v>
      </c>
      <c r="B1477" s="115" t="s">
        <v>2388</v>
      </c>
      <c r="C1477" s="119" t="s">
        <v>14</v>
      </c>
      <c r="D1477" s="95" t="s">
        <v>3767</v>
      </c>
      <c r="E1477" s="185" t="str">
        <f>B1477&amp;"_"&amp;C1477&amp;"_"&amp;F1477&amp;", "&amp;G1477&amp;", "&amp;H1477&amp;", "&amp;I1477</f>
        <v>1476_T3.2_General Government, Trade credit and advances, Interest, More than 9 to 12</v>
      </c>
      <c r="F1477" s="57" t="s">
        <v>20</v>
      </c>
      <c r="G1477" s="183" t="s">
        <v>30</v>
      </c>
      <c r="H1477" s="184" t="s">
        <v>7</v>
      </c>
      <c r="I1477" s="106" t="s">
        <v>26</v>
      </c>
      <c r="J1477" s="161" t="e">
        <f t="shared" si="326"/>
        <v>#REF!</v>
      </c>
      <c r="K1477" s="63" t="s">
        <v>1421</v>
      </c>
      <c r="L1477">
        <f t="shared" si="327"/>
        <v>6</v>
      </c>
      <c r="P1477" s="10" t="e">
        <f>#REF!</f>
        <v>#REF!</v>
      </c>
    </row>
    <row r="1478" spans="1:16" x14ac:dyDescent="0.25">
      <c r="A1478" s="110" t="str">
        <f>B1478&amp;"_"&amp;C1478&amp;"_"&amp;".. "&amp;D1478</f>
        <v>1477_T3.2_.. Other debt liabilities 3/ 4/ (More than 9 to 12)</v>
      </c>
      <c r="B1478" s="115" t="s">
        <v>2389</v>
      </c>
      <c r="C1478" s="119" t="s">
        <v>14</v>
      </c>
      <c r="D1478" s="94" t="s">
        <v>4028</v>
      </c>
      <c r="E1478" s="185" t="str">
        <f>B1478&amp;"_"&amp;C1478&amp;"_"&amp;F1478&amp;", "&amp;G1478&amp;", "&amp;I1478</f>
        <v>1477_T3.2_General Government, Other debt liabilities, More than 9 to 12</v>
      </c>
      <c r="F1478" s="57" t="s">
        <v>20</v>
      </c>
      <c r="G1478" s="183" t="s">
        <v>4156</v>
      </c>
      <c r="H1478" s="94"/>
      <c r="I1478" s="106" t="s">
        <v>26</v>
      </c>
      <c r="J1478" s="161" t="e">
        <f t="shared" si="326"/>
        <v>#REF!</v>
      </c>
      <c r="K1478" s="63" t="s">
        <v>1428</v>
      </c>
      <c r="L1478">
        <f t="shared" si="327"/>
        <v>6</v>
      </c>
      <c r="P1478" s="10" t="e">
        <f>#REF!</f>
        <v>#REF!</v>
      </c>
    </row>
    <row r="1479" spans="1:16" x14ac:dyDescent="0.25">
      <c r="A1479" s="110" t="str">
        <f t="shared" si="325"/>
        <v>1478_T3.2_…. Principal (More than 9 to 12)</v>
      </c>
      <c r="B1479" s="115" t="s">
        <v>2390</v>
      </c>
      <c r="C1479" s="119" t="s">
        <v>14</v>
      </c>
      <c r="D1479" s="95" t="s">
        <v>3766</v>
      </c>
      <c r="E1479" s="185" t="str">
        <f>B1479&amp;"_"&amp;C1479&amp;"_"&amp;F1479&amp;", "&amp;G1479&amp;", "&amp;H1479&amp;", "&amp;I1479</f>
        <v>1478_T3.2_General Government, Other debt liabilities, Principal, More than 9 to 12</v>
      </c>
      <c r="F1479" s="57" t="s">
        <v>20</v>
      </c>
      <c r="G1479" s="183" t="s">
        <v>4156</v>
      </c>
      <c r="H1479" s="183" t="s">
        <v>6</v>
      </c>
      <c r="I1479" s="106" t="s">
        <v>26</v>
      </c>
      <c r="J1479" s="161" t="e">
        <f t="shared" si="326"/>
        <v>#REF!</v>
      </c>
      <c r="K1479" s="63" t="s">
        <v>1435</v>
      </c>
      <c r="L1479">
        <f t="shared" si="327"/>
        <v>6</v>
      </c>
      <c r="P1479" s="10" t="e">
        <f>#REF!</f>
        <v>#REF!</v>
      </c>
    </row>
    <row r="1480" spans="1:16" x14ac:dyDescent="0.25">
      <c r="A1480" s="110" t="str">
        <f t="shared" si="325"/>
        <v>1479_T3.2_…. Interest (More than 9 to 12)</v>
      </c>
      <c r="B1480" s="115" t="s">
        <v>2391</v>
      </c>
      <c r="C1480" s="119" t="s">
        <v>14</v>
      </c>
      <c r="D1480" s="95" t="s">
        <v>3767</v>
      </c>
      <c r="E1480" s="185" t="str">
        <f>B1480&amp;"_"&amp;C1480&amp;"_"&amp;F1480&amp;", "&amp;G1480&amp;", "&amp;H1480&amp;", "&amp;I1480</f>
        <v>1479_T3.2_General Government, Other debt liabilities, Interest, More than 9 to 12</v>
      </c>
      <c r="F1480" s="57" t="s">
        <v>20</v>
      </c>
      <c r="G1480" s="183" t="s">
        <v>4156</v>
      </c>
      <c r="H1480" s="184" t="s">
        <v>7</v>
      </c>
      <c r="I1480" s="106" t="s">
        <v>26</v>
      </c>
      <c r="J1480" s="161" t="e">
        <f t="shared" si="326"/>
        <v>#REF!</v>
      </c>
      <c r="K1480" s="63" t="s">
        <v>1442</v>
      </c>
      <c r="L1480">
        <f t="shared" si="327"/>
        <v>6</v>
      </c>
      <c r="P1480" s="10" t="e">
        <f>#REF!</f>
        <v>#REF!</v>
      </c>
    </row>
    <row r="1481" spans="1:16" x14ac:dyDescent="0.25">
      <c r="A1481" s="110" t="str">
        <f>B1481&amp;"_"&amp;C1481&amp;"_"&amp;D1481</f>
        <v>1480_T3.2_Central Bank (More than 9 to 12)</v>
      </c>
      <c r="B1481" s="115" t="s">
        <v>2392</v>
      </c>
      <c r="C1481" s="119" t="s">
        <v>14</v>
      </c>
      <c r="D1481" s="57" t="s">
        <v>4029</v>
      </c>
      <c r="E1481" s="185" t="str">
        <f>B1481&amp;"_"&amp;C1481&amp;"_"&amp;F1481&amp;", "&amp;I1481</f>
        <v>1480_T3.2_Central Bank, More than 9 to 12</v>
      </c>
      <c r="F1481" s="57" t="s">
        <v>43</v>
      </c>
      <c r="G1481" s="57"/>
      <c r="H1481" s="57"/>
      <c r="I1481" s="106" t="s">
        <v>26</v>
      </c>
      <c r="J1481" s="161" t="e">
        <f t="shared" si="326"/>
        <v>#REF!</v>
      </c>
      <c r="K1481" s="63" t="s">
        <v>1449</v>
      </c>
      <c r="L1481">
        <f t="shared" si="327"/>
        <v>6</v>
      </c>
      <c r="P1481" s="10" t="e">
        <f>#REF!</f>
        <v>#REF!</v>
      </c>
    </row>
    <row r="1482" spans="1:16" x14ac:dyDescent="0.25">
      <c r="A1482" s="110" t="str">
        <f>B1482&amp;"_"&amp;C1482&amp;"_"&amp;".. "&amp;D1482</f>
        <v>1481_T3.2_.. Special drawing rights (allocations) * (More than 9 to 12)</v>
      </c>
      <c r="B1482" s="115" t="s">
        <v>2393</v>
      </c>
      <c r="C1482" s="119" t="s">
        <v>14</v>
      </c>
      <c r="D1482" s="94" t="s">
        <v>4146</v>
      </c>
      <c r="E1482" s="185" t="str">
        <f>B1482&amp;"_"&amp;C1482&amp;"_"&amp;F1482&amp;", "&amp;G1482&amp;", "&amp;I1482</f>
        <v>1481_T3.2_Central Bank, Special drawing rights (allocations), More than 9 to 12</v>
      </c>
      <c r="F1482" s="57" t="s">
        <v>43</v>
      </c>
      <c r="G1482" s="183" t="s">
        <v>4157</v>
      </c>
      <c r="H1482" s="57"/>
      <c r="I1482" s="106" t="s">
        <v>26</v>
      </c>
      <c r="J1482" s="161" t="e">
        <f t="shared" si="326"/>
        <v>#REF!</v>
      </c>
      <c r="K1482" s="63" t="s">
        <v>1456</v>
      </c>
      <c r="L1482">
        <f t="shared" si="327"/>
        <v>6</v>
      </c>
      <c r="P1482" s="10" t="e">
        <f>#REF!</f>
        <v>#REF!</v>
      </c>
    </row>
    <row r="1483" spans="1:16" x14ac:dyDescent="0.25">
      <c r="A1483" s="110" t="str">
        <f t="shared" ref="A1483:A1499" si="328">B1483&amp;"_"&amp;C1483&amp;"_"&amp;"…. "&amp;D1483</f>
        <v>1482_T3.2_…. Principal (More than 9 to 12)</v>
      </c>
      <c r="B1483" s="115" t="s">
        <v>2394</v>
      </c>
      <c r="C1483" s="119" t="s">
        <v>14</v>
      </c>
      <c r="D1483" s="95" t="s">
        <v>3766</v>
      </c>
      <c r="E1483" s="185" t="str">
        <f>B1483&amp;"_"&amp;C1483&amp;"_"&amp;F1483&amp;", "&amp;G1483&amp;", "&amp;H1483&amp;", "&amp;I1483</f>
        <v>1482_T3.2_Central Bank, Special drawing rights (allocations), Principal, More than 9 to 12</v>
      </c>
      <c r="F1483" s="57" t="s">
        <v>43</v>
      </c>
      <c r="G1483" s="183" t="s">
        <v>4157</v>
      </c>
      <c r="H1483" s="183" t="s">
        <v>6</v>
      </c>
      <c r="I1483" s="106" t="s">
        <v>26</v>
      </c>
      <c r="J1483" s="161" t="e">
        <f t="shared" si="326"/>
        <v>#REF!</v>
      </c>
      <c r="K1483" s="63" t="s">
        <v>1463</v>
      </c>
      <c r="L1483">
        <f t="shared" si="327"/>
        <v>6</v>
      </c>
      <c r="P1483" s="10" t="e">
        <f>#REF!</f>
        <v>#REF!</v>
      </c>
    </row>
    <row r="1484" spans="1:16" x14ac:dyDescent="0.25">
      <c r="A1484" s="110" t="str">
        <f t="shared" si="328"/>
        <v>1483_T3.2_…. Interest (More than 9 to 12)</v>
      </c>
      <c r="B1484" s="115" t="s">
        <v>2395</v>
      </c>
      <c r="C1484" s="119" t="s">
        <v>14</v>
      </c>
      <c r="D1484" s="95" t="s">
        <v>3767</v>
      </c>
      <c r="E1484" s="185" t="str">
        <f>B1484&amp;"_"&amp;C1484&amp;"_"&amp;F1484&amp;", "&amp;G1484&amp;", "&amp;H1484&amp;", "&amp;I1484</f>
        <v>1483_T3.2_Central Bank, Special drawing rights (allocations), Interest, More than 9 to 12</v>
      </c>
      <c r="F1484" s="57" t="s">
        <v>43</v>
      </c>
      <c r="G1484" s="183" t="s">
        <v>4157</v>
      </c>
      <c r="H1484" s="184" t="s">
        <v>7</v>
      </c>
      <c r="I1484" s="106" t="s">
        <v>26</v>
      </c>
      <c r="J1484" s="161" t="e">
        <f t="shared" si="326"/>
        <v>#REF!</v>
      </c>
      <c r="K1484" s="63" t="s">
        <v>1470</v>
      </c>
      <c r="L1484">
        <f t="shared" si="327"/>
        <v>6</v>
      </c>
      <c r="P1484" s="10" t="e">
        <f>#REF!</f>
        <v>#REF!</v>
      </c>
    </row>
    <row r="1485" spans="1:16" x14ac:dyDescent="0.25">
      <c r="A1485" s="110" t="str">
        <f>B1485&amp;"_"&amp;C1485&amp;"_"&amp;".. "&amp;D1485</f>
        <v>1484_T3.2_.. Currency and deposits (More than 9 to 12)</v>
      </c>
      <c r="B1485" s="115" t="s">
        <v>2396</v>
      </c>
      <c r="C1485" s="119" t="s">
        <v>14</v>
      </c>
      <c r="D1485" s="94" t="s">
        <v>4024</v>
      </c>
      <c r="E1485" s="185" t="str">
        <f>B1485&amp;"_"&amp;C1485&amp;"_"&amp;F1485&amp;", "&amp;G1485&amp;", "&amp;I1485</f>
        <v>1484_T3.2_Central Bank, Currency and deposits, More than 9 to 12</v>
      </c>
      <c r="F1485" s="57" t="s">
        <v>43</v>
      </c>
      <c r="G1485" s="183" t="s">
        <v>95</v>
      </c>
      <c r="H1485" s="94"/>
      <c r="I1485" s="106" t="s">
        <v>26</v>
      </c>
      <c r="J1485" s="161" t="e">
        <f t="shared" si="326"/>
        <v>#REF!</v>
      </c>
      <c r="K1485" s="63" t="s">
        <v>1477</v>
      </c>
      <c r="L1485">
        <f t="shared" si="327"/>
        <v>6</v>
      </c>
      <c r="P1485" s="10" t="e">
        <f>#REF!</f>
        <v>#REF!</v>
      </c>
    </row>
    <row r="1486" spans="1:16" x14ac:dyDescent="0.25">
      <c r="A1486" s="110" t="str">
        <f t="shared" si="328"/>
        <v>1485_T3.2_…. Principal (More than 9 to 12)</v>
      </c>
      <c r="B1486" s="115" t="s">
        <v>2397</v>
      </c>
      <c r="C1486" s="119" t="s">
        <v>14</v>
      </c>
      <c r="D1486" s="95" t="s">
        <v>3766</v>
      </c>
      <c r="E1486" s="185" t="str">
        <f>B1486&amp;"_"&amp;C1486&amp;"_"&amp;F1486&amp;", "&amp;G1486&amp;", "&amp;H1486&amp;", "&amp;I1486</f>
        <v>1485_T3.2_Central Bank, Currency and deposits, Principal, More than 9 to 12</v>
      </c>
      <c r="F1486" s="57" t="s">
        <v>43</v>
      </c>
      <c r="G1486" s="183" t="s">
        <v>95</v>
      </c>
      <c r="H1486" s="183" t="s">
        <v>6</v>
      </c>
      <c r="I1486" s="106" t="s">
        <v>26</v>
      </c>
      <c r="J1486" s="161" t="e">
        <f t="shared" si="326"/>
        <v>#REF!</v>
      </c>
      <c r="K1486" s="63" t="s">
        <v>1484</v>
      </c>
      <c r="L1486">
        <f t="shared" si="327"/>
        <v>6</v>
      </c>
      <c r="P1486" s="10" t="e">
        <f>#REF!</f>
        <v>#REF!</v>
      </c>
    </row>
    <row r="1487" spans="1:16" x14ac:dyDescent="0.25">
      <c r="A1487" s="110" t="str">
        <f t="shared" si="328"/>
        <v>1486_T3.2_…. Interest (More than 9 to 12)</v>
      </c>
      <c r="B1487" s="115" t="s">
        <v>2398</v>
      </c>
      <c r="C1487" s="119" t="s">
        <v>14</v>
      </c>
      <c r="D1487" s="95" t="s">
        <v>3767</v>
      </c>
      <c r="E1487" s="185" t="str">
        <f>B1487&amp;"_"&amp;C1487&amp;"_"&amp;F1487&amp;", "&amp;G1487&amp;", "&amp;H1487&amp;", "&amp;I1487</f>
        <v>1486_T3.2_Central Bank, Currency and deposits, Interest, More than 9 to 12</v>
      </c>
      <c r="F1487" s="57" t="s">
        <v>43</v>
      </c>
      <c r="G1487" s="183" t="s">
        <v>95</v>
      </c>
      <c r="H1487" s="184" t="s">
        <v>7</v>
      </c>
      <c r="I1487" s="106" t="s">
        <v>26</v>
      </c>
      <c r="J1487" s="161" t="e">
        <f t="shared" si="326"/>
        <v>#REF!</v>
      </c>
      <c r="K1487" s="63" t="s">
        <v>1491</v>
      </c>
      <c r="L1487">
        <f t="shared" si="327"/>
        <v>6</v>
      </c>
      <c r="P1487" s="10" t="e">
        <f>#REF!</f>
        <v>#REF!</v>
      </c>
    </row>
    <row r="1488" spans="1:16" x14ac:dyDescent="0.25">
      <c r="A1488" s="110" t="str">
        <f>B1488&amp;"_"&amp;C1488&amp;"_"&amp;".. "&amp;D1488</f>
        <v>1487_T3.2_.. Debt securities (More than 9 to 12)</v>
      </c>
      <c r="B1488" s="115" t="s">
        <v>2399</v>
      </c>
      <c r="C1488" s="119" t="s">
        <v>14</v>
      </c>
      <c r="D1488" s="94" t="s">
        <v>4025</v>
      </c>
      <c r="E1488" s="185" t="str">
        <f>B1488&amp;"_"&amp;C1488&amp;"_"&amp;F1488&amp;", "&amp;G1488&amp;", "&amp;I1488</f>
        <v>1487_T3.2_Central Bank, Debt securities, More than 9 to 12</v>
      </c>
      <c r="F1488" s="57" t="s">
        <v>43</v>
      </c>
      <c r="G1488" s="183" t="s">
        <v>29</v>
      </c>
      <c r="H1488" s="94"/>
      <c r="I1488" s="106" t="s">
        <v>26</v>
      </c>
      <c r="J1488" s="161" t="e">
        <f t="shared" si="326"/>
        <v>#REF!</v>
      </c>
      <c r="K1488" s="63" t="s">
        <v>1498</v>
      </c>
      <c r="L1488">
        <f t="shared" si="327"/>
        <v>6</v>
      </c>
      <c r="P1488" s="10" t="e">
        <f>#REF!</f>
        <v>#REF!</v>
      </c>
    </row>
    <row r="1489" spans="1:16" x14ac:dyDescent="0.25">
      <c r="A1489" s="110" t="str">
        <f t="shared" si="328"/>
        <v>1488_T3.2_…. Principal (More than 9 to 12)</v>
      </c>
      <c r="B1489" s="115" t="s">
        <v>2400</v>
      </c>
      <c r="C1489" s="119" t="s">
        <v>14</v>
      </c>
      <c r="D1489" s="95" t="s">
        <v>3766</v>
      </c>
      <c r="E1489" s="185" t="str">
        <f>B1489&amp;"_"&amp;C1489&amp;"_"&amp;F1489&amp;", "&amp;G1489&amp;", "&amp;H1489&amp;", "&amp;I1489</f>
        <v>1488_T3.2_Central Bank, Debt securities, Principal, More than 9 to 12</v>
      </c>
      <c r="F1489" s="57" t="s">
        <v>43</v>
      </c>
      <c r="G1489" s="183" t="s">
        <v>29</v>
      </c>
      <c r="H1489" s="183" t="s">
        <v>6</v>
      </c>
      <c r="I1489" s="106" t="s">
        <v>26</v>
      </c>
      <c r="J1489" s="161" t="e">
        <f t="shared" si="326"/>
        <v>#REF!</v>
      </c>
      <c r="K1489" s="63" t="s">
        <v>1505</v>
      </c>
      <c r="L1489">
        <f t="shared" si="327"/>
        <v>6</v>
      </c>
      <c r="P1489" s="10" t="e">
        <f>#REF!</f>
        <v>#REF!</v>
      </c>
    </row>
    <row r="1490" spans="1:16" x14ac:dyDescent="0.25">
      <c r="A1490" s="110" t="str">
        <f t="shared" si="328"/>
        <v>1489_T3.2_…. Interest (More than 9 to 12)</v>
      </c>
      <c r="B1490" s="115" t="s">
        <v>2401</v>
      </c>
      <c r="C1490" s="119" t="s">
        <v>14</v>
      </c>
      <c r="D1490" s="95" t="s">
        <v>3767</v>
      </c>
      <c r="E1490" s="185" t="str">
        <f>B1490&amp;"_"&amp;C1490&amp;"_"&amp;F1490&amp;", "&amp;G1490&amp;", "&amp;H1490&amp;", "&amp;I1490</f>
        <v>1489_T3.2_Central Bank, Debt securities, Interest, More than 9 to 12</v>
      </c>
      <c r="F1490" s="57" t="s">
        <v>43</v>
      </c>
      <c r="G1490" s="183" t="s">
        <v>29</v>
      </c>
      <c r="H1490" s="184" t="s">
        <v>7</v>
      </c>
      <c r="I1490" s="106" t="s">
        <v>26</v>
      </c>
      <c r="J1490" s="161" t="e">
        <f t="shared" si="326"/>
        <v>#REF!</v>
      </c>
      <c r="K1490" s="63" t="s">
        <v>1512</v>
      </c>
      <c r="L1490">
        <f t="shared" si="327"/>
        <v>6</v>
      </c>
      <c r="P1490" s="10" t="e">
        <f>#REF!</f>
        <v>#REF!</v>
      </c>
    </row>
    <row r="1491" spans="1:16" x14ac:dyDescent="0.25">
      <c r="A1491" s="110" t="str">
        <f>B1491&amp;"_"&amp;C1491&amp;"_"&amp;".. "&amp;D1491</f>
        <v>1490_T3.2_.. Loans (More than 9 to 12)</v>
      </c>
      <c r="B1491" s="115" t="s">
        <v>2402</v>
      </c>
      <c r="C1491" s="119" t="s">
        <v>14</v>
      </c>
      <c r="D1491" s="94" t="s">
        <v>4026</v>
      </c>
      <c r="E1491" s="185" t="str">
        <f>B1491&amp;"_"&amp;C1491&amp;"_"&amp;F1491&amp;", "&amp;G1491&amp;", "&amp;I1491</f>
        <v>1490_T3.2_Central Bank, Loans, More than 9 to 12</v>
      </c>
      <c r="F1491" s="57" t="s">
        <v>43</v>
      </c>
      <c r="G1491" s="183" t="s">
        <v>2</v>
      </c>
      <c r="H1491" s="94"/>
      <c r="I1491" s="106" t="s">
        <v>26</v>
      </c>
      <c r="J1491" s="161" t="e">
        <f t="shared" si="326"/>
        <v>#REF!</v>
      </c>
      <c r="K1491" s="63" t="s">
        <v>1519</v>
      </c>
      <c r="L1491">
        <f t="shared" si="327"/>
        <v>6</v>
      </c>
      <c r="P1491" s="10" t="e">
        <f>#REF!</f>
        <v>#REF!</v>
      </c>
    </row>
    <row r="1492" spans="1:16" x14ac:dyDescent="0.25">
      <c r="A1492" s="110" t="str">
        <f t="shared" si="328"/>
        <v>1491_T3.2_…. Principal (More than 9 to 12)</v>
      </c>
      <c r="B1492" s="115" t="s">
        <v>2403</v>
      </c>
      <c r="C1492" s="119" t="s">
        <v>14</v>
      </c>
      <c r="D1492" s="95" t="s">
        <v>3766</v>
      </c>
      <c r="E1492" s="185" t="str">
        <f>B1492&amp;"_"&amp;C1492&amp;"_"&amp;F1492&amp;", "&amp;G1492&amp;", "&amp;H1492&amp;", "&amp;I1492</f>
        <v>1491_T3.2_Central Bank, Loans, Principal, More than 9 to 12</v>
      </c>
      <c r="F1492" s="57" t="s">
        <v>43</v>
      </c>
      <c r="G1492" s="183" t="s">
        <v>2</v>
      </c>
      <c r="H1492" s="183" t="s">
        <v>6</v>
      </c>
      <c r="I1492" s="106" t="s">
        <v>26</v>
      </c>
      <c r="J1492" s="161" t="e">
        <f t="shared" si="326"/>
        <v>#REF!</v>
      </c>
      <c r="K1492" s="63" t="s">
        <v>1526</v>
      </c>
      <c r="L1492">
        <f t="shared" si="327"/>
        <v>6</v>
      </c>
      <c r="P1492" s="10" t="e">
        <f>#REF!</f>
        <v>#REF!</v>
      </c>
    </row>
    <row r="1493" spans="1:16" x14ac:dyDescent="0.25">
      <c r="A1493" s="110" t="str">
        <f t="shared" si="328"/>
        <v>1492_T3.2_…. Interest (More than 9 to 12)</v>
      </c>
      <c r="B1493" s="115" t="s">
        <v>2404</v>
      </c>
      <c r="C1493" s="119" t="s">
        <v>14</v>
      </c>
      <c r="D1493" s="95" t="s">
        <v>3767</v>
      </c>
      <c r="E1493" s="185" t="str">
        <f>B1493&amp;"_"&amp;C1493&amp;"_"&amp;F1493&amp;", "&amp;G1493&amp;", "&amp;H1493&amp;", "&amp;I1493</f>
        <v>1492_T3.2_Central Bank, Loans, Interest, More than 9 to 12</v>
      </c>
      <c r="F1493" s="57" t="s">
        <v>43</v>
      </c>
      <c r="G1493" s="183" t="s">
        <v>2</v>
      </c>
      <c r="H1493" s="184" t="s">
        <v>7</v>
      </c>
      <c r="I1493" s="106" t="s">
        <v>26</v>
      </c>
      <c r="J1493" s="161" t="e">
        <f t="shared" si="326"/>
        <v>#REF!</v>
      </c>
      <c r="K1493" s="63" t="s">
        <v>1533</v>
      </c>
      <c r="L1493">
        <f t="shared" si="327"/>
        <v>6</v>
      </c>
      <c r="P1493" s="10" t="e">
        <f>#REF!</f>
        <v>#REF!</v>
      </c>
    </row>
    <row r="1494" spans="1:16" x14ac:dyDescent="0.25">
      <c r="A1494" s="110" t="str">
        <f>B1494&amp;"_"&amp;C1494&amp;"_"&amp;".. "&amp;D1494</f>
        <v>1493_T3.2_.. Trade credit and advances (More than 9 to 12)</v>
      </c>
      <c r="B1494" s="115" t="s">
        <v>2405</v>
      </c>
      <c r="C1494" s="119" t="s">
        <v>14</v>
      </c>
      <c r="D1494" s="94" t="s">
        <v>4027</v>
      </c>
      <c r="E1494" s="185" t="str">
        <f>B1494&amp;"_"&amp;C1494&amp;"_"&amp;F1494&amp;", "&amp;G1494&amp;", "&amp;I1494</f>
        <v>1493_T3.2_Central Bank, Trade credit and advances, More than 9 to 12</v>
      </c>
      <c r="F1494" s="57" t="s">
        <v>43</v>
      </c>
      <c r="G1494" s="183" t="s">
        <v>30</v>
      </c>
      <c r="H1494" s="94"/>
      <c r="I1494" s="106" t="s">
        <v>26</v>
      </c>
      <c r="J1494" s="161" t="e">
        <f t="shared" si="326"/>
        <v>#REF!</v>
      </c>
      <c r="K1494" s="63" t="s">
        <v>1540</v>
      </c>
      <c r="L1494">
        <f t="shared" si="327"/>
        <v>6</v>
      </c>
      <c r="P1494" s="10" t="e">
        <f>#REF!</f>
        <v>#REF!</v>
      </c>
    </row>
    <row r="1495" spans="1:16" x14ac:dyDescent="0.25">
      <c r="A1495" s="110" t="str">
        <f t="shared" si="328"/>
        <v>1494_T3.2_…. Principal (More than 9 to 12)</v>
      </c>
      <c r="B1495" s="115" t="s">
        <v>2406</v>
      </c>
      <c r="C1495" s="119" t="s">
        <v>14</v>
      </c>
      <c r="D1495" s="95" t="s">
        <v>3766</v>
      </c>
      <c r="E1495" s="185" t="str">
        <f>B1495&amp;"_"&amp;C1495&amp;"_"&amp;F1495&amp;", "&amp;G1495&amp;", "&amp;H1495&amp;", "&amp;I1495</f>
        <v>1494_T3.2_Central Bank, Trade credit and advances, Principal, More than 9 to 12</v>
      </c>
      <c r="F1495" s="57" t="s">
        <v>43</v>
      </c>
      <c r="G1495" s="183" t="s">
        <v>30</v>
      </c>
      <c r="H1495" s="183" t="s">
        <v>6</v>
      </c>
      <c r="I1495" s="106" t="s">
        <v>26</v>
      </c>
      <c r="J1495" s="161" t="e">
        <f t="shared" si="326"/>
        <v>#REF!</v>
      </c>
      <c r="K1495" s="63" t="s">
        <v>1547</v>
      </c>
      <c r="L1495">
        <f t="shared" si="327"/>
        <v>6</v>
      </c>
      <c r="P1495" s="10" t="e">
        <f>#REF!</f>
        <v>#REF!</v>
      </c>
    </row>
    <row r="1496" spans="1:16" x14ac:dyDescent="0.25">
      <c r="A1496" s="110" t="str">
        <f t="shared" si="328"/>
        <v>1495_T3.2_…. Interest (More than 9 to 12)</v>
      </c>
      <c r="B1496" s="115" t="s">
        <v>2407</v>
      </c>
      <c r="C1496" s="119" t="s">
        <v>14</v>
      </c>
      <c r="D1496" s="95" t="s">
        <v>3767</v>
      </c>
      <c r="E1496" s="185" t="str">
        <f>B1496&amp;"_"&amp;C1496&amp;"_"&amp;F1496&amp;", "&amp;G1496&amp;", "&amp;H1496&amp;", "&amp;I1496</f>
        <v>1495_T3.2_Central Bank, Trade credit and advances, Interest, More than 9 to 12</v>
      </c>
      <c r="F1496" s="57" t="s">
        <v>43</v>
      </c>
      <c r="G1496" s="183" t="s">
        <v>30</v>
      </c>
      <c r="H1496" s="184" t="s">
        <v>7</v>
      </c>
      <c r="I1496" s="106" t="s">
        <v>26</v>
      </c>
      <c r="J1496" s="161" t="e">
        <f t="shared" si="326"/>
        <v>#REF!</v>
      </c>
      <c r="K1496" s="63" t="s">
        <v>1554</v>
      </c>
      <c r="L1496">
        <f t="shared" si="327"/>
        <v>6</v>
      </c>
      <c r="P1496" s="10" t="e">
        <f>#REF!</f>
        <v>#REF!</v>
      </c>
    </row>
    <row r="1497" spans="1:16" x14ac:dyDescent="0.25">
      <c r="A1497" s="110" t="str">
        <f>B1497&amp;"_"&amp;C1497&amp;"_"&amp;".. "&amp;D1497</f>
        <v>1496_T3.2_.. Other debt liabilities 3/ 4/ (More than 9 to 12)</v>
      </c>
      <c r="B1497" s="115" t="s">
        <v>2408</v>
      </c>
      <c r="C1497" s="119" t="s">
        <v>14</v>
      </c>
      <c r="D1497" s="94" t="s">
        <v>4028</v>
      </c>
      <c r="E1497" s="185" t="str">
        <f>B1497&amp;"_"&amp;C1497&amp;"_"&amp;F1497&amp;", "&amp;G1497&amp;", "&amp;I1497</f>
        <v>1496_T3.2_Central Bank, Other debt liabilities, More than 9 to 12</v>
      </c>
      <c r="F1497" s="57" t="s">
        <v>43</v>
      </c>
      <c r="G1497" s="183" t="s">
        <v>4156</v>
      </c>
      <c r="H1497" s="94"/>
      <c r="I1497" s="106" t="s">
        <v>26</v>
      </c>
      <c r="J1497" s="161" t="e">
        <f t="shared" si="326"/>
        <v>#REF!</v>
      </c>
      <c r="K1497" s="63" t="s">
        <v>1561</v>
      </c>
      <c r="L1497">
        <f t="shared" si="327"/>
        <v>6</v>
      </c>
      <c r="P1497" s="10" t="e">
        <f>#REF!</f>
        <v>#REF!</v>
      </c>
    </row>
    <row r="1498" spans="1:16" x14ac:dyDescent="0.25">
      <c r="A1498" s="110" t="str">
        <f t="shared" si="328"/>
        <v>1497_T3.2_…. Principal (More than 9 to 12)</v>
      </c>
      <c r="B1498" s="115" t="s">
        <v>2409</v>
      </c>
      <c r="C1498" s="119" t="s">
        <v>14</v>
      </c>
      <c r="D1498" s="95" t="s">
        <v>3766</v>
      </c>
      <c r="E1498" s="185" t="str">
        <f>B1498&amp;"_"&amp;C1498&amp;"_"&amp;F1498&amp;", "&amp;G1498&amp;", "&amp;H1498&amp;", "&amp;I1498</f>
        <v>1497_T3.2_Central Bank, Other debt liabilities, Principal, More than 9 to 12</v>
      </c>
      <c r="F1498" s="57" t="s">
        <v>43</v>
      </c>
      <c r="G1498" s="183" t="s">
        <v>4156</v>
      </c>
      <c r="H1498" s="183" t="s">
        <v>6</v>
      </c>
      <c r="I1498" s="106" t="s">
        <v>26</v>
      </c>
      <c r="J1498" s="161" t="e">
        <f t="shared" si="326"/>
        <v>#REF!</v>
      </c>
      <c r="K1498" s="63" t="s">
        <v>1568</v>
      </c>
      <c r="L1498">
        <f t="shared" si="327"/>
        <v>6</v>
      </c>
      <c r="P1498" s="10" t="e">
        <f>#REF!</f>
        <v>#REF!</v>
      </c>
    </row>
    <row r="1499" spans="1:16" x14ac:dyDescent="0.25">
      <c r="A1499" s="110" t="str">
        <f t="shared" si="328"/>
        <v>1498_T3.2_…. Interest (More than 9 to 12)</v>
      </c>
      <c r="B1499" s="115" t="s">
        <v>2410</v>
      </c>
      <c r="C1499" s="119" t="s">
        <v>14</v>
      </c>
      <c r="D1499" s="95" t="s">
        <v>3767</v>
      </c>
      <c r="E1499" s="185" t="str">
        <f>B1499&amp;"_"&amp;C1499&amp;"_"&amp;F1499&amp;", "&amp;G1499&amp;", "&amp;H1499&amp;", "&amp;I1499</f>
        <v>1498_T3.2_Central Bank, Other debt liabilities, Interest, More than 9 to 12</v>
      </c>
      <c r="F1499" s="57" t="s">
        <v>43</v>
      </c>
      <c r="G1499" s="183" t="s">
        <v>4156</v>
      </c>
      <c r="H1499" s="184" t="s">
        <v>7</v>
      </c>
      <c r="I1499" s="106" t="s">
        <v>26</v>
      </c>
      <c r="J1499" s="161" t="e">
        <f t="shared" si="326"/>
        <v>#REF!</v>
      </c>
      <c r="K1499" s="63" t="s">
        <v>1575</v>
      </c>
      <c r="L1499">
        <f t="shared" si="327"/>
        <v>6</v>
      </c>
      <c r="P1499" s="10" t="e">
        <f>#REF!</f>
        <v>#REF!</v>
      </c>
    </row>
    <row r="1500" spans="1:16" x14ac:dyDescent="0.25">
      <c r="A1500" s="110" t="str">
        <f>B1500&amp;"_"&amp;C1500&amp;"_"&amp;D1500</f>
        <v>1499_T3.2_Deposit-Taking Corporations, except the Central Bank (More than 9 to 12)</v>
      </c>
      <c r="B1500" s="115" t="s">
        <v>2411</v>
      </c>
      <c r="C1500" s="119" t="s">
        <v>14</v>
      </c>
      <c r="D1500" s="96" t="s">
        <v>3770</v>
      </c>
      <c r="E1500" s="185" t="str">
        <f>B1500&amp;"_"&amp;C1500&amp;"_"&amp;F1500&amp;", "&amp;I1500</f>
        <v>1499_T3.2_Deposit-Taking Corporations, except the Central Bank, More than 9 to 12</v>
      </c>
      <c r="F1500" s="96" t="s">
        <v>44</v>
      </c>
      <c r="G1500" s="96"/>
      <c r="H1500" s="96"/>
      <c r="I1500" s="106" t="s">
        <v>26</v>
      </c>
      <c r="J1500" s="161" t="e">
        <f t="shared" si="326"/>
        <v>#REF!</v>
      </c>
      <c r="K1500" s="63" t="s">
        <v>1582</v>
      </c>
      <c r="L1500">
        <f t="shared" si="327"/>
        <v>6</v>
      </c>
      <c r="P1500" s="10" t="e">
        <f>#REF!</f>
        <v>#REF!</v>
      </c>
    </row>
    <row r="1501" spans="1:16" x14ac:dyDescent="0.25">
      <c r="A1501" s="110" t="str">
        <f>B1501&amp;"_"&amp;C1501&amp;"_"&amp;".. "&amp;D1501</f>
        <v>1500_T3.2_.. Currency and deposits (More than 9 to 12)</v>
      </c>
      <c r="B1501" s="115" t="s">
        <v>2412</v>
      </c>
      <c r="C1501" s="119" t="s">
        <v>14</v>
      </c>
      <c r="D1501" s="94" t="s">
        <v>4024</v>
      </c>
      <c r="E1501" s="185" t="str">
        <f>B1501&amp;"_"&amp;C1501&amp;"_"&amp;F1501&amp;", "&amp;G1501&amp;", "&amp;I1501</f>
        <v>1500_T3.2_Deposit-Taking Corporations, except the Central Bank, Currency and deposits, More than 9 to 12</v>
      </c>
      <c r="F1501" s="96" t="s">
        <v>44</v>
      </c>
      <c r="G1501" s="183" t="s">
        <v>95</v>
      </c>
      <c r="H1501" s="94"/>
      <c r="I1501" s="106" t="s">
        <v>26</v>
      </c>
      <c r="J1501" s="161" t="e">
        <f t="shared" si="326"/>
        <v>#REF!</v>
      </c>
      <c r="K1501" s="63" t="s">
        <v>1589</v>
      </c>
      <c r="L1501">
        <f t="shared" si="327"/>
        <v>6</v>
      </c>
      <c r="P1501" s="10" t="e">
        <f>#REF!</f>
        <v>#REF!</v>
      </c>
    </row>
    <row r="1502" spans="1:16" x14ac:dyDescent="0.25">
      <c r="A1502" s="110" t="str">
        <f t="shared" ref="A1502:A1531" si="329">B1502&amp;"_"&amp;C1502&amp;"_"&amp;"…. "&amp;D1502</f>
        <v>1501_T3.2_…. Principal (More than 9 to 12)</v>
      </c>
      <c r="B1502" s="115" t="s">
        <v>2413</v>
      </c>
      <c r="C1502" s="119" t="s">
        <v>14</v>
      </c>
      <c r="D1502" s="95" t="s">
        <v>3766</v>
      </c>
      <c r="E1502" s="185" t="str">
        <f>B1502&amp;"_"&amp;C1502&amp;"_"&amp;F1502&amp;", "&amp;G1502&amp;", "&amp;H1502&amp;", "&amp;I1502</f>
        <v>1501_T3.2_Deposit-Taking Corporations, except the Central Bank, Currency and deposits, Principal, More than 9 to 12</v>
      </c>
      <c r="F1502" s="96" t="s">
        <v>44</v>
      </c>
      <c r="G1502" s="183" t="s">
        <v>95</v>
      </c>
      <c r="H1502" s="183" t="s">
        <v>6</v>
      </c>
      <c r="I1502" s="106" t="s">
        <v>26</v>
      </c>
      <c r="J1502" s="161" t="e">
        <f t="shared" si="326"/>
        <v>#REF!</v>
      </c>
      <c r="K1502" s="63" t="s">
        <v>1596</v>
      </c>
      <c r="L1502">
        <f t="shared" si="327"/>
        <v>6</v>
      </c>
      <c r="P1502" s="10" t="e">
        <f>#REF!</f>
        <v>#REF!</v>
      </c>
    </row>
    <row r="1503" spans="1:16" x14ac:dyDescent="0.25">
      <c r="A1503" s="110" t="str">
        <f t="shared" si="329"/>
        <v>1502_T3.2_…. Interest (More than 9 to 12)</v>
      </c>
      <c r="B1503" s="115" t="s">
        <v>2414</v>
      </c>
      <c r="C1503" s="119" t="s">
        <v>14</v>
      </c>
      <c r="D1503" s="95" t="s">
        <v>3767</v>
      </c>
      <c r="E1503" s="185" t="str">
        <f>B1503&amp;"_"&amp;C1503&amp;"_"&amp;F1503&amp;", "&amp;G1503&amp;", "&amp;H1503&amp;", "&amp;I1503</f>
        <v>1502_T3.2_Deposit-Taking Corporations, except the Central Bank, Currency and deposits, Interest, More than 9 to 12</v>
      </c>
      <c r="F1503" s="96" t="s">
        <v>44</v>
      </c>
      <c r="G1503" s="183" t="s">
        <v>95</v>
      </c>
      <c r="H1503" s="184" t="s">
        <v>7</v>
      </c>
      <c r="I1503" s="106" t="s">
        <v>26</v>
      </c>
      <c r="J1503" s="161" t="e">
        <f t="shared" si="326"/>
        <v>#REF!</v>
      </c>
      <c r="K1503" s="63" t="s">
        <v>1603</v>
      </c>
      <c r="L1503">
        <f t="shared" si="327"/>
        <v>6</v>
      </c>
      <c r="P1503" s="10" t="e">
        <f>#REF!</f>
        <v>#REF!</v>
      </c>
    </row>
    <row r="1504" spans="1:16" x14ac:dyDescent="0.25">
      <c r="A1504" s="110" t="str">
        <f>B1504&amp;"_"&amp;C1504&amp;"_"&amp;".. "&amp;D1504</f>
        <v>1503_T3.2_.. Debt securities (More than 9 to 12)</v>
      </c>
      <c r="B1504" s="115" t="s">
        <v>2415</v>
      </c>
      <c r="C1504" s="119" t="s">
        <v>14</v>
      </c>
      <c r="D1504" s="94" t="s">
        <v>4025</v>
      </c>
      <c r="E1504" s="185" t="str">
        <f>B1504&amp;"_"&amp;C1504&amp;"_"&amp;F1504&amp;", "&amp;G1504&amp;", "&amp;I1504</f>
        <v>1503_T3.2_Deposit-Taking Corporations, except the Central Bank, Debt securities, More than 9 to 12</v>
      </c>
      <c r="F1504" s="96" t="s">
        <v>44</v>
      </c>
      <c r="G1504" s="183" t="s">
        <v>29</v>
      </c>
      <c r="H1504" s="94"/>
      <c r="I1504" s="106" t="s">
        <v>26</v>
      </c>
      <c r="J1504" s="161" t="e">
        <f t="shared" si="326"/>
        <v>#REF!</v>
      </c>
      <c r="K1504" s="63" t="s">
        <v>1610</v>
      </c>
      <c r="L1504">
        <f t="shared" si="327"/>
        <v>6</v>
      </c>
      <c r="P1504" s="10" t="e">
        <f>#REF!</f>
        <v>#REF!</v>
      </c>
    </row>
    <row r="1505" spans="1:16" x14ac:dyDescent="0.25">
      <c r="A1505" s="110" t="str">
        <f t="shared" si="329"/>
        <v>1504_T3.2_…. Principal (More than 9 to 12)</v>
      </c>
      <c r="B1505" s="115" t="s">
        <v>2416</v>
      </c>
      <c r="C1505" s="119" t="s">
        <v>14</v>
      </c>
      <c r="D1505" s="95" t="s">
        <v>3766</v>
      </c>
      <c r="E1505" s="185" t="str">
        <f>B1505&amp;"_"&amp;C1505&amp;"_"&amp;F1505&amp;", "&amp;G1505&amp;", "&amp;H1505&amp;", "&amp;I1505</f>
        <v>1504_T3.2_Deposit-Taking Corporations, except the Central Bank, Debt securities, Principal, More than 9 to 12</v>
      </c>
      <c r="F1505" s="96" t="s">
        <v>44</v>
      </c>
      <c r="G1505" s="183" t="s">
        <v>29</v>
      </c>
      <c r="H1505" s="183" t="s">
        <v>6</v>
      </c>
      <c r="I1505" s="106" t="s">
        <v>26</v>
      </c>
      <c r="J1505" s="161" t="e">
        <f t="shared" si="326"/>
        <v>#REF!</v>
      </c>
      <c r="K1505" s="63" t="s">
        <v>1617</v>
      </c>
      <c r="L1505">
        <f t="shared" si="327"/>
        <v>6</v>
      </c>
      <c r="P1505" s="10" t="e">
        <f>#REF!</f>
        <v>#REF!</v>
      </c>
    </row>
    <row r="1506" spans="1:16" x14ac:dyDescent="0.25">
      <c r="A1506" s="110" t="str">
        <f t="shared" si="329"/>
        <v>1505_T3.2_…. Interest (More than 9 to 12)</v>
      </c>
      <c r="B1506" s="115" t="s">
        <v>2417</v>
      </c>
      <c r="C1506" s="119" t="s">
        <v>14</v>
      </c>
      <c r="D1506" s="95" t="s">
        <v>3767</v>
      </c>
      <c r="E1506" s="185" t="str">
        <f>B1506&amp;"_"&amp;C1506&amp;"_"&amp;F1506&amp;", "&amp;G1506&amp;", "&amp;H1506&amp;", "&amp;I1506</f>
        <v>1505_T3.2_Deposit-Taking Corporations, except the Central Bank, Debt securities, Interest, More than 9 to 12</v>
      </c>
      <c r="F1506" s="96" t="s">
        <v>44</v>
      </c>
      <c r="G1506" s="183" t="s">
        <v>29</v>
      </c>
      <c r="H1506" s="184" t="s">
        <v>7</v>
      </c>
      <c r="I1506" s="106" t="s">
        <v>26</v>
      </c>
      <c r="J1506" s="161" t="e">
        <f t="shared" si="326"/>
        <v>#REF!</v>
      </c>
      <c r="K1506" s="63" t="s">
        <v>1624</v>
      </c>
      <c r="L1506">
        <f t="shared" si="327"/>
        <v>6</v>
      </c>
      <c r="P1506" s="10" t="e">
        <f>#REF!</f>
        <v>#REF!</v>
      </c>
    </row>
    <row r="1507" spans="1:16" x14ac:dyDescent="0.25">
      <c r="A1507" s="110" t="str">
        <f>B1507&amp;"_"&amp;C1507&amp;"_"&amp;".. "&amp;D1507</f>
        <v>1506_T3.2_.. Loans (More than 9 to 12)</v>
      </c>
      <c r="B1507" s="115" t="s">
        <v>2418</v>
      </c>
      <c r="C1507" s="119" t="s">
        <v>14</v>
      </c>
      <c r="D1507" s="94" t="s">
        <v>4026</v>
      </c>
      <c r="E1507" s="185" t="str">
        <f>B1507&amp;"_"&amp;C1507&amp;"_"&amp;F1507&amp;", "&amp;G1507&amp;", "&amp;I1507</f>
        <v>1506_T3.2_Deposit-Taking Corporations, except the Central Bank, Loans, More than 9 to 12</v>
      </c>
      <c r="F1507" s="96" t="s">
        <v>44</v>
      </c>
      <c r="G1507" s="183" t="s">
        <v>2</v>
      </c>
      <c r="H1507" s="94"/>
      <c r="I1507" s="106" t="s">
        <v>26</v>
      </c>
      <c r="J1507" s="161" t="e">
        <f t="shared" si="326"/>
        <v>#REF!</v>
      </c>
      <c r="K1507" s="63" t="s">
        <v>1631</v>
      </c>
      <c r="L1507">
        <f t="shared" si="327"/>
        <v>6</v>
      </c>
      <c r="P1507" s="10" t="e">
        <f>#REF!</f>
        <v>#REF!</v>
      </c>
    </row>
    <row r="1508" spans="1:16" x14ac:dyDescent="0.25">
      <c r="A1508" s="110" t="str">
        <f t="shared" si="329"/>
        <v>1507_T3.2_…. Principal (More than 9 to 12)</v>
      </c>
      <c r="B1508" s="115" t="s">
        <v>2419</v>
      </c>
      <c r="C1508" s="119" t="s">
        <v>14</v>
      </c>
      <c r="D1508" s="95" t="s">
        <v>3766</v>
      </c>
      <c r="E1508" s="185" t="str">
        <f>B1508&amp;"_"&amp;C1508&amp;"_"&amp;F1508&amp;", "&amp;G1508&amp;", "&amp;H1508&amp;", "&amp;I1508</f>
        <v>1507_T3.2_Deposit-Taking Corporations, except the Central Bank, Loans, Principal, More than 9 to 12</v>
      </c>
      <c r="F1508" s="96" t="s">
        <v>44</v>
      </c>
      <c r="G1508" s="183" t="s">
        <v>2</v>
      </c>
      <c r="H1508" s="183" t="s">
        <v>6</v>
      </c>
      <c r="I1508" s="106" t="s">
        <v>26</v>
      </c>
      <c r="J1508" s="161" t="e">
        <f t="shared" si="326"/>
        <v>#REF!</v>
      </c>
      <c r="K1508" s="63" t="s">
        <v>1638</v>
      </c>
      <c r="L1508">
        <f t="shared" si="327"/>
        <v>6</v>
      </c>
      <c r="P1508" s="10" t="e">
        <f>#REF!</f>
        <v>#REF!</v>
      </c>
    </row>
    <row r="1509" spans="1:16" x14ac:dyDescent="0.25">
      <c r="A1509" s="110" t="str">
        <f t="shared" si="329"/>
        <v>1508_T3.2_…. Interest (More than 9 to 12)</v>
      </c>
      <c r="B1509" s="115" t="s">
        <v>2420</v>
      </c>
      <c r="C1509" s="119" t="s">
        <v>14</v>
      </c>
      <c r="D1509" s="95" t="s">
        <v>3767</v>
      </c>
      <c r="E1509" s="185" t="str">
        <f>B1509&amp;"_"&amp;C1509&amp;"_"&amp;F1509&amp;", "&amp;G1509&amp;", "&amp;H1509&amp;", "&amp;I1509</f>
        <v>1508_T3.2_Deposit-Taking Corporations, except the Central Bank, Loans, Interest, More than 9 to 12</v>
      </c>
      <c r="F1509" s="96" t="s">
        <v>44</v>
      </c>
      <c r="G1509" s="183" t="s">
        <v>2</v>
      </c>
      <c r="H1509" s="184" t="s">
        <v>7</v>
      </c>
      <c r="I1509" s="106" t="s">
        <v>26</v>
      </c>
      <c r="J1509" s="161" t="e">
        <f t="shared" si="326"/>
        <v>#REF!</v>
      </c>
      <c r="K1509" s="63" t="s">
        <v>1645</v>
      </c>
      <c r="L1509">
        <f t="shared" si="327"/>
        <v>6</v>
      </c>
      <c r="P1509" s="10" t="e">
        <f>#REF!</f>
        <v>#REF!</v>
      </c>
    </row>
    <row r="1510" spans="1:16" x14ac:dyDescent="0.25">
      <c r="A1510" s="110" t="str">
        <f>B1510&amp;"_"&amp;C1510&amp;"_"&amp;".. "&amp;D1510</f>
        <v>1509_T3.2_.. Trade credit and advances (More than 9 to 12)</v>
      </c>
      <c r="B1510" s="115" t="s">
        <v>2421</v>
      </c>
      <c r="C1510" s="119" t="s">
        <v>14</v>
      </c>
      <c r="D1510" s="94" t="s">
        <v>4027</v>
      </c>
      <c r="E1510" s="185" t="str">
        <f>B1510&amp;"_"&amp;C1510&amp;"_"&amp;F1510&amp;", "&amp;G1510&amp;", "&amp;I1510</f>
        <v>1509_T3.2_Deposit-Taking Corporations, except the Central Bank, Trade credit and advances, More than 9 to 12</v>
      </c>
      <c r="F1510" s="96" t="s">
        <v>44</v>
      </c>
      <c r="G1510" s="183" t="s">
        <v>30</v>
      </c>
      <c r="H1510" s="94"/>
      <c r="I1510" s="106" t="s">
        <v>26</v>
      </c>
      <c r="J1510" s="161" t="e">
        <f t="shared" si="326"/>
        <v>#REF!</v>
      </c>
      <c r="K1510" s="63" t="s">
        <v>1652</v>
      </c>
      <c r="L1510">
        <f t="shared" si="327"/>
        <v>6</v>
      </c>
      <c r="P1510" s="10" t="e">
        <f>#REF!</f>
        <v>#REF!</v>
      </c>
    </row>
    <row r="1511" spans="1:16" x14ac:dyDescent="0.25">
      <c r="A1511" s="110" t="str">
        <f t="shared" si="329"/>
        <v>1510_T3.2_…. Principal (More than 9 to 12)</v>
      </c>
      <c r="B1511" s="115" t="s">
        <v>2422</v>
      </c>
      <c r="C1511" s="119" t="s">
        <v>14</v>
      </c>
      <c r="D1511" s="95" t="s">
        <v>3766</v>
      </c>
      <c r="E1511" s="185" t="str">
        <f>B1511&amp;"_"&amp;C1511&amp;"_"&amp;F1511&amp;", "&amp;G1511&amp;", "&amp;H1511&amp;", "&amp;I1511</f>
        <v>1510_T3.2_Deposit-Taking Corporations, except the Central Bank, Trade credit and advances, Principal, More than 9 to 12</v>
      </c>
      <c r="F1511" s="96" t="s">
        <v>44</v>
      </c>
      <c r="G1511" s="183" t="s">
        <v>30</v>
      </c>
      <c r="H1511" s="183" t="s">
        <v>6</v>
      </c>
      <c r="I1511" s="106" t="s">
        <v>26</v>
      </c>
      <c r="J1511" s="161" t="e">
        <f t="shared" si="326"/>
        <v>#REF!</v>
      </c>
      <c r="K1511" s="63" t="s">
        <v>1659</v>
      </c>
      <c r="L1511">
        <f t="shared" si="327"/>
        <v>6</v>
      </c>
      <c r="P1511" s="10" t="e">
        <f>#REF!</f>
        <v>#REF!</v>
      </c>
    </row>
    <row r="1512" spans="1:16" x14ac:dyDescent="0.25">
      <c r="A1512" s="110" t="str">
        <f t="shared" si="329"/>
        <v>1511_T3.2_…. Interest (More than 9 to 12)</v>
      </c>
      <c r="B1512" s="115" t="s">
        <v>2423</v>
      </c>
      <c r="C1512" s="119" t="s">
        <v>14</v>
      </c>
      <c r="D1512" s="95" t="s">
        <v>3767</v>
      </c>
      <c r="E1512" s="185" t="str">
        <f>B1512&amp;"_"&amp;C1512&amp;"_"&amp;F1512&amp;", "&amp;G1512&amp;", "&amp;H1512&amp;", "&amp;I1512</f>
        <v>1511_T3.2_Deposit-Taking Corporations, except the Central Bank, Trade credit and advances, Interest, More than 9 to 12</v>
      </c>
      <c r="F1512" s="96" t="s">
        <v>44</v>
      </c>
      <c r="G1512" s="183" t="s">
        <v>30</v>
      </c>
      <c r="H1512" s="184" t="s">
        <v>7</v>
      </c>
      <c r="I1512" s="106" t="s">
        <v>26</v>
      </c>
      <c r="J1512" s="161" t="e">
        <f t="shared" si="326"/>
        <v>#REF!</v>
      </c>
      <c r="K1512" s="63" t="s">
        <v>1666</v>
      </c>
      <c r="L1512">
        <f t="shared" si="327"/>
        <v>6</v>
      </c>
      <c r="P1512" s="10" t="e">
        <f>#REF!</f>
        <v>#REF!</v>
      </c>
    </row>
    <row r="1513" spans="1:16" x14ac:dyDescent="0.25">
      <c r="A1513" s="110" t="str">
        <f>B1513&amp;"_"&amp;C1513&amp;"_"&amp;".. "&amp;D1513</f>
        <v>1512_T3.2_.. Other debt liabilities 3/ 4/ (More than 9 to 12)</v>
      </c>
      <c r="B1513" s="115" t="s">
        <v>2424</v>
      </c>
      <c r="C1513" s="119" t="s">
        <v>14</v>
      </c>
      <c r="D1513" s="94" t="s">
        <v>4028</v>
      </c>
      <c r="E1513" s="185" t="str">
        <f>B1513&amp;"_"&amp;C1513&amp;"_"&amp;F1513&amp;", "&amp;G1513&amp;", "&amp;I1513</f>
        <v>1512_T3.2_Deposit-Taking Corporations, except the Central Bank, Other debt liabilities, More than 9 to 12</v>
      </c>
      <c r="F1513" s="96" t="s">
        <v>44</v>
      </c>
      <c r="G1513" s="183" t="s">
        <v>4156</v>
      </c>
      <c r="H1513" s="94"/>
      <c r="I1513" s="106" t="s">
        <v>26</v>
      </c>
      <c r="J1513" s="161" t="e">
        <f t="shared" si="326"/>
        <v>#REF!</v>
      </c>
      <c r="K1513" s="63" t="s">
        <v>1673</v>
      </c>
      <c r="L1513">
        <f t="shared" si="327"/>
        <v>6</v>
      </c>
      <c r="P1513" s="10" t="e">
        <f>#REF!</f>
        <v>#REF!</v>
      </c>
    </row>
    <row r="1514" spans="1:16" x14ac:dyDescent="0.25">
      <c r="A1514" s="110" t="str">
        <f t="shared" si="329"/>
        <v>1513_T3.2_…. Principal (More than 9 to 12)</v>
      </c>
      <c r="B1514" s="115" t="s">
        <v>2425</v>
      </c>
      <c r="C1514" s="119" t="s">
        <v>14</v>
      </c>
      <c r="D1514" s="95" t="s">
        <v>3766</v>
      </c>
      <c r="E1514" s="185" t="str">
        <f>B1514&amp;"_"&amp;C1514&amp;"_"&amp;F1514&amp;", "&amp;G1514&amp;", "&amp;H1514&amp;", "&amp;I1514</f>
        <v>1513_T3.2_Deposit-Taking Corporations, except the Central Bank, Other debt liabilities, Principal, More than 9 to 12</v>
      </c>
      <c r="F1514" s="96" t="s">
        <v>44</v>
      </c>
      <c r="G1514" s="183" t="s">
        <v>4156</v>
      </c>
      <c r="H1514" s="183" t="s">
        <v>6</v>
      </c>
      <c r="I1514" s="106" t="s">
        <v>26</v>
      </c>
      <c r="J1514" s="161" t="e">
        <f t="shared" si="326"/>
        <v>#REF!</v>
      </c>
      <c r="K1514" s="63" t="s">
        <v>1680</v>
      </c>
      <c r="L1514">
        <f t="shared" si="327"/>
        <v>6</v>
      </c>
      <c r="P1514" s="10" t="e">
        <f>#REF!</f>
        <v>#REF!</v>
      </c>
    </row>
    <row r="1515" spans="1:16" x14ac:dyDescent="0.25">
      <c r="A1515" s="110" t="str">
        <f t="shared" si="329"/>
        <v>1514_T3.2_…. Interest (More than 9 to 12)</v>
      </c>
      <c r="B1515" s="115" t="s">
        <v>2426</v>
      </c>
      <c r="C1515" s="119" t="s">
        <v>14</v>
      </c>
      <c r="D1515" s="95" t="s">
        <v>3767</v>
      </c>
      <c r="E1515" s="185" t="str">
        <f>B1515&amp;"_"&amp;C1515&amp;"_"&amp;F1515&amp;", "&amp;G1515&amp;", "&amp;H1515&amp;", "&amp;I1515</f>
        <v>1514_T3.2_Deposit-Taking Corporations, except the Central Bank, Other debt liabilities, Interest, More than 9 to 12</v>
      </c>
      <c r="F1515" s="96" t="s">
        <v>44</v>
      </c>
      <c r="G1515" s="183" t="s">
        <v>4156</v>
      </c>
      <c r="H1515" s="184" t="s">
        <v>7</v>
      </c>
      <c r="I1515" s="106" t="s">
        <v>26</v>
      </c>
      <c r="J1515" s="161" t="e">
        <f t="shared" si="326"/>
        <v>#REF!</v>
      </c>
      <c r="K1515" s="63" t="s">
        <v>1687</v>
      </c>
      <c r="L1515">
        <f t="shared" si="327"/>
        <v>6</v>
      </c>
      <c r="P1515" s="10" t="e">
        <f>#REF!</f>
        <v>#REF!</v>
      </c>
    </row>
    <row r="1516" spans="1:16" x14ac:dyDescent="0.25">
      <c r="A1516" s="110" t="str">
        <f>B1516&amp;"_"&amp;C1516&amp;"_"&amp;D1516</f>
        <v>1515_T3.2_Other Sectors (More than 9 to 12)</v>
      </c>
      <c r="B1516" s="115" t="s">
        <v>2427</v>
      </c>
      <c r="C1516" s="119" t="s">
        <v>14</v>
      </c>
      <c r="D1516" s="97" t="s">
        <v>3771</v>
      </c>
      <c r="E1516" s="185" t="str">
        <f>B1516&amp;"_"&amp;C1516&amp;"_"&amp;F1516&amp;", "&amp;I1516</f>
        <v>1515_T3.2_Other Sectors, More than 9 to 12</v>
      </c>
      <c r="F1516" s="97" t="s">
        <v>45</v>
      </c>
      <c r="G1516" s="97"/>
      <c r="H1516" s="97"/>
      <c r="I1516" s="106" t="s">
        <v>26</v>
      </c>
      <c r="J1516" s="161" t="e">
        <f t="shared" si="326"/>
        <v>#REF!</v>
      </c>
      <c r="K1516" s="63" t="s">
        <v>1694</v>
      </c>
      <c r="L1516">
        <f t="shared" si="327"/>
        <v>6</v>
      </c>
      <c r="P1516" s="10" t="e">
        <f>#REF!</f>
        <v>#REF!</v>
      </c>
    </row>
    <row r="1517" spans="1:16" x14ac:dyDescent="0.25">
      <c r="A1517" s="110" t="str">
        <f>B1517&amp;"_"&amp;C1517&amp;"_"&amp;".. "&amp;D1517</f>
        <v>1516_T3.2_.. Currency and deposits (More than 9 to 12)</v>
      </c>
      <c r="B1517" s="115" t="s">
        <v>2428</v>
      </c>
      <c r="C1517" s="119" t="s">
        <v>14</v>
      </c>
      <c r="D1517" s="94" t="s">
        <v>4024</v>
      </c>
      <c r="E1517" s="185" t="str">
        <f>B1517&amp;"_"&amp;C1517&amp;"_"&amp;F1517&amp;", "&amp;G1517&amp;", "&amp;I1517</f>
        <v>1516_T3.2_Other Sectors, Currency and deposits, More than 9 to 12</v>
      </c>
      <c r="F1517" s="97" t="s">
        <v>45</v>
      </c>
      <c r="G1517" s="183" t="s">
        <v>95</v>
      </c>
      <c r="H1517" s="94"/>
      <c r="I1517" s="106" t="s">
        <v>26</v>
      </c>
      <c r="J1517" s="161" t="e">
        <f t="shared" si="326"/>
        <v>#REF!</v>
      </c>
      <c r="K1517" s="63" t="s">
        <v>1701</v>
      </c>
      <c r="L1517">
        <f t="shared" si="327"/>
        <v>6</v>
      </c>
      <c r="P1517" s="10" t="e">
        <f>#REF!</f>
        <v>#REF!</v>
      </c>
    </row>
    <row r="1518" spans="1:16" x14ac:dyDescent="0.25">
      <c r="A1518" s="110" t="str">
        <f t="shared" si="329"/>
        <v>1517_T3.2_…. Principal (More than 9 to 12)</v>
      </c>
      <c r="B1518" s="115" t="s">
        <v>2429</v>
      </c>
      <c r="C1518" s="119" t="s">
        <v>14</v>
      </c>
      <c r="D1518" s="95" t="s">
        <v>3766</v>
      </c>
      <c r="E1518" s="185" t="str">
        <f>B1518&amp;"_"&amp;C1518&amp;"_"&amp;F1518&amp;", "&amp;G1518&amp;", "&amp;H1518&amp;", "&amp;I1518</f>
        <v>1517_T3.2_Other Sectors, Currency and deposits, Principal, More than 9 to 12</v>
      </c>
      <c r="F1518" s="97" t="s">
        <v>45</v>
      </c>
      <c r="G1518" s="183" t="s">
        <v>95</v>
      </c>
      <c r="H1518" s="183" t="s">
        <v>6</v>
      </c>
      <c r="I1518" s="106" t="s">
        <v>26</v>
      </c>
      <c r="J1518" s="161" t="e">
        <f t="shared" si="326"/>
        <v>#REF!</v>
      </c>
      <c r="K1518" s="63" t="s">
        <v>1708</v>
      </c>
      <c r="L1518">
        <f t="shared" si="327"/>
        <v>6</v>
      </c>
      <c r="P1518" s="10" t="e">
        <f>#REF!</f>
        <v>#REF!</v>
      </c>
    </row>
    <row r="1519" spans="1:16" x14ac:dyDescent="0.25">
      <c r="A1519" s="110" t="str">
        <f t="shared" si="329"/>
        <v>1518_T3.2_…. Interest (More than 9 to 12)</v>
      </c>
      <c r="B1519" s="115" t="s">
        <v>2430</v>
      </c>
      <c r="C1519" s="119" t="s">
        <v>14</v>
      </c>
      <c r="D1519" s="95" t="s">
        <v>3767</v>
      </c>
      <c r="E1519" s="185" t="str">
        <f>B1519&amp;"_"&amp;C1519&amp;"_"&amp;F1519&amp;", "&amp;G1519&amp;", "&amp;H1519&amp;", "&amp;I1519</f>
        <v>1518_T3.2_Other Sectors, Currency and deposits, Interest, More than 9 to 12</v>
      </c>
      <c r="F1519" s="97" t="s">
        <v>45</v>
      </c>
      <c r="G1519" s="183" t="s">
        <v>95</v>
      </c>
      <c r="H1519" s="184" t="s">
        <v>7</v>
      </c>
      <c r="I1519" s="106" t="s">
        <v>26</v>
      </c>
      <c r="J1519" s="161" t="e">
        <f t="shared" si="326"/>
        <v>#REF!</v>
      </c>
      <c r="K1519" s="63" t="s">
        <v>1715</v>
      </c>
      <c r="L1519">
        <f t="shared" si="327"/>
        <v>6</v>
      </c>
      <c r="P1519" s="10" t="e">
        <f>#REF!</f>
        <v>#REF!</v>
      </c>
    </row>
    <row r="1520" spans="1:16" x14ac:dyDescent="0.25">
      <c r="A1520" s="110" t="str">
        <f>B1520&amp;"_"&amp;C1520&amp;"_"&amp;".. "&amp;D1520</f>
        <v>1519_T3.2_.. Debt securities (More than 9 to 12)</v>
      </c>
      <c r="B1520" s="115" t="s">
        <v>2431</v>
      </c>
      <c r="C1520" s="119" t="s">
        <v>14</v>
      </c>
      <c r="D1520" s="94" t="s">
        <v>4025</v>
      </c>
      <c r="E1520" s="185" t="str">
        <f>B1520&amp;"_"&amp;C1520&amp;"_"&amp;F1520&amp;", "&amp;G1520&amp;", "&amp;I1520</f>
        <v>1519_T3.2_Other Sectors, Debt securities, More than 9 to 12</v>
      </c>
      <c r="F1520" s="97" t="s">
        <v>45</v>
      </c>
      <c r="G1520" s="183" t="s">
        <v>29</v>
      </c>
      <c r="H1520" s="94"/>
      <c r="I1520" s="106" t="s">
        <v>26</v>
      </c>
      <c r="J1520" s="161" t="e">
        <f t="shared" si="326"/>
        <v>#REF!</v>
      </c>
      <c r="K1520" s="63" t="s">
        <v>1722</v>
      </c>
      <c r="L1520">
        <f t="shared" si="327"/>
        <v>6</v>
      </c>
      <c r="P1520" s="10" t="e">
        <f>#REF!</f>
        <v>#REF!</v>
      </c>
    </row>
    <row r="1521" spans="1:16" x14ac:dyDescent="0.25">
      <c r="A1521" s="110" t="str">
        <f t="shared" si="329"/>
        <v>1520_T3.2_…. Principal (More than 9 to 12)</v>
      </c>
      <c r="B1521" s="115" t="s">
        <v>2432</v>
      </c>
      <c r="C1521" s="119" t="s">
        <v>14</v>
      </c>
      <c r="D1521" s="95" t="s">
        <v>3766</v>
      </c>
      <c r="E1521" s="185" t="str">
        <f>B1521&amp;"_"&amp;C1521&amp;"_"&amp;F1521&amp;", "&amp;G1521&amp;", "&amp;H1521&amp;", "&amp;I1521</f>
        <v>1520_T3.2_Other Sectors, Debt securities, Principal, More than 9 to 12</v>
      </c>
      <c r="F1521" s="97" t="s">
        <v>45</v>
      </c>
      <c r="G1521" s="183" t="s">
        <v>29</v>
      </c>
      <c r="H1521" s="183" t="s">
        <v>6</v>
      </c>
      <c r="I1521" s="106" t="s">
        <v>26</v>
      </c>
      <c r="J1521" s="161" t="e">
        <f t="shared" si="326"/>
        <v>#REF!</v>
      </c>
      <c r="K1521" s="63" t="s">
        <v>1729</v>
      </c>
      <c r="L1521">
        <f t="shared" si="327"/>
        <v>6</v>
      </c>
      <c r="P1521" s="10" t="e">
        <f>#REF!</f>
        <v>#REF!</v>
      </c>
    </row>
    <row r="1522" spans="1:16" x14ac:dyDescent="0.25">
      <c r="A1522" s="110" t="str">
        <f t="shared" si="329"/>
        <v>1521_T3.2_…. Interest (More than 9 to 12)</v>
      </c>
      <c r="B1522" s="115" t="s">
        <v>2433</v>
      </c>
      <c r="C1522" s="119" t="s">
        <v>14</v>
      </c>
      <c r="D1522" s="95" t="s">
        <v>3767</v>
      </c>
      <c r="E1522" s="185" t="str">
        <f>B1522&amp;"_"&amp;C1522&amp;"_"&amp;F1522&amp;", "&amp;G1522&amp;", "&amp;H1522&amp;", "&amp;I1522</f>
        <v>1521_T3.2_Other Sectors, Debt securities, Interest, More than 9 to 12</v>
      </c>
      <c r="F1522" s="97" t="s">
        <v>45</v>
      </c>
      <c r="G1522" s="183" t="s">
        <v>29</v>
      </c>
      <c r="H1522" s="184" t="s">
        <v>7</v>
      </c>
      <c r="I1522" s="106" t="s">
        <v>26</v>
      </c>
      <c r="J1522" s="161" t="e">
        <f t="shared" si="326"/>
        <v>#REF!</v>
      </c>
      <c r="K1522" s="63" t="s">
        <v>1736</v>
      </c>
      <c r="L1522">
        <f t="shared" si="327"/>
        <v>6</v>
      </c>
      <c r="P1522" s="10" t="e">
        <f>#REF!</f>
        <v>#REF!</v>
      </c>
    </row>
    <row r="1523" spans="1:16" x14ac:dyDescent="0.25">
      <c r="A1523" s="110" t="str">
        <f>B1523&amp;"_"&amp;C1523&amp;"_"&amp;".. "&amp;D1523</f>
        <v>1522_T3.2_.. Loans (More than 9 to 12)</v>
      </c>
      <c r="B1523" s="115" t="s">
        <v>2434</v>
      </c>
      <c r="C1523" s="119" t="s">
        <v>14</v>
      </c>
      <c r="D1523" s="94" t="s">
        <v>4026</v>
      </c>
      <c r="E1523" s="185" t="str">
        <f>B1523&amp;"_"&amp;C1523&amp;"_"&amp;F1523&amp;", "&amp;G1523&amp;", "&amp;I1523</f>
        <v>1522_T3.2_Other Sectors, Loans, More than 9 to 12</v>
      </c>
      <c r="F1523" s="97" t="s">
        <v>45</v>
      </c>
      <c r="G1523" s="183" t="s">
        <v>2</v>
      </c>
      <c r="H1523" s="94"/>
      <c r="I1523" s="106" t="s">
        <v>26</v>
      </c>
      <c r="J1523" s="161" t="e">
        <f t="shared" si="326"/>
        <v>#REF!</v>
      </c>
      <c r="K1523" s="63" t="s">
        <v>1743</v>
      </c>
      <c r="L1523">
        <f t="shared" si="327"/>
        <v>6</v>
      </c>
      <c r="P1523" s="10" t="e">
        <f>#REF!</f>
        <v>#REF!</v>
      </c>
    </row>
    <row r="1524" spans="1:16" x14ac:dyDescent="0.25">
      <c r="A1524" s="110" t="str">
        <f t="shared" si="329"/>
        <v>1523_T3.2_…. Principal (More than 9 to 12)</v>
      </c>
      <c r="B1524" s="115" t="s">
        <v>2435</v>
      </c>
      <c r="C1524" s="119" t="s">
        <v>14</v>
      </c>
      <c r="D1524" s="95" t="s">
        <v>3766</v>
      </c>
      <c r="E1524" s="185" t="str">
        <f>B1524&amp;"_"&amp;C1524&amp;"_"&amp;F1524&amp;", "&amp;G1524&amp;", "&amp;H1524&amp;", "&amp;I1524</f>
        <v>1523_T3.2_Other Sectors, Loans, Principal, More than 9 to 12</v>
      </c>
      <c r="F1524" s="97" t="s">
        <v>45</v>
      </c>
      <c r="G1524" s="183" t="s">
        <v>2</v>
      </c>
      <c r="H1524" s="183" t="s">
        <v>6</v>
      </c>
      <c r="I1524" s="106" t="s">
        <v>26</v>
      </c>
      <c r="J1524" s="161" t="e">
        <f t="shared" si="326"/>
        <v>#REF!</v>
      </c>
      <c r="K1524" s="63" t="s">
        <v>1750</v>
      </c>
      <c r="L1524">
        <f t="shared" si="327"/>
        <v>6</v>
      </c>
      <c r="P1524" s="10" t="e">
        <f>#REF!</f>
        <v>#REF!</v>
      </c>
    </row>
    <row r="1525" spans="1:16" x14ac:dyDescent="0.25">
      <c r="A1525" s="110" t="str">
        <f t="shared" si="329"/>
        <v>1524_T3.2_…. Interest (More than 9 to 12)</v>
      </c>
      <c r="B1525" s="115" t="s">
        <v>2436</v>
      </c>
      <c r="C1525" s="119" t="s">
        <v>14</v>
      </c>
      <c r="D1525" s="95" t="s">
        <v>3767</v>
      </c>
      <c r="E1525" s="185" t="str">
        <f>B1525&amp;"_"&amp;C1525&amp;"_"&amp;F1525&amp;", "&amp;G1525&amp;", "&amp;H1525&amp;", "&amp;I1525</f>
        <v>1524_T3.2_Other Sectors, Loans, Interest, More than 9 to 12</v>
      </c>
      <c r="F1525" s="97" t="s">
        <v>45</v>
      </c>
      <c r="G1525" s="183" t="s">
        <v>2</v>
      </c>
      <c r="H1525" s="184" t="s">
        <v>7</v>
      </c>
      <c r="I1525" s="106" t="s">
        <v>26</v>
      </c>
      <c r="J1525" s="161" t="e">
        <f t="shared" si="326"/>
        <v>#REF!</v>
      </c>
      <c r="K1525" s="63" t="s">
        <v>1757</v>
      </c>
      <c r="L1525">
        <f t="shared" si="327"/>
        <v>6</v>
      </c>
      <c r="P1525" s="10" t="e">
        <f>#REF!</f>
        <v>#REF!</v>
      </c>
    </row>
    <row r="1526" spans="1:16" x14ac:dyDescent="0.25">
      <c r="A1526" s="110" t="str">
        <f>B1526&amp;"_"&amp;C1526&amp;"_"&amp;".. "&amp;D1526</f>
        <v>1525_T3.2_.. Trade credit and advances (More than 9 to 12)</v>
      </c>
      <c r="B1526" s="115" t="s">
        <v>2437</v>
      </c>
      <c r="C1526" s="119" t="s">
        <v>14</v>
      </c>
      <c r="D1526" s="94" t="s">
        <v>4027</v>
      </c>
      <c r="E1526" s="185" t="str">
        <f>B1526&amp;"_"&amp;C1526&amp;"_"&amp;F1526&amp;", "&amp;G1526&amp;", "&amp;I1526</f>
        <v>1525_T3.2_Other Sectors, Trade credit and advances, More than 9 to 12</v>
      </c>
      <c r="F1526" s="97" t="s">
        <v>45</v>
      </c>
      <c r="G1526" s="183" t="s">
        <v>30</v>
      </c>
      <c r="H1526" s="94"/>
      <c r="I1526" s="106" t="s">
        <v>26</v>
      </c>
      <c r="J1526" s="161" t="e">
        <f t="shared" si="326"/>
        <v>#REF!</v>
      </c>
      <c r="K1526" s="63" t="s">
        <v>1764</v>
      </c>
      <c r="L1526">
        <f t="shared" si="327"/>
        <v>6</v>
      </c>
      <c r="P1526" s="10" t="e">
        <f>#REF!</f>
        <v>#REF!</v>
      </c>
    </row>
    <row r="1527" spans="1:16" x14ac:dyDescent="0.25">
      <c r="A1527" s="110" t="str">
        <f t="shared" si="329"/>
        <v>1526_T3.2_…. Principal (More than 9 to 12)</v>
      </c>
      <c r="B1527" s="115" t="s">
        <v>2438</v>
      </c>
      <c r="C1527" s="119" t="s">
        <v>14</v>
      </c>
      <c r="D1527" s="95" t="s">
        <v>3766</v>
      </c>
      <c r="E1527" s="185" t="str">
        <f>B1527&amp;"_"&amp;C1527&amp;"_"&amp;F1527&amp;", "&amp;G1527&amp;", "&amp;H1527&amp;", "&amp;I1527</f>
        <v>1526_T3.2_Other Sectors, Trade credit and advances, Principal, More than 9 to 12</v>
      </c>
      <c r="F1527" s="97" t="s">
        <v>45</v>
      </c>
      <c r="G1527" s="183" t="s">
        <v>30</v>
      </c>
      <c r="H1527" s="183" t="s">
        <v>6</v>
      </c>
      <c r="I1527" s="106" t="s">
        <v>26</v>
      </c>
      <c r="J1527" s="161" t="e">
        <f t="shared" si="326"/>
        <v>#REF!</v>
      </c>
      <c r="K1527" s="63" t="s">
        <v>1771</v>
      </c>
      <c r="L1527">
        <f t="shared" si="327"/>
        <v>6</v>
      </c>
      <c r="P1527" s="10" t="e">
        <f>#REF!</f>
        <v>#REF!</v>
      </c>
    </row>
    <row r="1528" spans="1:16" x14ac:dyDescent="0.25">
      <c r="A1528" s="110" t="str">
        <f t="shared" si="329"/>
        <v>1527_T3.2_…. Interest (More than 9 to 12)</v>
      </c>
      <c r="B1528" s="115" t="s">
        <v>2439</v>
      </c>
      <c r="C1528" s="119" t="s">
        <v>14</v>
      </c>
      <c r="D1528" s="95" t="s">
        <v>3767</v>
      </c>
      <c r="E1528" s="185" t="str">
        <f>B1528&amp;"_"&amp;C1528&amp;"_"&amp;F1528&amp;", "&amp;G1528&amp;", "&amp;H1528&amp;", "&amp;I1528</f>
        <v>1527_T3.2_Other Sectors, Trade credit and advances, Interest, More than 9 to 12</v>
      </c>
      <c r="F1528" s="97" t="s">
        <v>45</v>
      </c>
      <c r="G1528" s="183" t="s">
        <v>30</v>
      </c>
      <c r="H1528" s="184" t="s">
        <v>7</v>
      </c>
      <c r="I1528" s="106" t="s">
        <v>26</v>
      </c>
      <c r="J1528" s="161" t="e">
        <f t="shared" si="326"/>
        <v>#REF!</v>
      </c>
      <c r="K1528" s="63" t="s">
        <v>1778</v>
      </c>
      <c r="L1528">
        <f t="shared" si="327"/>
        <v>6</v>
      </c>
      <c r="P1528" s="10" t="e">
        <f>#REF!</f>
        <v>#REF!</v>
      </c>
    </row>
    <row r="1529" spans="1:16" x14ac:dyDescent="0.25">
      <c r="A1529" s="110" t="str">
        <f>B1529&amp;"_"&amp;C1529&amp;"_"&amp;".. "&amp;D1529</f>
        <v>1528_T3.2_.. Other debt liabilities 3/ 4/ (More than 9 to 12)</v>
      </c>
      <c r="B1529" s="115" t="s">
        <v>2440</v>
      </c>
      <c r="C1529" s="119" t="s">
        <v>14</v>
      </c>
      <c r="D1529" s="94" t="s">
        <v>4028</v>
      </c>
      <c r="E1529" s="185" t="str">
        <f>B1529&amp;"_"&amp;C1529&amp;"_"&amp;F1529&amp;", "&amp;G1529&amp;", "&amp;I1529</f>
        <v>1528_T3.2_Other Sectors, Other debt liabilities, More than 9 to 12</v>
      </c>
      <c r="F1529" s="97" t="s">
        <v>45</v>
      </c>
      <c r="G1529" s="183" t="s">
        <v>4156</v>
      </c>
      <c r="H1529" s="94"/>
      <c r="I1529" s="106" t="s">
        <v>26</v>
      </c>
      <c r="J1529" s="161" t="e">
        <f t="shared" si="326"/>
        <v>#REF!</v>
      </c>
      <c r="K1529" s="63" t="s">
        <v>1785</v>
      </c>
      <c r="L1529">
        <f t="shared" si="327"/>
        <v>6</v>
      </c>
      <c r="P1529" s="10" t="e">
        <f>#REF!</f>
        <v>#REF!</v>
      </c>
    </row>
    <row r="1530" spans="1:16" x14ac:dyDescent="0.25">
      <c r="A1530" s="110" t="str">
        <f t="shared" si="329"/>
        <v>1529_T3.2_…. Principal (More than 9 to 12)</v>
      </c>
      <c r="B1530" s="115" t="s">
        <v>2441</v>
      </c>
      <c r="C1530" s="119" t="s">
        <v>14</v>
      </c>
      <c r="D1530" s="95" t="s">
        <v>3766</v>
      </c>
      <c r="E1530" s="185" t="str">
        <f>B1530&amp;"_"&amp;C1530&amp;"_"&amp;F1530&amp;", "&amp;G1530&amp;", "&amp;H1530&amp;", "&amp;I1530</f>
        <v>1529_T3.2_Other Sectors, Other debt liabilities, Principal, More than 9 to 12</v>
      </c>
      <c r="F1530" s="97" t="s">
        <v>45</v>
      </c>
      <c r="G1530" s="183" t="s">
        <v>4156</v>
      </c>
      <c r="H1530" s="183" t="s">
        <v>6</v>
      </c>
      <c r="I1530" s="106" t="s">
        <v>26</v>
      </c>
      <c r="J1530" s="161" t="e">
        <f t="shared" si="326"/>
        <v>#REF!</v>
      </c>
      <c r="K1530" s="63" t="s">
        <v>1792</v>
      </c>
      <c r="L1530">
        <f t="shared" si="327"/>
        <v>6</v>
      </c>
      <c r="P1530" s="10" t="e">
        <f>#REF!</f>
        <v>#REF!</v>
      </c>
    </row>
    <row r="1531" spans="1:16" x14ac:dyDescent="0.25">
      <c r="A1531" s="110" t="str">
        <f t="shared" si="329"/>
        <v>1530_T3.2_…. Interest (More than 9 to 12)</v>
      </c>
      <c r="B1531" s="115" t="s">
        <v>2442</v>
      </c>
      <c r="C1531" s="119" t="s">
        <v>14</v>
      </c>
      <c r="D1531" s="95" t="s">
        <v>3767</v>
      </c>
      <c r="E1531" s="185" t="str">
        <f>B1531&amp;"_"&amp;C1531&amp;"_"&amp;F1531&amp;", "&amp;G1531&amp;", "&amp;H1531&amp;", "&amp;I1531</f>
        <v>1530_T3.2_Other Sectors, Other debt liabilities, Interest, More than 9 to 12</v>
      </c>
      <c r="F1531" s="97" t="s">
        <v>45</v>
      </c>
      <c r="G1531" s="183" t="s">
        <v>4156</v>
      </c>
      <c r="H1531" s="184" t="s">
        <v>7</v>
      </c>
      <c r="I1531" s="106" t="s">
        <v>26</v>
      </c>
      <c r="J1531" s="161" t="e">
        <f t="shared" si="326"/>
        <v>#REF!</v>
      </c>
      <c r="K1531" s="63" t="s">
        <v>1799</v>
      </c>
      <c r="L1531">
        <f t="shared" si="327"/>
        <v>6</v>
      </c>
      <c r="P1531" s="10" t="e">
        <f>#REF!</f>
        <v>#REF!</v>
      </c>
    </row>
    <row r="1532" spans="1:16" x14ac:dyDescent="0.25">
      <c r="A1532" s="110" t="str">
        <f>B1532&amp;"_"&amp;C1532&amp;"_"&amp;D1532</f>
        <v>1531_T3.2_Direct Investment: Intercompany Lending 5/ (More than 9 to 12)</v>
      </c>
      <c r="B1532" s="115" t="s">
        <v>2443</v>
      </c>
      <c r="C1532" s="119" t="s">
        <v>14</v>
      </c>
      <c r="D1532" s="53" t="s">
        <v>4030</v>
      </c>
      <c r="E1532" s="185" t="str">
        <f>B1532&amp;"_"&amp;C1532&amp;"_"&amp;F1532&amp;", "&amp;I1532</f>
        <v>1531_T3.2_Direct Investment: Intercompany Lending, More than 9 to 12</v>
      </c>
      <c r="F1532" s="53" t="s">
        <v>46</v>
      </c>
      <c r="G1532" s="53"/>
      <c r="H1532" s="53"/>
      <c r="I1532" s="106" t="s">
        <v>26</v>
      </c>
      <c r="J1532" s="161" t="e">
        <f t="shared" si="326"/>
        <v>#REF!</v>
      </c>
      <c r="K1532" s="63" t="s">
        <v>1806</v>
      </c>
      <c r="L1532">
        <f t="shared" si="327"/>
        <v>6</v>
      </c>
      <c r="P1532" s="10" t="e">
        <f>#REF!</f>
        <v>#REF!</v>
      </c>
    </row>
    <row r="1533" spans="1:16" x14ac:dyDescent="0.25">
      <c r="A1533" s="110" t="str">
        <f>B1533&amp;"_"&amp;C1533&amp;"_"&amp;".. "&amp;D1533</f>
        <v>1532_T3.2_.. Debt liabilities of direct investment enterprises to direct investors (More than 9 to 12)</v>
      </c>
      <c r="B1533" s="115" t="s">
        <v>2444</v>
      </c>
      <c r="C1533" s="119" t="s">
        <v>14</v>
      </c>
      <c r="D1533" s="98" t="s">
        <v>4031</v>
      </c>
      <c r="E1533" s="185" t="str">
        <f>B1533&amp;"_"&amp;C1533&amp;"_"&amp;F1533&amp;", "&amp;G1533&amp;", "&amp;I1533</f>
        <v>1532_T3.2_Direct Investment: Intercompany Lending, Debt liabilities of direct investment enterprises to direct investors, More than 9 to 12</v>
      </c>
      <c r="F1533" s="53" t="s">
        <v>46</v>
      </c>
      <c r="G1533" s="186" t="s">
        <v>79</v>
      </c>
      <c r="H1533" s="98"/>
      <c r="I1533" s="106" t="s">
        <v>26</v>
      </c>
      <c r="J1533" s="161" t="e">
        <f t="shared" si="326"/>
        <v>#REF!</v>
      </c>
      <c r="K1533" s="63" t="s">
        <v>1813</v>
      </c>
      <c r="L1533">
        <f t="shared" si="327"/>
        <v>6</v>
      </c>
      <c r="P1533" s="10" t="e">
        <f>#REF!</f>
        <v>#REF!</v>
      </c>
    </row>
    <row r="1534" spans="1:16" x14ac:dyDescent="0.25">
      <c r="A1534" s="110" t="str">
        <f t="shared" ref="A1534:A1544" si="330">B1534&amp;"_"&amp;C1534&amp;"_"&amp;"…. "&amp;D1534</f>
        <v>1533_T3.2_…. Principal (More than 9 to 12)</v>
      </c>
      <c r="B1534" s="115" t="s">
        <v>2445</v>
      </c>
      <c r="C1534" s="119" t="s">
        <v>14</v>
      </c>
      <c r="D1534" s="99" t="s">
        <v>3766</v>
      </c>
      <c r="E1534" s="185" t="str">
        <f>B1534&amp;"_"&amp;C1534&amp;"_"&amp;F1534&amp;", "&amp;G1534&amp;", "&amp;H1534&amp;", "&amp;I1534</f>
        <v>1533_T3.2_Direct Investment: Intercompany Lending, Debt liabilities of direct investment enterprises to direct investors, Principal, More than 9 to 12</v>
      </c>
      <c r="F1534" s="53" t="s">
        <v>46</v>
      </c>
      <c r="G1534" s="186" t="s">
        <v>79</v>
      </c>
      <c r="H1534" s="183" t="s">
        <v>6</v>
      </c>
      <c r="I1534" s="106" t="s">
        <v>26</v>
      </c>
      <c r="J1534" s="161" t="e">
        <f t="shared" si="326"/>
        <v>#REF!</v>
      </c>
      <c r="K1534" s="63" t="s">
        <v>1820</v>
      </c>
      <c r="L1534">
        <f t="shared" si="327"/>
        <v>6</v>
      </c>
      <c r="P1534" s="10" t="e">
        <f>#REF!</f>
        <v>#REF!</v>
      </c>
    </row>
    <row r="1535" spans="1:16" x14ac:dyDescent="0.25">
      <c r="A1535" s="110" t="str">
        <f t="shared" si="330"/>
        <v>1534_T3.2_…. Interest (More than 9 to 12)</v>
      </c>
      <c r="B1535" s="115" t="s">
        <v>2446</v>
      </c>
      <c r="C1535" s="119" t="s">
        <v>14</v>
      </c>
      <c r="D1535" s="99" t="s">
        <v>3767</v>
      </c>
      <c r="E1535" s="185" t="str">
        <f>B1535&amp;"_"&amp;C1535&amp;"_"&amp;F1535&amp;", "&amp;G1535&amp;", "&amp;H1535&amp;", "&amp;I1535</f>
        <v>1534_T3.2_Direct Investment: Intercompany Lending, Debt liabilities of direct investment enterprises to direct investors, Interest, More than 9 to 12</v>
      </c>
      <c r="F1535" s="53" t="s">
        <v>46</v>
      </c>
      <c r="G1535" s="186" t="s">
        <v>79</v>
      </c>
      <c r="H1535" s="184" t="s">
        <v>7</v>
      </c>
      <c r="I1535" s="106" t="s">
        <v>26</v>
      </c>
      <c r="J1535" s="161" t="e">
        <f t="shared" si="326"/>
        <v>#REF!</v>
      </c>
      <c r="K1535" s="63" t="s">
        <v>1827</v>
      </c>
      <c r="L1535">
        <f t="shared" si="327"/>
        <v>6</v>
      </c>
      <c r="P1535" s="10" t="e">
        <f>#REF!</f>
        <v>#REF!</v>
      </c>
    </row>
    <row r="1536" spans="1:16" x14ac:dyDescent="0.25">
      <c r="A1536" s="110" t="str">
        <f>B1536&amp;"_"&amp;C1536&amp;"_"&amp;".. "&amp;D1536</f>
        <v>1535_T3.2_.. Debt liabilities of direct investors to direct investment enterprises (More than 9 to 12)</v>
      </c>
      <c r="B1536" s="115" t="s">
        <v>2447</v>
      </c>
      <c r="C1536" s="119" t="s">
        <v>14</v>
      </c>
      <c r="D1536" s="98" t="s">
        <v>4032</v>
      </c>
      <c r="E1536" s="185" t="str">
        <f>B1536&amp;"_"&amp;C1536&amp;"_"&amp;F1536&amp;", "&amp;G1536&amp;", "&amp;I1536</f>
        <v>1535_T3.2_Direct Investment: Intercompany Lending, Debt liabilities of direct investors to direct investment enterprises , More than 9 to 12</v>
      </c>
      <c r="F1536" s="53" t="s">
        <v>46</v>
      </c>
      <c r="G1536" s="186" t="s">
        <v>32</v>
      </c>
      <c r="H1536" s="98"/>
      <c r="I1536" s="106" t="s">
        <v>26</v>
      </c>
      <c r="J1536" s="161" t="e">
        <f t="shared" si="326"/>
        <v>#REF!</v>
      </c>
      <c r="K1536" s="63" t="s">
        <v>1834</v>
      </c>
      <c r="L1536">
        <f t="shared" si="327"/>
        <v>6</v>
      </c>
      <c r="P1536" s="10" t="e">
        <f>#REF!</f>
        <v>#REF!</v>
      </c>
    </row>
    <row r="1537" spans="1:16" x14ac:dyDescent="0.25">
      <c r="A1537" s="110" t="str">
        <f t="shared" si="330"/>
        <v>1536_T3.2_…. Principal (More than 9 to 12)</v>
      </c>
      <c r="B1537" s="115" t="s">
        <v>2448</v>
      </c>
      <c r="C1537" s="119" t="s">
        <v>14</v>
      </c>
      <c r="D1537" s="99" t="s">
        <v>3766</v>
      </c>
      <c r="E1537" s="185" t="str">
        <f>B1537&amp;"_"&amp;C1537&amp;"_"&amp;F1537&amp;", "&amp;G1537&amp;", "&amp;H1537&amp;", "&amp;I1537</f>
        <v>1536_T3.2_Direct Investment: Intercompany Lending, Debt liabilities of direct investors to direct investment enterprises , Principal, More than 9 to 12</v>
      </c>
      <c r="F1537" s="53" t="s">
        <v>46</v>
      </c>
      <c r="G1537" s="186" t="s">
        <v>32</v>
      </c>
      <c r="H1537" s="183" t="s">
        <v>6</v>
      </c>
      <c r="I1537" s="106" t="s">
        <v>26</v>
      </c>
      <c r="J1537" s="161" t="e">
        <f t="shared" si="326"/>
        <v>#REF!</v>
      </c>
      <c r="K1537" s="63" t="s">
        <v>1841</v>
      </c>
      <c r="L1537">
        <f t="shared" si="327"/>
        <v>6</v>
      </c>
      <c r="P1537" s="10" t="e">
        <f>#REF!</f>
        <v>#REF!</v>
      </c>
    </row>
    <row r="1538" spans="1:16" x14ac:dyDescent="0.25">
      <c r="A1538" s="110" t="str">
        <f t="shared" si="330"/>
        <v>1537_T3.2_…. Interest (More than 9 to 12)</v>
      </c>
      <c r="B1538" s="115" t="s">
        <v>2449</v>
      </c>
      <c r="C1538" s="119" t="s">
        <v>14</v>
      </c>
      <c r="D1538" s="99" t="s">
        <v>3767</v>
      </c>
      <c r="E1538" s="185" t="str">
        <f>B1538&amp;"_"&amp;C1538&amp;"_"&amp;F1538&amp;", "&amp;G1538&amp;", "&amp;H1538&amp;", "&amp;I1538</f>
        <v>1537_T3.2_Direct Investment: Intercompany Lending, Debt liabilities of direct investors to direct investment enterprises , Interest, More than 9 to 12</v>
      </c>
      <c r="F1538" s="53" t="s">
        <v>46</v>
      </c>
      <c r="G1538" s="186" t="s">
        <v>32</v>
      </c>
      <c r="H1538" s="184" t="s">
        <v>7</v>
      </c>
      <c r="I1538" s="106" t="s">
        <v>26</v>
      </c>
      <c r="J1538" s="161" t="e">
        <f t="shared" si="326"/>
        <v>#REF!</v>
      </c>
      <c r="K1538" s="63" t="s">
        <v>1848</v>
      </c>
      <c r="L1538">
        <f t="shared" si="327"/>
        <v>6</v>
      </c>
      <c r="P1538" s="10" t="e">
        <f>#REF!</f>
        <v>#REF!</v>
      </c>
    </row>
    <row r="1539" spans="1:16" x14ac:dyDescent="0.25">
      <c r="A1539" s="110" t="str">
        <f>B1539&amp;"_"&amp;C1539&amp;"_"&amp;".. "&amp;D1539</f>
        <v>1538_T3.2_.. Debt liabilities between fellow enterprises (More than 9 to 12)</v>
      </c>
      <c r="B1539" s="115" t="s">
        <v>2450</v>
      </c>
      <c r="C1539" s="119" t="s">
        <v>14</v>
      </c>
      <c r="D1539" s="98" t="s">
        <v>4033</v>
      </c>
      <c r="E1539" s="185" t="str">
        <f>B1539&amp;"_"&amp;C1539&amp;"_"&amp;F1539&amp;", "&amp;G1539&amp;", "&amp;I1539</f>
        <v>1538_T3.2_Direct Investment: Intercompany Lending, Debt liabilities between fellow enterprises, More than 9 to 12</v>
      </c>
      <c r="F1539" s="53" t="s">
        <v>46</v>
      </c>
      <c r="G1539" s="186" t="s">
        <v>33</v>
      </c>
      <c r="H1539" s="98"/>
      <c r="I1539" s="106" t="s">
        <v>26</v>
      </c>
      <c r="J1539" s="161" t="e">
        <f t="shared" si="326"/>
        <v>#REF!</v>
      </c>
      <c r="K1539" s="63" t="s">
        <v>1855</v>
      </c>
      <c r="L1539">
        <f t="shared" si="327"/>
        <v>6</v>
      </c>
      <c r="P1539" s="10" t="e">
        <f>#REF!</f>
        <v>#REF!</v>
      </c>
    </row>
    <row r="1540" spans="1:16" x14ac:dyDescent="0.25">
      <c r="A1540" s="110" t="str">
        <f t="shared" si="330"/>
        <v>1539_T3.2_…. Principal (More than 9 to 12)</v>
      </c>
      <c r="B1540" s="115" t="s">
        <v>2451</v>
      </c>
      <c r="C1540" s="119" t="s">
        <v>14</v>
      </c>
      <c r="D1540" s="99" t="s">
        <v>3766</v>
      </c>
      <c r="E1540" s="185" t="str">
        <f>B1540&amp;"_"&amp;C1540&amp;"_"&amp;F1540&amp;", "&amp;G1540&amp;", "&amp;H1540&amp;", "&amp;I1540</f>
        <v>1539_T3.2_Direct Investment: Intercompany Lending, Debt liabilities between fellow enterprises, Principal, More than 9 to 12</v>
      </c>
      <c r="F1540" s="53" t="s">
        <v>46</v>
      </c>
      <c r="G1540" s="186" t="s">
        <v>33</v>
      </c>
      <c r="H1540" s="183" t="s">
        <v>6</v>
      </c>
      <c r="I1540" s="106" t="s">
        <v>26</v>
      </c>
      <c r="J1540" s="161" t="e">
        <f t="shared" ref="J1540:J1603" si="331">J1539</f>
        <v>#REF!</v>
      </c>
      <c r="K1540" s="63" t="s">
        <v>1862</v>
      </c>
      <c r="L1540">
        <f t="shared" ref="L1540:L1603" si="332">L1539</f>
        <v>6</v>
      </c>
      <c r="P1540" s="10" t="e">
        <f>#REF!</f>
        <v>#REF!</v>
      </c>
    </row>
    <row r="1541" spans="1:16" x14ac:dyDescent="0.25">
      <c r="A1541" s="110" t="str">
        <f t="shared" si="330"/>
        <v>1540_T3.2_…. Interest (More than 9 to 12)</v>
      </c>
      <c r="B1541" s="115" t="s">
        <v>2452</v>
      </c>
      <c r="C1541" s="119" t="s">
        <v>14</v>
      </c>
      <c r="D1541" s="99" t="s">
        <v>3767</v>
      </c>
      <c r="E1541" s="185" t="str">
        <f>B1541&amp;"_"&amp;C1541&amp;"_"&amp;F1541&amp;", "&amp;G1541&amp;", "&amp;H1541&amp;", "&amp;I1541</f>
        <v>1540_T3.2_Direct Investment: Intercompany Lending, Debt liabilities between fellow enterprises, Interest, More than 9 to 12</v>
      </c>
      <c r="F1541" s="53" t="s">
        <v>46</v>
      </c>
      <c r="G1541" s="186" t="s">
        <v>33</v>
      </c>
      <c r="H1541" s="184" t="s">
        <v>7</v>
      </c>
      <c r="I1541" s="106" t="s">
        <v>26</v>
      </c>
      <c r="J1541" s="161" t="e">
        <f t="shared" si="331"/>
        <v>#REF!</v>
      </c>
      <c r="K1541" s="63" t="s">
        <v>1869</v>
      </c>
      <c r="L1541">
        <f t="shared" si="332"/>
        <v>6</v>
      </c>
      <c r="P1541" s="10" t="e">
        <f>#REF!</f>
        <v>#REF!</v>
      </c>
    </row>
    <row r="1542" spans="1:16" x14ac:dyDescent="0.25">
      <c r="A1542" s="110" t="str">
        <f>B1542&amp;"_"&amp;C1542&amp;"_"&amp;D1542</f>
        <v>1541_T3.2_Gross External Debt Payments (More than 9 to 12)</v>
      </c>
      <c r="B1542" s="115" t="s">
        <v>2453</v>
      </c>
      <c r="C1542" s="119" t="s">
        <v>14</v>
      </c>
      <c r="D1542" s="100" t="s">
        <v>4034</v>
      </c>
      <c r="E1542" s="185" t="str">
        <f>B1542&amp;"_"&amp;C1542&amp;"_"&amp;F1542&amp;", "&amp;I1542</f>
        <v>1541_T3.2_Gross External Debt Payments, More than 9 to 12</v>
      </c>
      <c r="F1542" s="53" t="s">
        <v>96</v>
      </c>
      <c r="G1542" s="100"/>
      <c r="H1542" s="100"/>
      <c r="I1542" s="106" t="s">
        <v>26</v>
      </c>
      <c r="J1542" s="161" t="e">
        <f t="shared" si="331"/>
        <v>#REF!</v>
      </c>
      <c r="K1542" s="63" t="s">
        <v>1876</v>
      </c>
      <c r="L1542">
        <f t="shared" si="332"/>
        <v>6</v>
      </c>
      <c r="P1542" s="10" t="e">
        <f>#REF!</f>
        <v>#REF!</v>
      </c>
    </row>
    <row r="1543" spans="1:16" x14ac:dyDescent="0.25">
      <c r="A1543" s="110" t="str">
        <f t="shared" si="330"/>
        <v>1542_T3.2_…. Principal  (More than 9 to 12)</v>
      </c>
      <c r="B1543" s="115" t="s">
        <v>2454</v>
      </c>
      <c r="C1543" s="119" t="s">
        <v>14</v>
      </c>
      <c r="D1543" s="101" t="s">
        <v>3773</v>
      </c>
      <c r="E1543" s="185" t="str">
        <f>B1543&amp;"_"&amp;C1543&amp;"_"&amp;F1543&amp;", "&amp;H1543&amp;", "&amp;I1543</f>
        <v>1542_T3.2_Gross External Debt Payments, Principal, More than 9 to 12</v>
      </c>
      <c r="F1543" s="53" t="s">
        <v>96</v>
      </c>
      <c r="G1543" s="101"/>
      <c r="H1543" s="183" t="s">
        <v>6</v>
      </c>
      <c r="I1543" s="106" t="s">
        <v>26</v>
      </c>
      <c r="J1543" s="161" t="e">
        <f t="shared" si="331"/>
        <v>#REF!</v>
      </c>
      <c r="K1543" s="63" t="s">
        <v>1883</v>
      </c>
      <c r="L1543">
        <f t="shared" si="332"/>
        <v>6</v>
      </c>
      <c r="P1543" s="10" t="e">
        <f>#REF!</f>
        <v>#REF!</v>
      </c>
    </row>
    <row r="1544" spans="1:16" x14ac:dyDescent="0.25">
      <c r="A1544" s="110" t="str">
        <f t="shared" si="330"/>
        <v>1543_T3.2_…. Interest (More than 9 to 12)</v>
      </c>
      <c r="B1544" s="115" t="s">
        <v>2455</v>
      </c>
      <c r="C1544" s="119" t="s">
        <v>14</v>
      </c>
      <c r="D1544" s="101" t="s">
        <v>3767</v>
      </c>
      <c r="E1544" s="185" t="str">
        <f>B1544&amp;"_"&amp;C1544&amp;"_"&amp;F1544&amp;", "&amp;H1544&amp;", "&amp;I1544</f>
        <v>1543_T3.2_Gross External Debt Payments, Interest, More than 9 to 12</v>
      </c>
      <c r="F1544" s="53" t="s">
        <v>96</v>
      </c>
      <c r="G1544" s="101"/>
      <c r="H1544" s="184" t="s">
        <v>7</v>
      </c>
      <c r="I1544" s="106" t="s">
        <v>26</v>
      </c>
      <c r="J1544" s="161" t="e">
        <f t="shared" si="331"/>
        <v>#REF!</v>
      </c>
      <c r="K1544" s="63" t="s">
        <v>1890</v>
      </c>
      <c r="L1544">
        <f t="shared" si="332"/>
        <v>6</v>
      </c>
      <c r="P1544" s="10" t="e">
        <f>#REF!</f>
        <v>#REF!</v>
      </c>
    </row>
    <row r="1545" spans="1:16" x14ac:dyDescent="0.25">
      <c r="A1545" s="110" t="str">
        <f t="shared" ref="A1545:A1546" si="333">B1545&amp;"_"&amp;C1545&amp;"_"&amp;D1545</f>
        <v>1544_T3.2_Interest receipts on SDR holdings (More than 9 to 12)</v>
      </c>
      <c r="B1545" s="115" t="s">
        <v>2456</v>
      </c>
      <c r="C1545" s="119" t="s">
        <v>14</v>
      </c>
      <c r="D1545" s="102" t="s">
        <v>3775</v>
      </c>
      <c r="E1545" s="185" t="str">
        <f>B1545&amp;"_"&amp;C1545&amp;"_"&amp;F1545&amp;", "&amp;I1545</f>
        <v>1544_T3.2_Interest receipts on SDR holdings, More than 9 to 12</v>
      </c>
      <c r="F1545" s="102" t="s">
        <v>62</v>
      </c>
      <c r="G1545" s="102"/>
      <c r="H1545" s="102"/>
      <c r="I1545" s="106" t="s">
        <v>26</v>
      </c>
      <c r="J1545" s="161" t="e">
        <f t="shared" si="331"/>
        <v>#REF!</v>
      </c>
      <c r="K1545" s="63" t="s">
        <v>1902</v>
      </c>
      <c r="L1545">
        <f t="shared" si="332"/>
        <v>6</v>
      </c>
      <c r="P1545" s="10" t="e">
        <f>#REF!</f>
        <v>#REF!</v>
      </c>
    </row>
    <row r="1546" spans="1:16" x14ac:dyDescent="0.25">
      <c r="A1546" s="110" t="str">
        <f t="shared" si="333"/>
        <v>1545_T3.2_Interest payments on SDR allocations (More than 9 to 12)</v>
      </c>
      <c r="B1546" s="115" t="s">
        <v>2457</v>
      </c>
      <c r="C1546" s="119" t="s">
        <v>14</v>
      </c>
      <c r="D1546" s="102" t="s">
        <v>3776</v>
      </c>
      <c r="E1546" s="185" t="str">
        <f>B1546&amp;"_"&amp;C1546&amp;"_"&amp;F1546&amp;", "&amp;I1546</f>
        <v>1545_T3.2_Interest payments on SDR allocations, More than 9 to 12</v>
      </c>
      <c r="F1546" s="102" t="s">
        <v>63</v>
      </c>
      <c r="G1546" s="102"/>
      <c r="H1546" s="102"/>
      <c r="I1546" s="106" t="s">
        <v>26</v>
      </c>
      <c r="J1546" s="161" t="e">
        <f t="shared" si="331"/>
        <v>#REF!</v>
      </c>
      <c r="K1546" s="63" t="s">
        <v>1903</v>
      </c>
      <c r="L1546">
        <f t="shared" si="332"/>
        <v>6</v>
      </c>
      <c r="P1546" s="10" t="e">
        <f>#REF!</f>
        <v>#REF!</v>
      </c>
    </row>
    <row r="1547" spans="1:16" x14ac:dyDescent="0.25">
      <c r="A1547" s="110" t="str">
        <f>B1547&amp;"_"&amp;C1547&amp;"_"&amp;D1547</f>
        <v>1546_T3.2_General Government (More than 12 to 18)</v>
      </c>
      <c r="B1547" s="115" t="s">
        <v>2458</v>
      </c>
      <c r="C1547" s="119" t="s">
        <v>14</v>
      </c>
      <c r="D1547" s="93" t="s">
        <v>4035</v>
      </c>
      <c r="E1547" s="185" t="str">
        <f>B1547&amp;"_"&amp;C1547&amp;"_"&amp;F1547&amp;", "&amp;I1547</f>
        <v>1546_T3.2_General Government, More than 12 to 18</v>
      </c>
      <c r="F1547" s="57" t="s">
        <v>20</v>
      </c>
      <c r="G1547" s="57"/>
      <c r="H1547" s="57"/>
      <c r="I1547" s="106" t="s">
        <v>4164</v>
      </c>
      <c r="J1547" s="161" t="e">
        <f t="shared" si="331"/>
        <v>#REF!</v>
      </c>
      <c r="K1547" s="63" t="s">
        <v>1317</v>
      </c>
      <c r="L1547">
        <f t="shared" si="332"/>
        <v>6</v>
      </c>
      <c r="P1547" s="10" t="e">
        <f>#REF!</f>
        <v>#REF!</v>
      </c>
    </row>
    <row r="1548" spans="1:16" x14ac:dyDescent="0.25">
      <c r="A1548" s="110" t="str">
        <f>B1548&amp;"_"&amp;C1548&amp;"_"&amp;".. "&amp;D1548</f>
        <v>1547_T3.2_.. Special drawing rights (allocations) * (More than 12 to 18)</v>
      </c>
      <c r="B1548" s="115" t="s">
        <v>2459</v>
      </c>
      <c r="C1548" s="119" t="s">
        <v>14</v>
      </c>
      <c r="D1548" s="94" t="s">
        <v>4147</v>
      </c>
      <c r="E1548" s="185" t="str">
        <f>B1548&amp;"_"&amp;C1548&amp;"_"&amp;F1548&amp;", "&amp;G1548&amp;", "&amp;I1548</f>
        <v>1547_T3.2_General Government, Special drawing rights (allocations), More than 12 to 18</v>
      </c>
      <c r="F1548" s="57" t="s">
        <v>20</v>
      </c>
      <c r="G1548" s="183" t="s">
        <v>4157</v>
      </c>
      <c r="H1548" s="57"/>
      <c r="I1548" s="106" t="s">
        <v>4164</v>
      </c>
      <c r="J1548" s="161" t="e">
        <f t="shared" si="331"/>
        <v>#REF!</v>
      </c>
      <c r="K1548" s="63" t="s">
        <v>1324</v>
      </c>
      <c r="L1548">
        <f t="shared" si="332"/>
        <v>6</v>
      </c>
      <c r="P1548" s="10" t="e">
        <f>#REF!</f>
        <v>#REF!</v>
      </c>
    </row>
    <row r="1549" spans="1:16" x14ac:dyDescent="0.25">
      <c r="A1549" s="110" t="str">
        <f t="shared" ref="A1549:A1565" si="334">B1549&amp;"_"&amp;C1549&amp;"_"&amp;"…. "&amp;D1549</f>
        <v>1548_T3.2_…. Principal (More than 12 to 18)</v>
      </c>
      <c r="B1549" s="115" t="s">
        <v>2460</v>
      </c>
      <c r="C1549" s="119" t="s">
        <v>14</v>
      </c>
      <c r="D1549" s="95" t="s">
        <v>3778</v>
      </c>
      <c r="E1549" s="185" t="str">
        <f>B1549&amp;"_"&amp;C1549&amp;"_"&amp;F1549&amp;", "&amp;G1549&amp;", "&amp;H1549&amp;", "&amp;I1549</f>
        <v>1548_T3.2_General Government, Special drawing rights (allocations), Principal, More than 12 to 18</v>
      </c>
      <c r="F1549" s="57" t="s">
        <v>20</v>
      </c>
      <c r="G1549" s="183" t="s">
        <v>4157</v>
      </c>
      <c r="H1549" s="183" t="s">
        <v>6</v>
      </c>
      <c r="I1549" s="106" t="s">
        <v>4164</v>
      </c>
      <c r="J1549" s="161" t="e">
        <f t="shared" si="331"/>
        <v>#REF!</v>
      </c>
      <c r="K1549" s="63" t="s">
        <v>1331</v>
      </c>
      <c r="L1549">
        <f t="shared" si="332"/>
        <v>6</v>
      </c>
      <c r="P1549" s="10" t="e">
        <f>#REF!</f>
        <v>#REF!</v>
      </c>
    </row>
    <row r="1550" spans="1:16" x14ac:dyDescent="0.25">
      <c r="A1550" s="110" t="str">
        <f t="shared" si="334"/>
        <v>1549_T3.2_…. Interest (More than 12 to 18)</v>
      </c>
      <c r="B1550" s="115" t="s">
        <v>2461</v>
      </c>
      <c r="C1550" s="119" t="s">
        <v>14</v>
      </c>
      <c r="D1550" s="95" t="s">
        <v>3779</v>
      </c>
      <c r="E1550" s="185" t="str">
        <f>B1550&amp;"_"&amp;C1550&amp;"_"&amp;F1550&amp;", "&amp;G1550&amp;", "&amp;H1550&amp;", "&amp;I1550</f>
        <v>1549_T3.2_General Government, Special drawing rights (allocations), Interest, More than 12 to 18</v>
      </c>
      <c r="F1550" s="57" t="s">
        <v>20</v>
      </c>
      <c r="G1550" s="183" t="s">
        <v>4157</v>
      </c>
      <c r="H1550" s="184" t="s">
        <v>7</v>
      </c>
      <c r="I1550" s="106" t="s">
        <v>4164</v>
      </c>
      <c r="J1550" s="161" t="e">
        <f t="shared" si="331"/>
        <v>#REF!</v>
      </c>
      <c r="K1550" s="63" t="s">
        <v>1338</v>
      </c>
      <c r="L1550">
        <f t="shared" si="332"/>
        <v>6</v>
      </c>
      <c r="P1550" s="10" t="e">
        <f>#REF!</f>
        <v>#REF!</v>
      </c>
    </row>
    <row r="1551" spans="1:16" x14ac:dyDescent="0.25">
      <c r="A1551" s="110" t="str">
        <f>B1551&amp;"_"&amp;C1551&amp;"_"&amp;".. "&amp;D1551</f>
        <v>1550_T3.2_.. Currency and deposits (More than 12 to 18)</v>
      </c>
      <c r="B1551" s="115" t="s">
        <v>2462</v>
      </c>
      <c r="C1551" s="119" t="s">
        <v>14</v>
      </c>
      <c r="D1551" s="94" t="s">
        <v>4036</v>
      </c>
      <c r="E1551" s="185" t="str">
        <f>B1551&amp;"_"&amp;C1551&amp;"_"&amp;F1551&amp;", "&amp;G1551&amp;", "&amp;I1551</f>
        <v>1550_T3.2_General Government, Currency and deposits, More than 12 to 18</v>
      </c>
      <c r="F1551" s="57" t="s">
        <v>20</v>
      </c>
      <c r="G1551" s="183" t="s">
        <v>95</v>
      </c>
      <c r="H1551" s="94"/>
      <c r="I1551" s="106" t="s">
        <v>4164</v>
      </c>
      <c r="J1551" s="161" t="e">
        <f t="shared" si="331"/>
        <v>#REF!</v>
      </c>
      <c r="K1551" s="63" t="s">
        <v>1345</v>
      </c>
      <c r="L1551">
        <f t="shared" si="332"/>
        <v>6</v>
      </c>
      <c r="P1551" s="10" t="e">
        <f>#REF!</f>
        <v>#REF!</v>
      </c>
    </row>
    <row r="1552" spans="1:16" x14ac:dyDescent="0.25">
      <c r="A1552" s="110" t="str">
        <f t="shared" si="334"/>
        <v>1551_T3.2_…. Principal (More than 12 to 18)</v>
      </c>
      <c r="B1552" s="115" t="s">
        <v>2463</v>
      </c>
      <c r="C1552" s="119" t="s">
        <v>14</v>
      </c>
      <c r="D1552" s="95" t="s">
        <v>3778</v>
      </c>
      <c r="E1552" s="185" t="str">
        <f>B1552&amp;"_"&amp;C1552&amp;"_"&amp;F1552&amp;", "&amp;G1552&amp;", "&amp;H1552&amp;", "&amp;I1552</f>
        <v>1551_T3.2_General Government, Currency and deposits, Principal, More than 12 to 18</v>
      </c>
      <c r="F1552" s="57" t="s">
        <v>20</v>
      </c>
      <c r="G1552" s="183" t="s">
        <v>95</v>
      </c>
      <c r="H1552" s="183" t="s">
        <v>6</v>
      </c>
      <c r="I1552" s="106" t="s">
        <v>4164</v>
      </c>
      <c r="J1552" s="161" t="e">
        <f t="shared" si="331"/>
        <v>#REF!</v>
      </c>
      <c r="K1552" s="63" t="s">
        <v>1352</v>
      </c>
      <c r="L1552">
        <f t="shared" si="332"/>
        <v>6</v>
      </c>
      <c r="P1552" s="10" t="e">
        <f>#REF!</f>
        <v>#REF!</v>
      </c>
    </row>
    <row r="1553" spans="1:16" x14ac:dyDescent="0.25">
      <c r="A1553" s="110" t="str">
        <f t="shared" si="334"/>
        <v>1552_T3.2_…. Interest (More than 12 to 18)</v>
      </c>
      <c r="B1553" s="115" t="s">
        <v>2464</v>
      </c>
      <c r="C1553" s="119" t="s">
        <v>14</v>
      </c>
      <c r="D1553" s="95" t="s">
        <v>3779</v>
      </c>
      <c r="E1553" s="185" t="str">
        <f>B1553&amp;"_"&amp;C1553&amp;"_"&amp;F1553&amp;", "&amp;G1553&amp;", "&amp;H1553&amp;", "&amp;I1553</f>
        <v>1552_T3.2_General Government, Currency and deposits, Interest, More than 12 to 18</v>
      </c>
      <c r="F1553" s="57" t="s">
        <v>20</v>
      </c>
      <c r="G1553" s="183" t="s">
        <v>95</v>
      </c>
      <c r="H1553" s="184" t="s">
        <v>7</v>
      </c>
      <c r="I1553" s="106" t="s">
        <v>4164</v>
      </c>
      <c r="J1553" s="161" t="e">
        <f t="shared" si="331"/>
        <v>#REF!</v>
      </c>
      <c r="K1553" s="63" t="s">
        <v>1359</v>
      </c>
      <c r="L1553">
        <f t="shared" si="332"/>
        <v>6</v>
      </c>
      <c r="P1553" s="10" t="e">
        <f>#REF!</f>
        <v>#REF!</v>
      </c>
    </row>
    <row r="1554" spans="1:16" x14ac:dyDescent="0.25">
      <c r="A1554" s="110" t="str">
        <f>B1554&amp;"_"&amp;C1554&amp;"_"&amp;".. "&amp;D1554</f>
        <v>1553_T3.2_.. Debt securities (More than 12 to 18)</v>
      </c>
      <c r="B1554" s="115" t="s">
        <v>2465</v>
      </c>
      <c r="C1554" s="119" t="s">
        <v>14</v>
      </c>
      <c r="D1554" s="94" t="s">
        <v>4037</v>
      </c>
      <c r="E1554" s="185" t="str">
        <f>B1554&amp;"_"&amp;C1554&amp;"_"&amp;F1554&amp;", "&amp;G1554&amp;", "&amp;I1554</f>
        <v>1553_T3.2_General Government, Debt securities, More than 12 to 18</v>
      </c>
      <c r="F1554" s="57" t="s">
        <v>20</v>
      </c>
      <c r="G1554" s="183" t="s">
        <v>29</v>
      </c>
      <c r="H1554" s="94"/>
      <c r="I1554" s="106" t="s">
        <v>4164</v>
      </c>
      <c r="J1554" s="161" t="e">
        <f t="shared" si="331"/>
        <v>#REF!</v>
      </c>
      <c r="K1554" s="63" t="s">
        <v>1366</v>
      </c>
      <c r="L1554">
        <f t="shared" si="332"/>
        <v>6</v>
      </c>
      <c r="P1554" s="10" t="e">
        <f>#REF!</f>
        <v>#REF!</v>
      </c>
    </row>
    <row r="1555" spans="1:16" x14ac:dyDescent="0.25">
      <c r="A1555" s="110" t="str">
        <f t="shared" si="334"/>
        <v>1554_T3.2_…. Principal (More than 12 to 18)</v>
      </c>
      <c r="B1555" s="115" t="s">
        <v>2466</v>
      </c>
      <c r="C1555" s="119" t="s">
        <v>14</v>
      </c>
      <c r="D1555" s="95" t="s">
        <v>3778</v>
      </c>
      <c r="E1555" s="185" t="str">
        <f>B1555&amp;"_"&amp;C1555&amp;"_"&amp;F1555&amp;", "&amp;G1555&amp;", "&amp;H1555&amp;", "&amp;I1555</f>
        <v>1554_T3.2_General Government, Debt securities, Principal, More than 12 to 18</v>
      </c>
      <c r="F1555" s="57" t="s">
        <v>20</v>
      </c>
      <c r="G1555" s="183" t="s">
        <v>29</v>
      </c>
      <c r="H1555" s="183" t="s">
        <v>6</v>
      </c>
      <c r="I1555" s="106" t="s">
        <v>4164</v>
      </c>
      <c r="J1555" s="161" t="e">
        <f t="shared" si="331"/>
        <v>#REF!</v>
      </c>
      <c r="K1555" s="63" t="s">
        <v>1373</v>
      </c>
      <c r="L1555">
        <f t="shared" si="332"/>
        <v>6</v>
      </c>
      <c r="P1555" s="10" t="e">
        <f>#REF!</f>
        <v>#REF!</v>
      </c>
    </row>
    <row r="1556" spans="1:16" x14ac:dyDescent="0.25">
      <c r="A1556" s="110" t="str">
        <f t="shared" si="334"/>
        <v>1555_T3.2_…. Interest (More than 12 to 18)</v>
      </c>
      <c r="B1556" s="115" t="s">
        <v>2467</v>
      </c>
      <c r="C1556" s="119" t="s">
        <v>14</v>
      </c>
      <c r="D1556" s="95" t="s">
        <v>3779</v>
      </c>
      <c r="E1556" s="185" t="str">
        <f>B1556&amp;"_"&amp;C1556&amp;"_"&amp;F1556&amp;", "&amp;G1556&amp;", "&amp;H1556&amp;", "&amp;I1556</f>
        <v>1555_T3.2_General Government, Debt securities, Interest, More than 12 to 18</v>
      </c>
      <c r="F1556" s="57" t="s">
        <v>20</v>
      </c>
      <c r="G1556" s="183" t="s">
        <v>29</v>
      </c>
      <c r="H1556" s="184" t="s">
        <v>7</v>
      </c>
      <c r="I1556" s="106" t="s">
        <v>4164</v>
      </c>
      <c r="J1556" s="161" t="e">
        <f t="shared" si="331"/>
        <v>#REF!</v>
      </c>
      <c r="K1556" s="63" t="s">
        <v>1380</v>
      </c>
      <c r="L1556">
        <f t="shared" si="332"/>
        <v>6</v>
      </c>
      <c r="P1556" s="10" t="e">
        <f>#REF!</f>
        <v>#REF!</v>
      </c>
    </row>
    <row r="1557" spans="1:16" x14ac:dyDescent="0.25">
      <c r="A1557" s="110" t="str">
        <f>B1557&amp;"_"&amp;C1557&amp;"_"&amp;".. "&amp;D1557</f>
        <v>1556_T3.2_.. Loans (More than 12 to 18)</v>
      </c>
      <c r="B1557" s="115" t="s">
        <v>2468</v>
      </c>
      <c r="C1557" s="119" t="s">
        <v>14</v>
      </c>
      <c r="D1557" s="94" t="s">
        <v>4038</v>
      </c>
      <c r="E1557" s="185" t="str">
        <f>B1557&amp;"_"&amp;C1557&amp;"_"&amp;F1557&amp;", "&amp;G1557&amp;", "&amp;I1557</f>
        <v>1556_T3.2_General Government, Loans, More than 12 to 18</v>
      </c>
      <c r="F1557" s="57" t="s">
        <v>20</v>
      </c>
      <c r="G1557" s="183" t="s">
        <v>2</v>
      </c>
      <c r="H1557" s="94"/>
      <c r="I1557" s="106" t="s">
        <v>4164</v>
      </c>
      <c r="J1557" s="161" t="e">
        <f t="shared" si="331"/>
        <v>#REF!</v>
      </c>
      <c r="K1557" s="63" t="s">
        <v>1387</v>
      </c>
      <c r="L1557">
        <f t="shared" si="332"/>
        <v>6</v>
      </c>
      <c r="P1557" s="10" t="e">
        <f>#REF!</f>
        <v>#REF!</v>
      </c>
    </row>
    <row r="1558" spans="1:16" x14ac:dyDescent="0.25">
      <c r="A1558" s="110" t="str">
        <f t="shared" si="334"/>
        <v>1557_T3.2_…. Principal (More than 12 to 18)</v>
      </c>
      <c r="B1558" s="115" t="s">
        <v>2469</v>
      </c>
      <c r="C1558" s="119" t="s">
        <v>14</v>
      </c>
      <c r="D1558" s="95" t="s">
        <v>3778</v>
      </c>
      <c r="E1558" s="185" t="str">
        <f>B1558&amp;"_"&amp;C1558&amp;"_"&amp;F1558&amp;", "&amp;G1558&amp;", "&amp;H1558&amp;", "&amp;I1558</f>
        <v>1557_T3.2_General Government, Loans, Principal, More than 12 to 18</v>
      </c>
      <c r="F1558" s="57" t="s">
        <v>20</v>
      </c>
      <c r="G1558" s="183" t="s">
        <v>2</v>
      </c>
      <c r="H1558" s="183" t="s">
        <v>6</v>
      </c>
      <c r="I1558" s="106" t="s">
        <v>4164</v>
      </c>
      <c r="J1558" s="161" t="e">
        <f t="shared" si="331"/>
        <v>#REF!</v>
      </c>
      <c r="K1558" s="63" t="s">
        <v>1394</v>
      </c>
      <c r="L1558">
        <f t="shared" si="332"/>
        <v>6</v>
      </c>
      <c r="P1558" s="10" t="e">
        <f>#REF!</f>
        <v>#REF!</v>
      </c>
    </row>
    <row r="1559" spans="1:16" x14ac:dyDescent="0.25">
      <c r="A1559" s="110" t="str">
        <f t="shared" si="334"/>
        <v>1558_T3.2_…. Interest (More than 12 to 18)</v>
      </c>
      <c r="B1559" s="115" t="s">
        <v>2470</v>
      </c>
      <c r="C1559" s="119" t="s">
        <v>14</v>
      </c>
      <c r="D1559" s="95" t="s">
        <v>3779</v>
      </c>
      <c r="E1559" s="185" t="str">
        <f>B1559&amp;"_"&amp;C1559&amp;"_"&amp;F1559&amp;", "&amp;G1559&amp;", "&amp;H1559&amp;", "&amp;I1559</f>
        <v>1558_T3.2_General Government, Loans, Interest, More than 12 to 18</v>
      </c>
      <c r="F1559" s="57" t="s">
        <v>20</v>
      </c>
      <c r="G1559" s="183" t="s">
        <v>2</v>
      </c>
      <c r="H1559" s="184" t="s">
        <v>7</v>
      </c>
      <c r="I1559" s="106" t="s">
        <v>4164</v>
      </c>
      <c r="J1559" s="161" t="e">
        <f t="shared" si="331"/>
        <v>#REF!</v>
      </c>
      <c r="K1559" s="63" t="s">
        <v>1401</v>
      </c>
      <c r="L1559">
        <f t="shared" si="332"/>
        <v>6</v>
      </c>
      <c r="P1559" s="10" t="e">
        <f>#REF!</f>
        <v>#REF!</v>
      </c>
    </row>
    <row r="1560" spans="1:16" x14ac:dyDescent="0.25">
      <c r="A1560" s="110" t="str">
        <f>B1560&amp;"_"&amp;C1560&amp;"_"&amp;".. "&amp;D1560</f>
        <v>1559_T3.2_.. Trade credit and advances (More than 12 to 18)</v>
      </c>
      <c r="B1560" s="115" t="s">
        <v>2471</v>
      </c>
      <c r="C1560" s="119" t="s">
        <v>14</v>
      </c>
      <c r="D1560" s="94" t="s">
        <v>4039</v>
      </c>
      <c r="E1560" s="185" t="str">
        <f>B1560&amp;"_"&amp;C1560&amp;"_"&amp;F1560&amp;", "&amp;G1560&amp;", "&amp;I1560</f>
        <v>1559_T3.2_General Government, Trade credit and advances, More than 12 to 18</v>
      </c>
      <c r="F1560" s="57" t="s">
        <v>20</v>
      </c>
      <c r="G1560" s="183" t="s">
        <v>30</v>
      </c>
      <c r="H1560" s="94"/>
      <c r="I1560" s="106" t="s">
        <v>4164</v>
      </c>
      <c r="J1560" s="161" t="e">
        <f t="shared" si="331"/>
        <v>#REF!</v>
      </c>
      <c r="K1560" s="63" t="s">
        <v>1408</v>
      </c>
      <c r="L1560">
        <f t="shared" si="332"/>
        <v>6</v>
      </c>
      <c r="P1560" s="10" t="e">
        <f>#REF!</f>
        <v>#REF!</v>
      </c>
    </row>
    <row r="1561" spans="1:16" x14ac:dyDescent="0.25">
      <c r="A1561" s="110" t="str">
        <f t="shared" si="334"/>
        <v>1560_T3.2_…. Principal (More than 12 to 18)</v>
      </c>
      <c r="B1561" s="115" t="s">
        <v>2472</v>
      </c>
      <c r="C1561" s="119" t="s">
        <v>14</v>
      </c>
      <c r="D1561" s="95" t="s">
        <v>3778</v>
      </c>
      <c r="E1561" s="185" t="str">
        <f>B1561&amp;"_"&amp;C1561&amp;"_"&amp;F1561&amp;", "&amp;G1561&amp;", "&amp;H1561&amp;", "&amp;I1561</f>
        <v>1560_T3.2_General Government, Trade credit and advances, Principal, More than 12 to 18</v>
      </c>
      <c r="F1561" s="57" t="s">
        <v>20</v>
      </c>
      <c r="G1561" s="183" t="s">
        <v>30</v>
      </c>
      <c r="H1561" s="183" t="s">
        <v>6</v>
      </c>
      <c r="I1561" s="106" t="s">
        <v>4164</v>
      </c>
      <c r="J1561" s="161" t="e">
        <f t="shared" si="331"/>
        <v>#REF!</v>
      </c>
      <c r="K1561" s="63" t="s">
        <v>1415</v>
      </c>
      <c r="L1561">
        <f t="shared" si="332"/>
        <v>6</v>
      </c>
      <c r="P1561" s="10" t="e">
        <f>#REF!</f>
        <v>#REF!</v>
      </c>
    </row>
    <row r="1562" spans="1:16" x14ac:dyDescent="0.25">
      <c r="A1562" s="110" t="str">
        <f t="shared" si="334"/>
        <v>1561_T3.2_…. Interest (More than 12 to 18)</v>
      </c>
      <c r="B1562" s="115" t="s">
        <v>2473</v>
      </c>
      <c r="C1562" s="119" t="s">
        <v>14</v>
      </c>
      <c r="D1562" s="95" t="s">
        <v>3779</v>
      </c>
      <c r="E1562" s="185" t="str">
        <f>B1562&amp;"_"&amp;C1562&amp;"_"&amp;F1562&amp;", "&amp;G1562&amp;", "&amp;H1562&amp;", "&amp;I1562</f>
        <v>1561_T3.2_General Government, Trade credit and advances, Interest, More than 12 to 18</v>
      </c>
      <c r="F1562" s="57" t="s">
        <v>20</v>
      </c>
      <c r="G1562" s="183" t="s">
        <v>30</v>
      </c>
      <c r="H1562" s="184" t="s">
        <v>7</v>
      </c>
      <c r="I1562" s="106" t="s">
        <v>4164</v>
      </c>
      <c r="J1562" s="161" t="e">
        <f t="shared" si="331"/>
        <v>#REF!</v>
      </c>
      <c r="K1562" s="63" t="s">
        <v>1422</v>
      </c>
      <c r="L1562">
        <f t="shared" si="332"/>
        <v>6</v>
      </c>
      <c r="P1562" s="10" t="e">
        <f>#REF!</f>
        <v>#REF!</v>
      </c>
    </row>
    <row r="1563" spans="1:16" x14ac:dyDescent="0.25">
      <c r="A1563" s="110" t="str">
        <f>B1563&amp;"_"&amp;C1563&amp;"_"&amp;".. "&amp;D1563</f>
        <v>1562_T3.2_.. Other debt liabilities 3/ 4/ (More than 12 to 18)</v>
      </c>
      <c r="B1563" s="115" t="s">
        <v>2474</v>
      </c>
      <c r="C1563" s="119" t="s">
        <v>14</v>
      </c>
      <c r="D1563" s="94" t="s">
        <v>4040</v>
      </c>
      <c r="E1563" s="185" t="str">
        <f>B1563&amp;"_"&amp;C1563&amp;"_"&amp;F1563&amp;", "&amp;G1563&amp;", "&amp;I1563</f>
        <v>1562_T3.2_General Government, Other debt liabilities, More than 12 to 18</v>
      </c>
      <c r="F1563" s="57" t="s">
        <v>20</v>
      </c>
      <c r="G1563" s="183" t="s">
        <v>4156</v>
      </c>
      <c r="H1563" s="94"/>
      <c r="I1563" s="106" t="s">
        <v>4164</v>
      </c>
      <c r="J1563" s="161" t="e">
        <f t="shared" si="331"/>
        <v>#REF!</v>
      </c>
      <c r="K1563" s="63" t="s">
        <v>1429</v>
      </c>
      <c r="L1563">
        <f t="shared" si="332"/>
        <v>6</v>
      </c>
      <c r="P1563" s="10" t="e">
        <f>#REF!</f>
        <v>#REF!</v>
      </c>
    </row>
    <row r="1564" spans="1:16" x14ac:dyDescent="0.25">
      <c r="A1564" s="110" t="str">
        <f t="shared" si="334"/>
        <v>1563_T3.2_…. Principal (More than 12 to 18)</v>
      </c>
      <c r="B1564" s="115" t="s">
        <v>2475</v>
      </c>
      <c r="C1564" s="119" t="s">
        <v>14</v>
      </c>
      <c r="D1564" s="95" t="s">
        <v>3778</v>
      </c>
      <c r="E1564" s="185" t="str">
        <f>B1564&amp;"_"&amp;C1564&amp;"_"&amp;F1564&amp;", "&amp;G1564&amp;", "&amp;H1564&amp;", "&amp;I1564</f>
        <v>1563_T3.2_General Government, Other debt liabilities, Principal, More than 12 to 18</v>
      </c>
      <c r="F1564" s="57" t="s">
        <v>20</v>
      </c>
      <c r="G1564" s="183" t="s">
        <v>4156</v>
      </c>
      <c r="H1564" s="183" t="s">
        <v>6</v>
      </c>
      <c r="I1564" s="106" t="s">
        <v>4164</v>
      </c>
      <c r="J1564" s="161" t="e">
        <f t="shared" si="331"/>
        <v>#REF!</v>
      </c>
      <c r="K1564" s="63" t="s">
        <v>1436</v>
      </c>
      <c r="L1564">
        <f t="shared" si="332"/>
        <v>6</v>
      </c>
      <c r="P1564" s="10" t="e">
        <f>#REF!</f>
        <v>#REF!</v>
      </c>
    </row>
    <row r="1565" spans="1:16" x14ac:dyDescent="0.25">
      <c r="A1565" s="110" t="str">
        <f t="shared" si="334"/>
        <v>1564_T3.2_…. Interest (More than 12 to 18)</v>
      </c>
      <c r="B1565" s="115" t="s">
        <v>2476</v>
      </c>
      <c r="C1565" s="119" t="s">
        <v>14</v>
      </c>
      <c r="D1565" s="95" t="s">
        <v>3779</v>
      </c>
      <c r="E1565" s="185" t="str">
        <f>B1565&amp;"_"&amp;C1565&amp;"_"&amp;F1565&amp;", "&amp;G1565&amp;", "&amp;H1565&amp;", "&amp;I1565</f>
        <v>1564_T3.2_General Government, Other debt liabilities, Interest, More than 12 to 18</v>
      </c>
      <c r="F1565" s="57" t="s">
        <v>20</v>
      </c>
      <c r="G1565" s="183" t="s">
        <v>4156</v>
      </c>
      <c r="H1565" s="184" t="s">
        <v>7</v>
      </c>
      <c r="I1565" s="106" t="s">
        <v>4164</v>
      </c>
      <c r="J1565" s="161" t="e">
        <f t="shared" si="331"/>
        <v>#REF!</v>
      </c>
      <c r="K1565" s="63" t="s">
        <v>1443</v>
      </c>
      <c r="L1565">
        <f t="shared" si="332"/>
        <v>6</v>
      </c>
      <c r="P1565" s="10" t="e">
        <f>#REF!</f>
        <v>#REF!</v>
      </c>
    </row>
    <row r="1566" spans="1:16" x14ac:dyDescent="0.25">
      <c r="A1566" s="110" t="str">
        <f>B1566&amp;"_"&amp;C1566&amp;"_"&amp;D1566</f>
        <v>1565_T3.2_Central Bank (More than 12 to 18)</v>
      </c>
      <c r="B1566" s="115" t="s">
        <v>2477</v>
      </c>
      <c r="C1566" s="119" t="s">
        <v>14</v>
      </c>
      <c r="D1566" s="57" t="s">
        <v>4041</v>
      </c>
      <c r="E1566" s="185" t="str">
        <f>B1566&amp;"_"&amp;C1566&amp;"_"&amp;F1566&amp;", "&amp;I1566</f>
        <v>1565_T3.2_Central Bank, More than 12 to 18</v>
      </c>
      <c r="F1566" s="57" t="s">
        <v>43</v>
      </c>
      <c r="G1566" s="57"/>
      <c r="H1566" s="57"/>
      <c r="I1566" s="106" t="s">
        <v>4164</v>
      </c>
      <c r="J1566" s="161" t="e">
        <f t="shared" si="331"/>
        <v>#REF!</v>
      </c>
      <c r="K1566" s="63" t="s">
        <v>1450</v>
      </c>
      <c r="L1566">
        <f t="shared" si="332"/>
        <v>6</v>
      </c>
      <c r="P1566" s="10" t="e">
        <f>#REF!</f>
        <v>#REF!</v>
      </c>
    </row>
    <row r="1567" spans="1:16" x14ac:dyDescent="0.25">
      <c r="A1567" s="110" t="str">
        <f>B1567&amp;"_"&amp;C1567&amp;"_"&amp;".. "&amp;D1567</f>
        <v>1566_T3.2_.. Special drawing rights (allocations) * (More than 12 to 18)</v>
      </c>
      <c r="B1567" s="115" t="s">
        <v>2478</v>
      </c>
      <c r="C1567" s="119" t="s">
        <v>14</v>
      </c>
      <c r="D1567" s="94" t="s">
        <v>4147</v>
      </c>
      <c r="E1567" s="185" t="str">
        <f>B1567&amp;"_"&amp;C1567&amp;"_"&amp;F1567&amp;", "&amp;G1567&amp;", "&amp;I1567</f>
        <v>1566_T3.2_Central Bank, Special drawing rights (allocations), More than 12 to 18</v>
      </c>
      <c r="F1567" s="57" t="s">
        <v>43</v>
      </c>
      <c r="G1567" s="183" t="s">
        <v>4157</v>
      </c>
      <c r="H1567" s="57"/>
      <c r="I1567" s="106" t="s">
        <v>4164</v>
      </c>
      <c r="J1567" s="161" t="e">
        <f t="shared" si="331"/>
        <v>#REF!</v>
      </c>
      <c r="K1567" s="63" t="s">
        <v>1457</v>
      </c>
      <c r="L1567">
        <f t="shared" si="332"/>
        <v>6</v>
      </c>
      <c r="P1567" s="10" t="e">
        <f>#REF!</f>
        <v>#REF!</v>
      </c>
    </row>
    <row r="1568" spans="1:16" x14ac:dyDescent="0.25">
      <c r="A1568" s="110" t="str">
        <f t="shared" ref="A1568:A1584" si="335">B1568&amp;"_"&amp;C1568&amp;"_"&amp;"…. "&amp;D1568</f>
        <v>1567_T3.2_…. Principal (More than 12 to 18)</v>
      </c>
      <c r="B1568" s="115" t="s">
        <v>2479</v>
      </c>
      <c r="C1568" s="119" t="s">
        <v>14</v>
      </c>
      <c r="D1568" s="95" t="s">
        <v>3778</v>
      </c>
      <c r="E1568" s="185" t="str">
        <f>B1568&amp;"_"&amp;C1568&amp;"_"&amp;F1568&amp;", "&amp;G1568&amp;", "&amp;H1568&amp;", "&amp;I1568</f>
        <v>1567_T3.2_Central Bank, Special drawing rights (allocations), Principal, More than 12 to 18</v>
      </c>
      <c r="F1568" s="57" t="s">
        <v>43</v>
      </c>
      <c r="G1568" s="183" t="s">
        <v>4157</v>
      </c>
      <c r="H1568" s="183" t="s">
        <v>6</v>
      </c>
      <c r="I1568" s="106" t="s">
        <v>4164</v>
      </c>
      <c r="J1568" s="161" t="e">
        <f t="shared" si="331"/>
        <v>#REF!</v>
      </c>
      <c r="K1568" s="63" t="s">
        <v>1464</v>
      </c>
      <c r="L1568">
        <f t="shared" si="332"/>
        <v>6</v>
      </c>
      <c r="P1568" s="10" t="e">
        <f>#REF!</f>
        <v>#REF!</v>
      </c>
    </row>
    <row r="1569" spans="1:16" x14ac:dyDescent="0.25">
      <c r="A1569" s="110" t="str">
        <f t="shared" si="335"/>
        <v>1568_T3.2_…. Interest (More than 12 to 18)</v>
      </c>
      <c r="B1569" s="115" t="s">
        <v>2480</v>
      </c>
      <c r="C1569" s="119" t="s">
        <v>14</v>
      </c>
      <c r="D1569" s="95" t="s">
        <v>3779</v>
      </c>
      <c r="E1569" s="185" t="str">
        <f>B1569&amp;"_"&amp;C1569&amp;"_"&amp;F1569&amp;", "&amp;G1569&amp;", "&amp;H1569&amp;", "&amp;I1569</f>
        <v>1568_T3.2_Central Bank, Special drawing rights (allocations), Interest, More than 12 to 18</v>
      </c>
      <c r="F1569" s="57" t="s">
        <v>43</v>
      </c>
      <c r="G1569" s="183" t="s">
        <v>4157</v>
      </c>
      <c r="H1569" s="184" t="s">
        <v>7</v>
      </c>
      <c r="I1569" s="106" t="s">
        <v>4164</v>
      </c>
      <c r="J1569" s="161" t="e">
        <f t="shared" si="331"/>
        <v>#REF!</v>
      </c>
      <c r="K1569" s="63" t="s">
        <v>1471</v>
      </c>
      <c r="L1569">
        <f t="shared" si="332"/>
        <v>6</v>
      </c>
      <c r="P1569" s="10" t="e">
        <f>#REF!</f>
        <v>#REF!</v>
      </c>
    </row>
    <row r="1570" spans="1:16" x14ac:dyDescent="0.25">
      <c r="A1570" s="110" t="str">
        <f>B1570&amp;"_"&amp;C1570&amp;"_"&amp;".. "&amp;D1570</f>
        <v>1569_T3.2_.. Currency and deposits (More than 12 to 18)</v>
      </c>
      <c r="B1570" s="115" t="s">
        <v>2481</v>
      </c>
      <c r="C1570" s="119" t="s">
        <v>14</v>
      </c>
      <c r="D1570" s="94" t="s">
        <v>4036</v>
      </c>
      <c r="E1570" s="185" t="str">
        <f>B1570&amp;"_"&amp;C1570&amp;"_"&amp;F1570&amp;", "&amp;G1570&amp;", "&amp;I1570</f>
        <v>1569_T3.2_Central Bank, Currency and deposits, More than 12 to 18</v>
      </c>
      <c r="F1570" s="57" t="s">
        <v>43</v>
      </c>
      <c r="G1570" s="183" t="s">
        <v>95</v>
      </c>
      <c r="H1570" s="94"/>
      <c r="I1570" s="106" t="s">
        <v>4164</v>
      </c>
      <c r="J1570" s="161" t="e">
        <f t="shared" si="331"/>
        <v>#REF!</v>
      </c>
      <c r="K1570" s="63" t="s">
        <v>1478</v>
      </c>
      <c r="L1570">
        <f t="shared" si="332"/>
        <v>6</v>
      </c>
      <c r="P1570" s="10" t="e">
        <f>#REF!</f>
        <v>#REF!</v>
      </c>
    </row>
    <row r="1571" spans="1:16" x14ac:dyDescent="0.25">
      <c r="A1571" s="110" t="str">
        <f t="shared" si="335"/>
        <v>1570_T3.2_…. Principal (More than 12 to 18)</v>
      </c>
      <c r="B1571" s="115" t="s">
        <v>2482</v>
      </c>
      <c r="C1571" s="119" t="s">
        <v>14</v>
      </c>
      <c r="D1571" s="95" t="s">
        <v>3778</v>
      </c>
      <c r="E1571" s="185" t="str">
        <f>B1571&amp;"_"&amp;C1571&amp;"_"&amp;F1571&amp;", "&amp;G1571&amp;", "&amp;H1571&amp;", "&amp;I1571</f>
        <v>1570_T3.2_Central Bank, Currency and deposits, Principal, More than 12 to 18</v>
      </c>
      <c r="F1571" s="57" t="s">
        <v>43</v>
      </c>
      <c r="G1571" s="183" t="s">
        <v>95</v>
      </c>
      <c r="H1571" s="183" t="s">
        <v>6</v>
      </c>
      <c r="I1571" s="106" t="s">
        <v>4164</v>
      </c>
      <c r="J1571" s="161" t="e">
        <f t="shared" si="331"/>
        <v>#REF!</v>
      </c>
      <c r="K1571" s="63" t="s">
        <v>1485</v>
      </c>
      <c r="L1571">
        <f t="shared" si="332"/>
        <v>6</v>
      </c>
      <c r="P1571" s="10" t="e">
        <f>#REF!</f>
        <v>#REF!</v>
      </c>
    </row>
    <row r="1572" spans="1:16" x14ac:dyDescent="0.25">
      <c r="A1572" s="110" t="str">
        <f t="shared" si="335"/>
        <v>1571_T3.2_…. Interest (More than 12 to 18)</v>
      </c>
      <c r="B1572" s="115" t="s">
        <v>2483</v>
      </c>
      <c r="C1572" s="119" t="s">
        <v>14</v>
      </c>
      <c r="D1572" s="95" t="s">
        <v>3779</v>
      </c>
      <c r="E1572" s="185" t="str">
        <f>B1572&amp;"_"&amp;C1572&amp;"_"&amp;F1572&amp;", "&amp;G1572&amp;", "&amp;H1572&amp;", "&amp;I1572</f>
        <v>1571_T3.2_Central Bank, Currency and deposits, Interest, More than 12 to 18</v>
      </c>
      <c r="F1572" s="57" t="s">
        <v>43</v>
      </c>
      <c r="G1572" s="183" t="s">
        <v>95</v>
      </c>
      <c r="H1572" s="184" t="s">
        <v>7</v>
      </c>
      <c r="I1572" s="106" t="s">
        <v>4164</v>
      </c>
      <c r="J1572" s="161" t="e">
        <f t="shared" si="331"/>
        <v>#REF!</v>
      </c>
      <c r="K1572" s="63" t="s">
        <v>1492</v>
      </c>
      <c r="L1572">
        <f t="shared" si="332"/>
        <v>6</v>
      </c>
      <c r="P1572" s="10" t="e">
        <f>#REF!</f>
        <v>#REF!</v>
      </c>
    </row>
    <row r="1573" spans="1:16" x14ac:dyDescent="0.25">
      <c r="A1573" s="110" t="str">
        <f>B1573&amp;"_"&amp;C1573&amp;"_"&amp;".. "&amp;D1573</f>
        <v>1572_T3.2_.. Debt securities (More than 12 to 18)</v>
      </c>
      <c r="B1573" s="115" t="s">
        <v>2484</v>
      </c>
      <c r="C1573" s="119" t="s">
        <v>14</v>
      </c>
      <c r="D1573" s="94" t="s">
        <v>4037</v>
      </c>
      <c r="E1573" s="185" t="str">
        <f>B1573&amp;"_"&amp;C1573&amp;"_"&amp;F1573&amp;", "&amp;G1573&amp;", "&amp;I1573</f>
        <v>1572_T3.2_Central Bank, Debt securities, More than 12 to 18</v>
      </c>
      <c r="F1573" s="57" t="s">
        <v>43</v>
      </c>
      <c r="G1573" s="183" t="s">
        <v>29</v>
      </c>
      <c r="H1573" s="94"/>
      <c r="I1573" s="106" t="s">
        <v>4164</v>
      </c>
      <c r="J1573" s="161" t="e">
        <f t="shared" si="331"/>
        <v>#REF!</v>
      </c>
      <c r="K1573" s="63" t="s">
        <v>1499</v>
      </c>
      <c r="L1573">
        <f t="shared" si="332"/>
        <v>6</v>
      </c>
      <c r="P1573" s="10" t="e">
        <f>#REF!</f>
        <v>#REF!</v>
      </c>
    </row>
    <row r="1574" spans="1:16" x14ac:dyDescent="0.25">
      <c r="A1574" s="110" t="str">
        <f t="shared" si="335"/>
        <v>1573_T3.2_…. Principal (More than 12 to 18)</v>
      </c>
      <c r="B1574" s="115" t="s">
        <v>2485</v>
      </c>
      <c r="C1574" s="119" t="s">
        <v>14</v>
      </c>
      <c r="D1574" s="95" t="s">
        <v>3778</v>
      </c>
      <c r="E1574" s="185" t="str">
        <f>B1574&amp;"_"&amp;C1574&amp;"_"&amp;F1574&amp;", "&amp;G1574&amp;", "&amp;H1574&amp;", "&amp;I1574</f>
        <v>1573_T3.2_Central Bank, Debt securities, Principal, More than 12 to 18</v>
      </c>
      <c r="F1574" s="57" t="s">
        <v>43</v>
      </c>
      <c r="G1574" s="183" t="s">
        <v>29</v>
      </c>
      <c r="H1574" s="183" t="s">
        <v>6</v>
      </c>
      <c r="I1574" s="106" t="s">
        <v>4164</v>
      </c>
      <c r="J1574" s="161" t="e">
        <f t="shared" si="331"/>
        <v>#REF!</v>
      </c>
      <c r="K1574" s="63" t="s">
        <v>1506</v>
      </c>
      <c r="L1574">
        <f t="shared" si="332"/>
        <v>6</v>
      </c>
      <c r="P1574" s="10" t="e">
        <f>#REF!</f>
        <v>#REF!</v>
      </c>
    </row>
    <row r="1575" spans="1:16" x14ac:dyDescent="0.25">
      <c r="A1575" s="110" t="str">
        <f t="shared" si="335"/>
        <v>1574_T3.2_…. Interest (More than 12 to 18)</v>
      </c>
      <c r="B1575" s="115" t="s">
        <v>2486</v>
      </c>
      <c r="C1575" s="119" t="s">
        <v>14</v>
      </c>
      <c r="D1575" s="95" t="s">
        <v>3779</v>
      </c>
      <c r="E1575" s="185" t="str">
        <f>B1575&amp;"_"&amp;C1575&amp;"_"&amp;F1575&amp;", "&amp;G1575&amp;", "&amp;H1575&amp;", "&amp;I1575</f>
        <v>1574_T3.2_Central Bank, Debt securities, Interest, More than 12 to 18</v>
      </c>
      <c r="F1575" s="57" t="s">
        <v>43</v>
      </c>
      <c r="G1575" s="183" t="s">
        <v>29</v>
      </c>
      <c r="H1575" s="184" t="s">
        <v>7</v>
      </c>
      <c r="I1575" s="106" t="s">
        <v>4164</v>
      </c>
      <c r="J1575" s="161" t="e">
        <f t="shared" si="331"/>
        <v>#REF!</v>
      </c>
      <c r="K1575" s="63" t="s">
        <v>1513</v>
      </c>
      <c r="L1575">
        <f t="shared" si="332"/>
        <v>6</v>
      </c>
      <c r="P1575" s="10" t="e">
        <f>#REF!</f>
        <v>#REF!</v>
      </c>
    </row>
    <row r="1576" spans="1:16" x14ac:dyDescent="0.25">
      <c r="A1576" s="110" t="str">
        <f>B1576&amp;"_"&amp;C1576&amp;"_"&amp;".. "&amp;D1576</f>
        <v>1575_T3.2_.. Loans (More than 12 to 18)</v>
      </c>
      <c r="B1576" s="115" t="s">
        <v>2487</v>
      </c>
      <c r="C1576" s="119" t="s">
        <v>14</v>
      </c>
      <c r="D1576" s="94" t="s">
        <v>4038</v>
      </c>
      <c r="E1576" s="185" t="str">
        <f>B1576&amp;"_"&amp;C1576&amp;"_"&amp;F1576&amp;", "&amp;G1576&amp;", "&amp;I1576</f>
        <v>1575_T3.2_Central Bank, Loans, More than 12 to 18</v>
      </c>
      <c r="F1576" s="57" t="s">
        <v>43</v>
      </c>
      <c r="G1576" s="183" t="s">
        <v>2</v>
      </c>
      <c r="H1576" s="94"/>
      <c r="I1576" s="106" t="s">
        <v>4164</v>
      </c>
      <c r="J1576" s="161" t="e">
        <f t="shared" si="331"/>
        <v>#REF!</v>
      </c>
      <c r="K1576" s="63" t="s">
        <v>1520</v>
      </c>
      <c r="L1576">
        <f t="shared" si="332"/>
        <v>6</v>
      </c>
      <c r="P1576" s="10" t="e">
        <f>#REF!</f>
        <v>#REF!</v>
      </c>
    </row>
    <row r="1577" spans="1:16" x14ac:dyDescent="0.25">
      <c r="A1577" s="110" t="str">
        <f t="shared" si="335"/>
        <v>1576_T3.2_…. Principal (More than 12 to 18)</v>
      </c>
      <c r="B1577" s="115" t="s">
        <v>2488</v>
      </c>
      <c r="C1577" s="119" t="s">
        <v>14</v>
      </c>
      <c r="D1577" s="95" t="s">
        <v>3778</v>
      </c>
      <c r="E1577" s="185" t="str">
        <f>B1577&amp;"_"&amp;C1577&amp;"_"&amp;F1577&amp;", "&amp;G1577&amp;", "&amp;H1577&amp;", "&amp;I1577</f>
        <v>1576_T3.2_Central Bank, Loans, Principal, More than 12 to 18</v>
      </c>
      <c r="F1577" s="57" t="s">
        <v>43</v>
      </c>
      <c r="G1577" s="183" t="s">
        <v>2</v>
      </c>
      <c r="H1577" s="183" t="s">
        <v>6</v>
      </c>
      <c r="I1577" s="106" t="s">
        <v>4164</v>
      </c>
      <c r="J1577" s="161" t="e">
        <f t="shared" si="331"/>
        <v>#REF!</v>
      </c>
      <c r="K1577" s="63" t="s">
        <v>1527</v>
      </c>
      <c r="L1577">
        <f t="shared" si="332"/>
        <v>6</v>
      </c>
      <c r="P1577" s="10" t="e">
        <f>#REF!</f>
        <v>#REF!</v>
      </c>
    </row>
    <row r="1578" spans="1:16" x14ac:dyDescent="0.25">
      <c r="A1578" s="110" t="str">
        <f t="shared" si="335"/>
        <v>1577_T3.2_…. Interest (More than 12 to 18)</v>
      </c>
      <c r="B1578" s="115" t="s">
        <v>2489</v>
      </c>
      <c r="C1578" s="119" t="s">
        <v>14</v>
      </c>
      <c r="D1578" s="95" t="s">
        <v>3779</v>
      </c>
      <c r="E1578" s="185" t="str">
        <f>B1578&amp;"_"&amp;C1578&amp;"_"&amp;F1578&amp;", "&amp;G1578&amp;", "&amp;H1578&amp;", "&amp;I1578</f>
        <v>1577_T3.2_Central Bank, Loans, Interest, More than 12 to 18</v>
      </c>
      <c r="F1578" s="57" t="s">
        <v>43</v>
      </c>
      <c r="G1578" s="183" t="s">
        <v>2</v>
      </c>
      <c r="H1578" s="184" t="s">
        <v>7</v>
      </c>
      <c r="I1578" s="106" t="s">
        <v>4164</v>
      </c>
      <c r="J1578" s="161" t="e">
        <f t="shared" si="331"/>
        <v>#REF!</v>
      </c>
      <c r="K1578" s="63" t="s">
        <v>1534</v>
      </c>
      <c r="L1578">
        <f t="shared" si="332"/>
        <v>6</v>
      </c>
      <c r="P1578" s="10" t="e">
        <f>#REF!</f>
        <v>#REF!</v>
      </c>
    </row>
    <row r="1579" spans="1:16" x14ac:dyDescent="0.25">
      <c r="A1579" s="110" t="str">
        <f>B1579&amp;"_"&amp;C1579&amp;"_"&amp;".. "&amp;D1579</f>
        <v>1578_T3.2_.. Trade credit and advances (More than 12 to 18)</v>
      </c>
      <c r="B1579" s="115" t="s">
        <v>2490</v>
      </c>
      <c r="C1579" s="119" t="s">
        <v>14</v>
      </c>
      <c r="D1579" s="94" t="s">
        <v>4039</v>
      </c>
      <c r="E1579" s="185" t="str">
        <f>B1579&amp;"_"&amp;C1579&amp;"_"&amp;F1579&amp;", "&amp;G1579&amp;", "&amp;I1579</f>
        <v>1578_T3.2_Central Bank, Trade credit and advances, More than 12 to 18</v>
      </c>
      <c r="F1579" s="57" t="s">
        <v>43</v>
      </c>
      <c r="G1579" s="183" t="s">
        <v>30</v>
      </c>
      <c r="H1579" s="94"/>
      <c r="I1579" s="106" t="s">
        <v>4164</v>
      </c>
      <c r="J1579" s="161" t="e">
        <f t="shared" si="331"/>
        <v>#REF!</v>
      </c>
      <c r="K1579" s="63" t="s">
        <v>1541</v>
      </c>
      <c r="L1579">
        <f t="shared" si="332"/>
        <v>6</v>
      </c>
      <c r="P1579" s="10" t="e">
        <f>#REF!</f>
        <v>#REF!</v>
      </c>
    </row>
    <row r="1580" spans="1:16" x14ac:dyDescent="0.25">
      <c r="A1580" s="110" t="str">
        <f t="shared" si="335"/>
        <v>1579_T3.2_…. Principal (More than 12 to 18)</v>
      </c>
      <c r="B1580" s="115" t="s">
        <v>2491</v>
      </c>
      <c r="C1580" s="119" t="s">
        <v>14</v>
      </c>
      <c r="D1580" s="95" t="s">
        <v>3778</v>
      </c>
      <c r="E1580" s="185" t="str">
        <f>B1580&amp;"_"&amp;C1580&amp;"_"&amp;F1580&amp;", "&amp;G1580&amp;", "&amp;H1580&amp;", "&amp;I1580</f>
        <v>1579_T3.2_Central Bank, Trade credit and advances, Principal, More than 12 to 18</v>
      </c>
      <c r="F1580" s="57" t="s">
        <v>43</v>
      </c>
      <c r="G1580" s="183" t="s">
        <v>30</v>
      </c>
      <c r="H1580" s="183" t="s">
        <v>6</v>
      </c>
      <c r="I1580" s="106" t="s">
        <v>4164</v>
      </c>
      <c r="J1580" s="161" t="e">
        <f t="shared" si="331"/>
        <v>#REF!</v>
      </c>
      <c r="K1580" s="63" t="s">
        <v>1548</v>
      </c>
      <c r="L1580">
        <f t="shared" si="332"/>
        <v>6</v>
      </c>
      <c r="P1580" s="10" t="e">
        <f>#REF!</f>
        <v>#REF!</v>
      </c>
    </row>
    <row r="1581" spans="1:16" x14ac:dyDescent="0.25">
      <c r="A1581" s="110" t="str">
        <f t="shared" si="335"/>
        <v>1580_T3.2_…. Interest (More than 12 to 18)</v>
      </c>
      <c r="B1581" s="115" t="s">
        <v>2492</v>
      </c>
      <c r="C1581" s="119" t="s">
        <v>14</v>
      </c>
      <c r="D1581" s="95" t="s">
        <v>3779</v>
      </c>
      <c r="E1581" s="185" t="str">
        <f>B1581&amp;"_"&amp;C1581&amp;"_"&amp;F1581&amp;", "&amp;G1581&amp;", "&amp;H1581&amp;", "&amp;I1581</f>
        <v>1580_T3.2_Central Bank, Trade credit and advances, Interest, More than 12 to 18</v>
      </c>
      <c r="F1581" s="57" t="s">
        <v>43</v>
      </c>
      <c r="G1581" s="183" t="s">
        <v>30</v>
      </c>
      <c r="H1581" s="184" t="s">
        <v>7</v>
      </c>
      <c r="I1581" s="106" t="s">
        <v>4164</v>
      </c>
      <c r="J1581" s="161" t="e">
        <f t="shared" si="331"/>
        <v>#REF!</v>
      </c>
      <c r="K1581" s="63" t="s">
        <v>1555</v>
      </c>
      <c r="L1581">
        <f t="shared" si="332"/>
        <v>6</v>
      </c>
      <c r="P1581" s="10" t="e">
        <f>#REF!</f>
        <v>#REF!</v>
      </c>
    </row>
    <row r="1582" spans="1:16" x14ac:dyDescent="0.25">
      <c r="A1582" s="110" t="str">
        <f>B1582&amp;"_"&amp;C1582&amp;"_"&amp;".. "&amp;D1582</f>
        <v>1581_T3.2_.. Other debt liabilities 3/ 4/ (More than 12 to 18)</v>
      </c>
      <c r="B1582" s="115" t="s">
        <v>2493</v>
      </c>
      <c r="C1582" s="119" t="s">
        <v>14</v>
      </c>
      <c r="D1582" s="94" t="s">
        <v>4040</v>
      </c>
      <c r="E1582" s="185" t="str">
        <f>B1582&amp;"_"&amp;C1582&amp;"_"&amp;F1582&amp;", "&amp;G1582&amp;", "&amp;I1582</f>
        <v>1581_T3.2_Central Bank, Other debt liabilities, More than 12 to 18</v>
      </c>
      <c r="F1582" s="57" t="s">
        <v>43</v>
      </c>
      <c r="G1582" s="183" t="s">
        <v>4156</v>
      </c>
      <c r="H1582" s="94"/>
      <c r="I1582" s="106" t="s">
        <v>4164</v>
      </c>
      <c r="J1582" s="161" t="e">
        <f t="shared" si="331"/>
        <v>#REF!</v>
      </c>
      <c r="K1582" s="63" t="s">
        <v>1562</v>
      </c>
      <c r="L1582">
        <f t="shared" si="332"/>
        <v>6</v>
      </c>
      <c r="P1582" s="10" t="e">
        <f>#REF!</f>
        <v>#REF!</v>
      </c>
    </row>
    <row r="1583" spans="1:16" x14ac:dyDescent="0.25">
      <c r="A1583" s="110" t="str">
        <f t="shared" si="335"/>
        <v>1582_T3.2_…. Principal (More than 12 to 18)</v>
      </c>
      <c r="B1583" s="115" t="s">
        <v>2494</v>
      </c>
      <c r="C1583" s="119" t="s">
        <v>14</v>
      </c>
      <c r="D1583" s="95" t="s">
        <v>3778</v>
      </c>
      <c r="E1583" s="185" t="str">
        <f>B1583&amp;"_"&amp;C1583&amp;"_"&amp;F1583&amp;", "&amp;G1583&amp;", "&amp;H1583&amp;", "&amp;I1583</f>
        <v>1582_T3.2_Central Bank, Other debt liabilities, Principal, More than 12 to 18</v>
      </c>
      <c r="F1583" s="57" t="s">
        <v>43</v>
      </c>
      <c r="G1583" s="183" t="s">
        <v>4156</v>
      </c>
      <c r="H1583" s="183" t="s">
        <v>6</v>
      </c>
      <c r="I1583" s="106" t="s">
        <v>4164</v>
      </c>
      <c r="J1583" s="161" t="e">
        <f t="shared" si="331"/>
        <v>#REF!</v>
      </c>
      <c r="K1583" s="63" t="s">
        <v>1569</v>
      </c>
      <c r="L1583">
        <f t="shared" si="332"/>
        <v>6</v>
      </c>
      <c r="P1583" s="10" t="e">
        <f>#REF!</f>
        <v>#REF!</v>
      </c>
    </row>
    <row r="1584" spans="1:16" x14ac:dyDescent="0.25">
      <c r="A1584" s="110" t="str">
        <f t="shared" si="335"/>
        <v>1583_T3.2_…. Interest (More than 12 to 18)</v>
      </c>
      <c r="B1584" s="115" t="s">
        <v>2495</v>
      </c>
      <c r="C1584" s="119" t="s">
        <v>14</v>
      </c>
      <c r="D1584" s="95" t="s">
        <v>3779</v>
      </c>
      <c r="E1584" s="185" t="str">
        <f>B1584&amp;"_"&amp;C1584&amp;"_"&amp;F1584&amp;", "&amp;G1584&amp;", "&amp;H1584&amp;", "&amp;I1584</f>
        <v>1583_T3.2_Central Bank, Other debt liabilities, Interest, More than 12 to 18</v>
      </c>
      <c r="F1584" s="57" t="s">
        <v>43</v>
      </c>
      <c r="G1584" s="183" t="s">
        <v>4156</v>
      </c>
      <c r="H1584" s="184" t="s">
        <v>7</v>
      </c>
      <c r="I1584" s="106" t="s">
        <v>4164</v>
      </c>
      <c r="J1584" s="161" t="e">
        <f t="shared" si="331"/>
        <v>#REF!</v>
      </c>
      <c r="K1584" s="63" t="s">
        <v>1576</v>
      </c>
      <c r="L1584">
        <f t="shared" si="332"/>
        <v>6</v>
      </c>
      <c r="P1584" s="10" t="e">
        <f>#REF!</f>
        <v>#REF!</v>
      </c>
    </row>
    <row r="1585" spans="1:16" x14ac:dyDescent="0.25">
      <c r="A1585" s="110" t="str">
        <f>B1585&amp;"_"&amp;C1585&amp;"_"&amp;D1585</f>
        <v>1584_T3.2_Deposit-Taking Corporations, except the Central Bank (More than 12 to 18)</v>
      </c>
      <c r="B1585" s="115" t="s">
        <v>2496</v>
      </c>
      <c r="C1585" s="119" t="s">
        <v>14</v>
      </c>
      <c r="D1585" s="96" t="s">
        <v>3782</v>
      </c>
      <c r="E1585" s="185" t="str">
        <f>B1585&amp;"_"&amp;C1585&amp;"_"&amp;F1585&amp;", "&amp;I1585</f>
        <v>1584_T3.2_Deposit-Taking Corporations, except the Central Bank, More than 12 to 18</v>
      </c>
      <c r="F1585" s="96" t="s">
        <v>44</v>
      </c>
      <c r="G1585" s="96"/>
      <c r="H1585" s="96"/>
      <c r="I1585" s="106" t="s">
        <v>4164</v>
      </c>
      <c r="J1585" s="161" t="e">
        <f t="shared" si="331"/>
        <v>#REF!</v>
      </c>
      <c r="K1585" s="63" t="s">
        <v>1583</v>
      </c>
      <c r="L1585">
        <f t="shared" si="332"/>
        <v>6</v>
      </c>
      <c r="P1585" s="10" t="e">
        <f>#REF!</f>
        <v>#REF!</v>
      </c>
    </row>
    <row r="1586" spans="1:16" x14ac:dyDescent="0.25">
      <c r="A1586" s="110" t="str">
        <f>B1586&amp;"_"&amp;C1586&amp;"_"&amp;".. "&amp;D1586</f>
        <v>1585_T3.2_.. Currency and deposits (More than 12 to 18)</v>
      </c>
      <c r="B1586" s="115" t="s">
        <v>2497</v>
      </c>
      <c r="C1586" s="119" t="s">
        <v>14</v>
      </c>
      <c r="D1586" s="94" t="s">
        <v>4036</v>
      </c>
      <c r="E1586" s="185" t="str">
        <f>B1586&amp;"_"&amp;C1586&amp;"_"&amp;F1586&amp;", "&amp;G1586&amp;", "&amp;I1586</f>
        <v>1585_T3.2_Deposit-Taking Corporations, except the Central Bank, Currency and deposits, More than 12 to 18</v>
      </c>
      <c r="F1586" s="96" t="s">
        <v>44</v>
      </c>
      <c r="G1586" s="183" t="s">
        <v>95</v>
      </c>
      <c r="H1586" s="94"/>
      <c r="I1586" s="106" t="s">
        <v>4164</v>
      </c>
      <c r="J1586" s="161" t="e">
        <f t="shared" si="331"/>
        <v>#REF!</v>
      </c>
      <c r="K1586" s="63" t="s">
        <v>1590</v>
      </c>
      <c r="L1586">
        <f t="shared" si="332"/>
        <v>6</v>
      </c>
      <c r="P1586" s="10" t="e">
        <f>#REF!</f>
        <v>#REF!</v>
      </c>
    </row>
    <row r="1587" spans="1:16" x14ac:dyDescent="0.25">
      <c r="A1587" s="110" t="str">
        <f t="shared" ref="A1587:A1616" si="336">B1587&amp;"_"&amp;C1587&amp;"_"&amp;"…. "&amp;D1587</f>
        <v>1586_T3.2_…. Principal (More than 12 to 18)</v>
      </c>
      <c r="B1587" s="115" t="s">
        <v>2498</v>
      </c>
      <c r="C1587" s="119" t="s">
        <v>14</v>
      </c>
      <c r="D1587" s="95" t="s">
        <v>3778</v>
      </c>
      <c r="E1587" s="185" t="str">
        <f>B1587&amp;"_"&amp;C1587&amp;"_"&amp;F1587&amp;", "&amp;G1587&amp;", "&amp;H1587&amp;", "&amp;I1587</f>
        <v>1586_T3.2_Deposit-Taking Corporations, except the Central Bank, Currency and deposits, Principal, More than 12 to 18</v>
      </c>
      <c r="F1587" s="96" t="s">
        <v>44</v>
      </c>
      <c r="G1587" s="183" t="s">
        <v>95</v>
      </c>
      <c r="H1587" s="183" t="s">
        <v>6</v>
      </c>
      <c r="I1587" s="106" t="s">
        <v>4164</v>
      </c>
      <c r="J1587" s="161" t="e">
        <f t="shared" si="331"/>
        <v>#REF!</v>
      </c>
      <c r="K1587" s="63" t="s">
        <v>1597</v>
      </c>
      <c r="L1587">
        <f t="shared" si="332"/>
        <v>6</v>
      </c>
      <c r="P1587" s="10" t="e">
        <f>#REF!</f>
        <v>#REF!</v>
      </c>
    </row>
    <row r="1588" spans="1:16" x14ac:dyDescent="0.25">
      <c r="A1588" s="110" t="str">
        <f t="shared" si="336"/>
        <v>1587_T3.2_…. Interest (More than 12 to 18)</v>
      </c>
      <c r="B1588" s="115" t="s">
        <v>2499</v>
      </c>
      <c r="C1588" s="119" t="s">
        <v>14</v>
      </c>
      <c r="D1588" s="95" t="s">
        <v>3779</v>
      </c>
      <c r="E1588" s="185" t="str">
        <f>B1588&amp;"_"&amp;C1588&amp;"_"&amp;F1588&amp;", "&amp;G1588&amp;", "&amp;H1588&amp;", "&amp;I1588</f>
        <v>1587_T3.2_Deposit-Taking Corporations, except the Central Bank, Currency and deposits, Interest, More than 12 to 18</v>
      </c>
      <c r="F1588" s="96" t="s">
        <v>44</v>
      </c>
      <c r="G1588" s="183" t="s">
        <v>95</v>
      </c>
      <c r="H1588" s="184" t="s">
        <v>7</v>
      </c>
      <c r="I1588" s="106" t="s">
        <v>4164</v>
      </c>
      <c r="J1588" s="161" t="e">
        <f t="shared" si="331"/>
        <v>#REF!</v>
      </c>
      <c r="K1588" s="63" t="s">
        <v>1604</v>
      </c>
      <c r="L1588">
        <f t="shared" si="332"/>
        <v>6</v>
      </c>
      <c r="P1588" s="10" t="e">
        <f>#REF!</f>
        <v>#REF!</v>
      </c>
    </row>
    <row r="1589" spans="1:16" x14ac:dyDescent="0.25">
      <c r="A1589" s="110" t="str">
        <f>B1589&amp;"_"&amp;C1589&amp;"_"&amp;".. "&amp;D1589</f>
        <v>1588_T3.2_.. Debt securities (More than 12 to 18)</v>
      </c>
      <c r="B1589" s="115" t="s">
        <v>2500</v>
      </c>
      <c r="C1589" s="119" t="s">
        <v>14</v>
      </c>
      <c r="D1589" s="94" t="s">
        <v>4037</v>
      </c>
      <c r="E1589" s="185" t="str">
        <f>B1589&amp;"_"&amp;C1589&amp;"_"&amp;F1589&amp;", "&amp;G1589&amp;", "&amp;I1589</f>
        <v>1588_T3.2_Deposit-Taking Corporations, except the Central Bank, Debt securities, More than 12 to 18</v>
      </c>
      <c r="F1589" s="96" t="s">
        <v>44</v>
      </c>
      <c r="G1589" s="183" t="s">
        <v>29</v>
      </c>
      <c r="H1589" s="94"/>
      <c r="I1589" s="106" t="s">
        <v>4164</v>
      </c>
      <c r="J1589" s="161" t="e">
        <f t="shared" si="331"/>
        <v>#REF!</v>
      </c>
      <c r="K1589" s="63" t="s">
        <v>1611</v>
      </c>
      <c r="L1589">
        <f t="shared" si="332"/>
        <v>6</v>
      </c>
      <c r="P1589" s="10" t="e">
        <f>#REF!</f>
        <v>#REF!</v>
      </c>
    </row>
    <row r="1590" spans="1:16" x14ac:dyDescent="0.25">
      <c r="A1590" s="110" t="str">
        <f t="shared" si="336"/>
        <v>1589_T3.2_…. Principal (More than 12 to 18)</v>
      </c>
      <c r="B1590" s="115" t="s">
        <v>2501</v>
      </c>
      <c r="C1590" s="119" t="s">
        <v>14</v>
      </c>
      <c r="D1590" s="95" t="s">
        <v>3778</v>
      </c>
      <c r="E1590" s="185" t="str">
        <f>B1590&amp;"_"&amp;C1590&amp;"_"&amp;F1590&amp;", "&amp;G1590&amp;", "&amp;H1590&amp;", "&amp;I1590</f>
        <v>1589_T3.2_Deposit-Taking Corporations, except the Central Bank, Debt securities, Principal, More than 12 to 18</v>
      </c>
      <c r="F1590" s="96" t="s">
        <v>44</v>
      </c>
      <c r="G1590" s="183" t="s">
        <v>29</v>
      </c>
      <c r="H1590" s="183" t="s">
        <v>6</v>
      </c>
      <c r="I1590" s="106" t="s">
        <v>4164</v>
      </c>
      <c r="J1590" s="161" t="e">
        <f t="shared" si="331"/>
        <v>#REF!</v>
      </c>
      <c r="K1590" s="63" t="s">
        <v>1618</v>
      </c>
      <c r="L1590">
        <f t="shared" si="332"/>
        <v>6</v>
      </c>
      <c r="P1590" s="10" t="e">
        <f>#REF!</f>
        <v>#REF!</v>
      </c>
    </row>
    <row r="1591" spans="1:16" x14ac:dyDescent="0.25">
      <c r="A1591" s="110" t="str">
        <f t="shared" si="336"/>
        <v>1590_T3.2_…. Interest (More than 12 to 18)</v>
      </c>
      <c r="B1591" s="115" t="s">
        <v>2502</v>
      </c>
      <c r="C1591" s="119" t="s">
        <v>14</v>
      </c>
      <c r="D1591" s="95" t="s">
        <v>3779</v>
      </c>
      <c r="E1591" s="185" t="str">
        <f>B1591&amp;"_"&amp;C1591&amp;"_"&amp;F1591&amp;", "&amp;G1591&amp;", "&amp;H1591&amp;", "&amp;I1591</f>
        <v>1590_T3.2_Deposit-Taking Corporations, except the Central Bank, Debt securities, Interest, More than 12 to 18</v>
      </c>
      <c r="F1591" s="96" t="s">
        <v>44</v>
      </c>
      <c r="G1591" s="183" t="s">
        <v>29</v>
      </c>
      <c r="H1591" s="184" t="s">
        <v>7</v>
      </c>
      <c r="I1591" s="106" t="s">
        <v>4164</v>
      </c>
      <c r="J1591" s="161" t="e">
        <f t="shared" si="331"/>
        <v>#REF!</v>
      </c>
      <c r="K1591" s="63" t="s">
        <v>1625</v>
      </c>
      <c r="L1591">
        <f t="shared" si="332"/>
        <v>6</v>
      </c>
      <c r="P1591" s="10" t="e">
        <f>#REF!</f>
        <v>#REF!</v>
      </c>
    </row>
    <row r="1592" spans="1:16" x14ac:dyDescent="0.25">
      <c r="A1592" s="110" t="str">
        <f>B1592&amp;"_"&amp;C1592&amp;"_"&amp;".. "&amp;D1592</f>
        <v>1591_T3.2_.. Loans (More than 12 to 18)</v>
      </c>
      <c r="B1592" s="115" t="s">
        <v>2503</v>
      </c>
      <c r="C1592" s="119" t="s">
        <v>14</v>
      </c>
      <c r="D1592" s="94" t="s">
        <v>4038</v>
      </c>
      <c r="E1592" s="185" t="str">
        <f>B1592&amp;"_"&amp;C1592&amp;"_"&amp;F1592&amp;", "&amp;G1592&amp;", "&amp;I1592</f>
        <v>1591_T3.2_Deposit-Taking Corporations, except the Central Bank, Loans, More than 12 to 18</v>
      </c>
      <c r="F1592" s="96" t="s">
        <v>44</v>
      </c>
      <c r="G1592" s="183" t="s">
        <v>2</v>
      </c>
      <c r="H1592" s="94"/>
      <c r="I1592" s="106" t="s">
        <v>4164</v>
      </c>
      <c r="J1592" s="161" t="e">
        <f t="shared" si="331"/>
        <v>#REF!</v>
      </c>
      <c r="K1592" s="63" t="s">
        <v>1632</v>
      </c>
      <c r="L1592">
        <f t="shared" si="332"/>
        <v>6</v>
      </c>
      <c r="P1592" s="10" t="e">
        <f>#REF!</f>
        <v>#REF!</v>
      </c>
    </row>
    <row r="1593" spans="1:16" x14ac:dyDescent="0.25">
      <c r="A1593" s="110" t="str">
        <f t="shared" si="336"/>
        <v>1592_T3.2_…. Principal (More than 12 to 18)</v>
      </c>
      <c r="B1593" s="115" t="s">
        <v>2504</v>
      </c>
      <c r="C1593" s="119" t="s">
        <v>14</v>
      </c>
      <c r="D1593" s="95" t="s">
        <v>3778</v>
      </c>
      <c r="E1593" s="185" t="str">
        <f>B1593&amp;"_"&amp;C1593&amp;"_"&amp;F1593&amp;", "&amp;G1593&amp;", "&amp;H1593&amp;", "&amp;I1593</f>
        <v>1592_T3.2_Deposit-Taking Corporations, except the Central Bank, Loans, Principal, More than 12 to 18</v>
      </c>
      <c r="F1593" s="96" t="s">
        <v>44</v>
      </c>
      <c r="G1593" s="183" t="s">
        <v>2</v>
      </c>
      <c r="H1593" s="183" t="s">
        <v>6</v>
      </c>
      <c r="I1593" s="106" t="s">
        <v>4164</v>
      </c>
      <c r="J1593" s="161" t="e">
        <f t="shared" si="331"/>
        <v>#REF!</v>
      </c>
      <c r="K1593" s="63" t="s">
        <v>1639</v>
      </c>
      <c r="L1593">
        <f t="shared" si="332"/>
        <v>6</v>
      </c>
      <c r="P1593" s="10" t="e">
        <f>#REF!</f>
        <v>#REF!</v>
      </c>
    </row>
    <row r="1594" spans="1:16" x14ac:dyDescent="0.25">
      <c r="A1594" s="110" t="str">
        <f t="shared" si="336"/>
        <v>1593_T3.2_…. Interest (More than 12 to 18)</v>
      </c>
      <c r="B1594" s="115" t="s">
        <v>2505</v>
      </c>
      <c r="C1594" s="119" t="s">
        <v>14</v>
      </c>
      <c r="D1594" s="95" t="s">
        <v>3779</v>
      </c>
      <c r="E1594" s="185" t="str">
        <f>B1594&amp;"_"&amp;C1594&amp;"_"&amp;F1594&amp;", "&amp;G1594&amp;", "&amp;H1594&amp;", "&amp;I1594</f>
        <v>1593_T3.2_Deposit-Taking Corporations, except the Central Bank, Loans, Interest, More than 12 to 18</v>
      </c>
      <c r="F1594" s="96" t="s">
        <v>44</v>
      </c>
      <c r="G1594" s="183" t="s">
        <v>2</v>
      </c>
      <c r="H1594" s="184" t="s">
        <v>7</v>
      </c>
      <c r="I1594" s="106" t="s">
        <v>4164</v>
      </c>
      <c r="J1594" s="161" t="e">
        <f t="shared" si="331"/>
        <v>#REF!</v>
      </c>
      <c r="K1594" s="63" t="s">
        <v>1646</v>
      </c>
      <c r="L1594">
        <f t="shared" si="332"/>
        <v>6</v>
      </c>
      <c r="P1594" s="10" t="e">
        <f>#REF!</f>
        <v>#REF!</v>
      </c>
    </row>
    <row r="1595" spans="1:16" x14ac:dyDescent="0.25">
      <c r="A1595" s="110" t="str">
        <f>B1595&amp;"_"&amp;C1595&amp;"_"&amp;".. "&amp;D1595</f>
        <v>1594_T3.2_.. Trade credit and advances (More than 12 to 18)</v>
      </c>
      <c r="B1595" s="115" t="s">
        <v>2506</v>
      </c>
      <c r="C1595" s="119" t="s">
        <v>14</v>
      </c>
      <c r="D1595" s="94" t="s">
        <v>4039</v>
      </c>
      <c r="E1595" s="185" t="str">
        <f>B1595&amp;"_"&amp;C1595&amp;"_"&amp;F1595&amp;", "&amp;G1595&amp;", "&amp;I1595</f>
        <v>1594_T3.2_Deposit-Taking Corporations, except the Central Bank, Trade credit and advances, More than 12 to 18</v>
      </c>
      <c r="F1595" s="96" t="s">
        <v>44</v>
      </c>
      <c r="G1595" s="183" t="s">
        <v>30</v>
      </c>
      <c r="H1595" s="94"/>
      <c r="I1595" s="106" t="s">
        <v>4164</v>
      </c>
      <c r="J1595" s="161" t="e">
        <f t="shared" si="331"/>
        <v>#REF!</v>
      </c>
      <c r="K1595" s="63" t="s">
        <v>1653</v>
      </c>
      <c r="L1595">
        <f t="shared" si="332"/>
        <v>6</v>
      </c>
      <c r="P1595" s="10" t="e">
        <f>#REF!</f>
        <v>#REF!</v>
      </c>
    </row>
    <row r="1596" spans="1:16" x14ac:dyDescent="0.25">
      <c r="A1596" s="110" t="str">
        <f t="shared" si="336"/>
        <v>1595_T3.2_…. Principal (More than 12 to 18)</v>
      </c>
      <c r="B1596" s="115" t="s">
        <v>2507</v>
      </c>
      <c r="C1596" s="119" t="s">
        <v>14</v>
      </c>
      <c r="D1596" s="95" t="s">
        <v>3778</v>
      </c>
      <c r="E1596" s="185" t="str">
        <f>B1596&amp;"_"&amp;C1596&amp;"_"&amp;F1596&amp;", "&amp;G1596&amp;", "&amp;H1596&amp;", "&amp;I1596</f>
        <v>1595_T3.2_Deposit-Taking Corporations, except the Central Bank, Trade credit and advances, Principal, More than 12 to 18</v>
      </c>
      <c r="F1596" s="96" t="s">
        <v>44</v>
      </c>
      <c r="G1596" s="183" t="s">
        <v>30</v>
      </c>
      <c r="H1596" s="183" t="s">
        <v>6</v>
      </c>
      <c r="I1596" s="106" t="s">
        <v>4164</v>
      </c>
      <c r="J1596" s="161" t="e">
        <f t="shared" si="331"/>
        <v>#REF!</v>
      </c>
      <c r="K1596" s="63" t="s">
        <v>1660</v>
      </c>
      <c r="L1596">
        <f t="shared" si="332"/>
        <v>6</v>
      </c>
      <c r="P1596" s="10" t="e">
        <f>#REF!</f>
        <v>#REF!</v>
      </c>
    </row>
    <row r="1597" spans="1:16" x14ac:dyDescent="0.25">
      <c r="A1597" s="110" t="str">
        <f t="shared" si="336"/>
        <v>1596_T3.2_…. Interest (More than 12 to 18)</v>
      </c>
      <c r="B1597" s="115" t="s">
        <v>2508</v>
      </c>
      <c r="C1597" s="119" t="s">
        <v>14</v>
      </c>
      <c r="D1597" s="95" t="s">
        <v>3779</v>
      </c>
      <c r="E1597" s="185" t="str">
        <f>B1597&amp;"_"&amp;C1597&amp;"_"&amp;F1597&amp;", "&amp;G1597&amp;", "&amp;H1597&amp;", "&amp;I1597</f>
        <v>1596_T3.2_Deposit-Taking Corporations, except the Central Bank, Trade credit and advances, Interest, More than 12 to 18</v>
      </c>
      <c r="F1597" s="96" t="s">
        <v>44</v>
      </c>
      <c r="G1597" s="183" t="s">
        <v>30</v>
      </c>
      <c r="H1597" s="184" t="s">
        <v>7</v>
      </c>
      <c r="I1597" s="106" t="s">
        <v>4164</v>
      </c>
      <c r="J1597" s="161" t="e">
        <f t="shared" si="331"/>
        <v>#REF!</v>
      </c>
      <c r="K1597" s="63" t="s">
        <v>1667</v>
      </c>
      <c r="L1597">
        <f t="shared" si="332"/>
        <v>6</v>
      </c>
      <c r="P1597" s="10" t="e">
        <f>#REF!</f>
        <v>#REF!</v>
      </c>
    </row>
    <row r="1598" spans="1:16" x14ac:dyDescent="0.25">
      <c r="A1598" s="110" t="str">
        <f>B1598&amp;"_"&amp;C1598&amp;"_"&amp;".. "&amp;D1598</f>
        <v>1597_T3.2_.. Other debt liabilities 3/ 4/ (More than 12 to 18)</v>
      </c>
      <c r="B1598" s="115" t="s">
        <v>2509</v>
      </c>
      <c r="C1598" s="119" t="s">
        <v>14</v>
      </c>
      <c r="D1598" s="94" t="s">
        <v>4040</v>
      </c>
      <c r="E1598" s="185" t="str">
        <f>B1598&amp;"_"&amp;C1598&amp;"_"&amp;F1598&amp;", "&amp;G1598&amp;", "&amp;I1598</f>
        <v>1597_T3.2_Deposit-Taking Corporations, except the Central Bank, Other debt liabilities, More than 12 to 18</v>
      </c>
      <c r="F1598" s="96" t="s">
        <v>44</v>
      </c>
      <c r="G1598" s="183" t="s">
        <v>4156</v>
      </c>
      <c r="H1598" s="94"/>
      <c r="I1598" s="106" t="s">
        <v>4164</v>
      </c>
      <c r="J1598" s="161" t="e">
        <f t="shared" si="331"/>
        <v>#REF!</v>
      </c>
      <c r="K1598" s="63" t="s">
        <v>1674</v>
      </c>
      <c r="L1598">
        <f t="shared" si="332"/>
        <v>6</v>
      </c>
      <c r="P1598" s="10" t="e">
        <f>#REF!</f>
        <v>#REF!</v>
      </c>
    </row>
    <row r="1599" spans="1:16" x14ac:dyDescent="0.25">
      <c r="A1599" s="110" t="str">
        <f t="shared" si="336"/>
        <v>1598_T3.2_…. Principal (More than 12 to 18)</v>
      </c>
      <c r="B1599" s="115" t="s">
        <v>2510</v>
      </c>
      <c r="C1599" s="119" t="s">
        <v>14</v>
      </c>
      <c r="D1599" s="95" t="s">
        <v>3778</v>
      </c>
      <c r="E1599" s="185" t="str">
        <f>B1599&amp;"_"&amp;C1599&amp;"_"&amp;F1599&amp;", "&amp;G1599&amp;", "&amp;H1599&amp;", "&amp;I1599</f>
        <v>1598_T3.2_Deposit-Taking Corporations, except the Central Bank, Other debt liabilities, Principal, More than 12 to 18</v>
      </c>
      <c r="F1599" s="96" t="s">
        <v>44</v>
      </c>
      <c r="G1599" s="183" t="s">
        <v>4156</v>
      </c>
      <c r="H1599" s="183" t="s">
        <v>6</v>
      </c>
      <c r="I1599" s="106" t="s">
        <v>4164</v>
      </c>
      <c r="J1599" s="161" t="e">
        <f t="shared" si="331"/>
        <v>#REF!</v>
      </c>
      <c r="K1599" s="63" t="s">
        <v>1681</v>
      </c>
      <c r="L1599">
        <f t="shared" si="332"/>
        <v>6</v>
      </c>
      <c r="P1599" s="10" t="e">
        <f>#REF!</f>
        <v>#REF!</v>
      </c>
    </row>
    <row r="1600" spans="1:16" x14ac:dyDescent="0.25">
      <c r="A1600" s="110" t="str">
        <f t="shared" si="336"/>
        <v>1599_T3.2_…. Interest (More than 12 to 18)</v>
      </c>
      <c r="B1600" s="115" t="s">
        <v>2511</v>
      </c>
      <c r="C1600" s="119" t="s">
        <v>14</v>
      </c>
      <c r="D1600" s="95" t="s">
        <v>3779</v>
      </c>
      <c r="E1600" s="185" t="str">
        <f>B1600&amp;"_"&amp;C1600&amp;"_"&amp;F1600&amp;", "&amp;G1600&amp;", "&amp;H1600&amp;", "&amp;I1600</f>
        <v>1599_T3.2_Deposit-Taking Corporations, except the Central Bank, Other debt liabilities, Interest, More than 12 to 18</v>
      </c>
      <c r="F1600" s="96" t="s">
        <v>44</v>
      </c>
      <c r="G1600" s="183" t="s">
        <v>4156</v>
      </c>
      <c r="H1600" s="184" t="s">
        <v>7</v>
      </c>
      <c r="I1600" s="106" t="s">
        <v>4164</v>
      </c>
      <c r="J1600" s="161" t="e">
        <f t="shared" si="331"/>
        <v>#REF!</v>
      </c>
      <c r="K1600" s="63" t="s">
        <v>1688</v>
      </c>
      <c r="L1600">
        <f t="shared" si="332"/>
        <v>6</v>
      </c>
      <c r="P1600" s="10" t="e">
        <f>#REF!</f>
        <v>#REF!</v>
      </c>
    </row>
    <row r="1601" spans="1:16" x14ac:dyDescent="0.25">
      <c r="A1601" s="110" t="str">
        <f>B1601&amp;"_"&amp;C1601&amp;"_"&amp;D1601</f>
        <v>1600_T3.2_Other Sectors (More than 12 to 18)</v>
      </c>
      <c r="B1601" s="115" t="s">
        <v>2512</v>
      </c>
      <c r="C1601" s="119" t="s">
        <v>14</v>
      </c>
      <c r="D1601" s="97" t="s">
        <v>3783</v>
      </c>
      <c r="E1601" s="185" t="str">
        <f>B1601&amp;"_"&amp;C1601&amp;"_"&amp;F1601&amp;", "&amp;I1601</f>
        <v>1600_T3.2_Other Sectors, More than 12 to 18</v>
      </c>
      <c r="F1601" s="97" t="s">
        <v>45</v>
      </c>
      <c r="G1601" s="97"/>
      <c r="H1601" s="97"/>
      <c r="I1601" s="106" t="s">
        <v>4164</v>
      </c>
      <c r="J1601" s="161" t="e">
        <f t="shared" si="331"/>
        <v>#REF!</v>
      </c>
      <c r="K1601" s="63" t="s">
        <v>1695</v>
      </c>
      <c r="L1601">
        <f t="shared" si="332"/>
        <v>6</v>
      </c>
      <c r="P1601" s="10" t="e">
        <f>#REF!</f>
        <v>#REF!</v>
      </c>
    </row>
    <row r="1602" spans="1:16" x14ac:dyDescent="0.25">
      <c r="A1602" s="110" t="str">
        <f>B1602&amp;"_"&amp;C1602&amp;"_"&amp;".. "&amp;D1602</f>
        <v>1601_T3.2_.. Currency and deposits (More than 12 to 18)</v>
      </c>
      <c r="B1602" s="115" t="s">
        <v>2513</v>
      </c>
      <c r="C1602" s="119" t="s">
        <v>14</v>
      </c>
      <c r="D1602" s="94" t="s">
        <v>4036</v>
      </c>
      <c r="E1602" s="185" t="str">
        <f>B1602&amp;"_"&amp;C1602&amp;"_"&amp;F1602&amp;", "&amp;G1602&amp;", "&amp;I1602</f>
        <v>1601_T3.2_Other Sectors, Currency and deposits, More than 12 to 18</v>
      </c>
      <c r="F1602" s="97" t="s">
        <v>45</v>
      </c>
      <c r="G1602" s="183" t="s">
        <v>95</v>
      </c>
      <c r="H1602" s="94"/>
      <c r="I1602" s="106" t="s">
        <v>4164</v>
      </c>
      <c r="J1602" s="161" t="e">
        <f t="shared" si="331"/>
        <v>#REF!</v>
      </c>
      <c r="K1602" s="63" t="s">
        <v>1702</v>
      </c>
      <c r="L1602">
        <f t="shared" si="332"/>
        <v>6</v>
      </c>
      <c r="P1602" s="10" t="e">
        <f>#REF!</f>
        <v>#REF!</v>
      </c>
    </row>
    <row r="1603" spans="1:16" x14ac:dyDescent="0.25">
      <c r="A1603" s="110" t="str">
        <f t="shared" si="336"/>
        <v>1602_T3.2_…. Principal (More than 12 to 18)</v>
      </c>
      <c r="B1603" s="115" t="s">
        <v>2514</v>
      </c>
      <c r="C1603" s="119" t="s">
        <v>14</v>
      </c>
      <c r="D1603" s="95" t="s">
        <v>3778</v>
      </c>
      <c r="E1603" s="185" t="str">
        <f>B1603&amp;"_"&amp;C1603&amp;"_"&amp;F1603&amp;", "&amp;G1603&amp;", "&amp;H1603&amp;", "&amp;I1603</f>
        <v>1602_T3.2_Other Sectors, Currency and deposits, Principal, More than 12 to 18</v>
      </c>
      <c r="F1603" s="97" t="s">
        <v>45</v>
      </c>
      <c r="G1603" s="183" t="s">
        <v>95</v>
      </c>
      <c r="H1603" s="183" t="s">
        <v>6</v>
      </c>
      <c r="I1603" s="106" t="s">
        <v>4164</v>
      </c>
      <c r="J1603" s="161" t="e">
        <f t="shared" si="331"/>
        <v>#REF!</v>
      </c>
      <c r="K1603" s="63" t="s">
        <v>1709</v>
      </c>
      <c r="L1603">
        <f t="shared" si="332"/>
        <v>6</v>
      </c>
      <c r="P1603" s="10" t="e">
        <f>#REF!</f>
        <v>#REF!</v>
      </c>
    </row>
    <row r="1604" spans="1:16" x14ac:dyDescent="0.25">
      <c r="A1604" s="110" t="str">
        <f t="shared" si="336"/>
        <v>1603_T3.2_…. Interest (More than 12 to 18)</v>
      </c>
      <c r="B1604" s="115" t="s">
        <v>2515</v>
      </c>
      <c r="C1604" s="119" t="s">
        <v>14</v>
      </c>
      <c r="D1604" s="95" t="s">
        <v>3779</v>
      </c>
      <c r="E1604" s="185" t="str">
        <f>B1604&amp;"_"&amp;C1604&amp;"_"&amp;F1604&amp;", "&amp;G1604&amp;", "&amp;H1604&amp;", "&amp;I1604</f>
        <v>1603_T3.2_Other Sectors, Currency and deposits, Interest, More than 12 to 18</v>
      </c>
      <c r="F1604" s="97" t="s">
        <v>45</v>
      </c>
      <c r="G1604" s="183" t="s">
        <v>95</v>
      </c>
      <c r="H1604" s="184" t="s">
        <v>7</v>
      </c>
      <c r="I1604" s="106" t="s">
        <v>4164</v>
      </c>
      <c r="J1604" s="161" t="e">
        <f t="shared" ref="J1604:J1667" si="337">J1603</f>
        <v>#REF!</v>
      </c>
      <c r="K1604" s="63" t="s">
        <v>1716</v>
      </c>
      <c r="L1604">
        <f t="shared" ref="L1604:L1667" si="338">L1603</f>
        <v>6</v>
      </c>
      <c r="P1604" s="10" t="e">
        <f>#REF!</f>
        <v>#REF!</v>
      </c>
    </row>
    <row r="1605" spans="1:16" x14ac:dyDescent="0.25">
      <c r="A1605" s="110" t="str">
        <f>B1605&amp;"_"&amp;C1605&amp;"_"&amp;".. "&amp;D1605</f>
        <v>1604_T3.2_.. Debt securities (More than 12 to 18)</v>
      </c>
      <c r="B1605" s="115" t="s">
        <v>2516</v>
      </c>
      <c r="C1605" s="119" t="s">
        <v>14</v>
      </c>
      <c r="D1605" s="94" t="s">
        <v>4037</v>
      </c>
      <c r="E1605" s="185" t="str">
        <f>B1605&amp;"_"&amp;C1605&amp;"_"&amp;F1605&amp;", "&amp;G1605&amp;", "&amp;I1605</f>
        <v>1604_T3.2_Other Sectors, Debt securities, More than 12 to 18</v>
      </c>
      <c r="F1605" s="97" t="s">
        <v>45</v>
      </c>
      <c r="G1605" s="183" t="s">
        <v>29</v>
      </c>
      <c r="H1605" s="94"/>
      <c r="I1605" s="106" t="s">
        <v>4164</v>
      </c>
      <c r="J1605" s="161" t="e">
        <f t="shared" si="337"/>
        <v>#REF!</v>
      </c>
      <c r="K1605" s="63" t="s">
        <v>1723</v>
      </c>
      <c r="L1605">
        <f t="shared" si="338"/>
        <v>6</v>
      </c>
      <c r="P1605" s="10" t="e">
        <f>#REF!</f>
        <v>#REF!</v>
      </c>
    </row>
    <row r="1606" spans="1:16" x14ac:dyDescent="0.25">
      <c r="A1606" s="110" t="str">
        <f t="shared" si="336"/>
        <v>1605_T3.2_…. Principal (More than 12 to 18)</v>
      </c>
      <c r="B1606" s="115" t="s">
        <v>2517</v>
      </c>
      <c r="C1606" s="119" t="s">
        <v>14</v>
      </c>
      <c r="D1606" s="95" t="s">
        <v>3778</v>
      </c>
      <c r="E1606" s="185" t="str">
        <f>B1606&amp;"_"&amp;C1606&amp;"_"&amp;F1606&amp;", "&amp;G1606&amp;", "&amp;H1606&amp;", "&amp;I1606</f>
        <v>1605_T3.2_Other Sectors, Debt securities, Principal, More than 12 to 18</v>
      </c>
      <c r="F1606" s="97" t="s">
        <v>45</v>
      </c>
      <c r="G1606" s="183" t="s">
        <v>29</v>
      </c>
      <c r="H1606" s="183" t="s">
        <v>6</v>
      </c>
      <c r="I1606" s="106" t="s">
        <v>4164</v>
      </c>
      <c r="J1606" s="161" t="e">
        <f t="shared" si="337"/>
        <v>#REF!</v>
      </c>
      <c r="K1606" s="63" t="s">
        <v>1730</v>
      </c>
      <c r="L1606">
        <f t="shared" si="338"/>
        <v>6</v>
      </c>
      <c r="P1606" s="10" t="e">
        <f>#REF!</f>
        <v>#REF!</v>
      </c>
    </row>
    <row r="1607" spans="1:16" x14ac:dyDescent="0.25">
      <c r="A1607" s="110" t="str">
        <f t="shared" si="336"/>
        <v>1606_T3.2_…. Interest (More than 12 to 18)</v>
      </c>
      <c r="B1607" s="115" t="s">
        <v>2518</v>
      </c>
      <c r="C1607" s="119" t="s">
        <v>14</v>
      </c>
      <c r="D1607" s="95" t="s">
        <v>3779</v>
      </c>
      <c r="E1607" s="185" t="str">
        <f>B1607&amp;"_"&amp;C1607&amp;"_"&amp;F1607&amp;", "&amp;G1607&amp;", "&amp;H1607&amp;", "&amp;I1607</f>
        <v>1606_T3.2_Other Sectors, Debt securities, Interest, More than 12 to 18</v>
      </c>
      <c r="F1607" s="97" t="s">
        <v>45</v>
      </c>
      <c r="G1607" s="183" t="s">
        <v>29</v>
      </c>
      <c r="H1607" s="184" t="s">
        <v>7</v>
      </c>
      <c r="I1607" s="106" t="s">
        <v>4164</v>
      </c>
      <c r="J1607" s="161" t="e">
        <f t="shared" si="337"/>
        <v>#REF!</v>
      </c>
      <c r="K1607" s="63" t="s">
        <v>1737</v>
      </c>
      <c r="L1607">
        <f t="shared" si="338"/>
        <v>6</v>
      </c>
      <c r="P1607" s="10" t="e">
        <f>#REF!</f>
        <v>#REF!</v>
      </c>
    </row>
    <row r="1608" spans="1:16" x14ac:dyDescent="0.25">
      <c r="A1608" s="110" t="str">
        <f>B1608&amp;"_"&amp;C1608&amp;"_"&amp;".. "&amp;D1608</f>
        <v>1607_T3.2_.. Loans (More than 12 to 18)</v>
      </c>
      <c r="B1608" s="115" t="s">
        <v>2519</v>
      </c>
      <c r="C1608" s="119" t="s">
        <v>14</v>
      </c>
      <c r="D1608" s="94" t="s">
        <v>4038</v>
      </c>
      <c r="E1608" s="185" t="str">
        <f>B1608&amp;"_"&amp;C1608&amp;"_"&amp;F1608&amp;", "&amp;G1608&amp;", "&amp;I1608</f>
        <v>1607_T3.2_Other Sectors, Loans, More than 12 to 18</v>
      </c>
      <c r="F1608" s="97" t="s">
        <v>45</v>
      </c>
      <c r="G1608" s="183" t="s">
        <v>2</v>
      </c>
      <c r="H1608" s="94"/>
      <c r="I1608" s="106" t="s">
        <v>4164</v>
      </c>
      <c r="J1608" s="161" t="e">
        <f t="shared" si="337"/>
        <v>#REF!</v>
      </c>
      <c r="K1608" s="63" t="s">
        <v>1744</v>
      </c>
      <c r="L1608">
        <f t="shared" si="338"/>
        <v>6</v>
      </c>
      <c r="P1608" s="10" t="e">
        <f>#REF!</f>
        <v>#REF!</v>
      </c>
    </row>
    <row r="1609" spans="1:16" x14ac:dyDescent="0.25">
      <c r="A1609" s="110" t="str">
        <f t="shared" si="336"/>
        <v>1608_T3.2_…. Principal (More than 12 to 18)</v>
      </c>
      <c r="B1609" s="115" t="s">
        <v>2520</v>
      </c>
      <c r="C1609" s="119" t="s">
        <v>14</v>
      </c>
      <c r="D1609" s="95" t="s">
        <v>3778</v>
      </c>
      <c r="E1609" s="185" t="str">
        <f>B1609&amp;"_"&amp;C1609&amp;"_"&amp;F1609&amp;", "&amp;G1609&amp;", "&amp;H1609&amp;", "&amp;I1609</f>
        <v>1608_T3.2_Other Sectors, Loans, Principal, More than 12 to 18</v>
      </c>
      <c r="F1609" s="97" t="s">
        <v>45</v>
      </c>
      <c r="G1609" s="183" t="s">
        <v>2</v>
      </c>
      <c r="H1609" s="183" t="s">
        <v>6</v>
      </c>
      <c r="I1609" s="106" t="s">
        <v>4164</v>
      </c>
      <c r="J1609" s="161" t="e">
        <f t="shared" si="337"/>
        <v>#REF!</v>
      </c>
      <c r="K1609" s="63" t="s">
        <v>1751</v>
      </c>
      <c r="L1609">
        <f t="shared" si="338"/>
        <v>6</v>
      </c>
      <c r="P1609" s="10" t="e">
        <f>#REF!</f>
        <v>#REF!</v>
      </c>
    </row>
    <row r="1610" spans="1:16" x14ac:dyDescent="0.25">
      <c r="A1610" s="110" t="str">
        <f t="shared" si="336"/>
        <v>1609_T3.2_…. Interest (More than 12 to 18)</v>
      </c>
      <c r="B1610" s="115" t="s">
        <v>2521</v>
      </c>
      <c r="C1610" s="119" t="s">
        <v>14</v>
      </c>
      <c r="D1610" s="95" t="s">
        <v>3779</v>
      </c>
      <c r="E1610" s="185" t="str">
        <f>B1610&amp;"_"&amp;C1610&amp;"_"&amp;F1610&amp;", "&amp;G1610&amp;", "&amp;H1610&amp;", "&amp;I1610</f>
        <v>1609_T3.2_Other Sectors, Loans, Interest, More than 12 to 18</v>
      </c>
      <c r="F1610" s="97" t="s">
        <v>45</v>
      </c>
      <c r="G1610" s="183" t="s">
        <v>2</v>
      </c>
      <c r="H1610" s="184" t="s">
        <v>7</v>
      </c>
      <c r="I1610" s="106" t="s">
        <v>4164</v>
      </c>
      <c r="J1610" s="161" t="e">
        <f t="shared" si="337"/>
        <v>#REF!</v>
      </c>
      <c r="K1610" s="63" t="s">
        <v>1758</v>
      </c>
      <c r="L1610">
        <f t="shared" si="338"/>
        <v>6</v>
      </c>
      <c r="P1610" s="10" t="e">
        <f>#REF!</f>
        <v>#REF!</v>
      </c>
    </row>
    <row r="1611" spans="1:16" x14ac:dyDescent="0.25">
      <c r="A1611" s="110" t="str">
        <f>B1611&amp;"_"&amp;C1611&amp;"_"&amp;".. "&amp;D1611</f>
        <v>1610_T3.2_.. Trade credit and advances (More than 12 to 18)</v>
      </c>
      <c r="B1611" s="115" t="s">
        <v>2522</v>
      </c>
      <c r="C1611" s="119" t="s">
        <v>14</v>
      </c>
      <c r="D1611" s="94" t="s">
        <v>4039</v>
      </c>
      <c r="E1611" s="185" t="str">
        <f>B1611&amp;"_"&amp;C1611&amp;"_"&amp;F1611&amp;", "&amp;G1611&amp;", "&amp;I1611</f>
        <v>1610_T3.2_Other Sectors, Trade credit and advances, More than 12 to 18</v>
      </c>
      <c r="F1611" s="97" t="s">
        <v>45</v>
      </c>
      <c r="G1611" s="183" t="s">
        <v>30</v>
      </c>
      <c r="H1611" s="94"/>
      <c r="I1611" s="106" t="s">
        <v>4164</v>
      </c>
      <c r="J1611" s="161" t="e">
        <f t="shared" si="337"/>
        <v>#REF!</v>
      </c>
      <c r="K1611" s="63" t="s">
        <v>1765</v>
      </c>
      <c r="L1611">
        <f t="shared" si="338"/>
        <v>6</v>
      </c>
      <c r="P1611" s="10" t="e">
        <f>#REF!</f>
        <v>#REF!</v>
      </c>
    </row>
    <row r="1612" spans="1:16" x14ac:dyDescent="0.25">
      <c r="A1612" s="110" t="str">
        <f t="shared" si="336"/>
        <v>1611_T3.2_…. Principal (More than 12 to 18)</v>
      </c>
      <c r="B1612" s="115" t="s">
        <v>2523</v>
      </c>
      <c r="C1612" s="119" t="s">
        <v>14</v>
      </c>
      <c r="D1612" s="95" t="s">
        <v>3778</v>
      </c>
      <c r="E1612" s="185" t="str">
        <f>B1612&amp;"_"&amp;C1612&amp;"_"&amp;F1612&amp;", "&amp;G1612&amp;", "&amp;H1612&amp;", "&amp;I1612</f>
        <v>1611_T3.2_Other Sectors, Trade credit and advances, Principal, More than 12 to 18</v>
      </c>
      <c r="F1612" s="97" t="s">
        <v>45</v>
      </c>
      <c r="G1612" s="183" t="s">
        <v>30</v>
      </c>
      <c r="H1612" s="183" t="s">
        <v>6</v>
      </c>
      <c r="I1612" s="106" t="s">
        <v>4164</v>
      </c>
      <c r="J1612" s="161" t="e">
        <f t="shared" si="337"/>
        <v>#REF!</v>
      </c>
      <c r="K1612" s="63" t="s">
        <v>1772</v>
      </c>
      <c r="L1612">
        <f t="shared" si="338"/>
        <v>6</v>
      </c>
      <c r="P1612" s="10" t="e">
        <f>#REF!</f>
        <v>#REF!</v>
      </c>
    </row>
    <row r="1613" spans="1:16" x14ac:dyDescent="0.25">
      <c r="A1613" s="110" t="str">
        <f t="shared" si="336"/>
        <v>1612_T3.2_…. Interest (More than 12 to 18)</v>
      </c>
      <c r="B1613" s="115" t="s">
        <v>2524</v>
      </c>
      <c r="C1613" s="119" t="s">
        <v>14</v>
      </c>
      <c r="D1613" s="95" t="s">
        <v>3779</v>
      </c>
      <c r="E1613" s="185" t="str">
        <f>B1613&amp;"_"&amp;C1613&amp;"_"&amp;F1613&amp;", "&amp;G1613&amp;", "&amp;H1613&amp;", "&amp;I1613</f>
        <v>1612_T3.2_Other Sectors, Trade credit and advances, Interest, More than 12 to 18</v>
      </c>
      <c r="F1613" s="97" t="s">
        <v>45</v>
      </c>
      <c r="G1613" s="183" t="s">
        <v>30</v>
      </c>
      <c r="H1613" s="184" t="s">
        <v>7</v>
      </c>
      <c r="I1613" s="106" t="s">
        <v>4164</v>
      </c>
      <c r="J1613" s="161" t="e">
        <f t="shared" si="337"/>
        <v>#REF!</v>
      </c>
      <c r="K1613" s="63" t="s">
        <v>1779</v>
      </c>
      <c r="L1613">
        <f t="shared" si="338"/>
        <v>6</v>
      </c>
      <c r="P1613" s="10" t="e">
        <f>#REF!</f>
        <v>#REF!</v>
      </c>
    </row>
    <row r="1614" spans="1:16" x14ac:dyDescent="0.25">
      <c r="A1614" s="110" t="str">
        <f>B1614&amp;"_"&amp;C1614&amp;"_"&amp;".. "&amp;D1614</f>
        <v>1613_T3.2_.. Other debt liabilities 3/ 4/ (More than 12 to 18)</v>
      </c>
      <c r="B1614" s="115" t="s">
        <v>2525</v>
      </c>
      <c r="C1614" s="119" t="s">
        <v>14</v>
      </c>
      <c r="D1614" s="94" t="s">
        <v>4040</v>
      </c>
      <c r="E1614" s="185" t="str">
        <f>B1614&amp;"_"&amp;C1614&amp;"_"&amp;F1614&amp;", "&amp;G1614&amp;", "&amp;I1614</f>
        <v>1613_T3.2_Other Sectors, Other debt liabilities, More than 12 to 18</v>
      </c>
      <c r="F1614" s="97" t="s">
        <v>45</v>
      </c>
      <c r="G1614" s="183" t="s">
        <v>4156</v>
      </c>
      <c r="H1614" s="94"/>
      <c r="I1614" s="106" t="s">
        <v>4164</v>
      </c>
      <c r="J1614" s="161" t="e">
        <f t="shared" si="337"/>
        <v>#REF!</v>
      </c>
      <c r="K1614" s="63" t="s">
        <v>1786</v>
      </c>
      <c r="L1614">
        <f t="shared" si="338"/>
        <v>6</v>
      </c>
      <c r="P1614" s="10" t="e">
        <f>#REF!</f>
        <v>#REF!</v>
      </c>
    </row>
    <row r="1615" spans="1:16" x14ac:dyDescent="0.25">
      <c r="A1615" s="110" t="str">
        <f t="shared" si="336"/>
        <v>1614_T3.2_…. Principal (More than 12 to 18)</v>
      </c>
      <c r="B1615" s="115" t="s">
        <v>2526</v>
      </c>
      <c r="C1615" s="119" t="s">
        <v>14</v>
      </c>
      <c r="D1615" s="95" t="s">
        <v>3778</v>
      </c>
      <c r="E1615" s="185" t="str">
        <f>B1615&amp;"_"&amp;C1615&amp;"_"&amp;F1615&amp;", "&amp;G1615&amp;", "&amp;H1615&amp;", "&amp;I1615</f>
        <v>1614_T3.2_Other Sectors, Other debt liabilities, Principal, More than 12 to 18</v>
      </c>
      <c r="F1615" s="97" t="s">
        <v>45</v>
      </c>
      <c r="G1615" s="183" t="s">
        <v>4156</v>
      </c>
      <c r="H1615" s="183" t="s">
        <v>6</v>
      </c>
      <c r="I1615" s="106" t="s">
        <v>4164</v>
      </c>
      <c r="J1615" s="161" t="e">
        <f t="shared" si="337"/>
        <v>#REF!</v>
      </c>
      <c r="K1615" s="63" t="s">
        <v>1793</v>
      </c>
      <c r="L1615">
        <f t="shared" si="338"/>
        <v>6</v>
      </c>
      <c r="P1615" s="10" t="e">
        <f>#REF!</f>
        <v>#REF!</v>
      </c>
    </row>
    <row r="1616" spans="1:16" x14ac:dyDescent="0.25">
      <c r="A1616" s="110" t="str">
        <f t="shared" si="336"/>
        <v>1615_T3.2_…. Interest (More than 12 to 18)</v>
      </c>
      <c r="B1616" s="115" t="s">
        <v>2527</v>
      </c>
      <c r="C1616" s="119" t="s">
        <v>14</v>
      </c>
      <c r="D1616" s="95" t="s">
        <v>3779</v>
      </c>
      <c r="E1616" s="185" t="str">
        <f>B1616&amp;"_"&amp;C1616&amp;"_"&amp;F1616&amp;", "&amp;G1616&amp;", "&amp;H1616&amp;", "&amp;I1616</f>
        <v>1615_T3.2_Other Sectors, Other debt liabilities, Interest, More than 12 to 18</v>
      </c>
      <c r="F1616" s="97" t="s">
        <v>45</v>
      </c>
      <c r="G1616" s="183" t="s">
        <v>4156</v>
      </c>
      <c r="H1616" s="184" t="s">
        <v>7</v>
      </c>
      <c r="I1616" s="106" t="s">
        <v>4164</v>
      </c>
      <c r="J1616" s="161" t="e">
        <f t="shared" si="337"/>
        <v>#REF!</v>
      </c>
      <c r="K1616" s="63" t="s">
        <v>1800</v>
      </c>
      <c r="L1616">
        <f t="shared" si="338"/>
        <v>6</v>
      </c>
      <c r="P1616" s="10" t="e">
        <f>#REF!</f>
        <v>#REF!</v>
      </c>
    </row>
    <row r="1617" spans="1:16" x14ac:dyDescent="0.25">
      <c r="A1617" s="110" t="str">
        <f>B1617&amp;"_"&amp;C1617&amp;"_"&amp;D1617</f>
        <v>1616_T3.2_Direct Investment: Intercompany Lending 5/ (More than 12 to 18)</v>
      </c>
      <c r="B1617" s="115" t="s">
        <v>2528</v>
      </c>
      <c r="C1617" s="119" t="s">
        <v>14</v>
      </c>
      <c r="D1617" s="53" t="s">
        <v>4042</v>
      </c>
      <c r="E1617" s="185" t="str">
        <f>B1617&amp;"_"&amp;C1617&amp;"_"&amp;F1617&amp;", "&amp;I1617</f>
        <v>1616_T3.2_Direct Investment: Intercompany Lending, More than 12 to 18</v>
      </c>
      <c r="F1617" s="53" t="s">
        <v>46</v>
      </c>
      <c r="G1617" s="53"/>
      <c r="H1617" s="53"/>
      <c r="I1617" s="106" t="s">
        <v>4164</v>
      </c>
      <c r="J1617" s="161" t="e">
        <f t="shared" si="337"/>
        <v>#REF!</v>
      </c>
      <c r="K1617" s="63" t="s">
        <v>1807</v>
      </c>
      <c r="L1617">
        <f t="shared" si="338"/>
        <v>6</v>
      </c>
      <c r="P1617" s="10" t="e">
        <f>#REF!</f>
        <v>#REF!</v>
      </c>
    </row>
    <row r="1618" spans="1:16" x14ac:dyDescent="0.25">
      <c r="A1618" s="110" t="str">
        <f>B1618&amp;"_"&amp;C1618&amp;"_"&amp;".. "&amp;D1618</f>
        <v>1617_T3.2_.. Debt liabilities of direct investment enterprises to direct investors (More than 12 to 18)</v>
      </c>
      <c r="B1618" s="115" t="s">
        <v>2529</v>
      </c>
      <c r="C1618" s="119" t="s">
        <v>14</v>
      </c>
      <c r="D1618" s="98" t="s">
        <v>4043</v>
      </c>
      <c r="E1618" s="185" t="str">
        <f>B1618&amp;"_"&amp;C1618&amp;"_"&amp;F1618&amp;", "&amp;G1618&amp;", "&amp;I1618</f>
        <v>1617_T3.2_Direct Investment: Intercompany Lending, Debt liabilities of direct investment enterprises to direct investors, More than 12 to 18</v>
      </c>
      <c r="F1618" s="53" t="s">
        <v>46</v>
      </c>
      <c r="G1618" s="186" t="s">
        <v>79</v>
      </c>
      <c r="H1618" s="98"/>
      <c r="I1618" s="106" t="s">
        <v>4164</v>
      </c>
      <c r="J1618" s="161" t="e">
        <f t="shared" si="337"/>
        <v>#REF!</v>
      </c>
      <c r="K1618" s="63" t="s">
        <v>1814</v>
      </c>
      <c r="L1618">
        <f t="shared" si="338"/>
        <v>6</v>
      </c>
      <c r="P1618" s="10" t="e">
        <f>#REF!</f>
        <v>#REF!</v>
      </c>
    </row>
    <row r="1619" spans="1:16" x14ac:dyDescent="0.25">
      <c r="A1619" s="110" t="str">
        <f t="shared" ref="A1619:A1629" si="339">B1619&amp;"_"&amp;C1619&amp;"_"&amp;"…. "&amp;D1619</f>
        <v>1618_T3.2_…. Principal (More than 12 to 18)</v>
      </c>
      <c r="B1619" s="115" t="s">
        <v>2530</v>
      </c>
      <c r="C1619" s="119" t="s">
        <v>14</v>
      </c>
      <c r="D1619" s="99" t="s">
        <v>3778</v>
      </c>
      <c r="E1619" s="185" t="str">
        <f>B1619&amp;"_"&amp;C1619&amp;"_"&amp;F1619&amp;", "&amp;G1619&amp;", "&amp;H1619&amp;", "&amp;I1619</f>
        <v>1618_T3.2_Direct Investment: Intercompany Lending, Debt liabilities of direct investment enterprises to direct investors, Principal, More than 12 to 18</v>
      </c>
      <c r="F1619" s="53" t="s">
        <v>46</v>
      </c>
      <c r="G1619" s="186" t="s">
        <v>79</v>
      </c>
      <c r="H1619" s="183" t="s">
        <v>6</v>
      </c>
      <c r="I1619" s="106" t="s">
        <v>4164</v>
      </c>
      <c r="J1619" s="161" t="e">
        <f t="shared" si="337"/>
        <v>#REF!</v>
      </c>
      <c r="K1619" s="63" t="s">
        <v>1821</v>
      </c>
      <c r="L1619">
        <f t="shared" si="338"/>
        <v>6</v>
      </c>
      <c r="P1619" s="10" t="e">
        <f>#REF!</f>
        <v>#REF!</v>
      </c>
    </row>
    <row r="1620" spans="1:16" x14ac:dyDescent="0.25">
      <c r="A1620" s="110" t="str">
        <f t="shared" si="339"/>
        <v>1619_T3.2_…. Interest (More than 12 to 18)</v>
      </c>
      <c r="B1620" s="115" t="s">
        <v>2531</v>
      </c>
      <c r="C1620" s="119" t="s">
        <v>14</v>
      </c>
      <c r="D1620" s="99" t="s">
        <v>3779</v>
      </c>
      <c r="E1620" s="185" t="str">
        <f>B1620&amp;"_"&amp;C1620&amp;"_"&amp;F1620&amp;", "&amp;G1620&amp;", "&amp;H1620&amp;", "&amp;I1620</f>
        <v>1619_T3.2_Direct Investment: Intercompany Lending, Debt liabilities of direct investment enterprises to direct investors, Interest, More than 12 to 18</v>
      </c>
      <c r="F1620" s="53" t="s">
        <v>46</v>
      </c>
      <c r="G1620" s="186" t="s">
        <v>79</v>
      </c>
      <c r="H1620" s="184" t="s">
        <v>7</v>
      </c>
      <c r="I1620" s="106" t="s">
        <v>4164</v>
      </c>
      <c r="J1620" s="161" t="e">
        <f t="shared" si="337"/>
        <v>#REF!</v>
      </c>
      <c r="K1620" s="63" t="s">
        <v>1828</v>
      </c>
      <c r="L1620">
        <f t="shared" si="338"/>
        <v>6</v>
      </c>
      <c r="P1620" s="10" t="e">
        <f>#REF!</f>
        <v>#REF!</v>
      </c>
    </row>
    <row r="1621" spans="1:16" x14ac:dyDescent="0.25">
      <c r="A1621" s="110" t="str">
        <f>B1621&amp;"_"&amp;C1621&amp;"_"&amp;".. "&amp;D1621</f>
        <v>1620_T3.2_.. Debt liabilities of direct investors to direct investment enterprises (More than 12 to 18)</v>
      </c>
      <c r="B1621" s="115" t="s">
        <v>2532</v>
      </c>
      <c r="C1621" s="119" t="s">
        <v>14</v>
      </c>
      <c r="D1621" s="98" t="s">
        <v>4044</v>
      </c>
      <c r="E1621" s="185" t="str">
        <f>B1621&amp;"_"&amp;C1621&amp;"_"&amp;F1621&amp;", "&amp;G1621&amp;", "&amp;I1621</f>
        <v>1620_T3.2_Direct Investment: Intercompany Lending, Debt liabilities of direct investors to direct investment enterprises , More than 12 to 18</v>
      </c>
      <c r="F1621" s="53" t="s">
        <v>46</v>
      </c>
      <c r="G1621" s="186" t="s">
        <v>32</v>
      </c>
      <c r="H1621" s="98"/>
      <c r="I1621" s="106" t="s">
        <v>4164</v>
      </c>
      <c r="J1621" s="161" t="e">
        <f t="shared" si="337"/>
        <v>#REF!</v>
      </c>
      <c r="K1621" s="63" t="s">
        <v>1835</v>
      </c>
      <c r="L1621">
        <f t="shared" si="338"/>
        <v>6</v>
      </c>
      <c r="P1621" s="10" t="e">
        <f>#REF!</f>
        <v>#REF!</v>
      </c>
    </row>
    <row r="1622" spans="1:16" x14ac:dyDescent="0.25">
      <c r="A1622" s="110" t="str">
        <f t="shared" si="339"/>
        <v>1621_T3.2_…. Principal (More than 12 to 18)</v>
      </c>
      <c r="B1622" s="115" t="s">
        <v>2533</v>
      </c>
      <c r="C1622" s="119" t="s">
        <v>14</v>
      </c>
      <c r="D1622" s="99" t="s">
        <v>3778</v>
      </c>
      <c r="E1622" s="185" t="str">
        <f>B1622&amp;"_"&amp;C1622&amp;"_"&amp;F1622&amp;", "&amp;G1622&amp;", "&amp;H1622&amp;", "&amp;I1622</f>
        <v>1621_T3.2_Direct Investment: Intercompany Lending, Debt liabilities of direct investors to direct investment enterprises , Principal, More than 12 to 18</v>
      </c>
      <c r="F1622" s="53" t="s">
        <v>46</v>
      </c>
      <c r="G1622" s="186" t="s">
        <v>32</v>
      </c>
      <c r="H1622" s="183" t="s">
        <v>6</v>
      </c>
      <c r="I1622" s="106" t="s">
        <v>4164</v>
      </c>
      <c r="J1622" s="161" t="e">
        <f t="shared" si="337"/>
        <v>#REF!</v>
      </c>
      <c r="K1622" s="63" t="s">
        <v>1842</v>
      </c>
      <c r="L1622">
        <f t="shared" si="338"/>
        <v>6</v>
      </c>
      <c r="P1622" s="10" t="e">
        <f>#REF!</f>
        <v>#REF!</v>
      </c>
    </row>
    <row r="1623" spans="1:16" x14ac:dyDescent="0.25">
      <c r="A1623" s="110" t="str">
        <f t="shared" si="339"/>
        <v>1622_T3.2_…. Interest (More than 12 to 18)</v>
      </c>
      <c r="B1623" s="115" t="s">
        <v>2534</v>
      </c>
      <c r="C1623" s="119" t="s">
        <v>14</v>
      </c>
      <c r="D1623" s="99" t="s">
        <v>3779</v>
      </c>
      <c r="E1623" s="185" t="str">
        <f>B1623&amp;"_"&amp;C1623&amp;"_"&amp;F1623&amp;", "&amp;G1623&amp;", "&amp;H1623&amp;", "&amp;I1623</f>
        <v>1622_T3.2_Direct Investment: Intercompany Lending, Debt liabilities of direct investors to direct investment enterprises , Interest, More than 12 to 18</v>
      </c>
      <c r="F1623" s="53" t="s">
        <v>46</v>
      </c>
      <c r="G1623" s="186" t="s">
        <v>32</v>
      </c>
      <c r="H1623" s="184" t="s">
        <v>7</v>
      </c>
      <c r="I1623" s="106" t="s">
        <v>4164</v>
      </c>
      <c r="J1623" s="161" t="e">
        <f t="shared" si="337"/>
        <v>#REF!</v>
      </c>
      <c r="K1623" s="63" t="s">
        <v>1849</v>
      </c>
      <c r="L1623">
        <f t="shared" si="338"/>
        <v>6</v>
      </c>
      <c r="P1623" s="10" t="e">
        <f>#REF!</f>
        <v>#REF!</v>
      </c>
    </row>
    <row r="1624" spans="1:16" x14ac:dyDescent="0.25">
      <c r="A1624" s="110" t="str">
        <f>B1624&amp;"_"&amp;C1624&amp;"_"&amp;".. "&amp;D1624</f>
        <v>1623_T3.2_.. Debt liabilities between fellow enterprises (More than 12 to 18)</v>
      </c>
      <c r="B1624" s="115" t="s">
        <v>2535</v>
      </c>
      <c r="C1624" s="119" t="s">
        <v>14</v>
      </c>
      <c r="D1624" s="98" t="s">
        <v>4045</v>
      </c>
      <c r="E1624" s="185" t="str">
        <f>B1624&amp;"_"&amp;C1624&amp;"_"&amp;F1624&amp;", "&amp;G1624&amp;", "&amp;I1624</f>
        <v>1623_T3.2_Direct Investment: Intercompany Lending, Debt liabilities between fellow enterprises, More than 12 to 18</v>
      </c>
      <c r="F1624" s="53" t="s">
        <v>46</v>
      </c>
      <c r="G1624" s="186" t="s">
        <v>33</v>
      </c>
      <c r="H1624" s="98"/>
      <c r="I1624" s="106" t="s">
        <v>4164</v>
      </c>
      <c r="J1624" s="161" t="e">
        <f t="shared" si="337"/>
        <v>#REF!</v>
      </c>
      <c r="K1624" s="63" t="s">
        <v>1856</v>
      </c>
      <c r="L1624">
        <f t="shared" si="338"/>
        <v>6</v>
      </c>
      <c r="P1624" s="10" t="e">
        <f>#REF!</f>
        <v>#REF!</v>
      </c>
    </row>
    <row r="1625" spans="1:16" x14ac:dyDescent="0.25">
      <c r="A1625" s="110" t="str">
        <f t="shared" si="339"/>
        <v>1624_T3.2_…. Principal (More than 12 to 18)</v>
      </c>
      <c r="B1625" s="115" t="s">
        <v>2536</v>
      </c>
      <c r="C1625" s="119" t="s">
        <v>14</v>
      </c>
      <c r="D1625" s="99" t="s">
        <v>3778</v>
      </c>
      <c r="E1625" s="185" t="str">
        <f>B1625&amp;"_"&amp;C1625&amp;"_"&amp;F1625&amp;", "&amp;G1625&amp;", "&amp;H1625&amp;", "&amp;I1625</f>
        <v>1624_T3.2_Direct Investment: Intercompany Lending, Debt liabilities between fellow enterprises, Principal, More than 12 to 18</v>
      </c>
      <c r="F1625" s="53" t="s">
        <v>46</v>
      </c>
      <c r="G1625" s="186" t="s">
        <v>33</v>
      </c>
      <c r="H1625" s="183" t="s">
        <v>6</v>
      </c>
      <c r="I1625" s="106" t="s">
        <v>4164</v>
      </c>
      <c r="J1625" s="161" t="e">
        <f t="shared" si="337"/>
        <v>#REF!</v>
      </c>
      <c r="K1625" s="63" t="s">
        <v>1863</v>
      </c>
      <c r="L1625">
        <f t="shared" si="338"/>
        <v>6</v>
      </c>
      <c r="P1625" s="10" t="e">
        <f>#REF!</f>
        <v>#REF!</v>
      </c>
    </row>
    <row r="1626" spans="1:16" x14ac:dyDescent="0.25">
      <c r="A1626" s="110" t="str">
        <f t="shared" si="339"/>
        <v>1625_T3.2_…. Interest (More than 12 to 18)</v>
      </c>
      <c r="B1626" s="115" t="s">
        <v>2537</v>
      </c>
      <c r="C1626" s="119" t="s">
        <v>14</v>
      </c>
      <c r="D1626" s="99" t="s">
        <v>3779</v>
      </c>
      <c r="E1626" s="185" t="str">
        <f>B1626&amp;"_"&amp;C1626&amp;"_"&amp;F1626&amp;", "&amp;G1626&amp;", "&amp;H1626&amp;", "&amp;I1626</f>
        <v>1625_T3.2_Direct Investment: Intercompany Lending, Debt liabilities between fellow enterprises, Interest, More than 12 to 18</v>
      </c>
      <c r="F1626" s="53" t="s">
        <v>46</v>
      </c>
      <c r="G1626" s="186" t="s">
        <v>33</v>
      </c>
      <c r="H1626" s="184" t="s">
        <v>7</v>
      </c>
      <c r="I1626" s="106" t="s">
        <v>4164</v>
      </c>
      <c r="J1626" s="161" t="e">
        <f t="shared" si="337"/>
        <v>#REF!</v>
      </c>
      <c r="K1626" s="63" t="s">
        <v>1870</v>
      </c>
      <c r="L1626">
        <f t="shared" si="338"/>
        <v>6</v>
      </c>
      <c r="P1626" s="10" t="e">
        <f>#REF!</f>
        <v>#REF!</v>
      </c>
    </row>
    <row r="1627" spans="1:16" x14ac:dyDescent="0.25">
      <c r="A1627" s="110" t="str">
        <f>B1627&amp;"_"&amp;C1627&amp;"_"&amp;D1627</f>
        <v>1626_T3.2_Gross External Debt Payments (More than 12 to 18)</v>
      </c>
      <c r="B1627" s="115" t="s">
        <v>2538</v>
      </c>
      <c r="C1627" s="119" t="s">
        <v>14</v>
      </c>
      <c r="D1627" s="100" t="s">
        <v>4046</v>
      </c>
      <c r="E1627" s="185" t="str">
        <f>B1627&amp;"_"&amp;C1627&amp;"_"&amp;F1627&amp;", "&amp;I1627</f>
        <v>1626_T3.2_Gross External Debt Payments, More than 12 to 18</v>
      </c>
      <c r="F1627" s="53" t="s">
        <v>96</v>
      </c>
      <c r="G1627" s="100"/>
      <c r="H1627" s="100"/>
      <c r="I1627" s="106" t="s">
        <v>4164</v>
      </c>
      <c r="J1627" s="161" t="e">
        <f t="shared" si="337"/>
        <v>#REF!</v>
      </c>
      <c r="K1627" s="63" t="s">
        <v>1877</v>
      </c>
      <c r="L1627">
        <f t="shared" si="338"/>
        <v>6</v>
      </c>
      <c r="P1627" s="10" t="e">
        <f>#REF!</f>
        <v>#REF!</v>
      </c>
    </row>
    <row r="1628" spans="1:16" x14ac:dyDescent="0.25">
      <c r="A1628" s="110" t="str">
        <f t="shared" si="339"/>
        <v>1627_T3.2_…. Principal  (More than 12 to 18)</v>
      </c>
      <c r="B1628" s="115" t="s">
        <v>2539</v>
      </c>
      <c r="C1628" s="119" t="s">
        <v>14</v>
      </c>
      <c r="D1628" s="101" t="s">
        <v>3785</v>
      </c>
      <c r="E1628" s="185" t="str">
        <f>B1628&amp;"_"&amp;C1628&amp;"_"&amp;F1628&amp;", "&amp;H1628&amp;", "&amp;I1628</f>
        <v>1627_T3.2_Gross External Debt Payments, Principal, More than 12 to 18</v>
      </c>
      <c r="F1628" s="53" t="s">
        <v>96</v>
      </c>
      <c r="G1628" s="101"/>
      <c r="H1628" s="183" t="s">
        <v>6</v>
      </c>
      <c r="I1628" s="106" t="s">
        <v>4164</v>
      </c>
      <c r="J1628" s="161" t="e">
        <f t="shared" si="337"/>
        <v>#REF!</v>
      </c>
      <c r="K1628" s="63" t="s">
        <v>1884</v>
      </c>
      <c r="L1628">
        <f t="shared" si="338"/>
        <v>6</v>
      </c>
      <c r="P1628" s="10" t="e">
        <f>#REF!</f>
        <v>#REF!</v>
      </c>
    </row>
    <row r="1629" spans="1:16" x14ac:dyDescent="0.25">
      <c r="A1629" s="110" t="str">
        <f t="shared" si="339"/>
        <v>1628_T3.2_…. Interest (More than 12 to 18)</v>
      </c>
      <c r="B1629" s="115" t="s">
        <v>2540</v>
      </c>
      <c r="C1629" s="119" t="s">
        <v>14</v>
      </c>
      <c r="D1629" s="101" t="s">
        <v>3779</v>
      </c>
      <c r="E1629" s="185" t="str">
        <f>B1629&amp;"_"&amp;C1629&amp;"_"&amp;F1629&amp;", "&amp;H1629&amp;", "&amp;I1629</f>
        <v>1628_T3.2_Gross External Debt Payments, Interest, More than 12 to 18</v>
      </c>
      <c r="F1629" s="53" t="s">
        <v>96</v>
      </c>
      <c r="G1629" s="101"/>
      <c r="H1629" s="184" t="s">
        <v>7</v>
      </c>
      <c r="I1629" s="106" t="s">
        <v>4164</v>
      </c>
      <c r="J1629" s="161" t="e">
        <f t="shared" si="337"/>
        <v>#REF!</v>
      </c>
      <c r="K1629" s="63" t="s">
        <v>1891</v>
      </c>
      <c r="L1629">
        <f t="shared" si="338"/>
        <v>6</v>
      </c>
      <c r="P1629" s="10" t="e">
        <f>#REF!</f>
        <v>#REF!</v>
      </c>
    </row>
    <row r="1630" spans="1:16" x14ac:dyDescent="0.25">
      <c r="A1630" s="110" t="str">
        <f t="shared" ref="A1630:A1631" si="340">B1630&amp;"_"&amp;C1630&amp;"_"&amp;D1630</f>
        <v>1629_T3.2_Interest receipts on SDR holdings (More than 12 to 18)</v>
      </c>
      <c r="B1630" s="115" t="s">
        <v>2541</v>
      </c>
      <c r="C1630" s="119" t="s">
        <v>14</v>
      </c>
      <c r="D1630" s="101" t="s">
        <v>3787</v>
      </c>
      <c r="E1630" s="185" t="str">
        <f>B1630&amp;"_"&amp;C1630&amp;"_"&amp;F1630&amp;", "&amp;I1630</f>
        <v>1629_T3.2_Interest receipts on SDR holdings, More than 12 to 18</v>
      </c>
      <c r="F1630" s="102" t="s">
        <v>62</v>
      </c>
      <c r="G1630" s="102"/>
      <c r="H1630" s="102"/>
      <c r="I1630" s="106" t="s">
        <v>4164</v>
      </c>
      <c r="J1630" s="161" t="e">
        <f t="shared" si="337"/>
        <v>#REF!</v>
      </c>
      <c r="K1630" s="63" t="s">
        <v>1904</v>
      </c>
      <c r="L1630">
        <f t="shared" si="338"/>
        <v>6</v>
      </c>
      <c r="P1630" s="10" t="e">
        <f>#REF!</f>
        <v>#REF!</v>
      </c>
    </row>
    <row r="1631" spans="1:16" x14ac:dyDescent="0.25">
      <c r="A1631" s="110" t="str">
        <f t="shared" si="340"/>
        <v>1630_T3.2_Interest payments on SDR allocations (More than 12 to 18)</v>
      </c>
      <c r="B1631" s="115" t="s">
        <v>2542</v>
      </c>
      <c r="C1631" s="119" t="s">
        <v>14</v>
      </c>
      <c r="D1631" s="101" t="s">
        <v>3788</v>
      </c>
      <c r="E1631" s="185" t="str">
        <f>B1631&amp;"_"&amp;C1631&amp;"_"&amp;F1631&amp;", "&amp;I1631</f>
        <v>1630_T3.2_Interest payments on SDR allocations, More than 12 to 18</v>
      </c>
      <c r="F1631" s="102" t="s">
        <v>63</v>
      </c>
      <c r="G1631" s="102"/>
      <c r="H1631" s="102"/>
      <c r="I1631" s="106" t="s">
        <v>4164</v>
      </c>
      <c r="J1631" s="161" t="e">
        <f t="shared" si="337"/>
        <v>#REF!</v>
      </c>
      <c r="K1631" s="63" t="s">
        <v>1905</v>
      </c>
      <c r="L1631">
        <f t="shared" si="338"/>
        <v>6</v>
      </c>
      <c r="P1631" s="10" t="e">
        <f>#REF!</f>
        <v>#REF!</v>
      </c>
    </row>
    <row r="1632" spans="1:16" x14ac:dyDescent="0.25">
      <c r="A1632" s="110" t="str">
        <f>B1632&amp;"_"&amp;C1632&amp;"_"&amp;D1632</f>
        <v>1631_T3.2_General Government (More than 18 to 24)</v>
      </c>
      <c r="B1632" s="115" t="s">
        <v>2543</v>
      </c>
      <c r="C1632" s="119" t="s">
        <v>14</v>
      </c>
      <c r="D1632" s="93" t="s">
        <v>4047</v>
      </c>
      <c r="E1632" s="185" t="str">
        <f>B1632&amp;"_"&amp;C1632&amp;"_"&amp;F1632&amp;", "&amp;I1632</f>
        <v>1631_T3.2_General Government, More than 18 to 24</v>
      </c>
      <c r="F1632" s="57" t="s">
        <v>20</v>
      </c>
      <c r="G1632" s="57"/>
      <c r="H1632" s="57"/>
      <c r="I1632" s="106" t="s">
        <v>27</v>
      </c>
      <c r="J1632" s="161" t="e">
        <f t="shared" si="337"/>
        <v>#REF!</v>
      </c>
      <c r="K1632" s="63" t="s">
        <v>1318</v>
      </c>
      <c r="L1632">
        <f t="shared" si="338"/>
        <v>6</v>
      </c>
      <c r="P1632" s="10" t="e">
        <f>#REF!</f>
        <v>#REF!</v>
      </c>
    </row>
    <row r="1633" spans="1:16" x14ac:dyDescent="0.25">
      <c r="A1633" s="110" t="str">
        <f>B1633&amp;"_"&amp;C1633&amp;"_"&amp;".. "&amp;D1633</f>
        <v>1632_T3.2_.. Special drawing rights (allocations) * (More than 18 to 24)</v>
      </c>
      <c r="B1633" s="115" t="s">
        <v>2544</v>
      </c>
      <c r="C1633" s="119" t="s">
        <v>14</v>
      </c>
      <c r="D1633" s="94" t="s">
        <v>4148</v>
      </c>
      <c r="E1633" s="185" t="str">
        <f>B1633&amp;"_"&amp;C1633&amp;"_"&amp;F1633&amp;", "&amp;G1633&amp;", "&amp;I1633</f>
        <v>1632_T3.2_General Government, Special drawing rights (allocations), More than 18 to 24</v>
      </c>
      <c r="F1633" s="57" t="s">
        <v>20</v>
      </c>
      <c r="G1633" s="183" t="s">
        <v>4157</v>
      </c>
      <c r="H1633" s="57"/>
      <c r="I1633" s="106" t="s">
        <v>27</v>
      </c>
      <c r="J1633" s="161" t="e">
        <f t="shared" si="337"/>
        <v>#REF!</v>
      </c>
      <c r="K1633" s="63" t="s">
        <v>1325</v>
      </c>
      <c r="L1633">
        <f t="shared" si="338"/>
        <v>6</v>
      </c>
      <c r="P1633" s="10" t="e">
        <f>#REF!</f>
        <v>#REF!</v>
      </c>
    </row>
    <row r="1634" spans="1:16" x14ac:dyDescent="0.25">
      <c r="A1634" s="110" t="str">
        <f t="shared" ref="A1634:A1650" si="341">B1634&amp;"_"&amp;C1634&amp;"_"&amp;"…. "&amp;D1634</f>
        <v>1633_T3.2_…. Principal (More than 18 to 24)</v>
      </c>
      <c r="B1634" s="115" t="s">
        <v>2545</v>
      </c>
      <c r="C1634" s="119" t="s">
        <v>14</v>
      </c>
      <c r="D1634" s="95" t="s">
        <v>3790</v>
      </c>
      <c r="E1634" s="185" t="str">
        <f>B1634&amp;"_"&amp;C1634&amp;"_"&amp;F1634&amp;", "&amp;G1634&amp;", "&amp;H1634&amp;", "&amp;I1634</f>
        <v>1633_T3.2_General Government, Special drawing rights (allocations), Principal, More than 18 to 24</v>
      </c>
      <c r="F1634" s="57" t="s">
        <v>20</v>
      </c>
      <c r="G1634" s="183" t="s">
        <v>4157</v>
      </c>
      <c r="H1634" s="183" t="s">
        <v>6</v>
      </c>
      <c r="I1634" s="106" t="s">
        <v>27</v>
      </c>
      <c r="J1634" s="161" t="e">
        <f t="shared" si="337"/>
        <v>#REF!</v>
      </c>
      <c r="K1634" s="63" t="s">
        <v>1332</v>
      </c>
      <c r="L1634">
        <f t="shared" si="338"/>
        <v>6</v>
      </c>
      <c r="P1634" s="10" t="e">
        <f>#REF!</f>
        <v>#REF!</v>
      </c>
    </row>
    <row r="1635" spans="1:16" x14ac:dyDescent="0.25">
      <c r="A1635" s="110" t="str">
        <f t="shared" si="341"/>
        <v>1634_T3.2_…. Interest (More than 18 to 24)</v>
      </c>
      <c r="B1635" s="115" t="s">
        <v>2546</v>
      </c>
      <c r="C1635" s="119" t="s">
        <v>14</v>
      </c>
      <c r="D1635" s="95" t="s">
        <v>3791</v>
      </c>
      <c r="E1635" s="185" t="str">
        <f>B1635&amp;"_"&amp;C1635&amp;"_"&amp;F1635&amp;", "&amp;G1635&amp;", "&amp;H1635&amp;", "&amp;I1635</f>
        <v>1634_T3.2_General Government, Special drawing rights (allocations), Interest, More than 18 to 24</v>
      </c>
      <c r="F1635" s="57" t="s">
        <v>20</v>
      </c>
      <c r="G1635" s="183" t="s">
        <v>4157</v>
      </c>
      <c r="H1635" s="184" t="s">
        <v>7</v>
      </c>
      <c r="I1635" s="106" t="s">
        <v>27</v>
      </c>
      <c r="J1635" s="161" t="e">
        <f t="shared" si="337"/>
        <v>#REF!</v>
      </c>
      <c r="K1635" s="63" t="s">
        <v>1339</v>
      </c>
      <c r="L1635">
        <f t="shared" si="338"/>
        <v>6</v>
      </c>
      <c r="P1635" s="10" t="e">
        <f>#REF!</f>
        <v>#REF!</v>
      </c>
    </row>
    <row r="1636" spans="1:16" x14ac:dyDescent="0.25">
      <c r="A1636" s="110" t="str">
        <f>B1636&amp;"_"&amp;C1636&amp;"_"&amp;".. "&amp;D1636</f>
        <v>1635_T3.2_.. Currency and deposits (More than 18 to 24)</v>
      </c>
      <c r="B1636" s="115" t="s">
        <v>2547</v>
      </c>
      <c r="C1636" s="119" t="s">
        <v>14</v>
      </c>
      <c r="D1636" s="94" t="s">
        <v>4048</v>
      </c>
      <c r="E1636" s="185" t="str">
        <f>B1636&amp;"_"&amp;C1636&amp;"_"&amp;F1636&amp;", "&amp;G1636&amp;", "&amp;I1636</f>
        <v>1635_T3.2_General Government, Currency and deposits, More than 18 to 24</v>
      </c>
      <c r="F1636" s="57" t="s">
        <v>20</v>
      </c>
      <c r="G1636" s="183" t="s">
        <v>95</v>
      </c>
      <c r="H1636" s="94"/>
      <c r="I1636" s="106" t="s">
        <v>27</v>
      </c>
      <c r="J1636" s="161" t="e">
        <f t="shared" si="337"/>
        <v>#REF!</v>
      </c>
      <c r="K1636" s="63" t="s">
        <v>1346</v>
      </c>
      <c r="L1636">
        <f t="shared" si="338"/>
        <v>6</v>
      </c>
      <c r="P1636" s="10" t="e">
        <f>#REF!</f>
        <v>#REF!</v>
      </c>
    </row>
    <row r="1637" spans="1:16" x14ac:dyDescent="0.25">
      <c r="A1637" s="110" t="str">
        <f t="shared" si="341"/>
        <v>1636_T3.2_…. Principal (More than 18 to 24)</v>
      </c>
      <c r="B1637" s="115" t="s">
        <v>2548</v>
      </c>
      <c r="C1637" s="119" t="s">
        <v>14</v>
      </c>
      <c r="D1637" s="95" t="s">
        <v>3790</v>
      </c>
      <c r="E1637" s="185" t="str">
        <f>B1637&amp;"_"&amp;C1637&amp;"_"&amp;F1637&amp;", "&amp;G1637&amp;", "&amp;H1637&amp;", "&amp;I1637</f>
        <v>1636_T3.2_General Government, Currency and deposits, Principal, More than 18 to 24</v>
      </c>
      <c r="F1637" s="57" t="s">
        <v>20</v>
      </c>
      <c r="G1637" s="183" t="s">
        <v>95</v>
      </c>
      <c r="H1637" s="183" t="s">
        <v>6</v>
      </c>
      <c r="I1637" s="106" t="s">
        <v>27</v>
      </c>
      <c r="J1637" s="161" t="e">
        <f t="shared" si="337"/>
        <v>#REF!</v>
      </c>
      <c r="K1637" s="63" t="s">
        <v>1353</v>
      </c>
      <c r="L1637">
        <f t="shared" si="338"/>
        <v>6</v>
      </c>
      <c r="P1637" s="10" t="e">
        <f>#REF!</f>
        <v>#REF!</v>
      </c>
    </row>
    <row r="1638" spans="1:16" x14ac:dyDescent="0.25">
      <c r="A1638" s="110" t="str">
        <f t="shared" si="341"/>
        <v>1637_T3.2_…. Interest (More than 18 to 24)</v>
      </c>
      <c r="B1638" s="115" t="s">
        <v>2549</v>
      </c>
      <c r="C1638" s="119" t="s">
        <v>14</v>
      </c>
      <c r="D1638" s="95" t="s">
        <v>3791</v>
      </c>
      <c r="E1638" s="185" t="str">
        <f>B1638&amp;"_"&amp;C1638&amp;"_"&amp;F1638&amp;", "&amp;G1638&amp;", "&amp;H1638&amp;", "&amp;I1638</f>
        <v>1637_T3.2_General Government, Currency and deposits, Interest, More than 18 to 24</v>
      </c>
      <c r="F1638" s="57" t="s">
        <v>20</v>
      </c>
      <c r="G1638" s="183" t="s">
        <v>95</v>
      </c>
      <c r="H1638" s="184" t="s">
        <v>7</v>
      </c>
      <c r="I1638" s="106" t="s">
        <v>27</v>
      </c>
      <c r="J1638" s="161" t="e">
        <f t="shared" si="337"/>
        <v>#REF!</v>
      </c>
      <c r="K1638" s="63" t="s">
        <v>1360</v>
      </c>
      <c r="L1638">
        <f t="shared" si="338"/>
        <v>6</v>
      </c>
      <c r="P1638" s="10" t="e">
        <f>#REF!</f>
        <v>#REF!</v>
      </c>
    </row>
    <row r="1639" spans="1:16" x14ac:dyDescent="0.25">
      <c r="A1639" s="110" t="str">
        <f>B1639&amp;"_"&amp;C1639&amp;"_"&amp;".. "&amp;D1639</f>
        <v>1638_T3.2_.. Debt securities (More than 18 to 24)</v>
      </c>
      <c r="B1639" s="115" t="s">
        <v>2550</v>
      </c>
      <c r="C1639" s="119" t="s">
        <v>14</v>
      </c>
      <c r="D1639" s="94" t="s">
        <v>4049</v>
      </c>
      <c r="E1639" s="185" t="str">
        <f>B1639&amp;"_"&amp;C1639&amp;"_"&amp;F1639&amp;", "&amp;G1639&amp;", "&amp;I1639</f>
        <v>1638_T3.2_General Government, Debt securities, More than 18 to 24</v>
      </c>
      <c r="F1639" s="57" t="s">
        <v>20</v>
      </c>
      <c r="G1639" s="183" t="s">
        <v>29</v>
      </c>
      <c r="H1639" s="94"/>
      <c r="I1639" s="106" t="s">
        <v>27</v>
      </c>
      <c r="J1639" s="161" t="e">
        <f t="shared" si="337"/>
        <v>#REF!</v>
      </c>
      <c r="K1639" s="63" t="s">
        <v>1367</v>
      </c>
      <c r="L1639">
        <f t="shared" si="338"/>
        <v>6</v>
      </c>
      <c r="P1639" s="10" t="e">
        <f>#REF!</f>
        <v>#REF!</v>
      </c>
    </row>
    <row r="1640" spans="1:16" x14ac:dyDescent="0.25">
      <c r="A1640" s="110" t="str">
        <f t="shared" si="341"/>
        <v>1639_T3.2_…. Principal (More than 18 to 24)</v>
      </c>
      <c r="B1640" s="115" t="s">
        <v>2551</v>
      </c>
      <c r="C1640" s="119" t="s">
        <v>14</v>
      </c>
      <c r="D1640" s="95" t="s">
        <v>3790</v>
      </c>
      <c r="E1640" s="185" t="str">
        <f>B1640&amp;"_"&amp;C1640&amp;"_"&amp;F1640&amp;", "&amp;G1640&amp;", "&amp;H1640&amp;", "&amp;I1640</f>
        <v>1639_T3.2_General Government, Debt securities, Principal, More than 18 to 24</v>
      </c>
      <c r="F1640" s="57" t="s">
        <v>20</v>
      </c>
      <c r="G1640" s="183" t="s">
        <v>29</v>
      </c>
      <c r="H1640" s="183" t="s">
        <v>6</v>
      </c>
      <c r="I1640" s="106" t="s">
        <v>27</v>
      </c>
      <c r="J1640" s="161" t="e">
        <f t="shared" si="337"/>
        <v>#REF!</v>
      </c>
      <c r="K1640" s="63" t="s">
        <v>1374</v>
      </c>
      <c r="L1640">
        <f t="shared" si="338"/>
        <v>6</v>
      </c>
      <c r="P1640" s="10" t="e">
        <f>#REF!</f>
        <v>#REF!</v>
      </c>
    </row>
    <row r="1641" spans="1:16" x14ac:dyDescent="0.25">
      <c r="A1641" s="110" t="str">
        <f t="shared" si="341"/>
        <v>1640_T3.2_…. Interest (More than 18 to 24)</v>
      </c>
      <c r="B1641" s="115" t="s">
        <v>2552</v>
      </c>
      <c r="C1641" s="119" t="s">
        <v>14</v>
      </c>
      <c r="D1641" s="95" t="s">
        <v>3791</v>
      </c>
      <c r="E1641" s="185" t="str">
        <f>B1641&amp;"_"&amp;C1641&amp;"_"&amp;F1641&amp;", "&amp;G1641&amp;", "&amp;H1641&amp;", "&amp;I1641</f>
        <v>1640_T3.2_General Government, Debt securities, Interest, More than 18 to 24</v>
      </c>
      <c r="F1641" s="57" t="s">
        <v>20</v>
      </c>
      <c r="G1641" s="183" t="s">
        <v>29</v>
      </c>
      <c r="H1641" s="184" t="s">
        <v>7</v>
      </c>
      <c r="I1641" s="106" t="s">
        <v>27</v>
      </c>
      <c r="J1641" s="161" t="e">
        <f t="shared" si="337"/>
        <v>#REF!</v>
      </c>
      <c r="K1641" s="63" t="s">
        <v>1381</v>
      </c>
      <c r="L1641">
        <f t="shared" si="338"/>
        <v>6</v>
      </c>
      <c r="P1641" s="10" t="e">
        <f>#REF!</f>
        <v>#REF!</v>
      </c>
    </row>
    <row r="1642" spans="1:16" x14ac:dyDescent="0.25">
      <c r="A1642" s="110" t="str">
        <f>B1642&amp;"_"&amp;C1642&amp;"_"&amp;".. "&amp;D1642</f>
        <v>1641_T3.2_.. Loans (More than 18 to 24)</v>
      </c>
      <c r="B1642" s="115" t="s">
        <v>2553</v>
      </c>
      <c r="C1642" s="119" t="s">
        <v>14</v>
      </c>
      <c r="D1642" s="94" t="s">
        <v>4050</v>
      </c>
      <c r="E1642" s="185" t="str">
        <f>B1642&amp;"_"&amp;C1642&amp;"_"&amp;F1642&amp;", "&amp;G1642&amp;", "&amp;I1642</f>
        <v>1641_T3.2_General Government, Loans, More than 18 to 24</v>
      </c>
      <c r="F1642" s="57" t="s">
        <v>20</v>
      </c>
      <c r="G1642" s="183" t="s">
        <v>2</v>
      </c>
      <c r="H1642" s="94"/>
      <c r="I1642" s="106" t="s">
        <v>27</v>
      </c>
      <c r="J1642" s="161" t="e">
        <f t="shared" si="337"/>
        <v>#REF!</v>
      </c>
      <c r="K1642" s="63" t="s">
        <v>1388</v>
      </c>
      <c r="L1642">
        <f t="shared" si="338"/>
        <v>6</v>
      </c>
      <c r="P1642" s="10" t="e">
        <f>#REF!</f>
        <v>#REF!</v>
      </c>
    </row>
    <row r="1643" spans="1:16" x14ac:dyDescent="0.25">
      <c r="A1643" s="110" t="str">
        <f t="shared" si="341"/>
        <v>1642_T3.2_…. Principal (More than 18 to 24)</v>
      </c>
      <c r="B1643" s="115" t="s">
        <v>2554</v>
      </c>
      <c r="C1643" s="119" t="s">
        <v>14</v>
      </c>
      <c r="D1643" s="95" t="s">
        <v>3790</v>
      </c>
      <c r="E1643" s="185" t="str">
        <f>B1643&amp;"_"&amp;C1643&amp;"_"&amp;F1643&amp;", "&amp;G1643&amp;", "&amp;H1643&amp;", "&amp;I1643</f>
        <v>1642_T3.2_General Government, Loans, Principal, More than 18 to 24</v>
      </c>
      <c r="F1643" s="57" t="s">
        <v>20</v>
      </c>
      <c r="G1643" s="183" t="s">
        <v>2</v>
      </c>
      <c r="H1643" s="183" t="s">
        <v>6</v>
      </c>
      <c r="I1643" s="106" t="s">
        <v>27</v>
      </c>
      <c r="J1643" s="161" t="e">
        <f t="shared" si="337"/>
        <v>#REF!</v>
      </c>
      <c r="K1643" s="63" t="s">
        <v>1395</v>
      </c>
      <c r="L1643">
        <f t="shared" si="338"/>
        <v>6</v>
      </c>
      <c r="P1643" s="10" t="e">
        <f>#REF!</f>
        <v>#REF!</v>
      </c>
    </row>
    <row r="1644" spans="1:16" x14ac:dyDescent="0.25">
      <c r="A1644" s="110" t="str">
        <f t="shared" si="341"/>
        <v>1643_T3.2_…. Interest (More than 18 to 24)</v>
      </c>
      <c r="B1644" s="115" t="s">
        <v>2555</v>
      </c>
      <c r="C1644" s="119" t="s">
        <v>14</v>
      </c>
      <c r="D1644" s="95" t="s">
        <v>3791</v>
      </c>
      <c r="E1644" s="185" t="str">
        <f>B1644&amp;"_"&amp;C1644&amp;"_"&amp;F1644&amp;", "&amp;G1644&amp;", "&amp;H1644&amp;", "&amp;I1644</f>
        <v>1643_T3.2_General Government, Loans, Interest, More than 18 to 24</v>
      </c>
      <c r="F1644" s="57" t="s">
        <v>20</v>
      </c>
      <c r="G1644" s="183" t="s">
        <v>2</v>
      </c>
      <c r="H1644" s="184" t="s">
        <v>7</v>
      </c>
      <c r="I1644" s="106" t="s">
        <v>27</v>
      </c>
      <c r="J1644" s="161" t="e">
        <f t="shared" si="337"/>
        <v>#REF!</v>
      </c>
      <c r="K1644" s="63" t="s">
        <v>1402</v>
      </c>
      <c r="L1644">
        <f t="shared" si="338"/>
        <v>6</v>
      </c>
      <c r="P1644" s="10" t="e">
        <f>#REF!</f>
        <v>#REF!</v>
      </c>
    </row>
    <row r="1645" spans="1:16" x14ac:dyDescent="0.25">
      <c r="A1645" s="110" t="str">
        <f>B1645&amp;"_"&amp;C1645&amp;"_"&amp;".. "&amp;D1645</f>
        <v>1644_T3.2_.. Trade credit and advances (More than 18 to 24)</v>
      </c>
      <c r="B1645" s="115" t="s">
        <v>2556</v>
      </c>
      <c r="C1645" s="119" t="s">
        <v>14</v>
      </c>
      <c r="D1645" s="94" t="s">
        <v>4051</v>
      </c>
      <c r="E1645" s="185" t="str">
        <f>B1645&amp;"_"&amp;C1645&amp;"_"&amp;F1645&amp;", "&amp;G1645&amp;", "&amp;I1645</f>
        <v>1644_T3.2_General Government, Trade credit and advances, More than 18 to 24</v>
      </c>
      <c r="F1645" s="57" t="s">
        <v>20</v>
      </c>
      <c r="G1645" s="183" t="s">
        <v>30</v>
      </c>
      <c r="H1645" s="94"/>
      <c r="I1645" s="106" t="s">
        <v>27</v>
      </c>
      <c r="J1645" s="161" t="e">
        <f t="shared" si="337"/>
        <v>#REF!</v>
      </c>
      <c r="K1645" s="63" t="s">
        <v>1409</v>
      </c>
      <c r="L1645">
        <f t="shared" si="338"/>
        <v>6</v>
      </c>
      <c r="P1645" s="10" t="e">
        <f>#REF!</f>
        <v>#REF!</v>
      </c>
    </row>
    <row r="1646" spans="1:16" x14ac:dyDescent="0.25">
      <c r="A1646" s="110" t="str">
        <f t="shared" si="341"/>
        <v>1645_T3.2_…. Principal (More than 18 to 24)</v>
      </c>
      <c r="B1646" s="115" t="s">
        <v>2557</v>
      </c>
      <c r="C1646" s="119" t="s">
        <v>14</v>
      </c>
      <c r="D1646" s="95" t="s">
        <v>3790</v>
      </c>
      <c r="E1646" s="185" t="str">
        <f>B1646&amp;"_"&amp;C1646&amp;"_"&amp;F1646&amp;", "&amp;G1646&amp;", "&amp;H1646&amp;", "&amp;I1646</f>
        <v>1645_T3.2_General Government, Trade credit and advances, Principal, More than 18 to 24</v>
      </c>
      <c r="F1646" s="57" t="s">
        <v>20</v>
      </c>
      <c r="G1646" s="183" t="s">
        <v>30</v>
      </c>
      <c r="H1646" s="183" t="s">
        <v>6</v>
      </c>
      <c r="I1646" s="106" t="s">
        <v>27</v>
      </c>
      <c r="J1646" s="161" t="e">
        <f t="shared" si="337"/>
        <v>#REF!</v>
      </c>
      <c r="K1646" s="63" t="s">
        <v>1416</v>
      </c>
      <c r="L1646">
        <f t="shared" si="338"/>
        <v>6</v>
      </c>
      <c r="P1646" s="10" t="e">
        <f>#REF!</f>
        <v>#REF!</v>
      </c>
    </row>
    <row r="1647" spans="1:16" x14ac:dyDescent="0.25">
      <c r="A1647" s="110" t="str">
        <f t="shared" si="341"/>
        <v>1646_T3.2_…. Interest (More than 18 to 24)</v>
      </c>
      <c r="B1647" s="115" t="s">
        <v>2558</v>
      </c>
      <c r="C1647" s="119" t="s">
        <v>14</v>
      </c>
      <c r="D1647" s="95" t="s">
        <v>3791</v>
      </c>
      <c r="E1647" s="185" t="str">
        <f>B1647&amp;"_"&amp;C1647&amp;"_"&amp;F1647&amp;", "&amp;G1647&amp;", "&amp;H1647&amp;", "&amp;I1647</f>
        <v>1646_T3.2_General Government, Trade credit and advances, Interest, More than 18 to 24</v>
      </c>
      <c r="F1647" s="57" t="s">
        <v>20</v>
      </c>
      <c r="G1647" s="183" t="s">
        <v>30</v>
      </c>
      <c r="H1647" s="184" t="s">
        <v>7</v>
      </c>
      <c r="I1647" s="106" t="s">
        <v>27</v>
      </c>
      <c r="J1647" s="161" t="e">
        <f t="shared" si="337"/>
        <v>#REF!</v>
      </c>
      <c r="K1647" s="63" t="s">
        <v>1423</v>
      </c>
      <c r="L1647">
        <f t="shared" si="338"/>
        <v>6</v>
      </c>
      <c r="P1647" s="10" t="e">
        <f>#REF!</f>
        <v>#REF!</v>
      </c>
    </row>
    <row r="1648" spans="1:16" x14ac:dyDescent="0.25">
      <c r="A1648" s="110" t="str">
        <f>B1648&amp;"_"&amp;C1648&amp;"_"&amp;".. "&amp;D1648</f>
        <v>1647_T3.2_.. Other debt liabilities 3/ 4/ (More than 18 to 24)</v>
      </c>
      <c r="B1648" s="115" t="s">
        <v>2559</v>
      </c>
      <c r="C1648" s="119" t="s">
        <v>14</v>
      </c>
      <c r="D1648" s="94" t="s">
        <v>4052</v>
      </c>
      <c r="E1648" s="185" t="str">
        <f>B1648&amp;"_"&amp;C1648&amp;"_"&amp;F1648&amp;", "&amp;G1648&amp;", "&amp;I1648</f>
        <v>1647_T3.2_General Government, Other debt liabilities, More than 18 to 24</v>
      </c>
      <c r="F1648" s="57" t="s">
        <v>20</v>
      </c>
      <c r="G1648" s="183" t="s">
        <v>4156</v>
      </c>
      <c r="H1648" s="94"/>
      <c r="I1648" s="106" t="s">
        <v>27</v>
      </c>
      <c r="J1648" s="161" t="e">
        <f t="shared" si="337"/>
        <v>#REF!</v>
      </c>
      <c r="K1648" s="63" t="s">
        <v>1430</v>
      </c>
      <c r="L1648">
        <f t="shared" si="338"/>
        <v>6</v>
      </c>
      <c r="P1648" s="10" t="e">
        <f>#REF!</f>
        <v>#REF!</v>
      </c>
    </row>
    <row r="1649" spans="1:16" x14ac:dyDescent="0.25">
      <c r="A1649" s="110" t="str">
        <f t="shared" si="341"/>
        <v>1648_T3.2_…. Principal (More than 18 to 24)</v>
      </c>
      <c r="B1649" s="115" t="s">
        <v>2560</v>
      </c>
      <c r="C1649" s="119" t="s">
        <v>14</v>
      </c>
      <c r="D1649" s="95" t="s">
        <v>3790</v>
      </c>
      <c r="E1649" s="185" t="str">
        <f>B1649&amp;"_"&amp;C1649&amp;"_"&amp;F1649&amp;", "&amp;G1649&amp;", "&amp;H1649&amp;", "&amp;I1649</f>
        <v>1648_T3.2_General Government, Other debt liabilities, Principal, More than 18 to 24</v>
      </c>
      <c r="F1649" s="57" t="s">
        <v>20</v>
      </c>
      <c r="G1649" s="183" t="s">
        <v>4156</v>
      </c>
      <c r="H1649" s="183" t="s">
        <v>6</v>
      </c>
      <c r="I1649" s="106" t="s">
        <v>27</v>
      </c>
      <c r="J1649" s="161" t="e">
        <f t="shared" si="337"/>
        <v>#REF!</v>
      </c>
      <c r="K1649" s="63" t="s">
        <v>1437</v>
      </c>
      <c r="L1649">
        <f t="shared" si="338"/>
        <v>6</v>
      </c>
      <c r="P1649" s="10" t="e">
        <f>#REF!</f>
        <v>#REF!</v>
      </c>
    </row>
    <row r="1650" spans="1:16" x14ac:dyDescent="0.25">
      <c r="A1650" s="110" t="str">
        <f t="shared" si="341"/>
        <v>1649_T3.2_…. Interest (More than 18 to 24)</v>
      </c>
      <c r="B1650" s="115" t="s">
        <v>2561</v>
      </c>
      <c r="C1650" s="119" t="s">
        <v>14</v>
      </c>
      <c r="D1650" s="95" t="s">
        <v>3791</v>
      </c>
      <c r="E1650" s="185" t="str">
        <f>B1650&amp;"_"&amp;C1650&amp;"_"&amp;F1650&amp;", "&amp;G1650&amp;", "&amp;H1650&amp;", "&amp;I1650</f>
        <v>1649_T3.2_General Government, Other debt liabilities, Interest, More than 18 to 24</v>
      </c>
      <c r="F1650" s="57" t="s">
        <v>20</v>
      </c>
      <c r="G1650" s="183" t="s">
        <v>4156</v>
      </c>
      <c r="H1650" s="184" t="s">
        <v>7</v>
      </c>
      <c r="I1650" s="106" t="s">
        <v>27</v>
      </c>
      <c r="J1650" s="161" t="e">
        <f t="shared" si="337"/>
        <v>#REF!</v>
      </c>
      <c r="K1650" s="63" t="s">
        <v>1444</v>
      </c>
      <c r="L1650">
        <f t="shared" si="338"/>
        <v>6</v>
      </c>
      <c r="P1650" s="10" t="e">
        <f>#REF!</f>
        <v>#REF!</v>
      </c>
    </row>
    <row r="1651" spans="1:16" x14ac:dyDescent="0.25">
      <c r="A1651" s="110" t="str">
        <f>B1651&amp;"_"&amp;C1651&amp;"_"&amp;D1651</f>
        <v>1650_T3.2_Central Bank (More than 18 to 24)</v>
      </c>
      <c r="B1651" s="115" t="s">
        <v>2562</v>
      </c>
      <c r="C1651" s="119" t="s">
        <v>14</v>
      </c>
      <c r="D1651" s="57" t="s">
        <v>4053</v>
      </c>
      <c r="E1651" s="185" t="str">
        <f>B1651&amp;"_"&amp;C1651&amp;"_"&amp;F1651&amp;", "&amp;I1651</f>
        <v>1650_T3.2_Central Bank, More than 18 to 24</v>
      </c>
      <c r="F1651" s="57" t="s">
        <v>43</v>
      </c>
      <c r="G1651" s="57"/>
      <c r="H1651" s="57"/>
      <c r="I1651" s="106" t="s">
        <v>27</v>
      </c>
      <c r="J1651" s="161" t="e">
        <f t="shared" si="337"/>
        <v>#REF!</v>
      </c>
      <c r="K1651" s="63" t="s">
        <v>1451</v>
      </c>
      <c r="L1651">
        <f t="shared" si="338"/>
        <v>6</v>
      </c>
      <c r="P1651" s="10" t="e">
        <f>#REF!</f>
        <v>#REF!</v>
      </c>
    </row>
    <row r="1652" spans="1:16" x14ac:dyDescent="0.25">
      <c r="A1652" s="110" t="str">
        <f>B1652&amp;"_"&amp;C1652&amp;"_"&amp;".. "&amp;D1652</f>
        <v>1651_T3.2_.. Special drawing rights (allocations) * (More than 18 to 24)</v>
      </c>
      <c r="B1652" s="115" t="s">
        <v>2563</v>
      </c>
      <c r="C1652" s="119" t="s">
        <v>14</v>
      </c>
      <c r="D1652" s="94" t="s">
        <v>4148</v>
      </c>
      <c r="E1652" s="185" t="str">
        <f>B1652&amp;"_"&amp;C1652&amp;"_"&amp;F1652&amp;", "&amp;G1652&amp;", "&amp;I1652</f>
        <v>1651_T3.2_Central Bank, Special drawing rights (allocations), More than 18 to 24</v>
      </c>
      <c r="F1652" s="57" t="s">
        <v>43</v>
      </c>
      <c r="G1652" s="183" t="s">
        <v>4157</v>
      </c>
      <c r="H1652" s="57"/>
      <c r="I1652" s="106" t="s">
        <v>27</v>
      </c>
      <c r="J1652" s="161" t="e">
        <f t="shared" si="337"/>
        <v>#REF!</v>
      </c>
      <c r="K1652" s="63" t="s">
        <v>1458</v>
      </c>
      <c r="L1652">
        <f t="shared" si="338"/>
        <v>6</v>
      </c>
      <c r="P1652" s="10" t="e">
        <f>#REF!</f>
        <v>#REF!</v>
      </c>
    </row>
    <row r="1653" spans="1:16" x14ac:dyDescent="0.25">
      <c r="A1653" s="110" t="str">
        <f t="shared" ref="A1653:A1669" si="342">B1653&amp;"_"&amp;C1653&amp;"_"&amp;"…. "&amp;D1653</f>
        <v>1652_T3.2_…. Principal (More than 18 to 24)</v>
      </c>
      <c r="B1653" s="115" t="s">
        <v>2564</v>
      </c>
      <c r="C1653" s="119" t="s">
        <v>14</v>
      </c>
      <c r="D1653" s="95" t="s">
        <v>3790</v>
      </c>
      <c r="E1653" s="185" t="str">
        <f>B1653&amp;"_"&amp;C1653&amp;"_"&amp;F1653&amp;", "&amp;G1653&amp;", "&amp;H1653&amp;", "&amp;I1653</f>
        <v>1652_T3.2_Central Bank, Special drawing rights (allocations), Principal, More than 18 to 24</v>
      </c>
      <c r="F1653" s="57" t="s">
        <v>43</v>
      </c>
      <c r="G1653" s="183" t="s">
        <v>4157</v>
      </c>
      <c r="H1653" s="183" t="s">
        <v>6</v>
      </c>
      <c r="I1653" s="106" t="s">
        <v>27</v>
      </c>
      <c r="J1653" s="161" t="e">
        <f t="shared" si="337"/>
        <v>#REF!</v>
      </c>
      <c r="K1653" s="63" t="s">
        <v>1465</v>
      </c>
      <c r="L1653">
        <f t="shared" si="338"/>
        <v>6</v>
      </c>
      <c r="P1653" s="10" t="e">
        <f>#REF!</f>
        <v>#REF!</v>
      </c>
    </row>
    <row r="1654" spans="1:16" x14ac:dyDescent="0.25">
      <c r="A1654" s="110" t="str">
        <f t="shared" si="342"/>
        <v>1653_T3.2_…. Interest (More than 18 to 24)</v>
      </c>
      <c r="B1654" s="115" t="s">
        <v>2565</v>
      </c>
      <c r="C1654" s="119" t="s">
        <v>14</v>
      </c>
      <c r="D1654" s="95" t="s">
        <v>3791</v>
      </c>
      <c r="E1654" s="185" t="str">
        <f>B1654&amp;"_"&amp;C1654&amp;"_"&amp;F1654&amp;", "&amp;G1654&amp;", "&amp;H1654&amp;", "&amp;I1654</f>
        <v>1653_T3.2_Central Bank, Special drawing rights (allocations), Interest, More than 18 to 24</v>
      </c>
      <c r="F1654" s="57" t="s">
        <v>43</v>
      </c>
      <c r="G1654" s="183" t="s">
        <v>4157</v>
      </c>
      <c r="H1654" s="184" t="s">
        <v>7</v>
      </c>
      <c r="I1654" s="106" t="s">
        <v>27</v>
      </c>
      <c r="J1654" s="161" t="e">
        <f t="shared" si="337"/>
        <v>#REF!</v>
      </c>
      <c r="K1654" s="63" t="s">
        <v>1472</v>
      </c>
      <c r="L1654">
        <f t="shared" si="338"/>
        <v>6</v>
      </c>
      <c r="P1654" s="10" t="e">
        <f>#REF!</f>
        <v>#REF!</v>
      </c>
    </row>
    <row r="1655" spans="1:16" x14ac:dyDescent="0.25">
      <c r="A1655" s="110" t="str">
        <f>B1655&amp;"_"&amp;C1655&amp;"_"&amp;".. "&amp;D1655</f>
        <v>1654_T3.2_.. Currency and deposits (More than 18 to 24)</v>
      </c>
      <c r="B1655" s="115" t="s">
        <v>2566</v>
      </c>
      <c r="C1655" s="119" t="s">
        <v>14</v>
      </c>
      <c r="D1655" s="94" t="s">
        <v>4048</v>
      </c>
      <c r="E1655" s="185" t="str">
        <f>B1655&amp;"_"&amp;C1655&amp;"_"&amp;F1655&amp;", "&amp;G1655&amp;", "&amp;I1655</f>
        <v>1654_T3.2_Central Bank, Currency and deposits, More than 18 to 24</v>
      </c>
      <c r="F1655" s="57" t="s">
        <v>43</v>
      </c>
      <c r="G1655" s="183" t="s">
        <v>95</v>
      </c>
      <c r="H1655" s="94"/>
      <c r="I1655" s="106" t="s">
        <v>27</v>
      </c>
      <c r="J1655" s="161" t="e">
        <f t="shared" si="337"/>
        <v>#REF!</v>
      </c>
      <c r="K1655" s="63" t="s">
        <v>1479</v>
      </c>
      <c r="L1655">
        <f t="shared" si="338"/>
        <v>6</v>
      </c>
      <c r="P1655" s="10" t="e">
        <f>#REF!</f>
        <v>#REF!</v>
      </c>
    </row>
    <row r="1656" spans="1:16" x14ac:dyDescent="0.25">
      <c r="A1656" s="110" t="str">
        <f t="shared" si="342"/>
        <v>1655_T3.2_…. Principal (More than 18 to 24)</v>
      </c>
      <c r="B1656" s="115" t="s">
        <v>2567</v>
      </c>
      <c r="C1656" s="119" t="s">
        <v>14</v>
      </c>
      <c r="D1656" s="95" t="s">
        <v>3790</v>
      </c>
      <c r="E1656" s="185" t="str">
        <f>B1656&amp;"_"&amp;C1656&amp;"_"&amp;F1656&amp;", "&amp;G1656&amp;", "&amp;H1656&amp;", "&amp;I1656</f>
        <v>1655_T3.2_Central Bank, Currency and deposits, Principal, More than 18 to 24</v>
      </c>
      <c r="F1656" s="57" t="s">
        <v>43</v>
      </c>
      <c r="G1656" s="183" t="s">
        <v>95</v>
      </c>
      <c r="H1656" s="183" t="s">
        <v>6</v>
      </c>
      <c r="I1656" s="106" t="s">
        <v>27</v>
      </c>
      <c r="J1656" s="161" t="e">
        <f t="shared" si="337"/>
        <v>#REF!</v>
      </c>
      <c r="K1656" s="63" t="s">
        <v>1486</v>
      </c>
      <c r="L1656">
        <f t="shared" si="338"/>
        <v>6</v>
      </c>
      <c r="P1656" s="10" t="e">
        <f>#REF!</f>
        <v>#REF!</v>
      </c>
    </row>
    <row r="1657" spans="1:16" x14ac:dyDescent="0.25">
      <c r="A1657" s="110" t="str">
        <f t="shared" si="342"/>
        <v>1656_T3.2_…. Interest (More than 18 to 24)</v>
      </c>
      <c r="B1657" s="115" t="s">
        <v>2568</v>
      </c>
      <c r="C1657" s="119" t="s">
        <v>14</v>
      </c>
      <c r="D1657" s="95" t="s">
        <v>3791</v>
      </c>
      <c r="E1657" s="185" t="str">
        <f>B1657&amp;"_"&amp;C1657&amp;"_"&amp;F1657&amp;", "&amp;G1657&amp;", "&amp;H1657&amp;", "&amp;I1657</f>
        <v>1656_T3.2_Central Bank, Currency and deposits, Interest, More than 18 to 24</v>
      </c>
      <c r="F1657" s="57" t="s">
        <v>43</v>
      </c>
      <c r="G1657" s="183" t="s">
        <v>95</v>
      </c>
      <c r="H1657" s="184" t="s">
        <v>7</v>
      </c>
      <c r="I1657" s="106" t="s">
        <v>27</v>
      </c>
      <c r="J1657" s="161" t="e">
        <f t="shared" si="337"/>
        <v>#REF!</v>
      </c>
      <c r="K1657" s="63" t="s">
        <v>1493</v>
      </c>
      <c r="L1657">
        <f t="shared" si="338"/>
        <v>6</v>
      </c>
      <c r="P1657" s="10" t="e">
        <f>#REF!</f>
        <v>#REF!</v>
      </c>
    </row>
    <row r="1658" spans="1:16" x14ac:dyDescent="0.25">
      <c r="A1658" s="110" t="str">
        <f>B1658&amp;"_"&amp;C1658&amp;"_"&amp;".. "&amp;D1658</f>
        <v>1657_T3.2_.. Debt securities (More than 18 to 24)</v>
      </c>
      <c r="B1658" s="115" t="s">
        <v>2569</v>
      </c>
      <c r="C1658" s="119" t="s">
        <v>14</v>
      </c>
      <c r="D1658" s="94" t="s">
        <v>4049</v>
      </c>
      <c r="E1658" s="185" t="str">
        <f>B1658&amp;"_"&amp;C1658&amp;"_"&amp;F1658&amp;", "&amp;G1658&amp;", "&amp;I1658</f>
        <v>1657_T3.2_Central Bank, Debt securities, More than 18 to 24</v>
      </c>
      <c r="F1658" s="57" t="s">
        <v>43</v>
      </c>
      <c r="G1658" s="183" t="s">
        <v>29</v>
      </c>
      <c r="H1658" s="94"/>
      <c r="I1658" s="106" t="s">
        <v>27</v>
      </c>
      <c r="J1658" s="161" t="e">
        <f t="shared" si="337"/>
        <v>#REF!</v>
      </c>
      <c r="K1658" s="63" t="s">
        <v>1500</v>
      </c>
      <c r="L1658">
        <f t="shared" si="338"/>
        <v>6</v>
      </c>
      <c r="P1658" s="10" t="e">
        <f>#REF!</f>
        <v>#REF!</v>
      </c>
    </row>
    <row r="1659" spans="1:16" x14ac:dyDescent="0.25">
      <c r="A1659" s="110" t="str">
        <f t="shared" si="342"/>
        <v>1658_T3.2_…. Principal (More than 18 to 24)</v>
      </c>
      <c r="B1659" s="115" t="s">
        <v>2570</v>
      </c>
      <c r="C1659" s="119" t="s">
        <v>14</v>
      </c>
      <c r="D1659" s="95" t="s">
        <v>3790</v>
      </c>
      <c r="E1659" s="185" t="str">
        <f>B1659&amp;"_"&amp;C1659&amp;"_"&amp;F1659&amp;", "&amp;G1659&amp;", "&amp;H1659&amp;", "&amp;I1659</f>
        <v>1658_T3.2_Central Bank, Debt securities, Principal, More than 18 to 24</v>
      </c>
      <c r="F1659" s="57" t="s">
        <v>43</v>
      </c>
      <c r="G1659" s="183" t="s">
        <v>29</v>
      </c>
      <c r="H1659" s="183" t="s">
        <v>6</v>
      </c>
      <c r="I1659" s="106" t="s">
        <v>27</v>
      </c>
      <c r="J1659" s="161" t="e">
        <f t="shared" si="337"/>
        <v>#REF!</v>
      </c>
      <c r="K1659" s="63" t="s">
        <v>1507</v>
      </c>
      <c r="L1659">
        <f t="shared" si="338"/>
        <v>6</v>
      </c>
      <c r="P1659" s="10" t="e">
        <f>#REF!</f>
        <v>#REF!</v>
      </c>
    </row>
    <row r="1660" spans="1:16" x14ac:dyDescent="0.25">
      <c r="A1660" s="110" t="str">
        <f t="shared" si="342"/>
        <v>1659_T3.2_…. Interest (More than 18 to 24)</v>
      </c>
      <c r="B1660" s="115" t="s">
        <v>2571</v>
      </c>
      <c r="C1660" s="119" t="s">
        <v>14</v>
      </c>
      <c r="D1660" s="95" t="s">
        <v>3791</v>
      </c>
      <c r="E1660" s="185" t="str">
        <f>B1660&amp;"_"&amp;C1660&amp;"_"&amp;F1660&amp;", "&amp;G1660&amp;", "&amp;H1660&amp;", "&amp;I1660</f>
        <v>1659_T3.2_Central Bank, Debt securities, Interest, More than 18 to 24</v>
      </c>
      <c r="F1660" s="57" t="s">
        <v>43</v>
      </c>
      <c r="G1660" s="183" t="s">
        <v>29</v>
      </c>
      <c r="H1660" s="184" t="s">
        <v>7</v>
      </c>
      <c r="I1660" s="106" t="s">
        <v>27</v>
      </c>
      <c r="J1660" s="161" t="e">
        <f t="shared" si="337"/>
        <v>#REF!</v>
      </c>
      <c r="K1660" s="63" t="s">
        <v>1514</v>
      </c>
      <c r="L1660">
        <f t="shared" si="338"/>
        <v>6</v>
      </c>
      <c r="P1660" s="10" t="e">
        <f>#REF!</f>
        <v>#REF!</v>
      </c>
    </row>
    <row r="1661" spans="1:16" x14ac:dyDescent="0.25">
      <c r="A1661" s="110" t="str">
        <f>B1661&amp;"_"&amp;C1661&amp;"_"&amp;".. "&amp;D1661</f>
        <v>1660_T3.2_.. Loans (More than 18 to 24)</v>
      </c>
      <c r="B1661" s="115" t="s">
        <v>2572</v>
      </c>
      <c r="C1661" s="119" t="s">
        <v>14</v>
      </c>
      <c r="D1661" s="94" t="s">
        <v>4050</v>
      </c>
      <c r="E1661" s="185" t="str">
        <f>B1661&amp;"_"&amp;C1661&amp;"_"&amp;F1661&amp;", "&amp;G1661&amp;", "&amp;I1661</f>
        <v>1660_T3.2_Central Bank, Loans, More than 18 to 24</v>
      </c>
      <c r="F1661" s="57" t="s">
        <v>43</v>
      </c>
      <c r="G1661" s="183" t="s">
        <v>2</v>
      </c>
      <c r="H1661" s="94"/>
      <c r="I1661" s="106" t="s">
        <v>27</v>
      </c>
      <c r="J1661" s="161" t="e">
        <f t="shared" si="337"/>
        <v>#REF!</v>
      </c>
      <c r="K1661" s="63" t="s">
        <v>1521</v>
      </c>
      <c r="L1661">
        <f t="shared" si="338"/>
        <v>6</v>
      </c>
      <c r="P1661" s="10" t="e">
        <f>#REF!</f>
        <v>#REF!</v>
      </c>
    </row>
    <row r="1662" spans="1:16" x14ac:dyDescent="0.25">
      <c r="A1662" s="110" t="str">
        <f t="shared" si="342"/>
        <v>1661_T3.2_…. Principal (More than 18 to 24)</v>
      </c>
      <c r="B1662" s="115" t="s">
        <v>2573</v>
      </c>
      <c r="C1662" s="119" t="s">
        <v>14</v>
      </c>
      <c r="D1662" s="95" t="s">
        <v>3790</v>
      </c>
      <c r="E1662" s="185" t="str">
        <f>B1662&amp;"_"&amp;C1662&amp;"_"&amp;F1662&amp;", "&amp;G1662&amp;", "&amp;H1662&amp;", "&amp;I1662</f>
        <v>1661_T3.2_Central Bank, Loans, Principal, More than 18 to 24</v>
      </c>
      <c r="F1662" s="57" t="s">
        <v>43</v>
      </c>
      <c r="G1662" s="183" t="s">
        <v>2</v>
      </c>
      <c r="H1662" s="183" t="s">
        <v>6</v>
      </c>
      <c r="I1662" s="106" t="s">
        <v>27</v>
      </c>
      <c r="J1662" s="161" t="e">
        <f t="shared" si="337"/>
        <v>#REF!</v>
      </c>
      <c r="K1662" s="63" t="s">
        <v>1528</v>
      </c>
      <c r="L1662">
        <f t="shared" si="338"/>
        <v>6</v>
      </c>
      <c r="P1662" s="10" t="e">
        <f>#REF!</f>
        <v>#REF!</v>
      </c>
    </row>
    <row r="1663" spans="1:16" x14ac:dyDescent="0.25">
      <c r="A1663" s="110" t="str">
        <f t="shared" si="342"/>
        <v>1662_T3.2_…. Interest (More than 18 to 24)</v>
      </c>
      <c r="B1663" s="115" t="s">
        <v>2574</v>
      </c>
      <c r="C1663" s="119" t="s">
        <v>14</v>
      </c>
      <c r="D1663" s="95" t="s">
        <v>3791</v>
      </c>
      <c r="E1663" s="185" t="str">
        <f>B1663&amp;"_"&amp;C1663&amp;"_"&amp;F1663&amp;", "&amp;G1663&amp;", "&amp;H1663&amp;", "&amp;I1663</f>
        <v>1662_T3.2_Central Bank, Loans, Interest, More than 18 to 24</v>
      </c>
      <c r="F1663" s="57" t="s">
        <v>43</v>
      </c>
      <c r="G1663" s="183" t="s">
        <v>2</v>
      </c>
      <c r="H1663" s="184" t="s">
        <v>7</v>
      </c>
      <c r="I1663" s="106" t="s">
        <v>27</v>
      </c>
      <c r="J1663" s="161" t="e">
        <f t="shared" si="337"/>
        <v>#REF!</v>
      </c>
      <c r="K1663" s="63" t="s">
        <v>1535</v>
      </c>
      <c r="L1663">
        <f t="shared" si="338"/>
        <v>6</v>
      </c>
      <c r="P1663" s="10" t="e">
        <f>#REF!</f>
        <v>#REF!</v>
      </c>
    </row>
    <row r="1664" spans="1:16" x14ac:dyDescent="0.25">
      <c r="A1664" s="110" t="str">
        <f>B1664&amp;"_"&amp;C1664&amp;"_"&amp;".. "&amp;D1664</f>
        <v>1663_T3.2_.. Trade credit and advances (More than 18 to 24)</v>
      </c>
      <c r="B1664" s="115" t="s">
        <v>2575</v>
      </c>
      <c r="C1664" s="119" t="s">
        <v>14</v>
      </c>
      <c r="D1664" s="94" t="s">
        <v>4051</v>
      </c>
      <c r="E1664" s="185" t="str">
        <f>B1664&amp;"_"&amp;C1664&amp;"_"&amp;F1664&amp;", "&amp;G1664&amp;", "&amp;I1664</f>
        <v>1663_T3.2_Central Bank, Trade credit and advances, More than 18 to 24</v>
      </c>
      <c r="F1664" s="57" t="s">
        <v>43</v>
      </c>
      <c r="G1664" s="183" t="s">
        <v>30</v>
      </c>
      <c r="H1664" s="94"/>
      <c r="I1664" s="106" t="s">
        <v>27</v>
      </c>
      <c r="J1664" s="161" t="e">
        <f t="shared" si="337"/>
        <v>#REF!</v>
      </c>
      <c r="K1664" s="63" t="s">
        <v>1542</v>
      </c>
      <c r="L1664">
        <f t="shared" si="338"/>
        <v>6</v>
      </c>
      <c r="P1664" s="10" t="e">
        <f>#REF!</f>
        <v>#REF!</v>
      </c>
    </row>
    <row r="1665" spans="1:16" x14ac:dyDescent="0.25">
      <c r="A1665" s="110" t="str">
        <f t="shared" si="342"/>
        <v>1664_T3.2_…. Principal (More than 18 to 24)</v>
      </c>
      <c r="B1665" s="115" t="s">
        <v>2576</v>
      </c>
      <c r="C1665" s="119" t="s">
        <v>14</v>
      </c>
      <c r="D1665" s="95" t="s">
        <v>3790</v>
      </c>
      <c r="E1665" s="185" t="str">
        <f>B1665&amp;"_"&amp;C1665&amp;"_"&amp;F1665&amp;", "&amp;G1665&amp;", "&amp;H1665&amp;", "&amp;I1665</f>
        <v>1664_T3.2_Central Bank, Trade credit and advances, Principal, More than 18 to 24</v>
      </c>
      <c r="F1665" s="57" t="s">
        <v>43</v>
      </c>
      <c r="G1665" s="183" t="s">
        <v>30</v>
      </c>
      <c r="H1665" s="183" t="s">
        <v>6</v>
      </c>
      <c r="I1665" s="106" t="s">
        <v>27</v>
      </c>
      <c r="J1665" s="161" t="e">
        <f t="shared" si="337"/>
        <v>#REF!</v>
      </c>
      <c r="K1665" s="63" t="s">
        <v>1549</v>
      </c>
      <c r="L1665">
        <f t="shared" si="338"/>
        <v>6</v>
      </c>
      <c r="P1665" s="10" t="e">
        <f>#REF!</f>
        <v>#REF!</v>
      </c>
    </row>
    <row r="1666" spans="1:16" x14ac:dyDescent="0.25">
      <c r="A1666" s="110" t="str">
        <f t="shared" si="342"/>
        <v>1665_T3.2_…. Interest (More than 18 to 24)</v>
      </c>
      <c r="B1666" s="115" t="s">
        <v>2577</v>
      </c>
      <c r="C1666" s="119" t="s">
        <v>14</v>
      </c>
      <c r="D1666" s="95" t="s">
        <v>3791</v>
      </c>
      <c r="E1666" s="185" t="str">
        <f>B1666&amp;"_"&amp;C1666&amp;"_"&amp;F1666&amp;", "&amp;G1666&amp;", "&amp;H1666&amp;", "&amp;I1666</f>
        <v>1665_T3.2_Central Bank, Trade credit and advances, Interest, More than 18 to 24</v>
      </c>
      <c r="F1666" s="57" t="s">
        <v>43</v>
      </c>
      <c r="G1666" s="183" t="s">
        <v>30</v>
      </c>
      <c r="H1666" s="184" t="s">
        <v>7</v>
      </c>
      <c r="I1666" s="106" t="s">
        <v>27</v>
      </c>
      <c r="J1666" s="161" t="e">
        <f t="shared" si="337"/>
        <v>#REF!</v>
      </c>
      <c r="K1666" s="63" t="s">
        <v>1556</v>
      </c>
      <c r="L1666">
        <f t="shared" si="338"/>
        <v>6</v>
      </c>
      <c r="P1666" s="10" t="e">
        <f>#REF!</f>
        <v>#REF!</v>
      </c>
    </row>
    <row r="1667" spans="1:16" x14ac:dyDescent="0.25">
      <c r="A1667" s="110" t="str">
        <f>B1667&amp;"_"&amp;C1667&amp;"_"&amp;".. "&amp;D1667</f>
        <v>1666_T3.2_.. Other debt liabilities 3/ 4/ (More than 18 to 24)</v>
      </c>
      <c r="B1667" s="115" t="s">
        <v>2578</v>
      </c>
      <c r="C1667" s="119" t="s">
        <v>14</v>
      </c>
      <c r="D1667" s="94" t="s">
        <v>4052</v>
      </c>
      <c r="E1667" s="185" t="str">
        <f>B1667&amp;"_"&amp;C1667&amp;"_"&amp;F1667&amp;", "&amp;G1667&amp;", "&amp;I1667</f>
        <v>1666_T3.2_Central Bank, Other debt liabilities, More than 18 to 24</v>
      </c>
      <c r="F1667" s="57" t="s">
        <v>43</v>
      </c>
      <c r="G1667" s="183" t="s">
        <v>4156</v>
      </c>
      <c r="H1667" s="94"/>
      <c r="I1667" s="106" t="s">
        <v>27</v>
      </c>
      <c r="J1667" s="161" t="e">
        <f t="shared" si="337"/>
        <v>#REF!</v>
      </c>
      <c r="K1667" s="63" t="s">
        <v>1563</v>
      </c>
      <c r="L1667">
        <f t="shared" si="338"/>
        <v>6</v>
      </c>
      <c r="P1667" s="10" t="e">
        <f>#REF!</f>
        <v>#REF!</v>
      </c>
    </row>
    <row r="1668" spans="1:16" x14ac:dyDescent="0.25">
      <c r="A1668" s="110" t="str">
        <f t="shared" si="342"/>
        <v>1667_T3.2_…. Principal (More than 18 to 24)</v>
      </c>
      <c r="B1668" s="115" t="s">
        <v>2579</v>
      </c>
      <c r="C1668" s="119" t="s">
        <v>14</v>
      </c>
      <c r="D1668" s="95" t="s">
        <v>3790</v>
      </c>
      <c r="E1668" s="185" t="str">
        <f>B1668&amp;"_"&amp;C1668&amp;"_"&amp;F1668&amp;", "&amp;G1668&amp;", "&amp;H1668&amp;", "&amp;I1668</f>
        <v>1667_T3.2_Central Bank, Other debt liabilities, Principal, More than 18 to 24</v>
      </c>
      <c r="F1668" s="57" t="s">
        <v>43</v>
      </c>
      <c r="G1668" s="183" t="s">
        <v>4156</v>
      </c>
      <c r="H1668" s="183" t="s">
        <v>6</v>
      </c>
      <c r="I1668" s="106" t="s">
        <v>27</v>
      </c>
      <c r="J1668" s="161" t="e">
        <f t="shared" ref="J1668:J1731" si="343">J1667</f>
        <v>#REF!</v>
      </c>
      <c r="K1668" s="63" t="s">
        <v>1570</v>
      </c>
      <c r="L1668">
        <f t="shared" ref="L1668:L1731" si="344">L1667</f>
        <v>6</v>
      </c>
      <c r="P1668" s="10" t="e">
        <f>#REF!</f>
        <v>#REF!</v>
      </c>
    </row>
    <row r="1669" spans="1:16" x14ac:dyDescent="0.25">
      <c r="A1669" s="110" t="str">
        <f t="shared" si="342"/>
        <v>1668_T3.2_…. Interest (More than 18 to 24)</v>
      </c>
      <c r="B1669" s="115" t="s">
        <v>2580</v>
      </c>
      <c r="C1669" s="119" t="s">
        <v>14</v>
      </c>
      <c r="D1669" s="95" t="s">
        <v>3791</v>
      </c>
      <c r="E1669" s="185" t="str">
        <f>B1669&amp;"_"&amp;C1669&amp;"_"&amp;F1669&amp;", "&amp;G1669&amp;", "&amp;H1669&amp;", "&amp;I1669</f>
        <v>1668_T3.2_Central Bank, Other debt liabilities, Interest, More than 18 to 24</v>
      </c>
      <c r="F1669" s="57" t="s">
        <v>43</v>
      </c>
      <c r="G1669" s="183" t="s">
        <v>4156</v>
      </c>
      <c r="H1669" s="184" t="s">
        <v>7</v>
      </c>
      <c r="I1669" s="106" t="s">
        <v>27</v>
      </c>
      <c r="J1669" s="161" t="e">
        <f t="shared" si="343"/>
        <v>#REF!</v>
      </c>
      <c r="K1669" s="63" t="s">
        <v>1577</v>
      </c>
      <c r="L1669">
        <f t="shared" si="344"/>
        <v>6</v>
      </c>
      <c r="P1669" s="10" t="e">
        <f>#REF!</f>
        <v>#REF!</v>
      </c>
    </row>
    <row r="1670" spans="1:16" x14ac:dyDescent="0.25">
      <c r="A1670" s="110" t="str">
        <f>B1670&amp;"_"&amp;C1670&amp;"_"&amp;D1670</f>
        <v>1669_T3.2_Deposit-Taking Corporations, except the Central Bank (More than 18 to 24)</v>
      </c>
      <c r="B1670" s="115" t="s">
        <v>2581</v>
      </c>
      <c r="C1670" s="119" t="s">
        <v>14</v>
      </c>
      <c r="D1670" s="96" t="s">
        <v>3794</v>
      </c>
      <c r="E1670" s="185" t="str">
        <f>B1670&amp;"_"&amp;C1670&amp;"_"&amp;F1670&amp;", "&amp;I1670</f>
        <v>1669_T3.2_Deposit-Taking Corporations, except the Central Bank, More than 18 to 24</v>
      </c>
      <c r="F1670" s="96" t="s">
        <v>44</v>
      </c>
      <c r="G1670" s="96"/>
      <c r="H1670" s="96"/>
      <c r="I1670" s="106" t="s">
        <v>27</v>
      </c>
      <c r="J1670" s="161" t="e">
        <f t="shared" si="343"/>
        <v>#REF!</v>
      </c>
      <c r="K1670" s="63" t="s">
        <v>1584</v>
      </c>
      <c r="L1670">
        <f t="shared" si="344"/>
        <v>6</v>
      </c>
      <c r="P1670" s="10" t="e">
        <f>#REF!</f>
        <v>#REF!</v>
      </c>
    </row>
    <row r="1671" spans="1:16" x14ac:dyDescent="0.25">
      <c r="A1671" s="110" t="str">
        <f>B1671&amp;"_"&amp;C1671&amp;"_"&amp;".. "&amp;D1671</f>
        <v>1670_T3.2_.. Currency and deposits (More than 18 to 24)</v>
      </c>
      <c r="B1671" s="115" t="s">
        <v>2582</v>
      </c>
      <c r="C1671" s="119" t="s">
        <v>14</v>
      </c>
      <c r="D1671" s="94" t="s">
        <v>4048</v>
      </c>
      <c r="E1671" s="185" t="str">
        <f>B1671&amp;"_"&amp;C1671&amp;"_"&amp;F1671&amp;", "&amp;G1671&amp;", "&amp;I1671</f>
        <v>1670_T3.2_Deposit-Taking Corporations, except the Central Bank, Currency and deposits, More than 18 to 24</v>
      </c>
      <c r="F1671" s="96" t="s">
        <v>44</v>
      </c>
      <c r="G1671" s="183" t="s">
        <v>95</v>
      </c>
      <c r="H1671" s="94"/>
      <c r="I1671" s="106" t="s">
        <v>27</v>
      </c>
      <c r="J1671" s="161" t="e">
        <f t="shared" si="343"/>
        <v>#REF!</v>
      </c>
      <c r="K1671" s="63" t="s">
        <v>1591</v>
      </c>
      <c r="L1671">
        <f t="shared" si="344"/>
        <v>6</v>
      </c>
      <c r="P1671" s="10" t="e">
        <f>#REF!</f>
        <v>#REF!</v>
      </c>
    </row>
    <row r="1672" spans="1:16" x14ac:dyDescent="0.25">
      <c r="A1672" s="110" t="str">
        <f t="shared" ref="A1672:A1701" si="345">B1672&amp;"_"&amp;C1672&amp;"_"&amp;"…. "&amp;D1672</f>
        <v>1671_T3.2_…. Principal (More than 18 to 24)</v>
      </c>
      <c r="B1672" s="115" t="s">
        <v>2583</v>
      </c>
      <c r="C1672" s="119" t="s">
        <v>14</v>
      </c>
      <c r="D1672" s="95" t="s">
        <v>3790</v>
      </c>
      <c r="E1672" s="185" t="str">
        <f>B1672&amp;"_"&amp;C1672&amp;"_"&amp;F1672&amp;", "&amp;G1672&amp;", "&amp;H1672&amp;", "&amp;I1672</f>
        <v>1671_T3.2_Deposit-Taking Corporations, except the Central Bank, Currency and deposits, Principal, More than 18 to 24</v>
      </c>
      <c r="F1672" s="96" t="s">
        <v>44</v>
      </c>
      <c r="G1672" s="183" t="s">
        <v>95</v>
      </c>
      <c r="H1672" s="183" t="s">
        <v>6</v>
      </c>
      <c r="I1672" s="106" t="s">
        <v>27</v>
      </c>
      <c r="J1672" s="161" t="e">
        <f t="shared" si="343"/>
        <v>#REF!</v>
      </c>
      <c r="K1672" s="63" t="s">
        <v>1598</v>
      </c>
      <c r="L1672">
        <f t="shared" si="344"/>
        <v>6</v>
      </c>
      <c r="P1672" s="10" t="e">
        <f>#REF!</f>
        <v>#REF!</v>
      </c>
    </row>
    <row r="1673" spans="1:16" x14ac:dyDescent="0.25">
      <c r="A1673" s="110" t="str">
        <f t="shared" si="345"/>
        <v>1672_T3.2_…. Interest (More than 18 to 24)</v>
      </c>
      <c r="B1673" s="115" t="s">
        <v>2584</v>
      </c>
      <c r="C1673" s="119" t="s">
        <v>14</v>
      </c>
      <c r="D1673" s="95" t="s">
        <v>3791</v>
      </c>
      <c r="E1673" s="185" t="str">
        <f>B1673&amp;"_"&amp;C1673&amp;"_"&amp;F1673&amp;", "&amp;G1673&amp;", "&amp;H1673&amp;", "&amp;I1673</f>
        <v>1672_T3.2_Deposit-Taking Corporations, except the Central Bank, Currency and deposits, Interest, More than 18 to 24</v>
      </c>
      <c r="F1673" s="96" t="s">
        <v>44</v>
      </c>
      <c r="G1673" s="183" t="s">
        <v>95</v>
      </c>
      <c r="H1673" s="184" t="s">
        <v>7</v>
      </c>
      <c r="I1673" s="106" t="s">
        <v>27</v>
      </c>
      <c r="J1673" s="161" t="e">
        <f t="shared" si="343"/>
        <v>#REF!</v>
      </c>
      <c r="K1673" s="63" t="s">
        <v>1605</v>
      </c>
      <c r="L1673">
        <f t="shared" si="344"/>
        <v>6</v>
      </c>
      <c r="P1673" s="10" t="e">
        <f>#REF!</f>
        <v>#REF!</v>
      </c>
    </row>
    <row r="1674" spans="1:16" x14ac:dyDescent="0.25">
      <c r="A1674" s="110" t="str">
        <f>B1674&amp;"_"&amp;C1674&amp;"_"&amp;".. "&amp;D1674</f>
        <v>1673_T3.2_.. Debt securities (More than 18 to 24)</v>
      </c>
      <c r="B1674" s="115" t="s">
        <v>2585</v>
      </c>
      <c r="C1674" s="119" t="s">
        <v>14</v>
      </c>
      <c r="D1674" s="94" t="s">
        <v>4049</v>
      </c>
      <c r="E1674" s="185" t="str">
        <f>B1674&amp;"_"&amp;C1674&amp;"_"&amp;F1674&amp;", "&amp;G1674&amp;", "&amp;I1674</f>
        <v>1673_T3.2_Deposit-Taking Corporations, except the Central Bank, Debt securities, More than 18 to 24</v>
      </c>
      <c r="F1674" s="96" t="s">
        <v>44</v>
      </c>
      <c r="G1674" s="183" t="s">
        <v>29</v>
      </c>
      <c r="H1674" s="94"/>
      <c r="I1674" s="106" t="s">
        <v>27</v>
      </c>
      <c r="J1674" s="161" t="e">
        <f t="shared" si="343"/>
        <v>#REF!</v>
      </c>
      <c r="K1674" s="63" t="s">
        <v>1612</v>
      </c>
      <c r="L1674">
        <f t="shared" si="344"/>
        <v>6</v>
      </c>
      <c r="P1674" s="10" t="e">
        <f>#REF!</f>
        <v>#REF!</v>
      </c>
    </row>
    <row r="1675" spans="1:16" x14ac:dyDescent="0.25">
      <c r="A1675" s="110" t="str">
        <f t="shared" si="345"/>
        <v>1674_T3.2_…. Principal (More than 18 to 24)</v>
      </c>
      <c r="B1675" s="115" t="s">
        <v>2586</v>
      </c>
      <c r="C1675" s="119" t="s">
        <v>14</v>
      </c>
      <c r="D1675" s="95" t="s">
        <v>3790</v>
      </c>
      <c r="E1675" s="185" t="str">
        <f>B1675&amp;"_"&amp;C1675&amp;"_"&amp;F1675&amp;", "&amp;G1675&amp;", "&amp;H1675&amp;", "&amp;I1675</f>
        <v>1674_T3.2_Deposit-Taking Corporations, except the Central Bank, Debt securities, Principal, More than 18 to 24</v>
      </c>
      <c r="F1675" s="96" t="s">
        <v>44</v>
      </c>
      <c r="G1675" s="183" t="s">
        <v>29</v>
      </c>
      <c r="H1675" s="183" t="s">
        <v>6</v>
      </c>
      <c r="I1675" s="106" t="s">
        <v>27</v>
      </c>
      <c r="J1675" s="161" t="e">
        <f t="shared" si="343"/>
        <v>#REF!</v>
      </c>
      <c r="K1675" s="63" t="s">
        <v>1619</v>
      </c>
      <c r="L1675">
        <f t="shared" si="344"/>
        <v>6</v>
      </c>
      <c r="P1675" s="10" t="e">
        <f>#REF!</f>
        <v>#REF!</v>
      </c>
    </row>
    <row r="1676" spans="1:16" x14ac:dyDescent="0.25">
      <c r="A1676" s="110" t="str">
        <f t="shared" si="345"/>
        <v>1675_T3.2_…. Interest (More than 18 to 24)</v>
      </c>
      <c r="B1676" s="115" t="s">
        <v>2587</v>
      </c>
      <c r="C1676" s="119" t="s">
        <v>14</v>
      </c>
      <c r="D1676" s="95" t="s">
        <v>3791</v>
      </c>
      <c r="E1676" s="185" t="str">
        <f>B1676&amp;"_"&amp;C1676&amp;"_"&amp;F1676&amp;", "&amp;G1676&amp;", "&amp;H1676&amp;", "&amp;I1676</f>
        <v>1675_T3.2_Deposit-Taking Corporations, except the Central Bank, Debt securities, Interest, More than 18 to 24</v>
      </c>
      <c r="F1676" s="96" t="s">
        <v>44</v>
      </c>
      <c r="G1676" s="183" t="s">
        <v>29</v>
      </c>
      <c r="H1676" s="184" t="s">
        <v>7</v>
      </c>
      <c r="I1676" s="106" t="s">
        <v>27</v>
      </c>
      <c r="J1676" s="161" t="e">
        <f t="shared" si="343"/>
        <v>#REF!</v>
      </c>
      <c r="K1676" s="63" t="s">
        <v>1626</v>
      </c>
      <c r="L1676">
        <f t="shared" si="344"/>
        <v>6</v>
      </c>
      <c r="P1676" s="10" t="e">
        <f>#REF!</f>
        <v>#REF!</v>
      </c>
    </row>
    <row r="1677" spans="1:16" x14ac:dyDescent="0.25">
      <c r="A1677" s="110" t="str">
        <f>B1677&amp;"_"&amp;C1677&amp;"_"&amp;".. "&amp;D1677</f>
        <v>1676_T3.2_.. Loans (More than 18 to 24)</v>
      </c>
      <c r="B1677" s="115" t="s">
        <v>2588</v>
      </c>
      <c r="C1677" s="119" t="s">
        <v>14</v>
      </c>
      <c r="D1677" s="94" t="s">
        <v>4050</v>
      </c>
      <c r="E1677" s="185" t="str">
        <f>B1677&amp;"_"&amp;C1677&amp;"_"&amp;F1677&amp;", "&amp;G1677&amp;", "&amp;I1677</f>
        <v>1676_T3.2_Deposit-Taking Corporations, except the Central Bank, Loans, More than 18 to 24</v>
      </c>
      <c r="F1677" s="96" t="s">
        <v>44</v>
      </c>
      <c r="G1677" s="183" t="s">
        <v>2</v>
      </c>
      <c r="H1677" s="94"/>
      <c r="I1677" s="106" t="s">
        <v>27</v>
      </c>
      <c r="J1677" s="161" t="e">
        <f t="shared" si="343"/>
        <v>#REF!</v>
      </c>
      <c r="K1677" s="63" t="s">
        <v>1633</v>
      </c>
      <c r="L1677">
        <f t="shared" si="344"/>
        <v>6</v>
      </c>
      <c r="P1677" s="10" t="e">
        <f>#REF!</f>
        <v>#REF!</v>
      </c>
    </row>
    <row r="1678" spans="1:16" x14ac:dyDescent="0.25">
      <c r="A1678" s="110" t="str">
        <f t="shared" si="345"/>
        <v>1677_T3.2_…. Principal (More than 18 to 24)</v>
      </c>
      <c r="B1678" s="115" t="s">
        <v>2589</v>
      </c>
      <c r="C1678" s="119" t="s">
        <v>14</v>
      </c>
      <c r="D1678" s="95" t="s">
        <v>3790</v>
      </c>
      <c r="E1678" s="185" t="str">
        <f>B1678&amp;"_"&amp;C1678&amp;"_"&amp;F1678&amp;", "&amp;G1678&amp;", "&amp;H1678&amp;", "&amp;I1678</f>
        <v>1677_T3.2_Deposit-Taking Corporations, except the Central Bank, Loans, Principal, More than 18 to 24</v>
      </c>
      <c r="F1678" s="96" t="s">
        <v>44</v>
      </c>
      <c r="G1678" s="183" t="s">
        <v>2</v>
      </c>
      <c r="H1678" s="183" t="s">
        <v>6</v>
      </c>
      <c r="I1678" s="106" t="s">
        <v>27</v>
      </c>
      <c r="J1678" s="161" t="e">
        <f t="shared" si="343"/>
        <v>#REF!</v>
      </c>
      <c r="K1678" s="63" t="s">
        <v>1640</v>
      </c>
      <c r="L1678">
        <f t="shared" si="344"/>
        <v>6</v>
      </c>
      <c r="P1678" s="10" t="e">
        <f>#REF!</f>
        <v>#REF!</v>
      </c>
    </row>
    <row r="1679" spans="1:16" x14ac:dyDescent="0.25">
      <c r="A1679" s="110" t="str">
        <f t="shared" si="345"/>
        <v>1678_T3.2_…. Interest (More than 18 to 24)</v>
      </c>
      <c r="B1679" s="115" t="s">
        <v>2590</v>
      </c>
      <c r="C1679" s="119" t="s">
        <v>14</v>
      </c>
      <c r="D1679" s="95" t="s">
        <v>3791</v>
      </c>
      <c r="E1679" s="185" t="str">
        <f>B1679&amp;"_"&amp;C1679&amp;"_"&amp;F1679&amp;", "&amp;G1679&amp;", "&amp;H1679&amp;", "&amp;I1679</f>
        <v>1678_T3.2_Deposit-Taking Corporations, except the Central Bank, Loans, Interest, More than 18 to 24</v>
      </c>
      <c r="F1679" s="96" t="s">
        <v>44</v>
      </c>
      <c r="G1679" s="183" t="s">
        <v>2</v>
      </c>
      <c r="H1679" s="184" t="s">
        <v>7</v>
      </c>
      <c r="I1679" s="106" t="s">
        <v>27</v>
      </c>
      <c r="J1679" s="161" t="e">
        <f t="shared" si="343"/>
        <v>#REF!</v>
      </c>
      <c r="K1679" s="63" t="s">
        <v>1647</v>
      </c>
      <c r="L1679">
        <f t="shared" si="344"/>
        <v>6</v>
      </c>
      <c r="P1679" s="10" t="e">
        <f>#REF!</f>
        <v>#REF!</v>
      </c>
    </row>
    <row r="1680" spans="1:16" x14ac:dyDescent="0.25">
      <c r="A1680" s="110" t="str">
        <f>B1680&amp;"_"&amp;C1680&amp;"_"&amp;".. "&amp;D1680</f>
        <v>1679_T3.2_.. Trade credit and advances (More than 18 to 24)</v>
      </c>
      <c r="B1680" s="115" t="s">
        <v>2591</v>
      </c>
      <c r="C1680" s="119" t="s">
        <v>14</v>
      </c>
      <c r="D1680" s="94" t="s">
        <v>4051</v>
      </c>
      <c r="E1680" s="185" t="str">
        <f>B1680&amp;"_"&amp;C1680&amp;"_"&amp;F1680&amp;", "&amp;G1680&amp;", "&amp;I1680</f>
        <v>1679_T3.2_Deposit-Taking Corporations, except the Central Bank, Trade credit and advances, More than 18 to 24</v>
      </c>
      <c r="F1680" s="96" t="s">
        <v>44</v>
      </c>
      <c r="G1680" s="183" t="s">
        <v>30</v>
      </c>
      <c r="H1680" s="94"/>
      <c r="I1680" s="106" t="s">
        <v>27</v>
      </c>
      <c r="J1680" s="161" t="e">
        <f t="shared" si="343"/>
        <v>#REF!</v>
      </c>
      <c r="K1680" s="63" t="s">
        <v>1654</v>
      </c>
      <c r="L1680">
        <f t="shared" si="344"/>
        <v>6</v>
      </c>
      <c r="P1680" s="10" t="e">
        <f>#REF!</f>
        <v>#REF!</v>
      </c>
    </row>
    <row r="1681" spans="1:16" x14ac:dyDescent="0.25">
      <c r="A1681" s="110" t="str">
        <f t="shared" si="345"/>
        <v>1680_T3.2_…. Principal (More than 18 to 24)</v>
      </c>
      <c r="B1681" s="115" t="s">
        <v>2592</v>
      </c>
      <c r="C1681" s="119" t="s">
        <v>14</v>
      </c>
      <c r="D1681" s="95" t="s">
        <v>3790</v>
      </c>
      <c r="E1681" s="185" t="str">
        <f>B1681&amp;"_"&amp;C1681&amp;"_"&amp;F1681&amp;", "&amp;G1681&amp;", "&amp;H1681&amp;", "&amp;I1681</f>
        <v>1680_T3.2_Deposit-Taking Corporations, except the Central Bank, Trade credit and advances, Principal, More than 18 to 24</v>
      </c>
      <c r="F1681" s="96" t="s">
        <v>44</v>
      </c>
      <c r="G1681" s="183" t="s">
        <v>30</v>
      </c>
      <c r="H1681" s="183" t="s">
        <v>6</v>
      </c>
      <c r="I1681" s="106" t="s">
        <v>27</v>
      </c>
      <c r="J1681" s="161" t="e">
        <f t="shared" si="343"/>
        <v>#REF!</v>
      </c>
      <c r="K1681" s="63" t="s">
        <v>1661</v>
      </c>
      <c r="L1681">
        <f t="shared" si="344"/>
        <v>6</v>
      </c>
      <c r="P1681" s="10" t="e">
        <f>#REF!</f>
        <v>#REF!</v>
      </c>
    </row>
    <row r="1682" spans="1:16" x14ac:dyDescent="0.25">
      <c r="A1682" s="110" t="str">
        <f t="shared" si="345"/>
        <v>1681_T3.2_…. Interest (More than 18 to 24)</v>
      </c>
      <c r="B1682" s="115" t="s">
        <v>2593</v>
      </c>
      <c r="C1682" s="119" t="s">
        <v>14</v>
      </c>
      <c r="D1682" s="95" t="s">
        <v>3791</v>
      </c>
      <c r="E1682" s="185" t="str">
        <f>B1682&amp;"_"&amp;C1682&amp;"_"&amp;F1682&amp;", "&amp;G1682&amp;", "&amp;H1682&amp;", "&amp;I1682</f>
        <v>1681_T3.2_Deposit-Taking Corporations, except the Central Bank, Trade credit and advances, Interest, More than 18 to 24</v>
      </c>
      <c r="F1682" s="96" t="s">
        <v>44</v>
      </c>
      <c r="G1682" s="183" t="s">
        <v>30</v>
      </c>
      <c r="H1682" s="184" t="s">
        <v>7</v>
      </c>
      <c r="I1682" s="106" t="s">
        <v>27</v>
      </c>
      <c r="J1682" s="161" t="e">
        <f t="shared" si="343"/>
        <v>#REF!</v>
      </c>
      <c r="K1682" s="63" t="s">
        <v>1668</v>
      </c>
      <c r="L1682">
        <f t="shared" si="344"/>
        <v>6</v>
      </c>
      <c r="P1682" s="10" t="e">
        <f>#REF!</f>
        <v>#REF!</v>
      </c>
    </row>
    <row r="1683" spans="1:16" x14ac:dyDescent="0.25">
      <c r="A1683" s="110" t="str">
        <f>B1683&amp;"_"&amp;C1683&amp;"_"&amp;".. "&amp;D1683</f>
        <v>1682_T3.2_.. Other debt liabilities 3/ 4/ (More than 18 to 24)</v>
      </c>
      <c r="B1683" s="115" t="s">
        <v>2594</v>
      </c>
      <c r="C1683" s="119" t="s">
        <v>14</v>
      </c>
      <c r="D1683" s="94" t="s">
        <v>4052</v>
      </c>
      <c r="E1683" s="185" t="str">
        <f>B1683&amp;"_"&amp;C1683&amp;"_"&amp;F1683&amp;", "&amp;G1683&amp;", "&amp;I1683</f>
        <v>1682_T3.2_Deposit-Taking Corporations, except the Central Bank, Other debt liabilities, More than 18 to 24</v>
      </c>
      <c r="F1683" s="96" t="s">
        <v>44</v>
      </c>
      <c r="G1683" s="183" t="s">
        <v>4156</v>
      </c>
      <c r="H1683" s="94"/>
      <c r="I1683" s="106" t="s">
        <v>27</v>
      </c>
      <c r="J1683" s="161" t="e">
        <f t="shared" si="343"/>
        <v>#REF!</v>
      </c>
      <c r="K1683" s="63" t="s">
        <v>1675</v>
      </c>
      <c r="L1683">
        <f t="shared" si="344"/>
        <v>6</v>
      </c>
      <c r="P1683" s="10" t="e">
        <f>#REF!</f>
        <v>#REF!</v>
      </c>
    </row>
    <row r="1684" spans="1:16" x14ac:dyDescent="0.25">
      <c r="A1684" s="110" t="str">
        <f t="shared" si="345"/>
        <v>1683_T3.2_…. Principal (More than 18 to 24)</v>
      </c>
      <c r="B1684" s="115" t="s">
        <v>2595</v>
      </c>
      <c r="C1684" s="119" t="s">
        <v>14</v>
      </c>
      <c r="D1684" s="95" t="s">
        <v>3790</v>
      </c>
      <c r="E1684" s="185" t="str">
        <f>B1684&amp;"_"&amp;C1684&amp;"_"&amp;F1684&amp;", "&amp;G1684&amp;", "&amp;H1684&amp;", "&amp;I1684</f>
        <v>1683_T3.2_Deposit-Taking Corporations, except the Central Bank, Other debt liabilities, Principal, More than 18 to 24</v>
      </c>
      <c r="F1684" s="96" t="s">
        <v>44</v>
      </c>
      <c r="G1684" s="183" t="s">
        <v>4156</v>
      </c>
      <c r="H1684" s="183" t="s">
        <v>6</v>
      </c>
      <c r="I1684" s="106" t="s">
        <v>27</v>
      </c>
      <c r="J1684" s="161" t="e">
        <f t="shared" si="343"/>
        <v>#REF!</v>
      </c>
      <c r="K1684" s="63" t="s">
        <v>1682</v>
      </c>
      <c r="L1684">
        <f t="shared" si="344"/>
        <v>6</v>
      </c>
      <c r="P1684" s="10" t="e">
        <f>#REF!</f>
        <v>#REF!</v>
      </c>
    </row>
    <row r="1685" spans="1:16" x14ac:dyDescent="0.25">
      <c r="A1685" s="110" t="str">
        <f t="shared" si="345"/>
        <v>1684_T3.2_…. Interest (More than 18 to 24)</v>
      </c>
      <c r="B1685" s="115" t="s">
        <v>2596</v>
      </c>
      <c r="C1685" s="119" t="s">
        <v>14</v>
      </c>
      <c r="D1685" s="95" t="s">
        <v>3791</v>
      </c>
      <c r="E1685" s="185" t="str">
        <f>B1685&amp;"_"&amp;C1685&amp;"_"&amp;F1685&amp;", "&amp;G1685&amp;", "&amp;H1685&amp;", "&amp;I1685</f>
        <v>1684_T3.2_Deposit-Taking Corporations, except the Central Bank, Other debt liabilities, Interest, More than 18 to 24</v>
      </c>
      <c r="F1685" s="96" t="s">
        <v>44</v>
      </c>
      <c r="G1685" s="183" t="s">
        <v>4156</v>
      </c>
      <c r="H1685" s="184" t="s">
        <v>7</v>
      </c>
      <c r="I1685" s="106" t="s">
        <v>27</v>
      </c>
      <c r="J1685" s="161" t="e">
        <f t="shared" si="343"/>
        <v>#REF!</v>
      </c>
      <c r="K1685" s="63" t="s">
        <v>1689</v>
      </c>
      <c r="L1685">
        <f t="shared" si="344"/>
        <v>6</v>
      </c>
      <c r="P1685" s="10" t="e">
        <f>#REF!</f>
        <v>#REF!</v>
      </c>
    </row>
    <row r="1686" spans="1:16" x14ac:dyDescent="0.25">
      <c r="A1686" s="110" t="str">
        <f>B1686&amp;"_"&amp;C1686&amp;"_"&amp;D1686</f>
        <v>1685_T3.2_Other Sectors (More than 18 to 24)</v>
      </c>
      <c r="B1686" s="115" t="s">
        <v>2597</v>
      </c>
      <c r="C1686" s="119" t="s">
        <v>14</v>
      </c>
      <c r="D1686" s="97" t="s">
        <v>3795</v>
      </c>
      <c r="E1686" s="185" t="str">
        <f>B1686&amp;"_"&amp;C1686&amp;"_"&amp;F1686&amp;", "&amp;I1686</f>
        <v>1685_T3.2_Other Sectors, More than 18 to 24</v>
      </c>
      <c r="F1686" s="97" t="s">
        <v>45</v>
      </c>
      <c r="G1686" s="97"/>
      <c r="H1686" s="97"/>
      <c r="I1686" s="106" t="s">
        <v>27</v>
      </c>
      <c r="J1686" s="161" t="e">
        <f t="shared" si="343"/>
        <v>#REF!</v>
      </c>
      <c r="K1686" s="63" t="s">
        <v>1696</v>
      </c>
      <c r="L1686">
        <f t="shared" si="344"/>
        <v>6</v>
      </c>
      <c r="P1686" s="10" t="e">
        <f>#REF!</f>
        <v>#REF!</v>
      </c>
    </row>
    <row r="1687" spans="1:16" x14ac:dyDescent="0.25">
      <c r="A1687" s="110" t="str">
        <f>B1687&amp;"_"&amp;C1687&amp;"_"&amp;".. "&amp;D1687</f>
        <v>1686_T3.2_.. Currency and deposits (More than 18 to 24)</v>
      </c>
      <c r="B1687" s="115" t="s">
        <v>2598</v>
      </c>
      <c r="C1687" s="119" t="s">
        <v>14</v>
      </c>
      <c r="D1687" s="94" t="s">
        <v>4048</v>
      </c>
      <c r="E1687" s="185" t="str">
        <f>B1687&amp;"_"&amp;C1687&amp;"_"&amp;F1687&amp;", "&amp;G1687&amp;", "&amp;I1687</f>
        <v>1686_T3.2_Other Sectors, Currency and deposits, More than 18 to 24</v>
      </c>
      <c r="F1687" s="97" t="s">
        <v>45</v>
      </c>
      <c r="G1687" s="183" t="s">
        <v>95</v>
      </c>
      <c r="H1687" s="94"/>
      <c r="I1687" s="106" t="s">
        <v>27</v>
      </c>
      <c r="J1687" s="161" t="e">
        <f t="shared" si="343"/>
        <v>#REF!</v>
      </c>
      <c r="K1687" s="63" t="s">
        <v>1703</v>
      </c>
      <c r="L1687">
        <f t="shared" si="344"/>
        <v>6</v>
      </c>
      <c r="P1687" s="10" t="e">
        <f>#REF!</f>
        <v>#REF!</v>
      </c>
    </row>
    <row r="1688" spans="1:16" x14ac:dyDescent="0.25">
      <c r="A1688" s="110" t="str">
        <f t="shared" si="345"/>
        <v>1687_T3.2_…. Principal (More than 18 to 24)</v>
      </c>
      <c r="B1688" s="115" t="s">
        <v>2599</v>
      </c>
      <c r="C1688" s="119" t="s">
        <v>14</v>
      </c>
      <c r="D1688" s="95" t="s">
        <v>3790</v>
      </c>
      <c r="E1688" s="185" t="str">
        <f>B1688&amp;"_"&amp;C1688&amp;"_"&amp;F1688&amp;", "&amp;G1688&amp;", "&amp;H1688&amp;", "&amp;I1688</f>
        <v>1687_T3.2_Other Sectors, Currency and deposits, Principal, More than 18 to 24</v>
      </c>
      <c r="F1688" s="97" t="s">
        <v>45</v>
      </c>
      <c r="G1688" s="183" t="s">
        <v>95</v>
      </c>
      <c r="H1688" s="183" t="s">
        <v>6</v>
      </c>
      <c r="I1688" s="106" t="s">
        <v>27</v>
      </c>
      <c r="J1688" s="161" t="e">
        <f t="shared" si="343"/>
        <v>#REF!</v>
      </c>
      <c r="K1688" s="63" t="s">
        <v>1710</v>
      </c>
      <c r="L1688">
        <f t="shared" si="344"/>
        <v>6</v>
      </c>
      <c r="P1688" s="10" t="e">
        <f>#REF!</f>
        <v>#REF!</v>
      </c>
    </row>
    <row r="1689" spans="1:16" x14ac:dyDescent="0.25">
      <c r="A1689" s="110" t="str">
        <f t="shared" si="345"/>
        <v>1688_T3.2_…. Interest (More than 18 to 24)</v>
      </c>
      <c r="B1689" s="115" t="s">
        <v>2600</v>
      </c>
      <c r="C1689" s="119" t="s">
        <v>14</v>
      </c>
      <c r="D1689" s="95" t="s">
        <v>3791</v>
      </c>
      <c r="E1689" s="185" t="str">
        <f>B1689&amp;"_"&amp;C1689&amp;"_"&amp;F1689&amp;", "&amp;G1689&amp;", "&amp;H1689&amp;", "&amp;I1689</f>
        <v>1688_T3.2_Other Sectors, Currency and deposits, Interest, More than 18 to 24</v>
      </c>
      <c r="F1689" s="97" t="s">
        <v>45</v>
      </c>
      <c r="G1689" s="183" t="s">
        <v>95</v>
      </c>
      <c r="H1689" s="184" t="s">
        <v>7</v>
      </c>
      <c r="I1689" s="106" t="s">
        <v>27</v>
      </c>
      <c r="J1689" s="161" t="e">
        <f t="shared" si="343"/>
        <v>#REF!</v>
      </c>
      <c r="K1689" s="63" t="s">
        <v>1717</v>
      </c>
      <c r="L1689">
        <f t="shared" si="344"/>
        <v>6</v>
      </c>
      <c r="P1689" s="10" t="e">
        <f>#REF!</f>
        <v>#REF!</v>
      </c>
    </row>
    <row r="1690" spans="1:16" x14ac:dyDescent="0.25">
      <c r="A1690" s="110" t="str">
        <f>B1690&amp;"_"&amp;C1690&amp;"_"&amp;".. "&amp;D1690</f>
        <v>1689_T3.2_.. Debt securities (More than 18 to 24)</v>
      </c>
      <c r="B1690" s="115" t="s">
        <v>2601</v>
      </c>
      <c r="C1690" s="119" t="s">
        <v>14</v>
      </c>
      <c r="D1690" s="94" t="s">
        <v>4049</v>
      </c>
      <c r="E1690" s="185" t="str">
        <f>B1690&amp;"_"&amp;C1690&amp;"_"&amp;F1690&amp;", "&amp;G1690&amp;", "&amp;I1690</f>
        <v>1689_T3.2_Other Sectors, Debt securities, More than 18 to 24</v>
      </c>
      <c r="F1690" s="97" t="s">
        <v>45</v>
      </c>
      <c r="G1690" s="183" t="s">
        <v>29</v>
      </c>
      <c r="H1690" s="94"/>
      <c r="I1690" s="106" t="s">
        <v>27</v>
      </c>
      <c r="J1690" s="161" t="e">
        <f t="shared" si="343"/>
        <v>#REF!</v>
      </c>
      <c r="K1690" s="63" t="s">
        <v>1724</v>
      </c>
      <c r="L1690">
        <f t="shared" si="344"/>
        <v>6</v>
      </c>
      <c r="P1690" s="10" t="e">
        <f>#REF!</f>
        <v>#REF!</v>
      </c>
    </row>
    <row r="1691" spans="1:16" x14ac:dyDescent="0.25">
      <c r="A1691" s="110" t="str">
        <f t="shared" si="345"/>
        <v>1690_T3.2_…. Principal (More than 18 to 24)</v>
      </c>
      <c r="B1691" s="115" t="s">
        <v>2602</v>
      </c>
      <c r="C1691" s="119" t="s">
        <v>14</v>
      </c>
      <c r="D1691" s="95" t="s">
        <v>3790</v>
      </c>
      <c r="E1691" s="185" t="str">
        <f>B1691&amp;"_"&amp;C1691&amp;"_"&amp;F1691&amp;", "&amp;G1691&amp;", "&amp;H1691&amp;", "&amp;I1691</f>
        <v>1690_T3.2_Other Sectors, Debt securities, Principal, More than 18 to 24</v>
      </c>
      <c r="F1691" s="97" t="s">
        <v>45</v>
      </c>
      <c r="G1691" s="183" t="s">
        <v>29</v>
      </c>
      <c r="H1691" s="183" t="s">
        <v>6</v>
      </c>
      <c r="I1691" s="106" t="s">
        <v>27</v>
      </c>
      <c r="J1691" s="161" t="e">
        <f t="shared" si="343"/>
        <v>#REF!</v>
      </c>
      <c r="K1691" s="63" t="s">
        <v>1731</v>
      </c>
      <c r="L1691">
        <f t="shared" si="344"/>
        <v>6</v>
      </c>
      <c r="P1691" s="10" t="e">
        <f>#REF!</f>
        <v>#REF!</v>
      </c>
    </row>
    <row r="1692" spans="1:16" x14ac:dyDescent="0.25">
      <c r="A1692" s="110" t="str">
        <f t="shared" si="345"/>
        <v>1691_T3.2_…. Interest (More than 18 to 24)</v>
      </c>
      <c r="B1692" s="115" t="s">
        <v>2603</v>
      </c>
      <c r="C1692" s="119" t="s">
        <v>14</v>
      </c>
      <c r="D1692" s="95" t="s">
        <v>3791</v>
      </c>
      <c r="E1692" s="185" t="str">
        <f>B1692&amp;"_"&amp;C1692&amp;"_"&amp;F1692&amp;", "&amp;G1692&amp;", "&amp;H1692&amp;", "&amp;I1692</f>
        <v>1691_T3.2_Other Sectors, Debt securities, Interest, More than 18 to 24</v>
      </c>
      <c r="F1692" s="97" t="s">
        <v>45</v>
      </c>
      <c r="G1692" s="183" t="s">
        <v>29</v>
      </c>
      <c r="H1692" s="184" t="s">
        <v>7</v>
      </c>
      <c r="I1692" s="106" t="s">
        <v>27</v>
      </c>
      <c r="J1692" s="161" t="e">
        <f t="shared" si="343"/>
        <v>#REF!</v>
      </c>
      <c r="K1692" s="63" t="s">
        <v>1738</v>
      </c>
      <c r="L1692">
        <f t="shared" si="344"/>
        <v>6</v>
      </c>
      <c r="P1692" s="10" t="e">
        <f>#REF!</f>
        <v>#REF!</v>
      </c>
    </row>
    <row r="1693" spans="1:16" x14ac:dyDescent="0.25">
      <c r="A1693" s="110" t="str">
        <f>B1693&amp;"_"&amp;C1693&amp;"_"&amp;".. "&amp;D1693</f>
        <v>1692_T3.2_.. Loans (More than 18 to 24)</v>
      </c>
      <c r="B1693" s="115" t="s">
        <v>2604</v>
      </c>
      <c r="C1693" s="119" t="s">
        <v>14</v>
      </c>
      <c r="D1693" s="94" t="s">
        <v>4050</v>
      </c>
      <c r="E1693" s="185" t="str">
        <f>B1693&amp;"_"&amp;C1693&amp;"_"&amp;F1693&amp;", "&amp;G1693&amp;", "&amp;I1693</f>
        <v>1692_T3.2_Other Sectors, Loans, More than 18 to 24</v>
      </c>
      <c r="F1693" s="97" t="s">
        <v>45</v>
      </c>
      <c r="G1693" s="183" t="s">
        <v>2</v>
      </c>
      <c r="H1693" s="94"/>
      <c r="I1693" s="106" t="s">
        <v>27</v>
      </c>
      <c r="J1693" s="161" t="e">
        <f t="shared" si="343"/>
        <v>#REF!</v>
      </c>
      <c r="K1693" s="63" t="s">
        <v>1745</v>
      </c>
      <c r="L1693">
        <f t="shared" si="344"/>
        <v>6</v>
      </c>
      <c r="P1693" s="10" t="e">
        <f>#REF!</f>
        <v>#REF!</v>
      </c>
    </row>
    <row r="1694" spans="1:16" x14ac:dyDescent="0.25">
      <c r="A1694" s="110" t="str">
        <f t="shared" si="345"/>
        <v>1693_T3.2_…. Principal (More than 18 to 24)</v>
      </c>
      <c r="B1694" s="115" t="s">
        <v>2605</v>
      </c>
      <c r="C1694" s="119" t="s">
        <v>14</v>
      </c>
      <c r="D1694" s="95" t="s">
        <v>3790</v>
      </c>
      <c r="E1694" s="185" t="str">
        <f>B1694&amp;"_"&amp;C1694&amp;"_"&amp;F1694&amp;", "&amp;G1694&amp;", "&amp;H1694&amp;", "&amp;I1694</f>
        <v>1693_T3.2_Other Sectors, Loans, Principal, More than 18 to 24</v>
      </c>
      <c r="F1694" s="97" t="s">
        <v>45</v>
      </c>
      <c r="G1694" s="183" t="s">
        <v>2</v>
      </c>
      <c r="H1694" s="183" t="s">
        <v>6</v>
      </c>
      <c r="I1694" s="106" t="s">
        <v>27</v>
      </c>
      <c r="J1694" s="161" t="e">
        <f t="shared" si="343"/>
        <v>#REF!</v>
      </c>
      <c r="K1694" s="63" t="s">
        <v>1752</v>
      </c>
      <c r="L1694">
        <f t="shared" si="344"/>
        <v>6</v>
      </c>
      <c r="P1694" s="10" t="e">
        <f>#REF!</f>
        <v>#REF!</v>
      </c>
    </row>
    <row r="1695" spans="1:16" x14ac:dyDescent="0.25">
      <c r="A1695" s="110" t="str">
        <f t="shared" si="345"/>
        <v>1694_T3.2_…. Interest (More than 18 to 24)</v>
      </c>
      <c r="B1695" s="115" t="s">
        <v>2606</v>
      </c>
      <c r="C1695" s="119" t="s">
        <v>14</v>
      </c>
      <c r="D1695" s="95" t="s">
        <v>3791</v>
      </c>
      <c r="E1695" s="185" t="str">
        <f>B1695&amp;"_"&amp;C1695&amp;"_"&amp;F1695&amp;", "&amp;G1695&amp;", "&amp;H1695&amp;", "&amp;I1695</f>
        <v>1694_T3.2_Other Sectors, Loans, Interest, More than 18 to 24</v>
      </c>
      <c r="F1695" s="97" t="s">
        <v>45</v>
      </c>
      <c r="G1695" s="183" t="s">
        <v>2</v>
      </c>
      <c r="H1695" s="184" t="s">
        <v>7</v>
      </c>
      <c r="I1695" s="106" t="s">
        <v>27</v>
      </c>
      <c r="J1695" s="161" t="e">
        <f t="shared" si="343"/>
        <v>#REF!</v>
      </c>
      <c r="K1695" s="63" t="s">
        <v>1759</v>
      </c>
      <c r="L1695">
        <f t="shared" si="344"/>
        <v>6</v>
      </c>
      <c r="P1695" s="10" t="e">
        <f>#REF!</f>
        <v>#REF!</v>
      </c>
    </row>
    <row r="1696" spans="1:16" x14ac:dyDescent="0.25">
      <c r="A1696" s="110" t="str">
        <f>B1696&amp;"_"&amp;C1696&amp;"_"&amp;".. "&amp;D1696</f>
        <v>1695_T3.2_.. Trade credit and advances (More than 18 to 24)</v>
      </c>
      <c r="B1696" s="115" t="s">
        <v>2607</v>
      </c>
      <c r="C1696" s="119" t="s">
        <v>14</v>
      </c>
      <c r="D1696" s="94" t="s">
        <v>4051</v>
      </c>
      <c r="E1696" s="185" t="str">
        <f>B1696&amp;"_"&amp;C1696&amp;"_"&amp;F1696&amp;", "&amp;G1696&amp;", "&amp;I1696</f>
        <v>1695_T3.2_Other Sectors, Trade credit and advances, More than 18 to 24</v>
      </c>
      <c r="F1696" s="97" t="s">
        <v>45</v>
      </c>
      <c r="G1696" s="183" t="s">
        <v>30</v>
      </c>
      <c r="H1696" s="94"/>
      <c r="I1696" s="106" t="s">
        <v>27</v>
      </c>
      <c r="J1696" s="161" t="e">
        <f t="shared" si="343"/>
        <v>#REF!</v>
      </c>
      <c r="K1696" s="63" t="s">
        <v>1766</v>
      </c>
      <c r="L1696">
        <f t="shared" si="344"/>
        <v>6</v>
      </c>
      <c r="P1696" s="10" t="e">
        <f>#REF!</f>
        <v>#REF!</v>
      </c>
    </row>
    <row r="1697" spans="1:16" x14ac:dyDescent="0.25">
      <c r="A1697" s="110" t="str">
        <f t="shared" si="345"/>
        <v>1696_T3.2_…. Principal (More than 18 to 24)</v>
      </c>
      <c r="B1697" s="115" t="s">
        <v>2608</v>
      </c>
      <c r="C1697" s="119" t="s">
        <v>14</v>
      </c>
      <c r="D1697" s="95" t="s">
        <v>3790</v>
      </c>
      <c r="E1697" s="185" t="str">
        <f>B1697&amp;"_"&amp;C1697&amp;"_"&amp;F1697&amp;", "&amp;G1697&amp;", "&amp;H1697&amp;", "&amp;I1697</f>
        <v>1696_T3.2_Other Sectors, Trade credit and advances, Principal, More than 18 to 24</v>
      </c>
      <c r="F1697" s="97" t="s">
        <v>45</v>
      </c>
      <c r="G1697" s="183" t="s">
        <v>30</v>
      </c>
      <c r="H1697" s="183" t="s">
        <v>6</v>
      </c>
      <c r="I1697" s="106" t="s">
        <v>27</v>
      </c>
      <c r="J1697" s="161" t="e">
        <f t="shared" si="343"/>
        <v>#REF!</v>
      </c>
      <c r="K1697" s="63" t="s">
        <v>1773</v>
      </c>
      <c r="L1697">
        <f t="shared" si="344"/>
        <v>6</v>
      </c>
      <c r="P1697" s="10" t="e">
        <f>#REF!</f>
        <v>#REF!</v>
      </c>
    </row>
    <row r="1698" spans="1:16" x14ac:dyDescent="0.25">
      <c r="A1698" s="110" t="str">
        <f t="shared" si="345"/>
        <v>1697_T3.2_…. Interest (More than 18 to 24)</v>
      </c>
      <c r="B1698" s="115" t="s">
        <v>2609</v>
      </c>
      <c r="C1698" s="119" t="s">
        <v>14</v>
      </c>
      <c r="D1698" s="95" t="s">
        <v>3791</v>
      </c>
      <c r="E1698" s="185" t="str">
        <f>B1698&amp;"_"&amp;C1698&amp;"_"&amp;F1698&amp;", "&amp;G1698&amp;", "&amp;H1698&amp;", "&amp;I1698</f>
        <v>1697_T3.2_Other Sectors, Trade credit and advances, Interest, More than 18 to 24</v>
      </c>
      <c r="F1698" s="97" t="s">
        <v>45</v>
      </c>
      <c r="G1698" s="183" t="s">
        <v>30</v>
      </c>
      <c r="H1698" s="184" t="s">
        <v>7</v>
      </c>
      <c r="I1698" s="106" t="s">
        <v>27</v>
      </c>
      <c r="J1698" s="161" t="e">
        <f t="shared" si="343"/>
        <v>#REF!</v>
      </c>
      <c r="K1698" s="63" t="s">
        <v>1780</v>
      </c>
      <c r="L1698">
        <f t="shared" si="344"/>
        <v>6</v>
      </c>
      <c r="P1698" s="10" t="e">
        <f>#REF!</f>
        <v>#REF!</v>
      </c>
    </row>
    <row r="1699" spans="1:16" x14ac:dyDescent="0.25">
      <c r="A1699" s="110" t="str">
        <f>B1699&amp;"_"&amp;C1699&amp;"_"&amp;".. "&amp;D1699</f>
        <v>1698_T3.2_.. Other debt liabilities 3/ 4/ (More than 18 to 24)</v>
      </c>
      <c r="B1699" s="115" t="s">
        <v>2610</v>
      </c>
      <c r="C1699" s="119" t="s">
        <v>14</v>
      </c>
      <c r="D1699" s="94" t="s">
        <v>4052</v>
      </c>
      <c r="E1699" s="185" t="str">
        <f>B1699&amp;"_"&amp;C1699&amp;"_"&amp;F1699&amp;", "&amp;G1699&amp;", "&amp;I1699</f>
        <v>1698_T3.2_Other Sectors, Other debt liabilities, More than 18 to 24</v>
      </c>
      <c r="F1699" s="97" t="s">
        <v>45</v>
      </c>
      <c r="G1699" s="183" t="s">
        <v>4156</v>
      </c>
      <c r="H1699" s="94"/>
      <c r="I1699" s="106" t="s">
        <v>27</v>
      </c>
      <c r="J1699" s="161" t="e">
        <f t="shared" si="343"/>
        <v>#REF!</v>
      </c>
      <c r="K1699" s="63" t="s">
        <v>1787</v>
      </c>
      <c r="L1699">
        <f t="shared" si="344"/>
        <v>6</v>
      </c>
      <c r="P1699" s="10" t="e">
        <f>#REF!</f>
        <v>#REF!</v>
      </c>
    </row>
    <row r="1700" spans="1:16" x14ac:dyDescent="0.25">
      <c r="A1700" s="110" t="str">
        <f t="shared" si="345"/>
        <v>1699_T3.2_…. Principal (More than 18 to 24)</v>
      </c>
      <c r="B1700" s="115" t="s">
        <v>2611</v>
      </c>
      <c r="C1700" s="119" t="s">
        <v>14</v>
      </c>
      <c r="D1700" s="95" t="s">
        <v>3790</v>
      </c>
      <c r="E1700" s="185" t="str">
        <f>B1700&amp;"_"&amp;C1700&amp;"_"&amp;F1700&amp;", "&amp;G1700&amp;", "&amp;H1700&amp;", "&amp;I1700</f>
        <v>1699_T3.2_Other Sectors, Other debt liabilities, Principal, More than 18 to 24</v>
      </c>
      <c r="F1700" s="97" t="s">
        <v>45</v>
      </c>
      <c r="G1700" s="183" t="s">
        <v>4156</v>
      </c>
      <c r="H1700" s="183" t="s">
        <v>6</v>
      </c>
      <c r="I1700" s="106" t="s">
        <v>27</v>
      </c>
      <c r="J1700" s="161" t="e">
        <f t="shared" si="343"/>
        <v>#REF!</v>
      </c>
      <c r="K1700" s="63" t="s">
        <v>1794</v>
      </c>
      <c r="L1700">
        <f t="shared" si="344"/>
        <v>6</v>
      </c>
      <c r="P1700" s="10" t="e">
        <f>#REF!</f>
        <v>#REF!</v>
      </c>
    </row>
    <row r="1701" spans="1:16" x14ac:dyDescent="0.25">
      <c r="A1701" s="110" t="str">
        <f t="shared" si="345"/>
        <v>1700_T3.2_…. Interest (More than 18 to 24)</v>
      </c>
      <c r="B1701" s="115" t="s">
        <v>2612</v>
      </c>
      <c r="C1701" s="119" t="s">
        <v>14</v>
      </c>
      <c r="D1701" s="95" t="s">
        <v>3791</v>
      </c>
      <c r="E1701" s="185" t="str">
        <f>B1701&amp;"_"&amp;C1701&amp;"_"&amp;F1701&amp;", "&amp;G1701&amp;", "&amp;H1701&amp;", "&amp;I1701</f>
        <v>1700_T3.2_Other Sectors, Other debt liabilities, Interest, More than 18 to 24</v>
      </c>
      <c r="F1701" s="97" t="s">
        <v>45</v>
      </c>
      <c r="G1701" s="183" t="s">
        <v>4156</v>
      </c>
      <c r="H1701" s="184" t="s">
        <v>7</v>
      </c>
      <c r="I1701" s="106" t="s">
        <v>27</v>
      </c>
      <c r="J1701" s="161" t="e">
        <f t="shared" si="343"/>
        <v>#REF!</v>
      </c>
      <c r="K1701" s="63" t="s">
        <v>1801</v>
      </c>
      <c r="L1701">
        <f t="shared" si="344"/>
        <v>6</v>
      </c>
      <c r="P1701" s="10" t="e">
        <f>#REF!</f>
        <v>#REF!</v>
      </c>
    </row>
    <row r="1702" spans="1:16" x14ac:dyDescent="0.25">
      <c r="A1702" s="110" t="str">
        <f>B1702&amp;"_"&amp;C1702&amp;"_"&amp;D1702</f>
        <v>1701_T3.2_Direct Investment: Intercompany Lending 5/ (More than 18 to 24)</v>
      </c>
      <c r="B1702" s="115" t="s">
        <v>2613</v>
      </c>
      <c r="C1702" s="119" t="s">
        <v>14</v>
      </c>
      <c r="D1702" s="53" t="s">
        <v>4054</v>
      </c>
      <c r="E1702" s="185" t="str">
        <f>B1702&amp;"_"&amp;C1702&amp;"_"&amp;F1702&amp;", "&amp;I1702</f>
        <v>1701_T3.2_Direct Investment: Intercompany Lending, More than 18 to 24</v>
      </c>
      <c r="F1702" s="53" t="s">
        <v>46</v>
      </c>
      <c r="G1702" s="53"/>
      <c r="H1702" s="53"/>
      <c r="I1702" s="106" t="s">
        <v>27</v>
      </c>
      <c r="J1702" s="161" t="e">
        <f t="shared" si="343"/>
        <v>#REF!</v>
      </c>
      <c r="K1702" s="63" t="s">
        <v>1808</v>
      </c>
      <c r="L1702">
        <f t="shared" si="344"/>
        <v>6</v>
      </c>
      <c r="P1702" s="10" t="e">
        <f>#REF!</f>
        <v>#REF!</v>
      </c>
    </row>
    <row r="1703" spans="1:16" x14ac:dyDescent="0.25">
      <c r="A1703" s="110" t="str">
        <f>B1703&amp;"_"&amp;C1703&amp;"_"&amp;".. "&amp;D1703</f>
        <v>1702_T3.2_.. Debt liabilities of direct investment enterprises to direct investors (More than 18 to 24)</v>
      </c>
      <c r="B1703" s="115" t="s">
        <v>2614</v>
      </c>
      <c r="C1703" s="119" t="s">
        <v>14</v>
      </c>
      <c r="D1703" s="98" t="s">
        <v>4055</v>
      </c>
      <c r="E1703" s="185" t="str">
        <f>B1703&amp;"_"&amp;C1703&amp;"_"&amp;F1703&amp;", "&amp;G1703&amp;", "&amp;I1703</f>
        <v>1702_T3.2_Direct Investment: Intercompany Lending, Debt liabilities of direct investment enterprises to direct investors, More than 18 to 24</v>
      </c>
      <c r="F1703" s="53" t="s">
        <v>46</v>
      </c>
      <c r="G1703" s="186" t="s">
        <v>79</v>
      </c>
      <c r="H1703" s="98"/>
      <c r="I1703" s="106" t="s">
        <v>27</v>
      </c>
      <c r="J1703" s="161" t="e">
        <f t="shared" si="343"/>
        <v>#REF!</v>
      </c>
      <c r="K1703" s="63" t="s">
        <v>1815</v>
      </c>
      <c r="L1703">
        <f t="shared" si="344"/>
        <v>6</v>
      </c>
      <c r="P1703" s="10" t="e">
        <f>#REF!</f>
        <v>#REF!</v>
      </c>
    </row>
    <row r="1704" spans="1:16" x14ac:dyDescent="0.25">
      <c r="A1704" s="110" t="str">
        <f t="shared" ref="A1704:A1714" si="346">B1704&amp;"_"&amp;C1704&amp;"_"&amp;"…. "&amp;D1704</f>
        <v>1703_T3.2_…. Principal (More than 18 to 24)</v>
      </c>
      <c r="B1704" s="115" t="s">
        <v>2615</v>
      </c>
      <c r="C1704" s="119" t="s">
        <v>14</v>
      </c>
      <c r="D1704" s="99" t="s">
        <v>3790</v>
      </c>
      <c r="E1704" s="185" t="str">
        <f>B1704&amp;"_"&amp;C1704&amp;"_"&amp;F1704&amp;", "&amp;G1704&amp;", "&amp;H1704&amp;", "&amp;I1704</f>
        <v>1703_T3.2_Direct Investment: Intercompany Lending, Debt liabilities of direct investment enterprises to direct investors, Principal, More than 18 to 24</v>
      </c>
      <c r="F1704" s="53" t="s">
        <v>46</v>
      </c>
      <c r="G1704" s="186" t="s">
        <v>79</v>
      </c>
      <c r="H1704" s="183" t="s">
        <v>6</v>
      </c>
      <c r="I1704" s="106" t="s">
        <v>27</v>
      </c>
      <c r="J1704" s="161" t="e">
        <f t="shared" si="343"/>
        <v>#REF!</v>
      </c>
      <c r="K1704" s="63" t="s">
        <v>1822</v>
      </c>
      <c r="L1704">
        <f t="shared" si="344"/>
        <v>6</v>
      </c>
      <c r="P1704" s="10" t="e">
        <f>#REF!</f>
        <v>#REF!</v>
      </c>
    </row>
    <row r="1705" spans="1:16" x14ac:dyDescent="0.25">
      <c r="A1705" s="110" t="str">
        <f t="shared" si="346"/>
        <v>1704_T3.2_…. Interest (More than 18 to 24)</v>
      </c>
      <c r="B1705" s="115" t="s">
        <v>2616</v>
      </c>
      <c r="C1705" s="119" t="s">
        <v>14</v>
      </c>
      <c r="D1705" s="99" t="s">
        <v>3791</v>
      </c>
      <c r="E1705" s="185" t="str">
        <f>B1705&amp;"_"&amp;C1705&amp;"_"&amp;F1705&amp;", "&amp;G1705&amp;", "&amp;H1705&amp;", "&amp;I1705</f>
        <v>1704_T3.2_Direct Investment: Intercompany Lending, Debt liabilities of direct investment enterprises to direct investors, Interest, More than 18 to 24</v>
      </c>
      <c r="F1705" s="53" t="s">
        <v>46</v>
      </c>
      <c r="G1705" s="186" t="s">
        <v>79</v>
      </c>
      <c r="H1705" s="184" t="s">
        <v>7</v>
      </c>
      <c r="I1705" s="106" t="s">
        <v>27</v>
      </c>
      <c r="J1705" s="161" t="e">
        <f t="shared" si="343"/>
        <v>#REF!</v>
      </c>
      <c r="K1705" s="63" t="s">
        <v>1829</v>
      </c>
      <c r="L1705">
        <f t="shared" si="344"/>
        <v>6</v>
      </c>
      <c r="P1705" s="10" t="e">
        <f>#REF!</f>
        <v>#REF!</v>
      </c>
    </row>
    <row r="1706" spans="1:16" x14ac:dyDescent="0.25">
      <c r="A1706" s="110" t="str">
        <f>B1706&amp;"_"&amp;C1706&amp;"_"&amp;".. "&amp;D1706</f>
        <v>1705_T3.2_.. Debt liabilities of direct investors to direct investment enterprises (More than 18 to 24)</v>
      </c>
      <c r="B1706" s="115" t="s">
        <v>2617</v>
      </c>
      <c r="C1706" s="119" t="s">
        <v>14</v>
      </c>
      <c r="D1706" s="98" t="s">
        <v>4056</v>
      </c>
      <c r="E1706" s="185" t="str">
        <f>B1706&amp;"_"&amp;C1706&amp;"_"&amp;F1706&amp;", "&amp;G1706&amp;", "&amp;I1706</f>
        <v>1705_T3.2_Direct Investment: Intercompany Lending, Debt liabilities of direct investors to direct investment enterprises , More than 18 to 24</v>
      </c>
      <c r="F1706" s="53" t="s">
        <v>46</v>
      </c>
      <c r="G1706" s="186" t="s">
        <v>32</v>
      </c>
      <c r="H1706" s="98"/>
      <c r="I1706" s="106" t="s">
        <v>27</v>
      </c>
      <c r="J1706" s="161" t="e">
        <f t="shared" si="343"/>
        <v>#REF!</v>
      </c>
      <c r="K1706" s="63" t="s">
        <v>1836</v>
      </c>
      <c r="L1706">
        <f t="shared" si="344"/>
        <v>6</v>
      </c>
      <c r="P1706" s="10" t="e">
        <f>#REF!</f>
        <v>#REF!</v>
      </c>
    </row>
    <row r="1707" spans="1:16" x14ac:dyDescent="0.25">
      <c r="A1707" s="110" t="str">
        <f t="shared" si="346"/>
        <v>1706_T3.2_…. Principal (More than 18 to 24)</v>
      </c>
      <c r="B1707" s="115" t="s">
        <v>2618</v>
      </c>
      <c r="C1707" s="119" t="s">
        <v>14</v>
      </c>
      <c r="D1707" s="99" t="s">
        <v>3790</v>
      </c>
      <c r="E1707" s="185" t="str">
        <f>B1707&amp;"_"&amp;C1707&amp;"_"&amp;F1707&amp;", "&amp;G1707&amp;", "&amp;H1707&amp;", "&amp;I1707</f>
        <v>1706_T3.2_Direct Investment: Intercompany Lending, Debt liabilities of direct investors to direct investment enterprises , Principal, More than 18 to 24</v>
      </c>
      <c r="F1707" s="53" t="s">
        <v>46</v>
      </c>
      <c r="G1707" s="186" t="s">
        <v>32</v>
      </c>
      <c r="H1707" s="183" t="s">
        <v>6</v>
      </c>
      <c r="I1707" s="106" t="s">
        <v>27</v>
      </c>
      <c r="J1707" s="161" t="e">
        <f t="shared" si="343"/>
        <v>#REF!</v>
      </c>
      <c r="K1707" s="63" t="s">
        <v>1843</v>
      </c>
      <c r="L1707">
        <f t="shared" si="344"/>
        <v>6</v>
      </c>
      <c r="P1707" s="10" t="e">
        <f>#REF!</f>
        <v>#REF!</v>
      </c>
    </row>
    <row r="1708" spans="1:16" x14ac:dyDescent="0.25">
      <c r="A1708" s="110" t="str">
        <f t="shared" si="346"/>
        <v>1707_T3.2_…. Interest (More than 18 to 24)</v>
      </c>
      <c r="B1708" s="115" t="s">
        <v>2619</v>
      </c>
      <c r="C1708" s="119" t="s">
        <v>14</v>
      </c>
      <c r="D1708" s="99" t="s">
        <v>3791</v>
      </c>
      <c r="E1708" s="185" t="str">
        <f>B1708&amp;"_"&amp;C1708&amp;"_"&amp;F1708&amp;", "&amp;G1708&amp;", "&amp;H1708&amp;", "&amp;I1708</f>
        <v>1707_T3.2_Direct Investment: Intercompany Lending, Debt liabilities of direct investors to direct investment enterprises , Interest, More than 18 to 24</v>
      </c>
      <c r="F1708" s="53" t="s">
        <v>46</v>
      </c>
      <c r="G1708" s="186" t="s">
        <v>32</v>
      </c>
      <c r="H1708" s="184" t="s">
        <v>7</v>
      </c>
      <c r="I1708" s="106" t="s">
        <v>27</v>
      </c>
      <c r="J1708" s="161" t="e">
        <f t="shared" si="343"/>
        <v>#REF!</v>
      </c>
      <c r="K1708" s="63" t="s">
        <v>1850</v>
      </c>
      <c r="L1708">
        <f t="shared" si="344"/>
        <v>6</v>
      </c>
      <c r="P1708" s="10" t="e">
        <f>#REF!</f>
        <v>#REF!</v>
      </c>
    </row>
    <row r="1709" spans="1:16" x14ac:dyDescent="0.25">
      <c r="A1709" s="110" t="str">
        <f>B1709&amp;"_"&amp;C1709&amp;"_"&amp;".. "&amp;D1709</f>
        <v>1708_T3.2_.. Debt liabilities between fellow enterprises (More than 18 to 24)</v>
      </c>
      <c r="B1709" s="115" t="s">
        <v>2620</v>
      </c>
      <c r="C1709" s="119" t="s">
        <v>14</v>
      </c>
      <c r="D1709" s="98" t="s">
        <v>4057</v>
      </c>
      <c r="E1709" s="185" t="str">
        <f>B1709&amp;"_"&amp;C1709&amp;"_"&amp;F1709&amp;", "&amp;G1709&amp;", "&amp;I1709</f>
        <v>1708_T3.2_Direct Investment: Intercompany Lending, Debt liabilities between fellow enterprises, More than 18 to 24</v>
      </c>
      <c r="F1709" s="53" t="s">
        <v>46</v>
      </c>
      <c r="G1709" s="186" t="s">
        <v>33</v>
      </c>
      <c r="H1709" s="98"/>
      <c r="I1709" s="106" t="s">
        <v>27</v>
      </c>
      <c r="J1709" s="161" t="e">
        <f t="shared" si="343"/>
        <v>#REF!</v>
      </c>
      <c r="K1709" s="63" t="s">
        <v>1857</v>
      </c>
      <c r="L1709">
        <f t="shared" si="344"/>
        <v>6</v>
      </c>
      <c r="P1709" s="10" t="e">
        <f>#REF!</f>
        <v>#REF!</v>
      </c>
    </row>
    <row r="1710" spans="1:16" x14ac:dyDescent="0.25">
      <c r="A1710" s="110" t="str">
        <f t="shared" si="346"/>
        <v>1709_T3.2_…. Principal (More than 18 to 24)</v>
      </c>
      <c r="B1710" s="115" t="s">
        <v>2621</v>
      </c>
      <c r="C1710" s="119" t="s">
        <v>14</v>
      </c>
      <c r="D1710" s="99" t="s">
        <v>3790</v>
      </c>
      <c r="E1710" s="185" t="str">
        <f>B1710&amp;"_"&amp;C1710&amp;"_"&amp;F1710&amp;", "&amp;G1710&amp;", "&amp;H1710&amp;", "&amp;I1710</f>
        <v>1709_T3.2_Direct Investment: Intercompany Lending, Debt liabilities between fellow enterprises, Principal, More than 18 to 24</v>
      </c>
      <c r="F1710" s="53" t="s">
        <v>46</v>
      </c>
      <c r="G1710" s="186" t="s">
        <v>33</v>
      </c>
      <c r="H1710" s="183" t="s">
        <v>6</v>
      </c>
      <c r="I1710" s="106" t="s">
        <v>27</v>
      </c>
      <c r="J1710" s="161" t="e">
        <f t="shared" si="343"/>
        <v>#REF!</v>
      </c>
      <c r="K1710" s="63" t="s">
        <v>1864</v>
      </c>
      <c r="L1710">
        <f t="shared" si="344"/>
        <v>6</v>
      </c>
      <c r="P1710" s="10" t="e">
        <f>#REF!</f>
        <v>#REF!</v>
      </c>
    </row>
    <row r="1711" spans="1:16" x14ac:dyDescent="0.25">
      <c r="A1711" s="110" t="str">
        <f t="shared" si="346"/>
        <v>1710_T3.2_…. Interest (More than 18 to 24)</v>
      </c>
      <c r="B1711" s="115" t="s">
        <v>2622</v>
      </c>
      <c r="C1711" s="119" t="s">
        <v>14</v>
      </c>
      <c r="D1711" s="99" t="s">
        <v>3791</v>
      </c>
      <c r="E1711" s="185" t="str">
        <f>B1711&amp;"_"&amp;C1711&amp;"_"&amp;F1711&amp;", "&amp;G1711&amp;", "&amp;H1711&amp;", "&amp;I1711</f>
        <v>1710_T3.2_Direct Investment: Intercompany Lending, Debt liabilities between fellow enterprises, Interest, More than 18 to 24</v>
      </c>
      <c r="F1711" s="53" t="s">
        <v>46</v>
      </c>
      <c r="G1711" s="186" t="s">
        <v>33</v>
      </c>
      <c r="H1711" s="184" t="s">
        <v>7</v>
      </c>
      <c r="I1711" s="106" t="s">
        <v>27</v>
      </c>
      <c r="J1711" s="161" t="e">
        <f t="shared" si="343"/>
        <v>#REF!</v>
      </c>
      <c r="K1711" s="63" t="s">
        <v>1871</v>
      </c>
      <c r="L1711">
        <f t="shared" si="344"/>
        <v>6</v>
      </c>
      <c r="P1711" s="10" t="e">
        <f>#REF!</f>
        <v>#REF!</v>
      </c>
    </row>
    <row r="1712" spans="1:16" x14ac:dyDescent="0.25">
      <c r="A1712" s="110" t="str">
        <f>B1712&amp;"_"&amp;C1712&amp;"_"&amp;D1712</f>
        <v>1711_T3.2_Gross External Debt Payments (More than 18 to 24)</v>
      </c>
      <c r="B1712" s="115" t="s">
        <v>2623</v>
      </c>
      <c r="C1712" s="119" t="s">
        <v>14</v>
      </c>
      <c r="D1712" s="100" t="s">
        <v>4058</v>
      </c>
      <c r="E1712" s="185" t="str">
        <f>B1712&amp;"_"&amp;C1712&amp;"_"&amp;F1712&amp;", "&amp;I1712</f>
        <v>1711_T3.2_Gross External Debt Payments, More than 18 to 24</v>
      </c>
      <c r="F1712" s="53" t="s">
        <v>96</v>
      </c>
      <c r="G1712" s="100"/>
      <c r="H1712" s="100"/>
      <c r="I1712" s="106" t="s">
        <v>27</v>
      </c>
      <c r="J1712" s="161" t="e">
        <f t="shared" si="343"/>
        <v>#REF!</v>
      </c>
      <c r="K1712" s="63" t="s">
        <v>1878</v>
      </c>
      <c r="L1712">
        <f t="shared" si="344"/>
        <v>6</v>
      </c>
      <c r="P1712" s="10" t="e">
        <f>#REF!</f>
        <v>#REF!</v>
      </c>
    </row>
    <row r="1713" spans="1:16" x14ac:dyDescent="0.25">
      <c r="A1713" s="110" t="str">
        <f t="shared" si="346"/>
        <v>1712_T3.2_…. Principal  (More than 18 to 24)</v>
      </c>
      <c r="B1713" s="115" t="s">
        <v>2624</v>
      </c>
      <c r="C1713" s="119" t="s">
        <v>14</v>
      </c>
      <c r="D1713" s="101" t="s">
        <v>3797</v>
      </c>
      <c r="E1713" s="185" t="str">
        <f>B1713&amp;"_"&amp;C1713&amp;"_"&amp;F1713&amp;", "&amp;H1713&amp;", "&amp;I1713</f>
        <v>1712_T3.2_Gross External Debt Payments, Principal, More than 18 to 24</v>
      </c>
      <c r="F1713" s="53" t="s">
        <v>96</v>
      </c>
      <c r="G1713" s="101"/>
      <c r="H1713" s="183" t="s">
        <v>6</v>
      </c>
      <c r="I1713" s="106" t="s">
        <v>27</v>
      </c>
      <c r="J1713" s="161" t="e">
        <f t="shared" si="343"/>
        <v>#REF!</v>
      </c>
      <c r="K1713" s="63" t="s">
        <v>1885</v>
      </c>
      <c r="L1713">
        <f t="shared" si="344"/>
        <v>6</v>
      </c>
      <c r="P1713" s="10" t="e">
        <f>#REF!</f>
        <v>#REF!</v>
      </c>
    </row>
    <row r="1714" spans="1:16" x14ac:dyDescent="0.25">
      <c r="A1714" s="110" t="str">
        <f t="shared" si="346"/>
        <v>1713_T3.2_…. Interest (More than 18 to 24)</v>
      </c>
      <c r="B1714" s="115" t="s">
        <v>2625</v>
      </c>
      <c r="C1714" s="119" t="s">
        <v>14</v>
      </c>
      <c r="D1714" s="101" t="s">
        <v>3791</v>
      </c>
      <c r="E1714" s="185" t="str">
        <f>B1714&amp;"_"&amp;C1714&amp;"_"&amp;F1714&amp;", "&amp;H1714&amp;", "&amp;I1714</f>
        <v>1713_T3.2_Gross External Debt Payments, Interest, More than 18 to 24</v>
      </c>
      <c r="F1714" s="53" t="s">
        <v>96</v>
      </c>
      <c r="G1714" s="101"/>
      <c r="H1714" s="184" t="s">
        <v>7</v>
      </c>
      <c r="I1714" s="106" t="s">
        <v>27</v>
      </c>
      <c r="J1714" s="161" t="e">
        <f t="shared" si="343"/>
        <v>#REF!</v>
      </c>
      <c r="K1714" s="63" t="s">
        <v>1892</v>
      </c>
      <c r="L1714">
        <f t="shared" si="344"/>
        <v>6</v>
      </c>
      <c r="P1714" s="10" t="e">
        <f>#REF!</f>
        <v>#REF!</v>
      </c>
    </row>
    <row r="1715" spans="1:16" x14ac:dyDescent="0.25">
      <c r="A1715" s="110" t="str">
        <f t="shared" ref="A1715:A1716" si="347">B1715&amp;"_"&amp;C1715&amp;"_"&amp;D1715</f>
        <v>1714_T3.2_Interest receipts on SDR holdings (More than 18 to 24)</v>
      </c>
      <c r="B1715" s="115" t="s">
        <v>2626</v>
      </c>
      <c r="C1715" s="119" t="s">
        <v>14</v>
      </c>
      <c r="D1715" s="101" t="s">
        <v>3799</v>
      </c>
      <c r="E1715" s="185" t="str">
        <f>B1715&amp;"_"&amp;C1715&amp;"_"&amp;F1715&amp;", "&amp;I1715</f>
        <v>1714_T3.2_Interest receipts on SDR holdings, More than 18 to 24</v>
      </c>
      <c r="F1715" s="102" t="s">
        <v>62</v>
      </c>
      <c r="G1715" s="102"/>
      <c r="H1715" s="102"/>
      <c r="I1715" s="106" t="s">
        <v>27</v>
      </c>
      <c r="J1715" s="161" t="e">
        <f t="shared" si="343"/>
        <v>#REF!</v>
      </c>
      <c r="K1715" s="63" t="s">
        <v>1906</v>
      </c>
      <c r="L1715">
        <f t="shared" si="344"/>
        <v>6</v>
      </c>
      <c r="P1715" s="10" t="e">
        <f>#REF!</f>
        <v>#REF!</v>
      </c>
    </row>
    <row r="1716" spans="1:16" x14ac:dyDescent="0.25">
      <c r="A1716" s="110" t="str">
        <f t="shared" si="347"/>
        <v>1715_T3.2_Interest payments on SDR allocations (More than 18 to 24)</v>
      </c>
      <c r="B1716" s="115" t="s">
        <v>2627</v>
      </c>
      <c r="C1716" s="119" t="s">
        <v>14</v>
      </c>
      <c r="D1716" s="101" t="s">
        <v>3800</v>
      </c>
      <c r="E1716" s="185" t="str">
        <f>B1716&amp;"_"&amp;C1716&amp;"_"&amp;F1716&amp;", "&amp;I1716</f>
        <v>1715_T3.2_Interest payments on SDR allocations, More than 18 to 24</v>
      </c>
      <c r="F1716" s="102" t="s">
        <v>63</v>
      </c>
      <c r="G1716" s="102"/>
      <c r="H1716" s="102"/>
      <c r="I1716" s="106" t="s">
        <v>27</v>
      </c>
      <c r="J1716" s="161" t="e">
        <f t="shared" si="343"/>
        <v>#REF!</v>
      </c>
      <c r="K1716" s="63" t="s">
        <v>1907</v>
      </c>
      <c r="L1716">
        <f t="shared" si="344"/>
        <v>6</v>
      </c>
      <c r="P1716" s="10" t="e">
        <f>#REF!</f>
        <v>#REF!</v>
      </c>
    </row>
    <row r="1717" spans="1:16" x14ac:dyDescent="0.25">
      <c r="A1717" s="110" t="str">
        <f>B1717&amp;"_"&amp;C1717&amp;"_"&amp;D1717</f>
        <v>1716_T3.2_General Government (More than 2yrs)</v>
      </c>
      <c r="B1717" s="115" t="s">
        <v>2628</v>
      </c>
      <c r="C1717" s="119" t="s">
        <v>14</v>
      </c>
      <c r="D1717" s="93" t="s">
        <v>4059</v>
      </c>
      <c r="E1717" s="185" t="str">
        <f>B1717&amp;"_"&amp;C1717&amp;"_"&amp;F1717&amp;", "&amp;I1717</f>
        <v>1716_T3.2_General Government, More than 2yrs</v>
      </c>
      <c r="F1717" s="57" t="s">
        <v>20</v>
      </c>
      <c r="G1717" s="57"/>
      <c r="H1717" s="57"/>
      <c r="I1717" s="106" t="s">
        <v>4150</v>
      </c>
      <c r="J1717" s="161" t="e">
        <f t="shared" si="343"/>
        <v>#REF!</v>
      </c>
      <c r="K1717" s="63" t="s">
        <v>1319</v>
      </c>
      <c r="L1717">
        <f t="shared" si="344"/>
        <v>6</v>
      </c>
      <c r="P1717" s="10" t="e">
        <f>#REF!</f>
        <v>#REF!</v>
      </c>
    </row>
    <row r="1718" spans="1:16" x14ac:dyDescent="0.25">
      <c r="A1718" s="110" t="str">
        <f>B1718&amp;"_"&amp;C1718&amp;"_"&amp;".. "&amp;D1718</f>
        <v>1717_T3.2_.. Special drawing rights (allocations) * (More than 2yrs)</v>
      </c>
      <c r="B1718" s="115" t="s">
        <v>2629</v>
      </c>
      <c r="C1718" s="119" t="s">
        <v>14</v>
      </c>
      <c r="D1718" s="94" t="s">
        <v>4149</v>
      </c>
      <c r="E1718" s="185" t="str">
        <f>B1718&amp;"_"&amp;C1718&amp;"_"&amp;F1718&amp;", "&amp;G1718&amp;", "&amp;I1718</f>
        <v>1717_T3.2_General Government, Special drawing rights (allocations), More than 2yrs</v>
      </c>
      <c r="F1718" s="57" t="s">
        <v>20</v>
      </c>
      <c r="G1718" s="183" t="s">
        <v>4157</v>
      </c>
      <c r="H1718" s="57"/>
      <c r="I1718" s="106" t="s">
        <v>4150</v>
      </c>
      <c r="J1718" s="161" t="e">
        <f t="shared" si="343"/>
        <v>#REF!</v>
      </c>
      <c r="K1718" s="63" t="s">
        <v>1326</v>
      </c>
      <c r="L1718">
        <f t="shared" si="344"/>
        <v>6</v>
      </c>
      <c r="P1718" s="10" t="e">
        <f>#REF!</f>
        <v>#REF!</v>
      </c>
    </row>
    <row r="1719" spans="1:16" x14ac:dyDescent="0.25">
      <c r="A1719" s="110" t="str">
        <f t="shared" ref="A1719:A1735" si="348">B1719&amp;"_"&amp;C1719&amp;"_"&amp;"…. "&amp;D1719</f>
        <v>1718_T3.2_…. Principal (More than 2yrs)</v>
      </c>
      <c r="B1719" s="115" t="s">
        <v>2630</v>
      </c>
      <c r="C1719" s="119" t="s">
        <v>14</v>
      </c>
      <c r="D1719" s="95" t="s">
        <v>3802</v>
      </c>
      <c r="E1719" s="185" t="str">
        <f>B1719&amp;"_"&amp;C1719&amp;"_"&amp;F1719&amp;", "&amp;G1719&amp;", "&amp;H1719&amp;", "&amp;I1719</f>
        <v>1718_T3.2_General Government, Special drawing rights (allocations), Principal, More than 2yrs</v>
      </c>
      <c r="F1719" s="57" t="s">
        <v>20</v>
      </c>
      <c r="G1719" s="183" t="s">
        <v>4157</v>
      </c>
      <c r="H1719" s="183" t="s">
        <v>6</v>
      </c>
      <c r="I1719" s="106" t="s">
        <v>4150</v>
      </c>
      <c r="J1719" s="161" t="e">
        <f t="shared" si="343"/>
        <v>#REF!</v>
      </c>
      <c r="K1719" s="63" t="s">
        <v>1333</v>
      </c>
      <c r="L1719">
        <f t="shared" si="344"/>
        <v>6</v>
      </c>
      <c r="P1719" s="10" t="e">
        <f>#REF!</f>
        <v>#REF!</v>
      </c>
    </row>
    <row r="1720" spans="1:16" x14ac:dyDescent="0.25">
      <c r="A1720" s="110" t="str">
        <f t="shared" si="348"/>
        <v>1719_T3.2_…. Interest (More than 2yrs)</v>
      </c>
      <c r="B1720" s="115" t="s">
        <v>2631</v>
      </c>
      <c r="C1720" s="119" t="s">
        <v>14</v>
      </c>
      <c r="D1720" s="95" t="s">
        <v>3803</v>
      </c>
      <c r="E1720" s="185" t="str">
        <f>B1720&amp;"_"&amp;C1720&amp;"_"&amp;F1720&amp;", "&amp;G1720&amp;", "&amp;H1720&amp;", "&amp;I1720</f>
        <v>1719_T3.2_General Government, Special drawing rights (allocations), Interest, More than 2yrs</v>
      </c>
      <c r="F1720" s="57" t="s">
        <v>20</v>
      </c>
      <c r="G1720" s="183" t="s">
        <v>4157</v>
      </c>
      <c r="H1720" s="184" t="s">
        <v>7</v>
      </c>
      <c r="I1720" s="106" t="s">
        <v>4150</v>
      </c>
      <c r="J1720" s="161" t="e">
        <f t="shared" si="343"/>
        <v>#REF!</v>
      </c>
      <c r="K1720" s="63" t="s">
        <v>1340</v>
      </c>
      <c r="L1720">
        <f t="shared" si="344"/>
        <v>6</v>
      </c>
      <c r="P1720" s="10" t="e">
        <f>#REF!</f>
        <v>#REF!</v>
      </c>
    </row>
    <row r="1721" spans="1:16" x14ac:dyDescent="0.25">
      <c r="A1721" s="110" t="str">
        <f>B1721&amp;"_"&amp;C1721&amp;"_"&amp;".. "&amp;D1721</f>
        <v>1720_T3.2_.. Currency and deposits (More than 2yrs)</v>
      </c>
      <c r="B1721" s="115" t="s">
        <v>2632</v>
      </c>
      <c r="C1721" s="119" t="s">
        <v>14</v>
      </c>
      <c r="D1721" s="94" t="s">
        <v>4060</v>
      </c>
      <c r="E1721" s="185" t="str">
        <f>B1721&amp;"_"&amp;C1721&amp;"_"&amp;F1721&amp;", "&amp;G1721&amp;", "&amp;I1721</f>
        <v>1720_T3.2_General Government, Currency and deposits, More than 2yrs</v>
      </c>
      <c r="F1721" s="57" t="s">
        <v>20</v>
      </c>
      <c r="G1721" s="183" t="s">
        <v>95</v>
      </c>
      <c r="H1721" s="94"/>
      <c r="I1721" s="106" t="s">
        <v>4150</v>
      </c>
      <c r="J1721" s="161" t="e">
        <f t="shared" si="343"/>
        <v>#REF!</v>
      </c>
      <c r="K1721" s="63" t="s">
        <v>1347</v>
      </c>
      <c r="L1721">
        <f t="shared" si="344"/>
        <v>6</v>
      </c>
      <c r="P1721" s="10" t="e">
        <f>#REF!</f>
        <v>#REF!</v>
      </c>
    </row>
    <row r="1722" spans="1:16" x14ac:dyDescent="0.25">
      <c r="A1722" s="110" t="str">
        <f t="shared" si="348"/>
        <v>1721_T3.2_…. Principal (More than 2yrs)</v>
      </c>
      <c r="B1722" s="115" t="s">
        <v>2633</v>
      </c>
      <c r="C1722" s="119" t="s">
        <v>14</v>
      </c>
      <c r="D1722" s="95" t="s">
        <v>3802</v>
      </c>
      <c r="E1722" s="185" t="str">
        <f>B1722&amp;"_"&amp;C1722&amp;"_"&amp;F1722&amp;", "&amp;G1722&amp;", "&amp;H1722&amp;", "&amp;I1722</f>
        <v>1721_T3.2_General Government, Currency and deposits, Principal, More than 2yrs</v>
      </c>
      <c r="F1722" s="57" t="s">
        <v>20</v>
      </c>
      <c r="G1722" s="183" t="s">
        <v>95</v>
      </c>
      <c r="H1722" s="183" t="s">
        <v>6</v>
      </c>
      <c r="I1722" s="106" t="s">
        <v>4150</v>
      </c>
      <c r="J1722" s="161" t="e">
        <f t="shared" si="343"/>
        <v>#REF!</v>
      </c>
      <c r="K1722" s="63" t="s">
        <v>1354</v>
      </c>
      <c r="L1722">
        <f t="shared" si="344"/>
        <v>6</v>
      </c>
      <c r="P1722" s="10" t="e">
        <f>#REF!</f>
        <v>#REF!</v>
      </c>
    </row>
    <row r="1723" spans="1:16" x14ac:dyDescent="0.25">
      <c r="A1723" s="110" t="str">
        <f t="shared" si="348"/>
        <v>1722_T3.2_…. Interest (More than 2yrs)</v>
      </c>
      <c r="B1723" s="115" t="s">
        <v>2634</v>
      </c>
      <c r="C1723" s="119" t="s">
        <v>14</v>
      </c>
      <c r="D1723" s="95" t="s">
        <v>3803</v>
      </c>
      <c r="E1723" s="185" t="str">
        <f>B1723&amp;"_"&amp;C1723&amp;"_"&amp;F1723&amp;", "&amp;G1723&amp;", "&amp;H1723&amp;", "&amp;I1723</f>
        <v>1722_T3.2_General Government, Currency and deposits, Interest, More than 2yrs</v>
      </c>
      <c r="F1723" s="57" t="s">
        <v>20</v>
      </c>
      <c r="G1723" s="183" t="s">
        <v>95</v>
      </c>
      <c r="H1723" s="184" t="s">
        <v>7</v>
      </c>
      <c r="I1723" s="106" t="s">
        <v>4150</v>
      </c>
      <c r="J1723" s="161" t="e">
        <f t="shared" si="343"/>
        <v>#REF!</v>
      </c>
      <c r="K1723" s="63" t="s">
        <v>1361</v>
      </c>
      <c r="L1723">
        <f t="shared" si="344"/>
        <v>6</v>
      </c>
      <c r="P1723" s="10" t="e">
        <f>#REF!</f>
        <v>#REF!</v>
      </c>
    </row>
    <row r="1724" spans="1:16" x14ac:dyDescent="0.25">
      <c r="A1724" s="110" t="str">
        <f>B1724&amp;"_"&amp;C1724&amp;"_"&amp;".. "&amp;D1724</f>
        <v>1723_T3.2_.. Debt securities (More than 2yrs)</v>
      </c>
      <c r="B1724" s="115" t="s">
        <v>2635</v>
      </c>
      <c r="C1724" s="119" t="s">
        <v>14</v>
      </c>
      <c r="D1724" s="94" t="s">
        <v>4061</v>
      </c>
      <c r="E1724" s="185" t="str">
        <f>B1724&amp;"_"&amp;C1724&amp;"_"&amp;F1724&amp;", "&amp;G1724&amp;", "&amp;I1724</f>
        <v>1723_T3.2_General Government, Debt securities, More than 2yrs</v>
      </c>
      <c r="F1724" s="57" t="s">
        <v>20</v>
      </c>
      <c r="G1724" s="183" t="s">
        <v>29</v>
      </c>
      <c r="H1724" s="94"/>
      <c r="I1724" s="106" t="s">
        <v>4150</v>
      </c>
      <c r="J1724" s="161" t="e">
        <f t="shared" si="343"/>
        <v>#REF!</v>
      </c>
      <c r="K1724" s="63" t="s">
        <v>1368</v>
      </c>
      <c r="L1724">
        <f t="shared" si="344"/>
        <v>6</v>
      </c>
      <c r="P1724" s="10" t="e">
        <f>#REF!</f>
        <v>#REF!</v>
      </c>
    </row>
    <row r="1725" spans="1:16" x14ac:dyDescent="0.25">
      <c r="A1725" s="110" t="str">
        <f t="shared" si="348"/>
        <v>1724_T3.2_…. Principal (More than 2yrs)</v>
      </c>
      <c r="B1725" s="115" t="s">
        <v>2636</v>
      </c>
      <c r="C1725" s="119" t="s">
        <v>14</v>
      </c>
      <c r="D1725" s="95" t="s">
        <v>3802</v>
      </c>
      <c r="E1725" s="185" t="str">
        <f>B1725&amp;"_"&amp;C1725&amp;"_"&amp;F1725&amp;", "&amp;G1725&amp;", "&amp;H1725&amp;", "&amp;I1725</f>
        <v>1724_T3.2_General Government, Debt securities, Principal, More than 2yrs</v>
      </c>
      <c r="F1725" s="57" t="s">
        <v>20</v>
      </c>
      <c r="G1725" s="183" t="s">
        <v>29</v>
      </c>
      <c r="H1725" s="183" t="s">
        <v>6</v>
      </c>
      <c r="I1725" s="106" t="s">
        <v>4150</v>
      </c>
      <c r="J1725" s="161" t="e">
        <f t="shared" si="343"/>
        <v>#REF!</v>
      </c>
      <c r="K1725" s="63" t="s">
        <v>1375</v>
      </c>
      <c r="L1725">
        <f t="shared" si="344"/>
        <v>6</v>
      </c>
      <c r="P1725" s="10" t="e">
        <f>#REF!</f>
        <v>#REF!</v>
      </c>
    </row>
    <row r="1726" spans="1:16" x14ac:dyDescent="0.25">
      <c r="A1726" s="110" t="str">
        <f t="shared" si="348"/>
        <v>1725_T3.2_…. Interest (More than 2yrs)</v>
      </c>
      <c r="B1726" s="115" t="s">
        <v>2637</v>
      </c>
      <c r="C1726" s="119" t="s">
        <v>14</v>
      </c>
      <c r="D1726" s="95" t="s">
        <v>3803</v>
      </c>
      <c r="E1726" s="185" t="str">
        <f>B1726&amp;"_"&amp;C1726&amp;"_"&amp;F1726&amp;", "&amp;G1726&amp;", "&amp;H1726&amp;", "&amp;I1726</f>
        <v>1725_T3.2_General Government, Debt securities, Interest, More than 2yrs</v>
      </c>
      <c r="F1726" s="57" t="s">
        <v>20</v>
      </c>
      <c r="G1726" s="183" t="s">
        <v>29</v>
      </c>
      <c r="H1726" s="184" t="s">
        <v>7</v>
      </c>
      <c r="I1726" s="106" t="s">
        <v>4150</v>
      </c>
      <c r="J1726" s="161" t="e">
        <f t="shared" si="343"/>
        <v>#REF!</v>
      </c>
      <c r="K1726" s="63" t="s">
        <v>1382</v>
      </c>
      <c r="L1726">
        <f t="shared" si="344"/>
        <v>6</v>
      </c>
      <c r="P1726" s="10" t="e">
        <f>#REF!</f>
        <v>#REF!</v>
      </c>
    </row>
    <row r="1727" spans="1:16" x14ac:dyDescent="0.25">
      <c r="A1727" s="110" t="str">
        <f>B1727&amp;"_"&amp;C1727&amp;"_"&amp;".. "&amp;D1727</f>
        <v>1726_T3.2_.. Loans (More than 2yrs)</v>
      </c>
      <c r="B1727" s="115" t="s">
        <v>2638</v>
      </c>
      <c r="C1727" s="119" t="s">
        <v>14</v>
      </c>
      <c r="D1727" s="94" t="s">
        <v>4062</v>
      </c>
      <c r="E1727" s="185" t="str">
        <f>B1727&amp;"_"&amp;C1727&amp;"_"&amp;F1727&amp;", "&amp;G1727&amp;", "&amp;I1727</f>
        <v>1726_T3.2_General Government, Loans, More than 2yrs</v>
      </c>
      <c r="F1727" s="57" t="s">
        <v>20</v>
      </c>
      <c r="G1727" s="183" t="s">
        <v>2</v>
      </c>
      <c r="H1727" s="94"/>
      <c r="I1727" s="106" t="s">
        <v>4150</v>
      </c>
      <c r="J1727" s="161" t="e">
        <f t="shared" si="343"/>
        <v>#REF!</v>
      </c>
      <c r="K1727" s="63" t="s">
        <v>1389</v>
      </c>
      <c r="L1727">
        <f t="shared" si="344"/>
        <v>6</v>
      </c>
      <c r="P1727" s="10" t="e">
        <f>#REF!</f>
        <v>#REF!</v>
      </c>
    </row>
    <row r="1728" spans="1:16" x14ac:dyDescent="0.25">
      <c r="A1728" s="110" t="str">
        <f t="shared" si="348"/>
        <v>1727_T3.2_…. Principal (More than 2yrs)</v>
      </c>
      <c r="B1728" s="115" t="s">
        <v>2639</v>
      </c>
      <c r="C1728" s="119" t="s">
        <v>14</v>
      </c>
      <c r="D1728" s="95" t="s">
        <v>3802</v>
      </c>
      <c r="E1728" s="185" t="str">
        <f>B1728&amp;"_"&amp;C1728&amp;"_"&amp;F1728&amp;", "&amp;G1728&amp;", "&amp;H1728&amp;", "&amp;I1728</f>
        <v>1727_T3.2_General Government, Loans, Principal, More than 2yrs</v>
      </c>
      <c r="F1728" s="57" t="s">
        <v>20</v>
      </c>
      <c r="G1728" s="183" t="s">
        <v>2</v>
      </c>
      <c r="H1728" s="183" t="s">
        <v>6</v>
      </c>
      <c r="I1728" s="106" t="s">
        <v>4150</v>
      </c>
      <c r="J1728" s="161" t="e">
        <f t="shared" si="343"/>
        <v>#REF!</v>
      </c>
      <c r="K1728" s="63" t="s">
        <v>1396</v>
      </c>
      <c r="L1728">
        <f t="shared" si="344"/>
        <v>6</v>
      </c>
      <c r="P1728" s="10" t="e">
        <f>#REF!</f>
        <v>#REF!</v>
      </c>
    </row>
    <row r="1729" spans="1:16" x14ac:dyDescent="0.25">
      <c r="A1729" s="110" t="str">
        <f t="shared" si="348"/>
        <v>1728_T3.2_…. Interest (More than 2yrs)</v>
      </c>
      <c r="B1729" s="115" t="s">
        <v>2640</v>
      </c>
      <c r="C1729" s="119" t="s">
        <v>14</v>
      </c>
      <c r="D1729" s="95" t="s">
        <v>3803</v>
      </c>
      <c r="E1729" s="185" t="str">
        <f>B1729&amp;"_"&amp;C1729&amp;"_"&amp;F1729&amp;", "&amp;G1729&amp;", "&amp;H1729&amp;", "&amp;I1729</f>
        <v>1728_T3.2_General Government, Loans, Interest, More than 2yrs</v>
      </c>
      <c r="F1729" s="57" t="s">
        <v>20</v>
      </c>
      <c r="G1729" s="183" t="s">
        <v>2</v>
      </c>
      <c r="H1729" s="184" t="s">
        <v>7</v>
      </c>
      <c r="I1729" s="106" t="s">
        <v>4150</v>
      </c>
      <c r="J1729" s="161" t="e">
        <f t="shared" si="343"/>
        <v>#REF!</v>
      </c>
      <c r="K1729" s="63" t="s">
        <v>1403</v>
      </c>
      <c r="L1729">
        <f t="shared" si="344"/>
        <v>6</v>
      </c>
      <c r="P1729" s="10" t="e">
        <f>#REF!</f>
        <v>#REF!</v>
      </c>
    </row>
    <row r="1730" spans="1:16" x14ac:dyDescent="0.25">
      <c r="A1730" s="110" t="str">
        <f>B1730&amp;"_"&amp;C1730&amp;"_"&amp;".. "&amp;D1730</f>
        <v>1729_T3.2_.. Trade credit and advances (More than 2yrs)</v>
      </c>
      <c r="B1730" s="115" t="s">
        <v>2641</v>
      </c>
      <c r="C1730" s="119" t="s">
        <v>14</v>
      </c>
      <c r="D1730" s="94" t="s">
        <v>4063</v>
      </c>
      <c r="E1730" s="185" t="str">
        <f>B1730&amp;"_"&amp;C1730&amp;"_"&amp;F1730&amp;", "&amp;G1730&amp;", "&amp;I1730</f>
        <v>1729_T3.2_General Government, Trade credit and advances, More than 2yrs</v>
      </c>
      <c r="F1730" s="57" t="s">
        <v>20</v>
      </c>
      <c r="G1730" s="183" t="s">
        <v>30</v>
      </c>
      <c r="H1730" s="94"/>
      <c r="I1730" s="106" t="s">
        <v>4150</v>
      </c>
      <c r="J1730" s="161" t="e">
        <f t="shared" si="343"/>
        <v>#REF!</v>
      </c>
      <c r="K1730" s="63" t="s">
        <v>1410</v>
      </c>
      <c r="L1730">
        <f t="shared" si="344"/>
        <v>6</v>
      </c>
      <c r="P1730" s="10" t="e">
        <f>#REF!</f>
        <v>#REF!</v>
      </c>
    </row>
    <row r="1731" spans="1:16" x14ac:dyDescent="0.25">
      <c r="A1731" s="110" t="str">
        <f t="shared" si="348"/>
        <v>1730_T3.2_…. Principal (More than 2yrs)</v>
      </c>
      <c r="B1731" s="115" t="s">
        <v>2642</v>
      </c>
      <c r="C1731" s="119" t="s">
        <v>14</v>
      </c>
      <c r="D1731" s="95" t="s">
        <v>3802</v>
      </c>
      <c r="E1731" s="185" t="str">
        <f>B1731&amp;"_"&amp;C1731&amp;"_"&amp;F1731&amp;", "&amp;G1731&amp;", "&amp;H1731&amp;", "&amp;I1731</f>
        <v>1730_T3.2_General Government, Trade credit and advances, Principal, More than 2yrs</v>
      </c>
      <c r="F1731" s="57" t="s">
        <v>20</v>
      </c>
      <c r="G1731" s="183" t="s">
        <v>30</v>
      </c>
      <c r="H1731" s="183" t="s">
        <v>6</v>
      </c>
      <c r="I1731" s="106" t="s">
        <v>4150</v>
      </c>
      <c r="J1731" s="161" t="e">
        <f t="shared" si="343"/>
        <v>#REF!</v>
      </c>
      <c r="K1731" s="63" t="s">
        <v>1417</v>
      </c>
      <c r="L1731">
        <f t="shared" si="344"/>
        <v>6</v>
      </c>
      <c r="P1731" s="10" t="e">
        <f>#REF!</f>
        <v>#REF!</v>
      </c>
    </row>
    <row r="1732" spans="1:16" x14ac:dyDescent="0.25">
      <c r="A1732" s="110" t="str">
        <f t="shared" si="348"/>
        <v>1731_T3.2_…. Interest (More than 2yrs)</v>
      </c>
      <c r="B1732" s="115" t="s">
        <v>2643</v>
      </c>
      <c r="C1732" s="119" t="s">
        <v>14</v>
      </c>
      <c r="D1732" s="95" t="s">
        <v>3803</v>
      </c>
      <c r="E1732" s="185" t="str">
        <f>B1732&amp;"_"&amp;C1732&amp;"_"&amp;F1732&amp;", "&amp;G1732&amp;", "&amp;H1732&amp;", "&amp;I1732</f>
        <v>1731_T3.2_General Government, Trade credit and advances, Interest, More than 2yrs</v>
      </c>
      <c r="F1732" s="57" t="s">
        <v>20</v>
      </c>
      <c r="G1732" s="183" t="s">
        <v>30</v>
      </c>
      <c r="H1732" s="184" t="s">
        <v>7</v>
      </c>
      <c r="I1732" s="106" t="s">
        <v>4150</v>
      </c>
      <c r="J1732" s="161" t="e">
        <f t="shared" ref="J1732:J1795" si="349">J1731</f>
        <v>#REF!</v>
      </c>
      <c r="K1732" s="63" t="s">
        <v>1424</v>
      </c>
      <c r="L1732">
        <f t="shared" ref="L1732:L1795" si="350">L1731</f>
        <v>6</v>
      </c>
      <c r="P1732" s="10" t="e">
        <f>#REF!</f>
        <v>#REF!</v>
      </c>
    </row>
    <row r="1733" spans="1:16" x14ac:dyDescent="0.25">
      <c r="A1733" s="110" t="str">
        <f>B1733&amp;"_"&amp;C1733&amp;"_"&amp;".. "&amp;D1733</f>
        <v>1732_T3.2_.. Other debt liabilities 3/ 4/ (More than 2yrs)</v>
      </c>
      <c r="B1733" s="115" t="s">
        <v>2644</v>
      </c>
      <c r="C1733" s="119" t="s">
        <v>14</v>
      </c>
      <c r="D1733" s="94" t="s">
        <v>4064</v>
      </c>
      <c r="E1733" s="185" t="str">
        <f>B1733&amp;"_"&amp;C1733&amp;"_"&amp;F1733&amp;", "&amp;G1733&amp;", "&amp;I1733</f>
        <v>1732_T3.2_General Government, Other debt liabilities, More than 2yrs</v>
      </c>
      <c r="F1733" s="57" t="s">
        <v>20</v>
      </c>
      <c r="G1733" s="183" t="s">
        <v>4156</v>
      </c>
      <c r="H1733" s="94"/>
      <c r="I1733" s="106" t="s">
        <v>4150</v>
      </c>
      <c r="J1733" s="161" t="e">
        <f t="shared" si="349"/>
        <v>#REF!</v>
      </c>
      <c r="K1733" s="63" t="s">
        <v>1431</v>
      </c>
      <c r="L1733">
        <f t="shared" si="350"/>
        <v>6</v>
      </c>
      <c r="P1733" s="10" t="e">
        <f>#REF!</f>
        <v>#REF!</v>
      </c>
    </row>
    <row r="1734" spans="1:16" x14ac:dyDescent="0.25">
      <c r="A1734" s="110" t="str">
        <f t="shared" si="348"/>
        <v>1733_T3.2_…. Principal (More than 2yrs)</v>
      </c>
      <c r="B1734" s="115" t="s">
        <v>2645</v>
      </c>
      <c r="C1734" s="119" t="s">
        <v>14</v>
      </c>
      <c r="D1734" s="95" t="s">
        <v>3802</v>
      </c>
      <c r="E1734" s="185" t="str">
        <f>B1734&amp;"_"&amp;C1734&amp;"_"&amp;F1734&amp;", "&amp;G1734&amp;", "&amp;H1734&amp;", "&amp;I1734</f>
        <v>1733_T3.2_General Government, Other debt liabilities, Principal, More than 2yrs</v>
      </c>
      <c r="F1734" s="57" t="s">
        <v>20</v>
      </c>
      <c r="G1734" s="183" t="s">
        <v>4156</v>
      </c>
      <c r="H1734" s="183" t="s">
        <v>6</v>
      </c>
      <c r="I1734" s="106" t="s">
        <v>4150</v>
      </c>
      <c r="J1734" s="161" t="e">
        <f t="shared" si="349"/>
        <v>#REF!</v>
      </c>
      <c r="K1734" s="63" t="s">
        <v>1438</v>
      </c>
      <c r="L1734">
        <f t="shared" si="350"/>
        <v>6</v>
      </c>
      <c r="P1734" s="10" t="e">
        <f>#REF!</f>
        <v>#REF!</v>
      </c>
    </row>
    <row r="1735" spans="1:16" x14ac:dyDescent="0.25">
      <c r="A1735" s="110" t="str">
        <f t="shared" si="348"/>
        <v>1734_T3.2_…. Interest (More than 2yrs)</v>
      </c>
      <c r="B1735" s="115" t="s">
        <v>2646</v>
      </c>
      <c r="C1735" s="119" t="s">
        <v>14</v>
      </c>
      <c r="D1735" s="95" t="s">
        <v>3803</v>
      </c>
      <c r="E1735" s="185" t="str">
        <f>B1735&amp;"_"&amp;C1735&amp;"_"&amp;F1735&amp;", "&amp;G1735&amp;", "&amp;H1735&amp;", "&amp;I1735</f>
        <v>1734_T3.2_General Government, Other debt liabilities, Interest, More than 2yrs</v>
      </c>
      <c r="F1735" s="57" t="s">
        <v>20</v>
      </c>
      <c r="G1735" s="183" t="s">
        <v>4156</v>
      </c>
      <c r="H1735" s="184" t="s">
        <v>7</v>
      </c>
      <c r="I1735" s="106" t="s">
        <v>4150</v>
      </c>
      <c r="J1735" s="161" t="e">
        <f t="shared" si="349"/>
        <v>#REF!</v>
      </c>
      <c r="K1735" s="63" t="s">
        <v>1445</v>
      </c>
      <c r="L1735">
        <f t="shared" si="350"/>
        <v>6</v>
      </c>
      <c r="P1735" s="10" t="e">
        <f>#REF!</f>
        <v>#REF!</v>
      </c>
    </row>
    <row r="1736" spans="1:16" x14ac:dyDescent="0.25">
      <c r="A1736" s="110" t="str">
        <f>B1736&amp;"_"&amp;C1736&amp;"_"&amp;D1736</f>
        <v>1735_T3.2_Central Bank (More than 2yrs)</v>
      </c>
      <c r="B1736" s="115" t="s">
        <v>2647</v>
      </c>
      <c r="C1736" s="119" t="s">
        <v>14</v>
      </c>
      <c r="D1736" s="57" t="s">
        <v>4065</v>
      </c>
      <c r="E1736" s="185" t="str">
        <f>B1736&amp;"_"&amp;C1736&amp;"_"&amp;F1736&amp;", "&amp;I1736</f>
        <v>1735_T3.2_Central Bank, More than 2yrs</v>
      </c>
      <c r="F1736" s="57" t="s">
        <v>43</v>
      </c>
      <c r="G1736" s="57"/>
      <c r="H1736" s="57"/>
      <c r="I1736" s="106" t="s">
        <v>4150</v>
      </c>
      <c r="J1736" s="161" t="e">
        <f t="shared" si="349"/>
        <v>#REF!</v>
      </c>
      <c r="K1736" s="63" t="s">
        <v>1452</v>
      </c>
      <c r="L1736">
        <f t="shared" si="350"/>
        <v>6</v>
      </c>
      <c r="P1736" s="10" t="e">
        <f>#REF!</f>
        <v>#REF!</v>
      </c>
    </row>
    <row r="1737" spans="1:16" x14ac:dyDescent="0.25">
      <c r="A1737" s="110" t="str">
        <f>B1737&amp;"_"&amp;C1737&amp;"_"&amp;".. "&amp;D1737</f>
        <v>1736_T3.2_.. Special drawing rights (allocations) * (More than 2yrs)</v>
      </c>
      <c r="B1737" s="115" t="s">
        <v>2648</v>
      </c>
      <c r="C1737" s="119" t="s">
        <v>14</v>
      </c>
      <c r="D1737" s="94" t="s">
        <v>4149</v>
      </c>
      <c r="E1737" s="185" t="str">
        <f>B1737&amp;"_"&amp;C1737&amp;"_"&amp;F1737&amp;", "&amp;G1737&amp;", "&amp;I1737</f>
        <v>1736_T3.2_Central Bank, Special drawing rights (allocations), More than 2yrs</v>
      </c>
      <c r="F1737" s="57" t="s">
        <v>43</v>
      </c>
      <c r="G1737" s="183" t="s">
        <v>4157</v>
      </c>
      <c r="H1737" s="57"/>
      <c r="I1737" s="106" t="s">
        <v>4150</v>
      </c>
      <c r="J1737" s="161" t="e">
        <f t="shared" si="349"/>
        <v>#REF!</v>
      </c>
      <c r="K1737" s="63" t="s">
        <v>1459</v>
      </c>
      <c r="L1737">
        <f t="shared" si="350"/>
        <v>6</v>
      </c>
      <c r="P1737" s="10" t="e">
        <f>#REF!</f>
        <v>#REF!</v>
      </c>
    </row>
    <row r="1738" spans="1:16" x14ac:dyDescent="0.25">
      <c r="A1738" s="110" t="str">
        <f t="shared" ref="A1738:A1754" si="351">B1738&amp;"_"&amp;C1738&amp;"_"&amp;"…. "&amp;D1738</f>
        <v>1737_T3.2_…. Principal (More than 2yrs)</v>
      </c>
      <c r="B1738" s="115" t="s">
        <v>2649</v>
      </c>
      <c r="C1738" s="119" t="s">
        <v>14</v>
      </c>
      <c r="D1738" s="95" t="s">
        <v>3802</v>
      </c>
      <c r="E1738" s="185" t="str">
        <f>B1738&amp;"_"&amp;C1738&amp;"_"&amp;F1738&amp;", "&amp;G1738&amp;", "&amp;H1738&amp;", "&amp;I1738</f>
        <v>1737_T3.2_Central Bank, Special drawing rights (allocations), Principal, More than 2yrs</v>
      </c>
      <c r="F1738" s="57" t="s">
        <v>43</v>
      </c>
      <c r="G1738" s="183" t="s">
        <v>4157</v>
      </c>
      <c r="H1738" s="183" t="s">
        <v>6</v>
      </c>
      <c r="I1738" s="106" t="s">
        <v>4150</v>
      </c>
      <c r="J1738" s="161" t="e">
        <f t="shared" si="349"/>
        <v>#REF!</v>
      </c>
      <c r="K1738" s="63" t="s">
        <v>1466</v>
      </c>
      <c r="L1738">
        <f t="shared" si="350"/>
        <v>6</v>
      </c>
      <c r="P1738" s="10" t="e">
        <f>#REF!</f>
        <v>#REF!</v>
      </c>
    </row>
    <row r="1739" spans="1:16" x14ac:dyDescent="0.25">
      <c r="A1739" s="110" t="str">
        <f t="shared" si="351"/>
        <v>1738_T3.2_…. Interest (More than 2yrs)</v>
      </c>
      <c r="B1739" s="115" t="s">
        <v>2650</v>
      </c>
      <c r="C1739" s="119" t="s">
        <v>14</v>
      </c>
      <c r="D1739" s="95" t="s">
        <v>3803</v>
      </c>
      <c r="E1739" s="185" t="str">
        <f>B1739&amp;"_"&amp;C1739&amp;"_"&amp;F1739&amp;", "&amp;G1739&amp;", "&amp;H1739&amp;", "&amp;I1739</f>
        <v>1738_T3.2_Central Bank, Special drawing rights (allocations), Interest, More than 2yrs</v>
      </c>
      <c r="F1739" s="57" t="s">
        <v>43</v>
      </c>
      <c r="G1739" s="183" t="s">
        <v>4157</v>
      </c>
      <c r="H1739" s="184" t="s">
        <v>7</v>
      </c>
      <c r="I1739" s="106" t="s">
        <v>4150</v>
      </c>
      <c r="J1739" s="161" t="e">
        <f t="shared" si="349"/>
        <v>#REF!</v>
      </c>
      <c r="K1739" s="63" t="s">
        <v>1473</v>
      </c>
      <c r="L1739">
        <f t="shared" si="350"/>
        <v>6</v>
      </c>
      <c r="P1739" s="10" t="e">
        <f>#REF!</f>
        <v>#REF!</v>
      </c>
    </row>
    <row r="1740" spans="1:16" x14ac:dyDescent="0.25">
      <c r="A1740" s="110" t="str">
        <f>B1740&amp;"_"&amp;C1740&amp;"_"&amp;".. "&amp;D1740</f>
        <v>1739_T3.2_.. Currency and deposits (More than 2yrs)</v>
      </c>
      <c r="B1740" s="115" t="s">
        <v>2651</v>
      </c>
      <c r="C1740" s="119" t="s">
        <v>14</v>
      </c>
      <c r="D1740" s="94" t="s">
        <v>4060</v>
      </c>
      <c r="E1740" s="185" t="str">
        <f>B1740&amp;"_"&amp;C1740&amp;"_"&amp;F1740&amp;", "&amp;G1740&amp;", "&amp;I1740</f>
        <v>1739_T3.2_Central Bank, Currency and deposits, More than 2yrs</v>
      </c>
      <c r="F1740" s="57" t="s">
        <v>43</v>
      </c>
      <c r="G1740" s="183" t="s">
        <v>95</v>
      </c>
      <c r="H1740" s="94"/>
      <c r="I1740" s="106" t="s">
        <v>4150</v>
      </c>
      <c r="J1740" s="161" t="e">
        <f t="shared" si="349"/>
        <v>#REF!</v>
      </c>
      <c r="K1740" s="63" t="s">
        <v>1480</v>
      </c>
      <c r="L1740">
        <f t="shared" si="350"/>
        <v>6</v>
      </c>
      <c r="P1740" s="10" t="e">
        <f>#REF!</f>
        <v>#REF!</v>
      </c>
    </row>
    <row r="1741" spans="1:16" x14ac:dyDescent="0.25">
      <c r="A1741" s="110" t="str">
        <f t="shared" si="351"/>
        <v>1740_T3.2_…. Principal (More than 2yrs)</v>
      </c>
      <c r="B1741" s="115" t="s">
        <v>2652</v>
      </c>
      <c r="C1741" s="119" t="s">
        <v>14</v>
      </c>
      <c r="D1741" s="95" t="s">
        <v>3802</v>
      </c>
      <c r="E1741" s="185" t="str">
        <f>B1741&amp;"_"&amp;C1741&amp;"_"&amp;F1741&amp;", "&amp;G1741&amp;", "&amp;H1741&amp;", "&amp;I1741</f>
        <v>1740_T3.2_Central Bank, Currency and deposits, Principal, More than 2yrs</v>
      </c>
      <c r="F1741" s="57" t="s">
        <v>43</v>
      </c>
      <c r="G1741" s="183" t="s">
        <v>95</v>
      </c>
      <c r="H1741" s="183" t="s">
        <v>6</v>
      </c>
      <c r="I1741" s="106" t="s">
        <v>4150</v>
      </c>
      <c r="J1741" s="161" t="e">
        <f t="shared" si="349"/>
        <v>#REF!</v>
      </c>
      <c r="K1741" s="63" t="s">
        <v>1487</v>
      </c>
      <c r="L1741">
        <f t="shared" si="350"/>
        <v>6</v>
      </c>
      <c r="P1741" s="10" t="e">
        <f>#REF!</f>
        <v>#REF!</v>
      </c>
    </row>
    <row r="1742" spans="1:16" x14ac:dyDescent="0.25">
      <c r="A1742" s="110" t="str">
        <f t="shared" si="351"/>
        <v>1741_T3.2_…. Interest (More than 2yrs)</v>
      </c>
      <c r="B1742" s="115" t="s">
        <v>2653</v>
      </c>
      <c r="C1742" s="119" t="s">
        <v>14</v>
      </c>
      <c r="D1742" s="95" t="s">
        <v>3803</v>
      </c>
      <c r="E1742" s="185" t="str">
        <f>B1742&amp;"_"&amp;C1742&amp;"_"&amp;F1742&amp;", "&amp;G1742&amp;", "&amp;H1742&amp;", "&amp;I1742</f>
        <v>1741_T3.2_Central Bank, Currency and deposits, Interest, More than 2yrs</v>
      </c>
      <c r="F1742" s="57" t="s">
        <v>43</v>
      </c>
      <c r="G1742" s="183" t="s">
        <v>95</v>
      </c>
      <c r="H1742" s="184" t="s">
        <v>7</v>
      </c>
      <c r="I1742" s="106" t="s">
        <v>4150</v>
      </c>
      <c r="J1742" s="161" t="e">
        <f t="shared" si="349"/>
        <v>#REF!</v>
      </c>
      <c r="K1742" s="63" t="s">
        <v>1494</v>
      </c>
      <c r="L1742">
        <f t="shared" si="350"/>
        <v>6</v>
      </c>
      <c r="P1742" s="10" t="e">
        <f>#REF!</f>
        <v>#REF!</v>
      </c>
    </row>
    <row r="1743" spans="1:16" x14ac:dyDescent="0.25">
      <c r="A1743" s="110" t="str">
        <f>B1743&amp;"_"&amp;C1743&amp;"_"&amp;".. "&amp;D1743</f>
        <v>1742_T3.2_.. Debt securities (More than 2yrs)</v>
      </c>
      <c r="B1743" s="115" t="s">
        <v>2654</v>
      </c>
      <c r="C1743" s="119" t="s">
        <v>14</v>
      </c>
      <c r="D1743" s="94" t="s">
        <v>4061</v>
      </c>
      <c r="E1743" s="185" t="str">
        <f>B1743&amp;"_"&amp;C1743&amp;"_"&amp;F1743&amp;", "&amp;G1743&amp;", "&amp;I1743</f>
        <v>1742_T3.2_Central Bank, Debt securities, More than 2yrs</v>
      </c>
      <c r="F1743" s="57" t="s">
        <v>43</v>
      </c>
      <c r="G1743" s="183" t="s">
        <v>29</v>
      </c>
      <c r="H1743" s="94"/>
      <c r="I1743" s="106" t="s">
        <v>4150</v>
      </c>
      <c r="J1743" s="161" t="e">
        <f t="shared" si="349"/>
        <v>#REF!</v>
      </c>
      <c r="K1743" s="63" t="s">
        <v>1501</v>
      </c>
      <c r="L1743">
        <f t="shared" si="350"/>
        <v>6</v>
      </c>
      <c r="P1743" s="10" t="e">
        <f>#REF!</f>
        <v>#REF!</v>
      </c>
    </row>
    <row r="1744" spans="1:16" x14ac:dyDescent="0.25">
      <c r="A1744" s="110" t="str">
        <f t="shared" si="351"/>
        <v>1743_T3.2_…. Principal (More than 2yrs)</v>
      </c>
      <c r="B1744" s="115" t="s">
        <v>2655</v>
      </c>
      <c r="C1744" s="119" t="s">
        <v>14</v>
      </c>
      <c r="D1744" s="95" t="s">
        <v>3802</v>
      </c>
      <c r="E1744" s="185" t="str">
        <f>B1744&amp;"_"&amp;C1744&amp;"_"&amp;F1744&amp;", "&amp;G1744&amp;", "&amp;H1744&amp;", "&amp;I1744</f>
        <v>1743_T3.2_Central Bank, Debt securities, Principal, More than 2yrs</v>
      </c>
      <c r="F1744" s="57" t="s">
        <v>43</v>
      </c>
      <c r="G1744" s="183" t="s">
        <v>29</v>
      </c>
      <c r="H1744" s="183" t="s">
        <v>6</v>
      </c>
      <c r="I1744" s="106" t="s">
        <v>4150</v>
      </c>
      <c r="J1744" s="161" t="e">
        <f t="shared" si="349"/>
        <v>#REF!</v>
      </c>
      <c r="K1744" s="63" t="s">
        <v>1508</v>
      </c>
      <c r="L1744">
        <f t="shared" si="350"/>
        <v>6</v>
      </c>
      <c r="P1744" s="10" t="e">
        <f>#REF!</f>
        <v>#REF!</v>
      </c>
    </row>
    <row r="1745" spans="1:16" x14ac:dyDescent="0.25">
      <c r="A1745" s="110" t="str">
        <f t="shared" si="351"/>
        <v>1744_T3.2_…. Interest (More than 2yrs)</v>
      </c>
      <c r="B1745" s="115" t="s">
        <v>2656</v>
      </c>
      <c r="C1745" s="119" t="s">
        <v>14</v>
      </c>
      <c r="D1745" s="95" t="s">
        <v>3803</v>
      </c>
      <c r="E1745" s="185" t="str">
        <f>B1745&amp;"_"&amp;C1745&amp;"_"&amp;F1745&amp;", "&amp;G1745&amp;", "&amp;H1745&amp;", "&amp;I1745</f>
        <v>1744_T3.2_Central Bank, Debt securities, Interest, More than 2yrs</v>
      </c>
      <c r="F1745" s="57" t="s">
        <v>43</v>
      </c>
      <c r="G1745" s="183" t="s">
        <v>29</v>
      </c>
      <c r="H1745" s="184" t="s">
        <v>7</v>
      </c>
      <c r="I1745" s="106" t="s">
        <v>4150</v>
      </c>
      <c r="J1745" s="161" t="e">
        <f t="shared" si="349"/>
        <v>#REF!</v>
      </c>
      <c r="K1745" s="63" t="s">
        <v>1515</v>
      </c>
      <c r="L1745">
        <f t="shared" si="350"/>
        <v>6</v>
      </c>
      <c r="P1745" s="10" t="e">
        <f>#REF!</f>
        <v>#REF!</v>
      </c>
    </row>
    <row r="1746" spans="1:16" x14ac:dyDescent="0.25">
      <c r="A1746" s="110" t="str">
        <f>B1746&amp;"_"&amp;C1746&amp;"_"&amp;".. "&amp;D1746</f>
        <v>1745_T3.2_.. Loans (More than 2yrs)</v>
      </c>
      <c r="B1746" s="115" t="s">
        <v>2657</v>
      </c>
      <c r="C1746" s="119" t="s">
        <v>14</v>
      </c>
      <c r="D1746" s="94" t="s">
        <v>4062</v>
      </c>
      <c r="E1746" s="185" t="str">
        <f>B1746&amp;"_"&amp;C1746&amp;"_"&amp;F1746&amp;", "&amp;G1746&amp;", "&amp;I1746</f>
        <v>1745_T3.2_Central Bank, Loans, More than 2yrs</v>
      </c>
      <c r="F1746" s="57" t="s">
        <v>43</v>
      </c>
      <c r="G1746" s="183" t="s">
        <v>2</v>
      </c>
      <c r="H1746" s="94"/>
      <c r="I1746" s="106" t="s">
        <v>4150</v>
      </c>
      <c r="J1746" s="161" t="e">
        <f t="shared" si="349"/>
        <v>#REF!</v>
      </c>
      <c r="K1746" s="63" t="s">
        <v>1522</v>
      </c>
      <c r="L1746">
        <f t="shared" si="350"/>
        <v>6</v>
      </c>
      <c r="P1746" s="10" t="e">
        <f>#REF!</f>
        <v>#REF!</v>
      </c>
    </row>
    <row r="1747" spans="1:16" x14ac:dyDescent="0.25">
      <c r="A1747" s="110" t="str">
        <f t="shared" si="351"/>
        <v>1746_T3.2_…. Principal (More than 2yrs)</v>
      </c>
      <c r="B1747" s="115" t="s">
        <v>2658</v>
      </c>
      <c r="C1747" s="119" t="s">
        <v>14</v>
      </c>
      <c r="D1747" s="95" t="s">
        <v>3802</v>
      </c>
      <c r="E1747" s="185" t="str">
        <f>B1747&amp;"_"&amp;C1747&amp;"_"&amp;F1747&amp;", "&amp;G1747&amp;", "&amp;H1747&amp;", "&amp;I1747</f>
        <v>1746_T3.2_Central Bank, Loans, Principal, More than 2yrs</v>
      </c>
      <c r="F1747" s="57" t="s">
        <v>43</v>
      </c>
      <c r="G1747" s="183" t="s">
        <v>2</v>
      </c>
      <c r="H1747" s="183" t="s">
        <v>6</v>
      </c>
      <c r="I1747" s="106" t="s">
        <v>4150</v>
      </c>
      <c r="J1747" s="161" t="e">
        <f t="shared" si="349"/>
        <v>#REF!</v>
      </c>
      <c r="K1747" s="63" t="s">
        <v>1529</v>
      </c>
      <c r="L1747">
        <f t="shared" si="350"/>
        <v>6</v>
      </c>
      <c r="P1747" s="10" t="e">
        <f>#REF!</f>
        <v>#REF!</v>
      </c>
    </row>
    <row r="1748" spans="1:16" x14ac:dyDescent="0.25">
      <c r="A1748" s="110" t="str">
        <f t="shared" si="351"/>
        <v>1747_T3.2_…. Interest (More than 2yrs)</v>
      </c>
      <c r="B1748" s="115" t="s">
        <v>2659</v>
      </c>
      <c r="C1748" s="119" t="s">
        <v>14</v>
      </c>
      <c r="D1748" s="95" t="s">
        <v>3803</v>
      </c>
      <c r="E1748" s="185" t="str">
        <f>B1748&amp;"_"&amp;C1748&amp;"_"&amp;F1748&amp;", "&amp;G1748&amp;", "&amp;H1748&amp;", "&amp;I1748</f>
        <v>1747_T3.2_Central Bank, Loans, Interest, More than 2yrs</v>
      </c>
      <c r="F1748" s="57" t="s">
        <v>43</v>
      </c>
      <c r="G1748" s="183" t="s">
        <v>2</v>
      </c>
      <c r="H1748" s="184" t="s">
        <v>7</v>
      </c>
      <c r="I1748" s="106" t="s">
        <v>4150</v>
      </c>
      <c r="J1748" s="161" t="e">
        <f t="shared" si="349"/>
        <v>#REF!</v>
      </c>
      <c r="K1748" s="63" t="s">
        <v>1536</v>
      </c>
      <c r="L1748">
        <f t="shared" si="350"/>
        <v>6</v>
      </c>
      <c r="P1748" s="10" t="e">
        <f>#REF!</f>
        <v>#REF!</v>
      </c>
    </row>
    <row r="1749" spans="1:16" x14ac:dyDescent="0.25">
      <c r="A1749" s="110" t="str">
        <f>B1749&amp;"_"&amp;C1749&amp;"_"&amp;".. "&amp;D1749</f>
        <v>1748_T3.2_.. Trade credit and advances (More than 2yrs)</v>
      </c>
      <c r="B1749" s="115" t="s">
        <v>2660</v>
      </c>
      <c r="C1749" s="119" t="s">
        <v>14</v>
      </c>
      <c r="D1749" s="94" t="s">
        <v>4063</v>
      </c>
      <c r="E1749" s="185" t="str">
        <f>B1749&amp;"_"&amp;C1749&amp;"_"&amp;F1749&amp;", "&amp;G1749&amp;", "&amp;I1749</f>
        <v>1748_T3.2_Central Bank, Trade credit and advances, More than 2yrs</v>
      </c>
      <c r="F1749" s="57" t="s">
        <v>43</v>
      </c>
      <c r="G1749" s="183" t="s">
        <v>30</v>
      </c>
      <c r="H1749" s="94"/>
      <c r="I1749" s="106" t="s">
        <v>4150</v>
      </c>
      <c r="J1749" s="161" t="e">
        <f t="shared" si="349"/>
        <v>#REF!</v>
      </c>
      <c r="K1749" s="63" t="s">
        <v>1543</v>
      </c>
      <c r="L1749">
        <f t="shared" si="350"/>
        <v>6</v>
      </c>
      <c r="P1749" s="10" t="e">
        <f>#REF!</f>
        <v>#REF!</v>
      </c>
    </row>
    <row r="1750" spans="1:16" x14ac:dyDescent="0.25">
      <c r="A1750" s="110" t="str">
        <f t="shared" si="351"/>
        <v>1749_T3.2_…. Principal (More than 2yrs)</v>
      </c>
      <c r="B1750" s="115" t="s">
        <v>2661</v>
      </c>
      <c r="C1750" s="119" t="s">
        <v>14</v>
      </c>
      <c r="D1750" s="95" t="s">
        <v>3802</v>
      </c>
      <c r="E1750" s="185" t="str">
        <f>B1750&amp;"_"&amp;C1750&amp;"_"&amp;F1750&amp;", "&amp;G1750&amp;", "&amp;H1750&amp;", "&amp;I1750</f>
        <v>1749_T3.2_Central Bank, Trade credit and advances, Principal, More than 2yrs</v>
      </c>
      <c r="F1750" s="57" t="s">
        <v>43</v>
      </c>
      <c r="G1750" s="183" t="s">
        <v>30</v>
      </c>
      <c r="H1750" s="183" t="s">
        <v>6</v>
      </c>
      <c r="I1750" s="106" t="s">
        <v>4150</v>
      </c>
      <c r="J1750" s="161" t="e">
        <f t="shared" si="349"/>
        <v>#REF!</v>
      </c>
      <c r="K1750" s="63" t="s">
        <v>1550</v>
      </c>
      <c r="L1750">
        <f t="shared" si="350"/>
        <v>6</v>
      </c>
      <c r="P1750" s="10" t="e">
        <f>#REF!</f>
        <v>#REF!</v>
      </c>
    </row>
    <row r="1751" spans="1:16" x14ac:dyDescent="0.25">
      <c r="A1751" s="110" t="str">
        <f t="shared" si="351"/>
        <v>1750_T3.2_…. Interest (More than 2yrs)</v>
      </c>
      <c r="B1751" s="115" t="s">
        <v>2662</v>
      </c>
      <c r="C1751" s="119" t="s">
        <v>14</v>
      </c>
      <c r="D1751" s="95" t="s">
        <v>3803</v>
      </c>
      <c r="E1751" s="185" t="str">
        <f>B1751&amp;"_"&amp;C1751&amp;"_"&amp;F1751&amp;", "&amp;G1751&amp;", "&amp;H1751&amp;", "&amp;I1751</f>
        <v>1750_T3.2_Central Bank, Trade credit and advances, Interest, More than 2yrs</v>
      </c>
      <c r="F1751" s="57" t="s">
        <v>43</v>
      </c>
      <c r="G1751" s="183" t="s">
        <v>30</v>
      </c>
      <c r="H1751" s="184" t="s">
        <v>7</v>
      </c>
      <c r="I1751" s="106" t="s">
        <v>4150</v>
      </c>
      <c r="J1751" s="161" t="e">
        <f t="shared" si="349"/>
        <v>#REF!</v>
      </c>
      <c r="K1751" s="63" t="s">
        <v>1557</v>
      </c>
      <c r="L1751">
        <f t="shared" si="350"/>
        <v>6</v>
      </c>
      <c r="P1751" s="10" t="e">
        <f>#REF!</f>
        <v>#REF!</v>
      </c>
    </row>
    <row r="1752" spans="1:16" x14ac:dyDescent="0.25">
      <c r="A1752" s="110" t="str">
        <f>B1752&amp;"_"&amp;C1752&amp;"_"&amp;".. "&amp;D1752</f>
        <v>1751_T3.2_.. Other debt liabilities 3/ 4/ (More than 2yrs)</v>
      </c>
      <c r="B1752" s="115" t="s">
        <v>2663</v>
      </c>
      <c r="C1752" s="119" t="s">
        <v>14</v>
      </c>
      <c r="D1752" s="94" t="s">
        <v>4064</v>
      </c>
      <c r="E1752" s="185" t="str">
        <f>B1752&amp;"_"&amp;C1752&amp;"_"&amp;F1752&amp;", "&amp;G1752&amp;", "&amp;I1752</f>
        <v>1751_T3.2_Central Bank, Other debt liabilities, More than 2yrs</v>
      </c>
      <c r="F1752" s="57" t="s">
        <v>43</v>
      </c>
      <c r="G1752" s="183" t="s">
        <v>4156</v>
      </c>
      <c r="H1752" s="94"/>
      <c r="I1752" s="106" t="s">
        <v>4150</v>
      </c>
      <c r="J1752" s="161" t="e">
        <f t="shared" si="349"/>
        <v>#REF!</v>
      </c>
      <c r="K1752" s="63" t="s">
        <v>1564</v>
      </c>
      <c r="L1752">
        <f t="shared" si="350"/>
        <v>6</v>
      </c>
      <c r="P1752" s="10" t="e">
        <f>#REF!</f>
        <v>#REF!</v>
      </c>
    </row>
    <row r="1753" spans="1:16" x14ac:dyDescent="0.25">
      <c r="A1753" s="110" t="str">
        <f t="shared" si="351"/>
        <v>1752_T3.2_…. Principal (More than 2yrs)</v>
      </c>
      <c r="B1753" s="115" t="s">
        <v>2664</v>
      </c>
      <c r="C1753" s="119" t="s">
        <v>14</v>
      </c>
      <c r="D1753" s="95" t="s">
        <v>3802</v>
      </c>
      <c r="E1753" s="185" t="str">
        <f>B1753&amp;"_"&amp;C1753&amp;"_"&amp;F1753&amp;", "&amp;G1753&amp;", "&amp;H1753&amp;", "&amp;I1753</f>
        <v>1752_T3.2_Central Bank, Other debt liabilities, Principal, More than 2yrs</v>
      </c>
      <c r="F1753" s="57" t="s">
        <v>43</v>
      </c>
      <c r="G1753" s="183" t="s">
        <v>4156</v>
      </c>
      <c r="H1753" s="183" t="s">
        <v>6</v>
      </c>
      <c r="I1753" s="106" t="s">
        <v>4150</v>
      </c>
      <c r="J1753" s="161" t="e">
        <f t="shared" si="349"/>
        <v>#REF!</v>
      </c>
      <c r="K1753" s="63" t="s">
        <v>1571</v>
      </c>
      <c r="L1753">
        <f t="shared" si="350"/>
        <v>6</v>
      </c>
      <c r="P1753" s="10" t="e">
        <f>#REF!</f>
        <v>#REF!</v>
      </c>
    </row>
    <row r="1754" spans="1:16" x14ac:dyDescent="0.25">
      <c r="A1754" s="110" t="str">
        <f t="shared" si="351"/>
        <v>1753_T3.2_…. Interest (More than 2yrs)</v>
      </c>
      <c r="B1754" s="115" t="s">
        <v>2665</v>
      </c>
      <c r="C1754" s="119" t="s">
        <v>14</v>
      </c>
      <c r="D1754" s="95" t="s">
        <v>3803</v>
      </c>
      <c r="E1754" s="185" t="str">
        <f>B1754&amp;"_"&amp;C1754&amp;"_"&amp;F1754&amp;", "&amp;G1754&amp;", "&amp;H1754&amp;", "&amp;I1754</f>
        <v>1753_T3.2_Central Bank, Other debt liabilities, Interest, More than 2yrs</v>
      </c>
      <c r="F1754" s="57" t="s">
        <v>43</v>
      </c>
      <c r="G1754" s="183" t="s">
        <v>4156</v>
      </c>
      <c r="H1754" s="184" t="s">
        <v>7</v>
      </c>
      <c r="I1754" s="106" t="s">
        <v>4150</v>
      </c>
      <c r="J1754" s="161" t="e">
        <f t="shared" si="349"/>
        <v>#REF!</v>
      </c>
      <c r="K1754" s="63" t="s">
        <v>1578</v>
      </c>
      <c r="L1754">
        <f t="shared" si="350"/>
        <v>6</v>
      </c>
      <c r="P1754" s="10" t="e">
        <f>#REF!</f>
        <v>#REF!</v>
      </c>
    </row>
    <row r="1755" spans="1:16" x14ac:dyDescent="0.25">
      <c r="A1755" s="110" t="str">
        <f>B1755&amp;"_"&amp;C1755&amp;"_"&amp;D1755</f>
        <v>1754_T3.2_Deposit-Taking Corporations, except the Central Bank (More than 2yrs)</v>
      </c>
      <c r="B1755" s="115" t="s">
        <v>2666</v>
      </c>
      <c r="C1755" s="119" t="s">
        <v>14</v>
      </c>
      <c r="D1755" s="96" t="s">
        <v>3806</v>
      </c>
      <c r="E1755" s="185" t="str">
        <f>B1755&amp;"_"&amp;C1755&amp;"_"&amp;F1755&amp;", "&amp;I1755</f>
        <v>1754_T3.2_Deposit-Taking Corporations, except the Central Bank, More than 2yrs</v>
      </c>
      <c r="F1755" s="96" t="s">
        <v>44</v>
      </c>
      <c r="G1755" s="96"/>
      <c r="H1755" s="96"/>
      <c r="I1755" s="106" t="s">
        <v>4150</v>
      </c>
      <c r="J1755" s="161" t="e">
        <f t="shared" si="349"/>
        <v>#REF!</v>
      </c>
      <c r="K1755" s="63" t="s">
        <v>1585</v>
      </c>
      <c r="L1755">
        <f t="shared" si="350"/>
        <v>6</v>
      </c>
      <c r="P1755" s="10" t="e">
        <f>#REF!</f>
        <v>#REF!</v>
      </c>
    </row>
    <row r="1756" spans="1:16" x14ac:dyDescent="0.25">
      <c r="A1756" s="110" t="str">
        <f>B1756&amp;"_"&amp;C1756&amp;"_"&amp;".. "&amp;D1756</f>
        <v>1755_T3.2_.. Currency and deposits (More than 2yrs)</v>
      </c>
      <c r="B1756" s="115" t="s">
        <v>2667</v>
      </c>
      <c r="C1756" s="119" t="s">
        <v>14</v>
      </c>
      <c r="D1756" s="94" t="s">
        <v>4060</v>
      </c>
      <c r="E1756" s="185" t="str">
        <f>B1756&amp;"_"&amp;C1756&amp;"_"&amp;F1756&amp;", "&amp;G1756&amp;", "&amp;I1756</f>
        <v>1755_T3.2_Deposit-Taking Corporations, except the Central Bank, Currency and deposits, More than 2yrs</v>
      </c>
      <c r="F1756" s="96" t="s">
        <v>44</v>
      </c>
      <c r="G1756" s="183" t="s">
        <v>95</v>
      </c>
      <c r="H1756" s="94"/>
      <c r="I1756" s="106" t="s">
        <v>4150</v>
      </c>
      <c r="J1756" s="161" t="e">
        <f t="shared" si="349"/>
        <v>#REF!</v>
      </c>
      <c r="K1756" s="63" t="s">
        <v>1592</v>
      </c>
      <c r="L1756">
        <f t="shared" si="350"/>
        <v>6</v>
      </c>
      <c r="P1756" s="10" t="e">
        <f>#REF!</f>
        <v>#REF!</v>
      </c>
    </row>
    <row r="1757" spans="1:16" x14ac:dyDescent="0.25">
      <c r="A1757" s="110" t="str">
        <f t="shared" ref="A1757:A1786" si="352">B1757&amp;"_"&amp;C1757&amp;"_"&amp;"…. "&amp;D1757</f>
        <v>1756_T3.2_…. Principal (More than 2yrs)</v>
      </c>
      <c r="B1757" s="115" t="s">
        <v>2668</v>
      </c>
      <c r="C1757" s="119" t="s">
        <v>14</v>
      </c>
      <c r="D1757" s="95" t="s">
        <v>3802</v>
      </c>
      <c r="E1757" s="185" t="str">
        <f>B1757&amp;"_"&amp;C1757&amp;"_"&amp;F1757&amp;", "&amp;G1757&amp;", "&amp;H1757&amp;", "&amp;I1757</f>
        <v>1756_T3.2_Deposit-Taking Corporations, except the Central Bank, Currency and deposits, Principal, More than 2yrs</v>
      </c>
      <c r="F1757" s="96" t="s">
        <v>44</v>
      </c>
      <c r="G1757" s="183" t="s">
        <v>95</v>
      </c>
      <c r="H1757" s="183" t="s">
        <v>6</v>
      </c>
      <c r="I1757" s="106" t="s">
        <v>4150</v>
      </c>
      <c r="J1757" s="161" t="e">
        <f t="shared" si="349"/>
        <v>#REF!</v>
      </c>
      <c r="K1757" s="63" t="s">
        <v>1599</v>
      </c>
      <c r="L1757">
        <f t="shared" si="350"/>
        <v>6</v>
      </c>
      <c r="P1757" s="10" t="e">
        <f>#REF!</f>
        <v>#REF!</v>
      </c>
    </row>
    <row r="1758" spans="1:16" x14ac:dyDescent="0.25">
      <c r="A1758" s="110" t="str">
        <f t="shared" si="352"/>
        <v>1757_T3.2_…. Interest (More than 2yrs)</v>
      </c>
      <c r="B1758" s="115" t="s">
        <v>2669</v>
      </c>
      <c r="C1758" s="119" t="s">
        <v>14</v>
      </c>
      <c r="D1758" s="95" t="s">
        <v>3803</v>
      </c>
      <c r="E1758" s="185" t="str">
        <f>B1758&amp;"_"&amp;C1758&amp;"_"&amp;F1758&amp;", "&amp;G1758&amp;", "&amp;H1758&amp;", "&amp;I1758</f>
        <v>1757_T3.2_Deposit-Taking Corporations, except the Central Bank, Currency and deposits, Interest, More than 2yrs</v>
      </c>
      <c r="F1758" s="96" t="s">
        <v>44</v>
      </c>
      <c r="G1758" s="183" t="s">
        <v>95</v>
      </c>
      <c r="H1758" s="184" t="s">
        <v>7</v>
      </c>
      <c r="I1758" s="106" t="s">
        <v>4150</v>
      </c>
      <c r="J1758" s="161" t="e">
        <f t="shared" si="349"/>
        <v>#REF!</v>
      </c>
      <c r="K1758" s="63" t="s">
        <v>1606</v>
      </c>
      <c r="L1758">
        <f t="shared" si="350"/>
        <v>6</v>
      </c>
      <c r="P1758" s="10" t="e">
        <f>#REF!</f>
        <v>#REF!</v>
      </c>
    </row>
    <row r="1759" spans="1:16" x14ac:dyDescent="0.25">
      <c r="A1759" s="110" t="str">
        <f>B1759&amp;"_"&amp;C1759&amp;"_"&amp;".. "&amp;D1759</f>
        <v>1758_T3.2_.. Debt securities (More than 2yrs)</v>
      </c>
      <c r="B1759" s="115" t="s">
        <v>2670</v>
      </c>
      <c r="C1759" s="119" t="s">
        <v>14</v>
      </c>
      <c r="D1759" s="94" t="s">
        <v>4061</v>
      </c>
      <c r="E1759" s="185" t="str">
        <f>B1759&amp;"_"&amp;C1759&amp;"_"&amp;F1759&amp;", "&amp;G1759&amp;", "&amp;I1759</f>
        <v>1758_T3.2_Deposit-Taking Corporations, except the Central Bank, Debt securities, More than 2yrs</v>
      </c>
      <c r="F1759" s="96" t="s">
        <v>44</v>
      </c>
      <c r="G1759" s="183" t="s">
        <v>29</v>
      </c>
      <c r="H1759" s="94"/>
      <c r="I1759" s="106" t="s">
        <v>4150</v>
      </c>
      <c r="J1759" s="161" t="e">
        <f t="shared" si="349"/>
        <v>#REF!</v>
      </c>
      <c r="K1759" s="63" t="s">
        <v>1613</v>
      </c>
      <c r="L1759">
        <f t="shared" si="350"/>
        <v>6</v>
      </c>
      <c r="P1759" s="10" t="e">
        <f>#REF!</f>
        <v>#REF!</v>
      </c>
    </row>
    <row r="1760" spans="1:16" x14ac:dyDescent="0.25">
      <c r="A1760" s="110" t="str">
        <f t="shared" si="352"/>
        <v>1759_T3.2_…. Principal (More than 2yrs)</v>
      </c>
      <c r="B1760" s="115" t="s">
        <v>2671</v>
      </c>
      <c r="C1760" s="119" t="s">
        <v>14</v>
      </c>
      <c r="D1760" s="95" t="s">
        <v>3802</v>
      </c>
      <c r="E1760" s="185" t="str">
        <f>B1760&amp;"_"&amp;C1760&amp;"_"&amp;F1760&amp;", "&amp;G1760&amp;", "&amp;H1760&amp;", "&amp;I1760</f>
        <v>1759_T3.2_Deposit-Taking Corporations, except the Central Bank, Debt securities, Principal, More than 2yrs</v>
      </c>
      <c r="F1760" s="96" t="s">
        <v>44</v>
      </c>
      <c r="G1760" s="183" t="s">
        <v>29</v>
      </c>
      <c r="H1760" s="183" t="s">
        <v>6</v>
      </c>
      <c r="I1760" s="106" t="s">
        <v>4150</v>
      </c>
      <c r="J1760" s="161" t="e">
        <f t="shared" si="349"/>
        <v>#REF!</v>
      </c>
      <c r="K1760" s="63" t="s">
        <v>1620</v>
      </c>
      <c r="L1760">
        <f t="shared" si="350"/>
        <v>6</v>
      </c>
      <c r="P1760" s="10" t="e">
        <f>#REF!</f>
        <v>#REF!</v>
      </c>
    </row>
    <row r="1761" spans="1:16" x14ac:dyDescent="0.25">
      <c r="A1761" s="110" t="str">
        <f t="shared" si="352"/>
        <v>1760_T3.2_…. Interest (More than 2yrs)</v>
      </c>
      <c r="B1761" s="115" t="s">
        <v>2672</v>
      </c>
      <c r="C1761" s="119" t="s">
        <v>14</v>
      </c>
      <c r="D1761" s="95" t="s">
        <v>3803</v>
      </c>
      <c r="E1761" s="185" t="str">
        <f>B1761&amp;"_"&amp;C1761&amp;"_"&amp;F1761&amp;", "&amp;G1761&amp;", "&amp;H1761&amp;", "&amp;I1761</f>
        <v>1760_T3.2_Deposit-Taking Corporations, except the Central Bank, Debt securities, Interest, More than 2yrs</v>
      </c>
      <c r="F1761" s="96" t="s">
        <v>44</v>
      </c>
      <c r="G1761" s="183" t="s">
        <v>29</v>
      </c>
      <c r="H1761" s="184" t="s">
        <v>7</v>
      </c>
      <c r="I1761" s="106" t="s">
        <v>4150</v>
      </c>
      <c r="J1761" s="161" t="e">
        <f t="shared" si="349"/>
        <v>#REF!</v>
      </c>
      <c r="K1761" s="63" t="s">
        <v>1627</v>
      </c>
      <c r="L1761">
        <f t="shared" si="350"/>
        <v>6</v>
      </c>
      <c r="P1761" s="10" t="e">
        <f>#REF!</f>
        <v>#REF!</v>
      </c>
    </row>
    <row r="1762" spans="1:16" x14ac:dyDescent="0.25">
      <c r="A1762" s="110" t="str">
        <f>B1762&amp;"_"&amp;C1762&amp;"_"&amp;".. "&amp;D1762</f>
        <v>1761_T3.2_.. Loans (More than 2yrs)</v>
      </c>
      <c r="B1762" s="115" t="s">
        <v>2673</v>
      </c>
      <c r="C1762" s="119" t="s">
        <v>14</v>
      </c>
      <c r="D1762" s="94" t="s">
        <v>4062</v>
      </c>
      <c r="E1762" s="185" t="str">
        <f>B1762&amp;"_"&amp;C1762&amp;"_"&amp;F1762&amp;", "&amp;G1762&amp;", "&amp;I1762</f>
        <v>1761_T3.2_Deposit-Taking Corporations, except the Central Bank, Loans, More than 2yrs</v>
      </c>
      <c r="F1762" s="96" t="s">
        <v>44</v>
      </c>
      <c r="G1762" s="183" t="s">
        <v>2</v>
      </c>
      <c r="H1762" s="94"/>
      <c r="I1762" s="106" t="s">
        <v>4150</v>
      </c>
      <c r="J1762" s="161" t="e">
        <f t="shared" si="349"/>
        <v>#REF!</v>
      </c>
      <c r="K1762" s="63" t="s">
        <v>1634</v>
      </c>
      <c r="L1762">
        <f t="shared" si="350"/>
        <v>6</v>
      </c>
      <c r="P1762" s="10" t="e">
        <f>#REF!</f>
        <v>#REF!</v>
      </c>
    </row>
    <row r="1763" spans="1:16" x14ac:dyDescent="0.25">
      <c r="A1763" s="110" t="str">
        <f t="shared" si="352"/>
        <v>1762_T3.2_…. Principal (More than 2yrs)</v>
      </c>
      <c r="B1763" s="115" t="s">
        <v>2674</v>
      </c>
      <c r="C1763" s="119" t="s">
        <v>14</v>
      </c>
      <c r="D1763" s="95" t="s">
        <v>3802</v>
      </c>
      <c r="E1763" s="185" t="str">
        <f>B1763&amp;"_"&amp;C1763&amp;"_"&amp;F1763&amp;", "&amp;G1763&amp;", "&amp;H1763&amp;", "&amp;I1763</f>
        <v>1762_T3.2_Deposit-Taking Corporations, except the Central Bank, Loans, Principal, More than 2yrs</v>
      </c>
      <c r="F1763" s="96" t="s">
        <v>44</v>
      </c>
      <c r="G1763" s="183" t="s">
        <v>2</v>
      </c>
      <c r="H1763" s="183" t="s">
        <v>6</v>
      </c>
      <c r="I1763" s="106" t="s">
        <v>4150</v>
      </c>
      <c r="J1763" s="161" t="e">
        <f t="shared" si="349"/>
        <v>#REF!</v>
      </c>
      <c r="K1763" s="63" t="s">
        <v>1641</v>
      </c>
      <c r="L1763">
        <f t="shared" si="350"/>
        <v>6</v>
      </c>
      <c r="P1763" s="10" t="e">
        <f>#REF!</f>
        <v>#REF!</v>
      </c>
    </row>
    <row r="1764" spans="1:16" x14ac:dyDescent="0.25">
      <c r="A1764" s="110" t="str">
        <f t="shared" si="352"/>
        <v>1763_T3.2_…. Interest (More than 2yrs)</v>
      </c>
      <c r="B1764" s="115" t="s">
        <v>2675</v>
      </c>
      <c r="C1764" s="119" t="s">
        <v>14</v>
      </c>
      <c r="D1764" s="95" t="s">
        <v>3803</v>
      </c>
      <c r="E1764" s="185" t="str">
        <f>B1764&amp;"_"&amp;C1764&amp;"_"&amp;F1764&amp;", "&amp;G1764&amp;", "&amp;H1764&amp;", "&amp;I1764</f>
        <v>1763_T3.2_Deposit-Taking Corporations, except the Central Bank, Loans, Interest, More than 2yrs</v>
      </c>
      <c r="F1764" s="96" t="s">
        <v>44</v>
      </c>
      <c r="G1764" s="183" t="s">
        <v>2</v>
      </c>
      <c r="H1764" s="184" t="s">
        <v>7</v>
      </c>
      <c r="I1764" s="106" t="s">
        <v>4150</v>
      </c>
      <c r="J1764" s="161" t="e">
        <f t="shared" si="349"/>
        <v>#REF!</v>
      </c>
      <c r="K1764" s="63" t="s">
        <v>1648</v>
      </c>
      <c r="L1764">
        <f t="shared" si="350"/>
        <v>6</v>
      </c>
      <c r="P1764" s="10" t="e">
        <f>#REF!</f>
        <v>#REF!</v>
      </c>
    </row>
    <row r="1765" spans="1:16" x14ac:dyDescent="0.25">
      <c r="A1765" s="110" t="str">
        <f>B1765&amp;"_"&amp;C1765&amp;"_"&amp;".. "&amp;D1765</f>
        <v>1764_T3.2_.. Trade credit and advances (More than 2yrs)</v>
      </c>
      <c r="B1765" s="115" t="s">
        <v>2676</v>
      </c>
      <c r="C1765" s="119" t="s">
        <v>14</v>
      </c>
      <c r="D1765" s="94" t="s">
        <v>4063</v>
      </c>
      <c r="E1765" s="185" t="str">
        <f>B1765&amp;"_"&amp;C1765&amp;"_"&amp;F1765&amp;", "&amp;G1765&amp;", "&amp;I1765</f>
        <v>1764_T3.2_Deposit-Taking Corporations, except the Central Bank, Trade credit and advances, More than 2yrs</v>
      </c>
      <c r="F1765" s="96" t="s">
        <v>44</v>
      </c>
      <c r="G1765" s="183" t="s">
        <v>30</v>
      </c>
      <c r="H1765" s="94"/>
      <c r="I1765" s="106" t="s">
        <v>4150</v>
      </c>
      <c r="J1765" s="161" t="e">
        <f t="shared" si="349"/>
        <v>#REF!</v>
      </c>
      <c r="K1765" s="63" t="s">
        <v>1655</v>
      </c>
      <c r="L1765">
        <f t="shared" si="350"/>
        <v>6</v>
      </c>
      <c r="P1765" s="10" t="e">
        <f>#REF!</f>
        <v>#REF!</v>
      </c>
    </row>
    <row r="1766" spans="1:16" x14ac:dyDescent="0.25">
      <c r="A1766" s="110" t="str">
        <f t="shared" si="352"/>
        <v>1765_T3.2_…. Principal (More than 2yrs)</v>
      </c>
      <c r="B1766" s="115" t="s">
        <v>2677</v>
      </c>
      <c r="C1766" s="119" t="s">
        <v>14</v>
      </c>
      <c r="D1766" s="95" t="s">
        <v>3802</v>
      </c>
      <c r="E1766" s="185" t="str">
        <f>B1766&amp;"_"&amp;C1766&amp;"_"&amp;F1766&amp;", "&amp;G1766&amp;", "&amp;H1766&amp;", "&amp;I1766</f>
        <v>1765_T3.2_Deposit-Taking Corporations, except the Central Bank, Trade credit and advances, Principal, More than 2yrs</v>
      </c>
      <c r="F1766" s="96" t="s">
        <v>44</v>
      </c>
      <c r="G1766" s="183" t="s">
        <v>30</v>
      </c>
      <c r="H1766" s="183" t="s">
        <v>6</v>
      </c>
      <c r="I1766" s="106" t="s">
        <v>4150</v>
      </c>
      <c r="J1766" s="161" t="e">
        <f t="shared" si="349"/>
        <v>#REF!</v>
      </c>
      <c r="K1766" s="63" t="s">
        <v>1662</v>
      </c>
      <c r="L1766">
        <f t="shared" si="350"/>
        <v>6</v>
      </c>
      <c r="P1766" s="10" t="e">
        <f>#REF!</f>
        <v>#REF!</v>
      </c>
    </row>
    <row r="1767" spans="1:16" x14ac:dyDescent="0.25">
      <c r="A1767" s="110" t="str">
        <f t="shared" si="352"/>
        <v>1766_T3.2_…. Interest (More than 2yrs)</v>
      </c>
      <c r="B1767" s="115" t="s">
        <v>2678</v>
      </c>
      <c r="C1767" s="119" t="s">
        <v>14</v>
      </c>
      <c r="D1767" s="95" t="s">
        <v>3803</v>
      </c>
      <c r="E1767" s="185" t="str">
        <f>B1767&amp;"_"&amp;C1767&amp;"_"&amp;F1767&amp;", "&amp;G1767&amp;", "&amp;H1767&amp;", "&amp;I1767</f>
        <v>1766_T3.2_Deposit-Taking Corporations, except the Central Bank, Trade credit and advances, Interest, More than 2yrs</v>
      </c>
      <c r="F1767" s="96" t="s">
        <v>44</v>
      </c>
      <c r="G1767" s="183" t="s">
        <v>30</v>
      </c>
      <c r="H1767" s="184" t="s">
        <v>7</v>
      </c>
      <c r="I1767" s="106" t="s">
        <v>4150</v>
      </c>
      <c r="J1767" s="161" t="e">
        <f t="shared" si="349"/>
        <v>#REF!</v>
      </c>
      <c r="K1767" s="63" t="s">
        <v>1669</v>
      </c>
      <c r="L1767">
        <f t="shared" si="350"/>
        <v>6</v>
      </c>
      <c r="P1767" s="10" t="e">
        <f>#REF!</f>
        <v>#REF!</v>
      </c>
    </row>
    <row r="1768" spans="1:16" x14ac:dyDescent="0.25">
      <c r="A1768" s="110" t="str">
        <f>B1768&amp;"_"&amp;C1768&amp;"_"&amp;".. "&amp;D1768</f>
        <v>1767_T3.2_.. Other debt liabilities 3/ 4/ (More than 2yrs)</v>
      </c>
      <c r="B1768" s="115" t="s">
        <v>2679</v>
      </c>
      <c r="C1768" s="119" t="s">
        <v>14</v>
      </c>
      <c r="D1768" s="94" t="s">
        <v>4064</v>
      </c>
      <c r="E1768" s="185" t="str">
        <f>B1768&amp;"_"&amp;C1768&amp;"_"&amp;F1768&amp;", "&amp;G1768&amp;", "&amp;I1768</f>
        <v>1767_T3.2_Deposit-Taking Corporations, except the Central Bank, Other debt liabilities, More than 2yrs</v>
      </c>
      <c r="F1768" s="96" t="s">
        <v>44</v>
      </c>
      <c r="G1768" s="183" t="s">
        <v>4156</v>
      </c>
      <c r="H1768" s="94"/>
      <c r="I1768" s="106" t="s">
        <v>4150</v>
      </c>
      <c r="J1768" s="161" t="e">
        <f t="shared" si="349"/>
        <v>#REF!</v>
      </c>
      <c r="K1768" s="63" t="s">
        <v>1676</v>
      </c>
      <c r="L1768">
        <f t="shared" si="350"/>
        <v>6</v>
      </c>
      <c r="P1768" s="10" t="e">
        <f>#REF!</f>
        <v>#REF!</v>
      </c>
    </row>
    <row r="1769" spans="1:16" x14ac:dyDescent="0.25">
      <c r="A1769" s="110" t="str">
        <f t="shared" si="352"/>
        <v>1768_T3.2_…. Principal (More than 2yrs)</v>
      </c>
      <c r="B1769" s="115" t="s">
        <v>2680</v>
      </c>
      <c r="C1769" s="119" t="s">
        <v>14</v>
      </c>
      <c r="D1769" s="95" t="s">
        <v>3802</v>
      </c>
      <c r="E1769" s="185" t="str">
        <f>B1769&amp;"_"&amp;C1769&amp;"_"&amp;F1769&amp;", "&amp;G1769&amp;", "&amp;H1769&amp;", "&amp;I1769</f>
        <v>1768_T3.2_Deposit-Taking Corporations, except the Central Bank, Other debt liabilities, Principal, More than 2yrs</v>
      </c>
      <c r="F1769" s="96" t="s">
        <v>44</v>
      </c>
      <c r="G1769" s="183" t="s">
        <v>4156</v>
      </c>
      <c r="H1769" s="183" t="s">
        <v>6</v>
      </c>
      <c r="I1769" s="106" t="s">
        <v>4150</v>
      </c>
      <c r="J1769" s="161" t="e">
        <f t="shared" si="349"/>
        <v>#REF!</v>
      </c>
      <c r="K1769" s="63" t="s">
        <v>1683</v>
      </c>
      <c r="L1769">
        <f t="shared" si="350"/>
        <v>6</v>
      </c>
      <c r="P1769" s="10" t="e">
        <f>#REF!</f>
        <v>#REF!</v>
      </c>
    </row>
    <row r="1770" spans="1:16" x14ac:dyDescent="0.25">
      <c r="A1770" s="110" t="str">
        <f t="shared" si="352"/>
        <v>1769_T3.2_…. Interest (More than 2yrs)</v>
      </c>
      <c r="B1770" s="115" t="s">
        <v>2681</v>
      </c>
      <c r="C1770" s="119" t="s">
        <v>14</v>
      </c>
      <c r="D1770" s="95" t="s">
        <v>3803</v>
      </c>
      <c r="E1770" s="185" t="str">
        <f>B1770&amp;"_"&amp;C1770&amp;"_"&amp;F1770&amp;", "&amp;G1770&amp;", "&amp;H1770&amp;", "&amp;I1770</f>
        <v>1769_T3.2_Deposit-Taking Corporations, except the Central Bank, Other debt liabilities, Interest, More than 2yrs</v>
      </c>
      <c r="F1770" s="96" t="s">
        <v>44</v>
      </c>
      <c r="G1770" s="183" t="s">
        <v>4156</v>
      </c>
      <c r="H1770" s="184" t="s">
        <v>7</v>
      </c>
      <c r="I1770" s="106" t="s">
        <v>4150</v>
      </c>
      <c r="J1770" s="161" t="e">
        <f t="shared" si="349"/>
        <v>#REF!</v>
      </c>
      <c r="K1770" s="63" t="s">
        <v>1690</v>
      </c>
      <c r="L1770">
        <f t="shared" si="350"/>
        <v>6</v>
      </c>
      <c r="P1770" s="10" t="e">
        <f>#REF!</f>
        <v>#REF!</v>
      </c>
    </row>
    <row r="1771" spans="1:16" x14ac:dyDescent="0.25">
      <c r="A1771" s="110" t="str">
        <f>B1771&amp;"_"&amp;C1771&amp;"_"&amp;D1771</f>
        <v>1770_T3.2_Other Sectors (More than 2yrs)</v>
      </c>
      <c r="B1771" s="115" t="s">
        <v>2682</v>
      </c>
      <c r="C1771" s="119" t="s">
        <v>14</v>
      </c>
      <c r="D1771" s="97" t="s">
        <v>3807</v>
      </c>
      <c r="E1771" s="185" t="str">
        <f>B1771&amp;"_"&amp;C1771&amp;"_"&amp;F1771&amp;", "&amp;I1771</f>
        <v>1770_T3.2_Other Sectors, More than 2yrs</v>
      </c>
      <c r="F1771" s="97" t="s">
        <v>45</v>
      </c>
      <c r="G1771" s="97"/>
      <c r="H1771" s="97"/>
      <c r="I1771" s="106" t="s">
        <v>4150</v>
      </c>
      <c r="J1771" s="161" t="e">
        <f t="shared" si="349"/>
        <v>#REF!</v>
      </c>
      <c r="K1771" s="63" t="s">
        <v>1697</v>
      </c>
      <c r="L1771">
        <f t="shared" si="350"/>
        <v>6</v>
      </c>
      <c r="P1771" s="10" t="e">
        <f>#REF!</f>
        <v>#REF!</v>
      </c>
    </row>
    <row r="1772" spans="1:16" x14ac:dyDescent="0.25">
      <c r="A1772" s="110" t="str">
        <f>B1772&amp;"_"&amp;C1772&amp;"_"&amp;".. "&amp;D1772</f>
        <v>1771_T3.2_.. Currency and deposits (More than 2yrs)</v>
      </c>
      <c r="B1772" s="115" t="s">
        <v>2683</v>
      </c>
      <c r="C1772" s="119" t="s">
        <v>14</v>
      </c>
      <c r="D1772" s="94" t="s">
        <v>4060</v>
      </c>
      <c r="E1772" s="185" t="str">
        <f>B1772&amp;"_"&amp;C1772&amp;"_"&amp;F1772&amp;", "&amp;G1772&amp;", "&amp;I1772</f>
        <v>1771_T3.2_Other Sectors, Currency and deposits, More than 2yrs</v>
      </c>
      <c r="F1772" s="97" t="s">
        <v>45</v>
      </c>
      <c r="G1772" s="183" t="s">
        <v>95</v>
      </c>
      <c r="H1772" s="94"/>
      <c r="I1772" s="106" t="s">
        <v>4150</v>
      </c>
      <c r="J1772" s="161" t="e">
        <f t="shared" si="349"/>
        <v>#REF!</v>
      </c>
      <c r="K1772" s="63" t="s">
        <v>1704</v>
      </c>
      <c r="L1772">
        <f t="shared" si="350"/>
        <v>6</v>
      </c>
      <c r="P1772" s="10" t="e">
        <f>#REF!</f>
        <v>#REF!</v>
      </c>
    </row>
    <row r="1773" spans="1:16" x14ac:dyDescent="0.25">
      <c r="A1773" s="110" t="str">
        <f t="shared" si="352"/>
        <v>1772_T3.2_…. Principal (More than 2yrs)</v>
      </c>
      <c r="B1773" s="115" t="s">
        <v>2684</v>
      </c>
      <c r="C1773" s="119" t="s">
        <v>14</v>
      </c>
      <c r="D1773" s="95" t="s">
        <v>3802</v>
      </c>
      <c r="E1773" s="185" t="str">
        <f>B1773&amp;"_"&amp;C1773&amp;"_"&amp;F1773&amp;", "&amp;G1773&amp;", "&amp;H1773&amp;", "&amp;I1773</f>
        <v>1772_T3.2_Other Sectors, Currency and deposits, Principal, More than 2yrs</v>
      </c>
      <c r="F1773" s="97" t="s">
        <v>45</v>
      </c>
      <c r="G1773" s="183" t="s">
        <v>95</v>
      </c>
      <c r="H1773" s="183" t="s">
        <v>6</v>
      </c>
      <c r="I1773" s="106" t="s">
        <v>4150</v>
      </c>
      <c r="J1773" s="161" t="e">
        <f t="shared" si="349"/>
        <v>#REF!</v>
      </c>
      <c r="K1773" s="63" t="s">
        <v>1711</v>
      </c>
      <c r="L1773">
        <f t="shared" si="350"/>
        <v>6</v>
      </c>
      <c r="P1773" s="10" t="e">
        <f>#REF!</f>
        <v>#REF!</v>
      </c>
    </row>
    <row r="1774" spans="1:16" x14ac:dyDescent="0.25">
      <c r="A1774" s="110" t="str">
        <f t="shared" si="352"/>
        <v>1773_T3.2_…. Interest (More than 2yrs)</v>
      </c>
      <c r="B1774" s="115" t="s">
        <v>2685</v>
      </c>
      <c r="C1774" s="119" t="s">
        <v>14</v>
      </c>
      <c r="D1774" s="95" t="s">
        <v>3803</v>
      </c>
      <c r="E1774" s="185" t="str">
        <f>B1774&amp;"_"&amp;C1774&amp;"_"&amp;F1774&amp;", "&amp;G1774&amp;", "&amp;H1774&amp;", "&amp;I1774</f>
        <v>1773_T3.2_Other Sectors, Currency and deposits, Interest, More than 2yrs</v>
      </c>
      <c r="F1774" s="97" t="s">
        <v>45</v>
      </c>
      <c r="G1774" s="183" t="s">
        <v>95</v>
      </c>
      <c r="H1774" s="184" t="s">
        <v>7</v>
      </c>
      <c r="I1774" s="106" t="s">
        <v>4150</v>
      </c>
      <c r="J1774" s="161" t="e">
        <f t="shared" si="349"/>
        <v>#REF!</v>
      </c>
      <c r="K1774" s="63" t="s">
        <v>1718</v>
      </c>
      <c r="L1774">
        <f t="shared" si="350"/>
        <v>6</v>
      </c>
      <c r="P1774" s="10" t="e">
        <f>#REF!</f>
        <v>#REF!</v>
      </c>
    </row>
    <row r="1775" spans="1:16" x14ac:dyDescent="0.25">
      <c r="A1775" s="110" t="str">
        <f>B1775&amp;"_"&amp;C1775&amp;"_"&amp;".. "&amp;D1775</f>
        <v>1774_T3.2_.. Debt securities (More than 2yrs)</v>
      </c>
      <c r="B1775" s="115" t="s">
        <v>2686</v>
      </c>
      <c r="C1775" s="119" t="s">
        <v>14</v>
      </c>
      <c r="D1775" s="94" t="s">
        <v>4061</v>
      </c>
      <c r="E1775" s="185" t="str">
        <f>B1775&amp;"_"&amp;C1775&amp;"_"&amp;F1775&amp;", "&amp;G1775&amp;", "&amp;I1775</f>
        <v>1774_T3.2_Other Sectors, Debt securities, More than 2yrs</v>
      </c>
      <c r="F1775" s="97" t="s">
        <v>45</v>
      </c>
      <c r="G1775" s="183" t="s">
        <v>29</v>
      </c>
      <c r="H1775" s="94"/>
      <c r="I1775" s="106" t="s">
        <v>4150</v>
      </c>
      <c r="J1775" s="161" t="e">
        <f t="shared" si="349"/>
        <v>#REF!</v>
      </c>
      <c r="K1775" s="63" t="s">
        <v>1725</v>
      </c>
      <c r="L1775">
        <f t="shared" si="350"/>
        <v>6</v>
      </c>
      <c r="P1775" s="10" t="e">
        <f>#REF!</f>
        <v>#REF!</v>
      </c>
    </row>
    <row r="1776" spans="1:16" x14ac:dyDescent="0.25">
      <c r="A1776" s="110" t="str">
        <f t="shared" si="352"/>
        <v>1775_T3.2_…. Principal (More than 2yrs)</v>
      </c>
      <c r="B1776" s="115" t="s">
        <v>2687</v>
      </c>
      <c r="C1776" s="119" t="s">
        <v>14</v>
      </c>
      <c r="D1776" s="95" t="s">
        <v>3802</v>
      </c>
      <c r="E1776" s="185" t="str">
        <f>B1776&amp;"_"&amp;C1776&amp;"_"&amp;F1776&amp;", "&amp;G1776&amp;", "&amp;H1776&amp;", "&amp;I1776</f>
        <v>1775_T3.2_Other Sectors, Debt securities, Principal, More than 2yrs</v>
      </c>
      <c r="F1776" s="97" t="s">
        <v>45</v>
      </c>
      <c r="G1776" s="183" t="s">
        <v>29</v>
      </c>
      <c r="H1776" s="183" t="s">
        <v>6</v>
      </c>
      <c r="I1776" s="106" t="s">
        <v>4150</v>
      </c>
      <c r="J1776" s="161" t="e">
        <f t="shared" si="349"/>
        <v>#REF!</v>
      </c>
      <c r="K1776" s="63" t="s">
        <v>1732</v>
      </c>
      <c r="L1776">
        <f t="shared" si="350"/>
        <v>6</v>
      </c>
      <c r="P1776" s="10" t="e">
        <f>#REF!</f>
        <v>#REF!</v>
      </c>
    </row>
    <row r="1777" spans="1:16" x14ac:dyDescent="0.25">
      <c r="A1777" s="110" t="str">
        <f t="shared" si="352"/>
        <v>1776_T3.2_…. Interest (More than 2yrs)</v>
      </c>
      <c r="B1777" s="115" t="s">
        <v>2688</v>
      </c>
      <c r="C1777" s="119" t="s">
        <v>14</v>
      </c>
      <c r="D1777" s="95" t="s">
        <v>3803</v>
      </c>
      <c r="E1777" s="185" t="str">
        <f>B1777&amp;"_"&amp;C1777&amp;"_"&amp;F1777&amp;", "&amp;G1777&amp;", "&amp;H1777&amp;", "&amp;I1777</f>
        <v>1776_T3.2_Other Sectors, Debt securities, Interest, More than 2yrs</v>
      </c>
      <c r="F1777" s="97" t="s">
        <v>45</v>
      </c>
      <c r="G1777" s="183" t="s">
        <v>29</v>
      </c>
      <c r="H1777" s="184" t="s">
        <v>7</v>
      </c>
      <c r="I1777" s="106" t="s">
        <v>4150</v>
      </c>
      <c r="J1777" s="161" t="e">
        <f t="shared" si="349"/>
        <v>#REF!</v>
      </c>
      <c r="K1777" s="63" t="s">
        <v>1739</v>
      </c>
      <c r="L1777">
        <f t="shared" si="350"/>
        <v>6</v>
      </c>
      <c r="P1777" s="10" t="e">
        <f>#REF!</f>
        <v>#REF!</v>
      </c>
    </row>
    <row r="1778" spans="1:16" x14ac:dyDescent="0.25">
      <c r="A1778" s="110" t="str">
        <f>B1778&amp;"_"&amp;C1778&amp;"_"&amp;".. "&amp;D1778</f>
        <v>1777_T3.2_.. Loans (More than 2yrs)</v>
      </c>
      <c r="B1778" s="115" t="s">
        <v>2689</v>
      </c>
      <c r="C1778" s="119" t="s">
        <v>14</v>
      </c>
      <c r="D1778" s="94" t="s">
        <v>4062</v>
      </c>
      <c r="E1778" s="185" t="str">
        <f>B1778&amp;"_"&amp;C1778&amp;"_"&amp;F1778&amp;", "&amp;G1778&amp;", "&amp;I1778</f>
        <v>1777_T3.2_Other Sectors, Loans, More than 2yrs</v>
      </c>
      <c r="F1778" s="97" t="s">
        <v>45</v>
      </c>
      <c r="G1778" s="183" t="s">
        <v>2</v>
      </c>
      <c r="H1778" s="94"/>
      <c r="I1778" s="106" t="s">
        <v>4150</v>
      </c>
      <c r="J1778" s="161" t="e">
        <f t="shared" si="349"/>
        <v>#REF!</v>
      </c>
      <c r="K1778" s="63" t="s">
        <v>1746</v>
      </c>
      <c r="L1778">
        <f t="shared" si="350"/>
        <v>6</v>
      </c>
      <c r="P1778" s="10" t="e">
        <f>#REF!</f>
        <v>#REF!</v>
      </c>
    </row>
    <row r="1779" spans="1:16" x14ac:dyDescent="0.25">
      <c r="A1779" s="110" t="str">
        <f t="shared" si="352"/>
        <v>1778_T3.2_…. Principal (More than 2yrs)</v>
      </c>
      <c r="B1779" s="115" t="s">
        <v>2690</v>
      </c>
      <c r="C1779" s="119" t="s">
        <v>14</v>
      </c>
      <c r="D1779" s="95" t="s">
        <v>3802</v>
      </c>
      <c r="E1779" s="185" t="str">
        <f>B1779&amp;"_"&amp;C1779&amp;"_"&amp;F1779&amp;", "&amp;G1779&amp;", "&amp;H1779&amp;", "&amp;I1779</f>
        <v>1778_T3.2_Other Sectors, Loans, Principal, More than 2yrs</v>
      </c>
      <c r="F1779" s="97" t="s">
        <v>45</v>
      </c>
      <c r="G1779" s="183" t="s">
        <v>2</v>
      </c>
      <c r="H1779" s="183" t="s">
        <v>6</v>
      </c>
      <c r="I1779" s="106" t="s">
        <v>4150</v>
      </c>
      <c r="J1779" s="161" t="e">
        <f t="shared" si="349"/>
        <v>#REF!</v>
      </c>
      <c r="K1779" s="63" t="s">
        <v>1753</v>
      </c>
      <c r="L1779">
        <f t="shared" si="350"/>
        <v>6</v>
      </c>
      <c r="P1779" s="10" t="e">
        <f>#REF!</f>
        <v>#REF!</v>
      </c>
    </row>
    <row r="1780" spans="1:16" x14ac:dyDescent="0.25">
      <c r="A1780" s="110" t="str">
        <f t="shared" si="352"/>
        <v>1779_T3.2_…. Interest (More than 2yrs)</v>
      </c>
      <c r="B1780" s="115" t="s">
        <v>2691</v>
      </c>
      <c r="C1780" s="119" t="s">
        <v>14</v>
      </c>
      <c r="D1780" s="95" t="s">
        <v>3803</v>
      </c>
      <c r="E1780" s="185" t="str">
        <f>B1780&amp;"_"&amp;C1780&amp;"_"&amp;F1780&amp;", "&amp;G1780&amp;", "&amp;H1780&amp;", "&amp;I1780</f>
        <v>1779_T3.2_Other Sectors, Loans, Interest, More than 2yrs</v>
      </c>
      <c r="F1780" s="97" t="s">
        <v>45</v>
      </c>
      <c r="G1780" s="183" t="s">
        <v>2</v>
      </c>
      <c r="H1780" s="184" t="s">
        <v>7</v>
      </c>
      <c r="I1780" s="106" t="s">
        <v>4150</v>
      </c>
      <c r="J1780" s="161" t="e">
        <f t="shared" si="349"/>
        <v>#REF!</v>
      </c>
      <c r="K1780" s="63" t="s">
        <v>1760</v>
      </c>
      <c r="L1780">
        <f t="shared" si="350"/>
        <v>6</v>
      </c>
      <c r="P1780" s="10" t="e">
        <f>#REF!</f>
        <v>#REF!</v>
      </c>
    </row>
    <row r="1781" spans="1:16" x14ac:dyDescent="0.25">
      <c r="A1781" s="110" t="str">
        <f>B1781&amp;"_"&amp;C1781&amp;"_"&amp;".. "&amp;D1781</f>
        <v>1780_T3.2_.. Trade credit and advances (More than 2yrs)</v>
      </c>
      <c r="B1781" s="115" t="s">
        <v>2692</v>
      </c>
      <c r="C1781" s="119" t="s">
        <v>14</v>
      </c>
      <c r="D1781" s="94" t="s">
        <v>4063</v>
      </c>
      <c r="E1781" s="185" t="str">
        <f>B1781&amp;"_"&amp;C1781&amp;"_"&amp;F1781&amp;", "&amp;G1781&amp;", "&amp;I1781</f>
        <v>1780_T3.2_Other Sectors, Trade credit and advances, More than 2yrs</v>
      </c>
      <c r="F1781" s="97" t="s">
        <v>45</v>
      </c>
      <c r="G1781" s="183" t="s">
        <v>30</v>
      </c>
      <c r="H1781" s="94"/>
      <c r="I1781" s="106" t="s">
        <v>4150</v>
      </c>
      <c r="J1781" s="161" t="e">
        <f t="shared" si="349"/>
        <v>#REF!</v>
      </c>
      <c r="K1781" s="63" t="s">
        <v>1767</v>
      </c>
      <c r="L1781">
        <f t="shared" si="350"/>
        <v>6</v>
      </c>
      <c r="P1781" s="10" t="e">
        <f>#REF!</f>
        <v>#REF!</v>
      </c>
    </row>
    <row r="1782" spans="1:16" x14ac:dyDescent="0.25">
      <c r="A1782" s="110" t="str">
        <f t="shared" si="352"/>
        <v>1781_T3.2_…. Principal (More than 2yrs)</v>
      </c>
      <c r="B1782" s="115" t="s">
        <v>2693</v>
      </c>
      <c r="C1782" s="119" t="s">
        <v>14</v>
      </c>
      <c r="D1782" s="95" t="s">
        <v>3802</v>
      </c>
      <c r="E1782" s="185" t="str">
        <f>B1782&amp;"_"&amp;C1782&amp;"_"&amp;F1782&amp;", "&amp;G1782&amp;", "&amp;H1782&amp;", "&amp;I1782</f>
        <v>1781_T3.2_Other Sectors, Trade credit and advances, Principal, More than 2yrs</v>
      </c>
      <c r="F1782" s="97" t="s">
        <v>45</v>
      </c>
      <c r="G1782" s="183" t="s">
        <v>30</v>
      </c>
      <c r="H1782" s="183" t="s">
        <v>6</v>
      </c>
      <c r="I1782" s="106" t="s">
        <v>4150</v>
      </c>
      <c r="J1782" s="161" t="e">
        <f t="shared" si="349"/>
        <v>#REF!</v>
      </c>
      <c r="K1782" s="63" t="s">
        <v>1774</v>
      </c>
      <c r="L1782">
        <f t="shared" si="350"/>
        <v>6</v>
      </c>
      <c r="P1782" s="10" t="e">
        <f>#REF!</f>
        <v>#REF!</v>
      </c>
    </row>
    <row r="1783" spans="1:16" x14ac:dyDescent="0.25">
      <c r="A1783" s="110" t="str">
        <f t="shared" si="352"/>
        <v>1782_T3.2_…. Interest (More than 2yrs)</v>
      </c>
      <c r="B1783" s="115" t="s">
        <v>2694</v>
      </c>
      <c r="C1783" s="119" t="s">
        <v>14</v>
      </c>
      <c r="D1783" s="95" t="s">
        <v>3803</v>
      </c>
      <c r="E1783" s="185" t="str">
        <f>B1783&amp;"_"&amp;C1783&amp;"_"&amp;F1783&amp;", "&amp;G1783&amp;", "&amp;H1783&amp;", "&amp;I1783</f>
        <v>1782_T3.2_Other Sectors, Trade credit and advances, Interest, More than 2yrs</v>
      </c>
      <c r="F1783" s="97" t="s">
        <v>45</v>
      </c>
      <c r="G1783" s="183" t="s">
        <v>30</v>
      </c>
      <c r="H1783" s="184" t="s">
        <v>7</v>
      </c>
      <c r="I1783" s="106" t="s">
        <v>4150</v>
      </c>
      <c r="J1783" s="161" t="e">
        <f t="shared" si="349"/>
        <v>#REF!</v>
      </c>
      <c r="K1783" s="63" t="s">
        <v>1781</v>
      </c>
      <c r="L1783">
        <f t="shared" si="350"/>
        <v>6</v>
      </c>
      <c r="P1783" s="10" t="e">
        <f>#REF!</f>
        <v>#REF!</v>
      </c>
    </row>
    <row r="1784" spans="1:16" x14ac:dyDescent="0.25">
      <c r="A1784" s="110" t="str">
        <f>B1784&amp;"_"&amp;C1784&amp;"_"&amp;".. "&amp;D1784</f>
        <v>1783_T3.2_.. Other debt liabilities 3/ 4/ (More than 2yrs)</v>
      </c>
      <c r="B1784" s="115" t="s">
        <v>2695</v>
      </c>
      <c r="C1784" s="119" t="s">
        <v>14</v>
      </c>
      <c r="D1784" s="94" t="s">
        <v>4064</v>
      </c>
      <c r="E1784" s="185" t="str">
        <f>B1784&amp;"_"&amp;C1784&amp;"_"&amp;F1784&amp;", "&amp;G1784&amp;", "&amp;I1784</f>
        <v>1783_T3.2_Other Sectors, Other debt liabilities, More than 2yrs</v>
      </c>
      <c r="F1784" s="97" t="s">
        <v>45</v>
      </c>
      <c r="G1784" s="183" t="s">
        <v>4156</v>
      </c>
      <c r="H1784" s="94"/>
      <c r="I1784" s="106" t="s">
        <v>4150</v>
      </c>
      <c r="J1784" s="161" t="e">
        <f t="shared" si="349"/>
        <v>#REF!</v>
      </c>
      <c r="K1784" s="63" t="s">
        <v>1788</v>
      </c>
      <c r="L1784">
        <f t="shared" si="350"/>
        <v>6</v>
      </c>
      <c r="P1784" s="10" t="e">
        <f>#REF!</f>
        <v>#REF!</v>
      </c>
    </row>
    <row r="1785" spans="1:16" x14ac:dyDescent="0.25">
      <c r="A1785" s="110" t="str">
        <f t="shared" si="352"/>
        <v>1784_T3.2_…. Principal (More than 2yrs)</v>
      </c>
      <c r="B1785" s="115" t="s">
        <v>2696</v>
      </c>
      <c r="C1785" s="119" t="s">
        <v>14</v>
      </c>
      <c r="D1785" s="95" t="s">
        <v>3802</v>
      </c>
      <c r="E1785" s="185" t="str">
        <f>B1785&amp;"_"&amp;C1785&amp;"_"&amp;F1785&amp;", "&amp;G1785&amp;", "&amp;H1785&amp;", "&amp;I1785</f>
        <v>1784_T3.2_Other Sectors, Other debt liabilities, Principal, More than 2yrs</v>
      </c>
      <c r="F1785" s="97" t="s">
        <v>45</v>
      </c>
      <c r="G1785" s="183" t="s">
        <v>4156</v>
      </c>
      <c r="H1785" s="183" t="s">
        <v>6</v>
      </c>
      <c r="I1785" s="106" t="s">
        <v>4150</v>
      </c>
      <c r="J1785" s="161" t="e">
        <f t="shared" si="349"/>
        <v>#REF!</v>
      </c>
      <c r="K1785" s="63" t="s">
        <v>1795</v>
      </c>
      <c r="L1785">
        <f t="shared" si="350"/>
        <v>6</v>
      </c>
      <c r="P1785" s="10" t="e">
        <f>#REF!</f>
        <v>#REF!</v>
      </c>
    </row>
    <row r="1786" spans="1:16" x14ac:dyDescent="0.25">
      <c r="A1786" s="110" t="str">
        <f t="shared" si="352"/>
        <v>1785_T3.2_…. Interest (More than 2yrs)</v>
      </c>
      <c r="B1786" s="115" t="s">
        <v>2697</v>
      </c>
      <c r="C1786" s="119" t="s">
        <v>14</v>
      </c>
      <c r="D1786" s="95" t="s">
        <v>3803</v>
      </c>
      <c r="E1786" s="185" t="str">
        <f>B1786&amp;"_"&amp;C1786&amp;"_"&amp;F1786&amp;", "&amp;G1786&amp;", "&amp;H1786&amp;", "&amp;I1786</f>
        <v>1785_T3.2_Other Sectors, Other debt liabilities, Interest, More than 2yrs</v>
      </c>
      <c r="F1786" s="97" t="s">
        <v>45</v>
      </c>
      <c r="G1786" s="183" t="s">
        <v>4156</v>
      </c>
      <c r="H1786" s="184" t="s">
        <v>7</v>
      </c>
      <c r="I1786" s="106" t="s">
        <v>4150</v>
      </c>
      <c r="J1786" s="161" t="e">
        <f t="shared" si="349"/>
        <v>#REF!</v>
      </c>
      <c r="K1786" s="63" t="s">
        <v>1802</v>
      </c>
      <c r="L1786">
        <f t="shared" si="350"/>
        <v>6</v>
      </c>
      <c r="P1786" s="10" t="e">
        <f>#REF!</f>
        <v>#REF!</v>
      </c>
    </row>
    <row r="1787" spans="1:16" x14ac:dyDescent="0.25">
      <c r="A1787" s="110" t="str">
        <f>B1787&amp;"_"&amp;C1787&amp;"_"&amp;D1787</f>
        <v>1786_T3.2_Direct Investment: Intercompany Lending 5/ (More than 2yrs)</v>
      </c>
      <c r="B1787" s="115" t="s">
        <v>2698</v>
      </c>
      <c r="C1787" s="119" t="s">
        <v>14</v>
      </c>
      <c r="D1787" s="53" t="s">
        <v>4066</v>
      </c>
      <c r="E1787" s="185" t="str">
        <f>B1787&amp;"_"&amp;C1787&amp;"_"&amp;F1787&amp;", "&amp;I1787</f>
        <v>1786_T3.2_Direct Investment: Intercompany Lending, More than 2yrs</v>
      </c>
      <c r="F1787" s="53" t="s">
        <v>46</v>
      </c>
      <c r="G1787" s="53"/>
      <c r="H1787" s="53"/>
      <c r="I1787" s="106" t="s">
        <v>4150</v>
      </c>
      <c r="J1787" s="161" t="e">
        <f t="shared" si="349"/>
        <v>#REF!</v>
      </c>
      <c r="K1787" s="63" t="s">
        <v>1809</v>
      </c>
      <c r="L1787">
        <f t="shared" si="350"/>
        <v>6</v>
      </c>
      <c r="P1787" s="10" t="e">
        <f>#REF!</f>
        <v>#REF!</v>
      </c>
    </row>
    <row r="1788" spans="1:16" x14ac:dyDescent="0.25">
      <c r="A1788" s="110" t="str">
        <f>B1788&amp;"_"&amp;C1788&amp;"_"&amp;".. "&amp;D1788</f>
        <v>1787_T3.2_.. Debt liabilities of direct investment enterprises to direct investors (More than 2yrs)</v>
      </c>
      <c r="B1788" s="115" t="s">
        <v>2699</v>
      </c>
      <c r="C1788" s="119" t="s">
        <v>14</v>
      </c>
      <c r="D1788" s="98" t="s">
        <v>4067</v>
      </c>
      <c r="E1788" s="185" t="str">
        <f>B1788&amp;"_"&amp;C1788&amp;"_"&amp;F1788&amp;", "&amp;G1788&amp;", "&amp;I1788</f>
        <v>1787_T3.2_Direct Investment: Intercompany Lending, Debt liabilities of direct investment enterprises to direct investors, More than 2yrs</v>
      </c>
      <c r="F1788" s="53" t="s">
        <v>46</v>
      </c>
      <c r="G1788" s="186" t="s">
        <v>79</v>
      </c>
      <c r="H1788" s="98"/>
      <c r="I1788" s="106" t="s">
        <v>4150</v>
      </c>
      <c r="J1788" s="161" t="e">
        <f t="shared" si="349"/>
        <v>#REF!</v>
      </c>
      <c r="K1788" s="63" t="s">
        <v>1816</v>
      </c>
      <c r="L1788">
        <f t="shared" si="350"/>
        <v>6</v>
      </c>
      <c r="P1788" s="10" t="e">
        <f>#REF!</f>
        <v>#REF!</v>
      </c>
    </row>
    <row r="1789" spans="1:16" x14ac:dyDescent="0.25">
      <c r="A1789" s="110" t="str">
        <f t="shared" ref="A1789:A1799" si="353">B1789&amp;"_"&amp;C1789&amp;"_"&amp;"…. "&amp;D1789</f>
        <v>1788_T3.2_…. Principal (More than 2yrs)</v>
      </c>
      <c r="B1789" s="115" t="s">
        <v>2700</v>
      </c>
      <c r="C1789" s="119" t="s">
        <v>14</v>
      </c>
      <c r="D1789" s="99" t="s">
        <v>3802</v>
      </c>
      <c r="E1789" s="185" t="str">
        <f>B1789&amp;"_"&amp;C1789&amp;"_"&amp;F1789&amp;", "&amp;G1789&amp;", "&amp;H1789&amp;", "&amp;I1789</f>
        <v>1788_T3.2_Direct Investment: Intercompany Lending, Debt liabilities of direct investment enterprises to direct investors, Principal, More than 2yrs</v>
      </c>
      <c r="F1789" s="53" t="s">
        <v>46</v>
      </c>
      <c r="G1789" s="186" t="s">
        <v>79</v>
      </c>
      <c r="H1789" s="183" t="s">
        <v>6</v>
      </c>
      <c r="I1789" s="106" t="s">
        <v>4150</v>
      </c>
      <c r="J1789" s="161" t="e">
        <f t="shared" si="349"/>
        <v>#REF!</v>
      </c>
      <c r="K1789" s="63" t="s">
        <v>1823</v>
      </c>
      <c r="L1789">
        <f t="shared" si="350"/>
        <v>6</v>
      </c>
      <c r="P1789" s="10" t="e">
        <f>#REF!</f>
        <v>#REF!</v>
      </c>
    </row>
    <row r="1790" spans="1:16" x14ac:dyDescent="0.25">
      <c r="A1790" s="110" t="str">
        <f t="shared" si="353"/>
        <v>1789_T3.2_…. Interest (More than 2yrs)</v>
      </c>
      <c r="B1790" s="115" t="s">
        <v>2701</v>
      </c>
      <c r="C1790" s="119" t="s">
        <v>14</v>
      </c>
      <c r="D1790" s="99" t="s">
        <v>3803</v>
      </c>
      <c r="E1790" s="185" t="str">
        <f>B1790&amp;"_"&amp;C1790&amp;"_"&amp;F1790&amp;", "&amp;G1790&amp;", "&amp;H1790&amp;", "&amp;I1790</f>
        <v>1789_T3.2_Direct Investment: Intercompany Lending, Debt liabilities of direct investment enterprises to direct investors, Interest, More than 2yrs</v>
      </c>
      <c r="F1790" s="53" t="s">
        <v>46</v>
      </c>
      <c r="G1790" s="186" t="s">
        <v>79</v>
      </c>
      <c r="H1790" s="184" t="s">
        <v>7</v>
      </c>
      <c r="I1790" s="106" t="s">
        <v>4150</v>
      </c>
      <c r="J1790" s="161" t="e">
        <f t="shared" si="349"/>
        <v>#REF!</v>
      </c>
      <c r="K1790" s="63" t="s">
        <v>1830</v>
      </c>
      <c r="L1790">
        <f t="shared" si="350"/>
        <v>6</v>
      </c>
      <c r="P1790" s="10" t="e">
        <f>#REF!</f>
        <v>#REF!</v>
      </c>
    </row>
    <row r="1791" spans="1:16" x14ac:dyDescent="0.25">
      <c r="A1791" s="110" t="str">
        <f>B1791&amp;"_"&amp;C1791&amp;"_"&amp;".. "&amp;D1791</f>
        <v>1790_T3.2_.. Debt liabilities of direct investors to direct investment enterprises (More than 2yrs)</v>
      </c>
      <c r="B1791" s="115" t="s">
        <v>2702</v>
      </c>
      <c r="C1791" s="119" t="s">
        <v>14</v>
      </c>
      <c r="D1791" s="98" t="s">
        <v>4068</v>
      </c>
      <c r="E1791" s="185" t="str">
        <f>B1791&amp;"_"&amp;C1791&amp;"_"&amp;F1791&amp;", "&amp;G1791&amp;", "&amp;I1791</f>
        <v>1790_T3.2_Direct Investment: Intercompany Lending, Debt liabilities of direct investors to direct investment enterprises , More than 2yrs</v>
      </c>
      <c r="F1791" s="53" t="s">
        <v>46</v>
      </c>
      <c r="G1791" s="186" t="s">
        <v>32</v>
      </c>
      <c r="H1791" s="98"/>
      <c r="I1791" s="106" t="s">
        <v>4150</v>
      </c>
      <c r="J1791" s="161" t="e">
        <f t="shared" si="349"/>
        <v>#REF!</v>
      </c>
      <c r="K1791" s="63" t="s">
        <v>1837</v>
      </c>
      <c r="L1791">
        <f t="shared" si="350"/>
        <v>6</v>
      </c>
      <c r="P1791" s="10" t="e">
        <f>#REF!</f>
        <v>#REF!</v>
      </c>
    </row>
    <row r="1792" spans="1:16" x14ac:dyDescent="0.25">
      <c r="A1792" s="110" t="str">
        <f t="shared" si="353"/>
        <v>1791_T3.2_…. Principal (More than 2yrs)</v>
      </c>
      <c r="B1792" s="115" t="s">
        <v>2703</v>
      </c>
      <c r="C1792" s="119" t="s">
        <v>14</v>
      </c>
      <c r="D1792" s="99" t="s">
        <v>3802</v>
      </c>
      <c r="E1792" s="185" t="str">
        <f>B1792&amp;"_"&amp;C1792&amp;"_"&amp;F1792&amp;", "&amp;G1792&amp;", "&amp;H1792&amp;", "&amp;I1792</f>
        <v>1791_T3.2_Direct Investment: Intercompany Lending, Debt liabilities of direct investors to direct investment enterprises , Principal, More than 2yrs</v>
      </c>
      <c r="F1792" s="53" t="s">
        <v>46</v>
      </c>
      <c r="G1792" s="186" t="s">
        <v>32</v>
      </c>
      <c r="H1792" s="183" t="s">
        <v>6</v>
      </c>
      <c r="I1792" s="106" t="s">
        <v>4150</v>
      </c>
      <c r="J1792" s="161" t="e">
        <f t="shared" si="349"/>
        <v>#REF!</v>
      </c>
      <c r="K1792" s="63" t="s">
        <v>1844</v>
      </c>
      <c r="L1792">
        <f t="shared" si="350"/>
        <v>6</v>
      </c>
      <c r="P1792" s="10" t="e">
        <f>#REF!</f>
        <v>#REF!</v>
      </c>
    </row>
    <row r="1793" spans="1:16" x14ac:dyDescent="0.25">
      <c r="A1793" s="110" t="str">
        <f t="shared" si="353"/>
        <v>1792_T3.2_…. Interest (More than 2yrs)</v>
      </c>
      <c r="B1793" s="115" t="s">
        <v>2704</v>
      </c>
      <c r="C1793" s="119" t="s">
        <v>14</v>
      </c>
      <c r="D1793" s="99" t="s">
        <v>3803</v>
      </c>
      <c r="E1793" s="185" t="str">
        <f>B1793&amp;"_"&amp;C1793&amp;"_"&amp;F1793&amp;", "&amp;G1793&amp;", "&amp;H1793&amp;", "&amp;I1793</f>
        <v>1792_T3.2_Direct Investment: Intercompany Lending, Debt liabilities of direct investors to direct investment enterprises , Interest, More than 2yrs</v>
      </c>
      <c r="F1793" s="53" t="s">
        <v>46</v>
      </c>
      <c r="G1793" s="186" t="s">
        <v>32</v>
      </c>
      <c r="H1793" s="184" t="s">
        <v>7</v>
      </c>
      <c r="I1793" s="106" t="s">
        <v>4150</v>
      </c>
      <c r="J1793" s="161" t="e">
        <f t="shared" si="349"/>
        <v>#REF!</v>
      </c>
      <c r="K1793" s="63" t="s">
        <v>1851</v>
      </c>
      <c r="L1793">
        <f t="shared" si="350"/>
        <v>6</v>
      </c>
      <c r="P1793" s="10" t="e">
        <f>#REF!</f>
        <v>#REF!</v>
      </c>
    </row>
    <row r="1794" spans="1:16" x14ac:dyDescent="0.25">
      <c r="A1794" s="110" t="str">
        <f>B1794&amp;"_"&amp;C1794&amp;"_"&amp;".. "&amp;D1794</f>
        <v>1793_T3.2_.. Debt liabilities between fellow enterprises (More than 2yrs)</v>
      </c>
      <c r="B1794" s="115" t="s">
        <v>2705</v>
      </c>
      <c r="C1794" s="119" t="s">
        <v>14</v>
      </c>
      <c r="D1794" s="98" t="s">
        <v>4069</v>
      </c>
      <c r="E1794" s="185" t="str">
        <f>B1794&amp;"_"&amp;C1794&amp;"_"&amp;F1794&amp;", "&amp;G1794&amp;", "&amp;I1794</f>
        <v>1793_T3.2_Direct Investment: Intercompany Lending, Debt liabilities between fellow enterprises, More than 2yrs</v>
      </c>
      <c r="F1794" s="53" t="s">
        <v>46</v>
      </c>
      <c r="G1794" s="186" t="s">
        <v>33</v>
      </c>
      <c r="H1794" s="98"/>
      <c r="I1794" s="106" t="s">
        <v>4150</v>
      </c>
      <c r="J1794" s="161" t="e">
        <f t="shared" si="349"/>
        <v>#REF!</v>
      </c>
      <c r="K1794" s="63" t="s">
        <v>1858</v>
      </c>
      <c r="L1794">
        <f t="shared" si="350"/>
        <v>6</v>
      </c>
      <c r="P1794" s="10" t="e">
        <f>#REF!</f>
        <v>#REF!</v>
      </c>
    </row>
    <row r="1795" spans="1:16" x14ac:dyDescent="0.25">
      <c r="A1795" s="110" t="str">
        <f t="shared" si="353"/>
        <v>1794_T3.2_…. Principal (More than 2yrs)</v>
      </c>
      <c r="B1795" s="115" t="s">
        <v>2706</v>
      </c>
      <c r="C1795" s="119" t="s">
        <v>14</v>
      </c>
      <c r="D1795" s="99" t="s">
        <v>3802</v>
      </c>
      <c r="E1795" s="185" t="str">
        <f>B1795&amp;"_"&amp;C1795&amp;"_"&amp;F1795&amp;", "&amp;G1795&amp;", "&amp;H1795&amp;", "&amp;I1795</f>
        <v>1794_T3.2_Direct Investment: Intercompany Lending, Debt liabilities between fellow enterprises, Principal, More than 2yrs</v>
      </c>
      <c r="F1795" s="53" t="s">
        <v>46</v>
      </c>
      <c r="G1795" s="186" t="s">
        <v>33</v>
      </c>
      <c r="H1795" s="183" t="s">
        <v>6</v>
      </c>
      <c r="I1795" s="106" t="s">
        <v>4150</v>
      </c>
      <c r="J1795" s="161" t="e">
        <f t="shared" si="349"/>
        <v>#REF!</v>
      </c>
      <c r="K1795" s="63" t="s">
        <v>1865</v>
      </c>
      <c r="L1795">
        <f t="shared" si="350"/>
        <v>6</v>
      </c>
      <c r="P1795" s="10" t="e">
        <f>#REF!</f>
        <v>#REF!</v>
      </c>
    </row>
    <row r="1796" spans="1:16" x14ac:dyDescent="0.25">
      <c r="A1796" s="110" t="str">
        <f t="shared" si="353"/>
        <v>1795_T3.2_…. Interest (More than 2yrs)</v>
      </c>
      <c r="B1796" s="115" t="s">
        <v>2707</v>
      </c>
      <c r="C1796" s="119" t="s">
        <v>14</v>
      </c>
      <c r="D1796" s="99" t="s">
        <v>3803</v>
      </c>
      <c r="E1796" s="185" t="str">
        <f>B1796&amp;"_"&amp;C1796&amp;"_"&amp;F1796&amp;", "&amp;G1796&amp;", "&amp;H1796&amp;", "&amp;I1796</f>
        <v>1795_T3.2_Direct Investment: Intercompany Lending, Debt liabilities between fellow enterprises, Interest, More than 2yrs</v>
      </c>
      <c r="F1796" s="53" t="s">
        <v>46</v>
      </c>
      <c r="G1796" s="186" t="s">
        <v>33</v>
      </c>
      <c r="H1796" s="184" t="s">
        <v>7</v>
      </c>
      <c r="I1796" s="106" t="s">
        <v>4150</v>
      </c>
      <c r="J1796" s="161" t="e">
        <f t="shared" ref="J1796:J1799" si="354">J1795</f>
        <v>#REF!</v>
      </c>
      <c r="K1796" s="63" t="s">
        <v>1872</v>
      </c>
      <c r="L1796">
        <f t="shared" ref="L1796:L1799" si="355">L1795</f>
        <v>6</v>
      </c>
      <c r="P1796" s="10" t="e">
        <f>#REF!</f>
        <v>#REF!</v>
      </c>
    </row>
    <row r="1797" spans="1:16" x14ac:dyDescent="0.25">
      <c r="A1797" s="110" t="str">
        <f>B1797&amp;"_"&amp;C1797&amp;"_"&amp;D1797</f>
        <v>1796_T3.2_Gross External Debt Payments (More than 2yrs)</v>
      </c>
      <c r="B1797" s="115" t="s">
        <v>2708</v>
      </c>
      <c r="C1797" s="119" t="s">
        <v>14</v>
      </c>
      <c r="D1797" s="100" t="s">
        <v>4070</v>
      </c>
      <c r="E1797" s="185" t="str">
        <f>B1797&amp;"_"&amp;C1797&amp;"_"&amp;F1797&amp;", "&amp;I1797</f>
        <v>1796_T3.2_Gross External Debt Payments, More than 2yrs</v>
      </c>
      <c r="F1797" s="53" t="s">
        <v>96</v>
      </c>
      <c r="G1797" s="100"/>
      <c r="H1797" s="100"/>
      <c r="I1797" s="106" t="s">
        <v>4150</v>
      </c>
      <c r="J1797" s="161" t="e">
        <f t="shared" si="354"/>
        <v>#REF!</v>
      </c>
      <c r="K1797" s="63" t="s">
        <v>1879</v>
      </c>
      <c r="L1797">
        <f t="shared" si="355"/>
        <v>6</v>
      </c>
      <c r="P1797" s="10" t="e">
        <f>#REF!</f>
        <v>#REF!</v>
      </c>
    </row>
    <row r="1798" spans="1:16" x14ac:dyDescent="0.25">
      <c r="A1798" s="110" t="str">
        <f t="shared" si="353"/>
        <v>1797_T3.2_…. Principal  (More than 2yrs)</v>
      </c>
      <c r="B1798" s="115" t="s">
        <v>2709</v>
      </c>
      <c r="C1798" s="119" t="s">
        <v>14</v>
      </c>
      <c r="D1798" s="101" t="s">
        <v>3809</v>
      </c>
      <c r="E1798" s="185" t="str">
        <f>B1798&amp;"_"&amp;C1798&amp;"_"&amp;F1798&amp;", "&amp;H1798&amp;", "&amp;I1798</f>
        <v>1797_T3.2_Gross External Debt Payments, Principal, More than 2yrs</v>
      </c>
      <c r="F1798" s="53" t="s">
        <v>96</v>
      </c>
      <c r="G1798" s="101"/>
      <c r="H1798" s="183" t="s">
        <v>6</v>
      </c>
      <c r="I1798" s="106" t="s">
        <v>4150</v>
      </c>
      <c r="J1798" s="161" t="e">
        <f t="shared" si="354"/>
        <v>#REF!</v>
      </c>
      <c r="K1798" s="63" t="s">
        <v>1886</v>
      </c>
      <c r="L1798">
        <f t="shared" si="355"/>
        <v>6</v>
      </c>
      <c r="P1798" s="10" t="e">
        <f>#REF!</f>
        <v>#REF!</v>
      </c>
    </row>
    <row r="1799" spans="1:16" x14ac:dyDescent="0.25">
      <c r="A1799" s="110" t="str">
        <f t="shared" si="353"/>
        <v>1798_T3.2_…. Interest (More than 2yrs)</v>
      </c>
      <c r="B1799" s="115" t="s">
        <v>2710</v>
      </c>
      <c r="C1799" s="119" t="s">
        <v>14</v>
      </c>
      <c r="D1799" s="101" t="s">
        <v>3803</v>
      </c>
      <c r="E1799" s="185" t="str">
        <f>B1799&amp;"_"&amp;C1799&amp;"_"&amp;F1799&amp;", "&amp;H1799&amp;", "&amp;I1799</f>
        <v>1798_T3.2_Gross External Debt Payments, Interest, More than 2yrs</v>
      </c>
      <c r="F1799" s="53" t="s">
        <v>96</v>
      </c>
      <c r="G1799" s="101"/>
      <c r="H1799" s="184" t="s">
        <v>7</v>
      </c>
      <c r="I1799" s="106" t="s">
        <v>4150</v>
      </c>
      <c r="J1799" s="161" t="e">
        <f t="shared" si="354"/>
        <v>#REF!</v>
      </c>
      <c r="K1799" s="63" t="s">
        <v>1893</v>
      </c>
      <c r="L1799">
        <f t="shared" si="355"/>
        <v>6</v>
      </c>
      <c r="P1799" s="10" t="e">
        <f>#REF!</f>
        <v>#REF!</v>
      </c>
    </row>
  </sheetData>
  <sheetProtection password="CC6A" sheet="1" objects="1" scenarios="1"/>
  <phoneticPr fontId="0" type="noConversion"/>
  <conditionalFormatting sqref="K2:K64">
    <cfRule type="duplicateValues" dxfId="3" priority="13" stopIfTrue="1"/>
  </conditionalFormatting>
  <conditionalFormatting sqref="K80:K238">
    <cfRule type="duplicateValues" dxfId="2" priority="16" stopIfTrue="1"/>
  </conditionalFormatting>
  <pageMargins left="0.75" right="0.75" top="1" bottom="1" header="0.5" footer="0.5"/>
  <pageSetup orientation="portrait" horizontalDpi="300" verticalDpi="300" r:id="rId1"/>
  <headerFooter alignWithMargins="0"/>
  <ignoredErrors>
    <ignoredError sqref="B2:B79 B88:B236 B239:B365 B237:B238 B369:B1799 B366:B36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K426"/>
  <sheetViews>
    <sheetView workbookViewId="0">
      <selection activeCell="K1" sqref="K1"/>
    </sheetView>
  </sheetViews>
  <sheetFormatPr baseColWidth="10" defaultColWidth="9.33203125" defaultRowHeight="13.2" x14ac:dyDescent="0.25"/>
  <cols>
    <col min="1" max="1" width="61" customWidth="1"/>
    <col min="2" max="2" width="17" customWidth="1"/>
    <col min="3" max="3" width="9.6640625" customWidth="1"/>
    <col min="4" max="4" width="72.77734375" customWidth="1"/>
    <col min="5" max="5" width="9.44140625" customWidth="1"/>
    <col min="6" max="6" width="29.109375" customWidth="1"/>
    <col min="7" max="7" width="5.77734375" customWidth="1"/>
    <col min="8" max="11" width="12" customWidth="1"/>
    <col min="12" max="12" width="13" customWidth="1"/>
    <col min="13" max="13" width="15" customWidth="1"/>
  </cols>
  <sheetData>
    <row r="1" spans="1:11" x14ac:dyDescent="0.25">
      <c r="G1" s="1" t="s">
        <v>4211</v>
      </c>
      <c r="H1" s="9" t="e">
        <f>"YR"&amp;#REF!</f>
        <v>#REF!</v>
      </c>
      <c r="I1" s="9" t="e">
        <f>"YR"&amp;#REF!</f>
        <v>#REF!</v>
      </c>
      <c r="J1" s="9" t="e">
        <f>"YR"&amp;#REF!</f>
        <v>#REF!</v>
      </c>
      <c r="K1" s="9" t="e">
        <f>"YR"&amp;#REF!</f>
        <v>#REF!</v>
      </c>
    </row>
    <row r="2" spans="1:11" x14ac:dyDescent="0.25">
      <c r="A2" s="158" t="s">
        <v>1910</v>
      </c>
      <c r="B2" s="158" t="s">
        <v>1908</v>
      </c>
      <c r="C2" s="158" t="s">
        <v>1911</v>
      </c>
      <c r="D2" s="158" t="s">
        <v>11</v>
      </c>
      <c r="E2" s="158" t="s">
        <v>4151</v>
      </c>
      <c r="F2" s="159" t="s">
        <v>4210</v>
      </c>
      <c r="G2" t="s">
        <v>19</v>
      </c>
    </row>
    <row r="3" spans="1:11" x14ac:dyDescent="0.25">
      <c r="A3" s="14" t="str">
        <f>B3&amp;"_"&amp;C3&amp;"_"&amp;D3</f>
        <v>0001_T1_General Government</v>
      </c>
      <c r="B3" s="111" t="s">
        <v>2718</v>
      </c>
      <c r="C3" s="114" t="s">
        <v>2711</v>
      </c>
      <c r="D3" s="31" t="s">
        <v>20</v>
      </c>
      <c r="E3" s="160" t="e">
        <f>#REF!</f>
        <v>#REF!</v>
      </c>
      <c r="F3" s="37" t="s">
        <v>97</v>
      </c>
      <c r="G3" s="156">
        <v>6</v>
      </c>
      <c r="H3" s="10" t="str">
        <f>IF(ISNUMBER(#REF!),#REF!,"")</f>
        <v/>
      </c>
      <c r="I3" s="10" t="str">
        <f>IF(ISNUMBER(#REF!),#REF!,"")</f>
        <v/>
      </c>
      <c r="J3" s="10" t="str">
        <f>IF(ISNUMBER(#REF!),#REF!,"")</f>
        <v/>
      </c>
      <c r="K3" s="10" t="str">
        <f>IF(ISNUMBER(#REF!),#REF!,"")</f>
        <v/>
      </c>
    </row>
    <row r="4" spans="1:11" x14ac:dyDescent="0.25">
      <c r="A4" s="14" t="str">
        <f>B4&amp;"_"&amp;C4&amp;"_"&amp;".. "&amp;D4</f>
        <v>0002_T1_.. Short-term</v>
      </c>
      <c r="B4" s="111" t="s">
        <v>2719</v>
      </c>
      <c r="C4" s="114" t="s">
        <v>2711</v>
      </c>
      <c r="D4" s="32" t="s">
        <v>1</v>
      </c>
      <c r="E4" s="161" t="e">
        <f>E3</f>
        <v>#REF!</v>
      </c>
      <c r="F4" s="36" t="s">
        <v>98</v>
      </c>
      <c r="G4">
        <f>G3</f>
        <v>6</v>
      </c>
      <c r="H4" s="10" t="str">
        <f>IF(ISNUMBER(#REF!),#REF!,"")</f>
        <v/>
      </c>
      <c r="I4" s="10" t="str">
        <f>IF(ISNUMBER(#REF!),#REF!,"")</f>
        <v/>
      </c>
      <c r="J4" s="10" t="str">
        <f>IF(ISNUMBER(#REF!),#REF!,"")</f>
        <v/>
      </c>
      <c r="K4" s="10" t="str">
        <f>IF(ISNUMBER(#REF!),#REF!,"")</f>
        <v/>
      </c>
    </row>
    <row r="5" spans="1:11" x14ac:dyDescent="0.25">
      <c r="A5" s="14" t="str">
        <f>B5&amp;"_"&amp;C5&amp;"_"&amp;"…. "&amp;D5</f>
        <v>0003_T1_…. Currency and deposits 3/</v>
      </c>
      <c r="B5" s="111" t="s">
        <v>2720</v>
      </c>
      <c r="C5" s="114" t="s">
        <v>2711</v>
      </c>
      <c r="D5" s="33" t="s">
        <v>66</v>
      </c>
      <c r="E5" s="161" t="e">
        <f t="shared" ref="E5:E68" si="0">E4</f>
        <v>#REF!</v>
      </c>
      <c r="F5" s="36" t="s">
        <v>99</v>
      </c>
      <c r="G5">
        <f t="shared" ref="G5:G68" si="1">G4</f>
        <v>6</v>
      </c>
      <c r="H5" s="10" t="str">
        <f>IF(ISNUMBER(#REF!),#REF!,"")</f>
        <v/>
      </c>
      <c r="I5" s="10" t="str">
        <f>IF(ISNUMBER(#REF!),#REF!,"")</f>
        <v/>
      </c>
      <c r="J5" s="10" t="str">
        <f>IF(ISNUMBER(#REF!),#REF!,"")</f>
        <v/>
      </c>
      <c r="K5" s="10" t="str">
        <f>IF(ISNUMBER(#REF!),#REF!,"")</f>
        <v/>
      </c>
    </row>
    <row r="6" spans="1:11" x14ac:dyDescent="0.25">
      <c r="A6" s="14" t="str">
        <f t="shared" ref="A6:A9" si="2">B6&amp;"_"&amp;C6&amp;"_"&amp;"…. "&amp;D6</f>
        <v>0004_T1_…. Debt securities</v>
      </c>
      <c r="B6" s="111" t="s">
        <v>2721</v>
      </c>
      <c r="C6" s="114" t="s">
        <v>2711</v>
      </c>
      <c r="D6" s="33" t="s">
        <v>29</v>
      </c>
      <c r="E6" s="161" t="e">
        <f t="shared" si="0"/>
        <v>#REF!</v>
      </c>
      <c r="F6" s="36" t="s">
        <v>100</v>
      </c>
      <c r="G6">
        <f t="shared" si="1"/>
        <v>6</v>
      </c>
      <c r="H6" s="10" t="str">
        <f>IF(ISNUMBER(#REF!),#REF!,"")</f>
        <v/>
      </c>
      <c r="I6" s="10" t="str">
        <f>IF(ISNUMBER(#REF!),#REF!,"")</f>
        <v/>
      </c>
      <c r="J6" s="10" t="str">
        <f>IF(ISNUMBER(#REF!),#REF!,"")</f>
        <v/>
      </c>
      <c r="K6" s="10" t="str">
        <f>IF(ISNUMBER(#REF!),#REF!,"")</f>
        <v/>
      </c>
    </row>
    <row r="7" spans="1:11" x14ac:dyDescent="0.25">
      <c r="A7" s="14" t="str">
        <f t="shared" si="2"/>
        <v>0005_T1_…. Loans</v>
      </c>
      <c r="B7" s="111" t="s">
        <v>2722</v>
      </c>
      <c r="C7" s="114" t="s">
        <v>2711</v>
      </c>
      <c r="D7" s="33" t="s">
        <v>2</v>
      </c>
      <c r="E7" s="161" t="e">
        <f t="shared" si="0"/>
        <v>#REF!</v>
      </c>
      <c r="F7" s="36" t="s">
        <v>101</v>
      </c>
      <c r="G7">
        <f t="shared" si="1"/>
        <v>6</v>
      </c>
      <c r="H7" s="10" t="str">
        <f>IF(ISNUMBER(#REF!),#REF!,"")</f>
        <v/>
      </c>
      <c r="I7" s="10" t="str">
        <f>IF(ISNUMBER(#REF!),#REF!,"")</f>
        <v/>
      </c>
      <c r="J7" s="10" t="str">
        <f>IF(ISNUMBER(#REF!),#REF!,"")</f>
        <v/>
      </c>
      <c r="K7" s="10" t="str">
        <f>IF(ISNUMBER(#REF!),#REF!,"")</f>
        <v/>
      </c>
    </row>
    <row r="8" spans="1:11" x14ac:dyDescent="0.25">
      <c r="A8" s="14" t="str">
        <f t="shared" si="2"/>
        <v>0006_T1_…. Trade credit and advances</v>
      </c>
      <c r="B8" s="111" t="s">
        <v>2723</v>
      </c>
      <c r="C8" s="114" t="s">
        <v>2711</v>
      </c>
      <c r="D8" s="33" t="s">
        <v>30</v>
      </c>
      <c r="E8" s="161" t="e">
        <f t="shared" si="0"/>
        <v>#REF!</v>
      </c>
      <c r="F8" s="36" t="s">
        <v>102</v>
      </c>
      <c r="G8">
        <f t="shared" si="1"/>
        <v>6</v>
      </c>
      <c r="H8" s="10" t="str">
        <f>IF(ISNUMBER(#REF!),#REF!,"")</f>
        <v/>
      </c>
      <c r="I8" s="10" t="str">
        <f>IF(ISNUMBER(#REF!),#REF!,"")</f>
        <v/>
      </c>
      <c r="J8" s="10" t="str">
        <f>IF(ISNUMBER(#REF!),#REF!,"")</f>
        <v/>
      </c>
      <c r="K8" s="10" t="str">
        <f>IF(ISNUMBER(#REF!),#REF!,"")</f>
        <v/>
      </c>
    </row>
    <row r="9" spans="1:11" x14ac:dyDescent="0.25">
      <c r="A9" s="14" t="str">
        <f t="shared" si="2"/>
        <v>0007_T1_…. Other debt liabilities 4/ 5/</v>
      </c>
      <c r="B9" s="111" t="s">
        <v>2724</v>
      </c>
      <c r="C9" s="114" t="s">
        <v>2711</v>
      </c>
      <c r="D9" s="33" t="s">
        <v>67</v>
      </c>
      <c r="E9" s="161" t="e">
        <f t="shared" si="0"/>
        <v>#REF!</v>
      </c>
      <c r="F9" s="36" t="s">
        <v>103</v>
      </c>
      <c r="G9">
        <f t="shared" si="1"/>
        <v>6</v>
      </c>
      <c r="H9" s="10" t="str">
        <f>IF(ISNUMBER(#REF!),#REF!,"")</f>
        <v/>
      </c>
      <c r="I9" s="10" t="str">
        <f>IF(ISNUMBER(#REF!),#REF!,"")</f>
        <v/>
      </c>
      <c r="J9" s="10" t="str">
        <f>IF(ISNUMBER(#REF!),#REF!,"")</f>
        <v/>
      </c>
      <c r="K9" s="10" t="str">
        <f>IF(ISNUMBER(#REF!),#REF!,"")</f>
        <v/>
      </c>
    </row>
    <row r="10" spans="1:11" x14ac:dyDescent="0.25">
      <c r="A10" s="14" t="str">
        <f>B10&amp;"_"&amp;C10&amp;"_"&amp;".. "&amp;D10</f>
        <v>0008_T1_.. Long-term</v>
      </c>
      <c r="B10" s="111" t="s">
        <v>2725</v>
      </c>
      <c r="C10" s="114" t="s">
        <v>2711</v>
      </c>
      <c r="D10" s="32" t="s">
        <v>3</v>
      </c>
      <c r="E10" s="161" t="e">
        <f t="shared" si="0"/>
        <v>#REF!</v>
      </c>
      <c r="F10" s="36" t="s">
        <v>104</v>
      </c>
      <c r="G10">
        <f t="shared" si="1"/>
        <v>6</v>
      </c>
      <c r="H10" s="10" t="str">
        <f>IF(ISNUMBER(#REF!),#REF!,"")</f>
        <v/>
      </c>
      <c r="I10" s="10" t="str">
        <f>IF(ISNUMBER(#REF!),#REF!,"")</f>
        <v/>
      </c>
      <c r="J10" s="10" t="str">
        <f>IF(ISNUMBER(#REF!),#REF!,"")</f>
        <v/>
      </c>
      <c r="K10" s="10" t="str">
        <f>IF(ISNUMBER(#REF!),#REF!,"")</f>
        <v/>
      </c>
    </row>
    <row r="11" spans="1:11" x14ac:dyDescent="0.25">
      <c r="A11" s="14" t="str">
        <f>B11&amp;"_"&amp;C11&amp;"_"&amp;"…. "&amp;D11</f>
        <v>0009_T1_…. Special drawing rights (allocations) 6/</v>
      </c>
      <c r="B11" s="111" t="s">
        <v>2726</v>
      </c>
      <c r="C11" s="114" t="s">
        <v>2711</v>
      </c>
      <c r="D11" s="33" t="s">
        <v>4071</v>
      </c>
      <c r="E11" s="161" t="e">
        <f t="shared" si="0"/>
        <v>#REF!</v>
      </c>
      <c r="F11" s="36" t="s">
        <v>105</v>
      </c>
      <c r="G11">
        <f t="shared" si="1"/>
        <v>6</v>
      </c>
      <c r="H11" s="10" t="str">
        <f>IF(ISNUMBER(#REF!),#REF!,"")</f>
        <v/>
      </c>
      <c r="I11" s="10" t="str">
        <f>IF(ISNUMBER(#REF!),#REF!,"")</f>
        <v/>
      </c>
      <c r="J11" s="10" t="str">
        <f>IF(ISNUMBER(#REF!),#REF!,"")</f>
        <v/>
      </c>
      <c r="K11" s="10" t="str">
        <f>IF(ISNUMBER(#REF!),#REF!,"")</f>
        <v/>
      </c>
    </row>
    <row r="12" spans="1:11" x14ac:dyDescent="0.25">
      <c r="A12" s="14" t="str">
        <f t="shared" ref="A12:A16" si="3">B12&amp;"_"&amp;C12&amp;"_"&amp;"…. "&amp;D12</f>
        <v>0010_T1_…. Currency and deposits 3/</v>
      </c>
      <c r="B12" s="111" t="s">
        <v>2727</v>
      </c>
      <c r="C12" s="114" t="s">
        <v>2711</v>
      </c>
      <c r="D12" s="33" t="s">
        <v>66</v>
      </c>
      <c r="E12" s="161" t="e">
        <f t="shared" si="0"/>
        <v>#REF!</v>
      </c>
      <c r="F12" s="36" t="s">
        <v>106</v>
      </c>
      <c r="G12">
        <f t="shared" si="1"/>
        <v>6</v>
      </c>
      <c r="H12" s="10" t="str">
        <f>IF(ISNUMBER(#REF!),#REF!,"")</f>
        <v/>
      </c>
      <c r="I12" s="10" t="str">
        <f>IF(ISNUMBER(#REF!),#REF!,"")</f>
        <v/>
      </c>
      <c r="J12" s="10" t="str">
        <f>IF(ISNUMBER(#REF!),#REF!,"")</f>
        <v/>
      </c>
      <c r="K12" s="10" t="str">
        <f>IF(ISNUMBER(#REF!),#REF!,"")</f>
        <v/>
      </c>
    </row>
    <row r="13" spans="1:11" x14ac:dyDescent="0.25">
      <c r="A13" s="14" t="str">
        <f t="shared" si="3"/>
        <v>0011_T1_…. Debt securities</v>
      </c>
      <c r="B13" s="111" t="s">
        <v>2728</v>
      </c>
      <c r="C13" s="114" t="s">
        <v>2711</v>
      </c>
      <c r="D13" s="33" t="s">
        <v>29</v>
      </c>
      <c r="E13" s="161" t="e">
        <f t="shared" si="0"/>
        <v>#REF!</v>
      </c>
      <c r="F13" s="36" t="s">
        <v>107</v>
      </c>
      <c r="G13">
        <f t="shared" si="1"/>
        <v>6</v>
      </c>
      <c r="H13" s="10" t="str">
        <f>IF(ISNUMBER(#REF!),#REF!,"")</f>
        <v/>
      </c>
      <c r="I13" s="10" t="str">
        <f>IF(ISNUMBER(#REF!),#REF!,"")</f>
        <v/>
      </c>
      <c r="J13" s="10" t="str">
        <f>IF(ISNUMBER(#REF!),#REF!,"")</f>
        <v/>
      </c>
      <c r="K13" s="10" t="str">
        <f>IF(ISNUMBER(#REF!),#REF!,"")</f>
        <v/>
      </c>
    </row>
    <row r="14" spans="1:11" x14ac:dyDescent="0.25">
      <c r="A14" s="14" t="str">
        <f t="shared" si="3"/>
        <v>0012_T1_…. Loans</v>
      </c>
      <c r="B14" s="111" t="s">
        <v>2729</v>
      </c>
      <c r="C14" s="114" t="s">
        <v>2711</v>
      </c>
      <c r="D14" s="33" t="s">
        <v>2</v>
      </c>
      <c r="E14" s="161" t="e">
        <f t="shared" si="0"/>
        <v>#REF!</v>
      </c>
      <c r="F14" s="36" t="s">
        <v>108</v>
      </c>
      <c r="G14">
        <f t="shared" si="1"/>
        <v>6</v>
      </c>
      <c r="H14" s="10" t="str">
        <f>IF(ISNUMBER(#REF!),#REF!,"")</f>
        <v/>
      </c>
      <c r="I14" s="10" t="str">
        <f>IF(ISNUMBER(#REF!),#REF!,"")</f>
        <v/>
      </c>
      <c r="J14" s="10" t="str">
        <f>IF(ISNUMBER(#REF!),#REF!,"")</f>
        <v/>
      </c>
      <c r="K14" s="10" t="str">
        <f>IF(ISNUMBER(#REF!),#REF!,"")</f>
        <v/>
      </c>
    </row>
    <row r="15" spans="1:11" x14ac:dyDescent="0.25">
      <c r="A15" s="14" t="str">
        <f t="shared" si="3"/>
        <v>0013_T1_…. Trade credit and advances</v>
      </c>
      <c r="B15" s="111" t="s">
        <v>2730</v>
      </c>
      <c r="C15" s="114" t="s">
        <v>2711</v>
      </c>
      <c r="D15" s="33" t="s">
        <v>30</v>
      </c>
      <c r="E15" s="161" t="e">
        <f t="shared" si="0"/>
        <v>#REF!</v>
      </c>
      <c r="F15" s="36" t="s">
        <v>109</v>
      </c>
      <c r="G15">
        <f t="shared" si="1"/>
        <v>6</v>
      </c>
      <c r="H15" s="10" t="str">
        <f>IF(ISNUMBER(#REF!),#REF!,"")</f>
        <v/>
      </c>
      <c r="I15" s="10" t="str">
        <f>IF(ISNUMBER(#REF!),#REF!,"")</f>
        <v/>
      </c>
      <c r="J15" s="10" t="str">
        <f>IF(ISNUMBER(#REF!),#REF!,"")</f>
        <v/>
      </c>
      <c r="K15" s="10" t="str">
        <f>IF(ISNUMBER(#REF!),#REF!,"")</f>
        <v/>
      </c>
    </row>
    <row r="16" spans="1:11" x14ac:dyDescent="0.25">
      <c r="A16" s="14" t="str">
        <f t="shared" si="3"/>
        <v>0014_T1_…. Other debt liabilities 4/</v>
      </c>
      <c r="B16" s="111" t="s">
        <v>2731</v>
      </c>
      <c r="C16" s="114" t="s">
        <v>2711</v>
      </c>
      <c r="D16" s="33" t="s">
        <v>68</v>
      </c>
      <c r="E16" s="161" t="e">
        <f t="shared" si="0"/>
        <v>#REF!</v>
      </c>
      <c r="F16" s="36" t="s">
        <v>110</v>
      </c>
      <c r="G16">
        <f t="shared" si="1"/>
        <v>6</v>
      </c>
      <c r="H16" s="10" t="str">
        <f>IF(ISNUMBER(#REF!),#REF!,"")</f>
        <v/>
      </c>
      <c r="I16" s="10" t="str">
        <f>IF(ISNUMBER(#REF!),#REF!,"")</f>
        <v/>
      </c>
      <c r="J16" s="10" t="str">
        <f>IF(ISNUMBER(#REF!),#REF!,"")</f>
        <v/>
      </c>
      <c r="K16" s="10" t="str">
        <f>IF(ISNUMBER(#REF!),#REF!,"")</f>
        <v/>
      </c>
    </row>
    <row r="17" spans="1:11" x14ac:dyDescent="0.25">
      <c r="A17" s="14" t="str">
        <f>B17&amp;"_"&amp;C17&amp;"_"&amp;D17</f>
        <v>0015_T1_Central Bank</v>
      </c>
      <c r="B17" s="111" t="s">
        <v>2732</v>
      </c>
      <c r="C17" s="114" t="s">
        <v>2711</v>
      </c>
      <c r="D17" s="31" t="s">
        <v>43</v>
      </c>
      <c r="E17" s="161" t="e">
        <f t="shared" si="0"/>
        <v>#REF!</v>
      </c>
      <c r="F17" s="37" t="s">
        <v>111</v>
      </c>
      <c r="G17">
        <f t="shared" si="1"/>
        <v>6</v>
      </c>
      <c r="H17" s="10" t="str">
        <f>IF(ISNUMBER(#REF!),#REF!,"")</f>
        <v/>
      </c>
      <c r="I17" s="10" t="str">
        <f>IF(ISNUMBER(#REF!),#REF!,"")</f>
        <v/>
      </c>
      <c r="J17" s="10" t="str">
        <f>IF(ISNUMBER(#REF!),#REF!,"")</f>
        <v/>
      </c>
      <c r="K17" s="10" t="str">
        <f>IF(ISNUMBER(#REF!),#REF!,"")</f>
        <v/>
      </c>
    </row>
    <row r="18" spans="1:11" x14ac:dyDescent="0.25">
      <c r="A18" s="14" t="str">
        <f>B18&amp;"_"&amp;C18&amp;"_"&amp;".. "&amp;D18</f>
        <v>0016_T1_.. Short-term</v>
      </c>
      <c r="B18" s="111" t="s">
        <v>2733</v>
      </c>
      <c r="C18" s="114" t="s">
        <v>2711</v>
      </c>
      <c r="D18" s="32" t="s">
        <v>1</v>
      </c>
      <c r="E18" s="161" t="e">
        <f t="shared" si="0"/>
        <v>#REF!</v>
      </c>
      <c r="F18" s="36" t="s">
        <v>112</v>
      </c>
      <c r="G18">
        <f t="shared" si="1"/>
        <v>6</v>
      </c>
      <c r="H18" s="10" t="str">
        <f>IF(ISNUMBER(#REF!),#REF!,"")</f>
        <v/>
      </c>
      <c r="I18" s="10" t="str">
        <f>IF(ISNUMBER(#REF!),#REF!,"")</f>
        <v/>
      </c>
      <c r="J18" s="10" t="str">
        <f>IF(ISNUMBER(#REF!),#REF!,"")</f>
        <v/>
      </c>
      <c r="K18" s="10" t="str">
        <f>IF(ISNUMBER(#REF!),#REF!,"")</f>
        <v/>
      </c>
    </row>
    <row r="19" spans="1:11" x14ac:dyDescent="0.25">
      <c r="A19" s="14" t="str">
        <f>B19&amp;"_"&amp;C19&amp;"_"&amp;"…. "&amp;D19</f>
        <v>0017_T1_…. Currency and deposits 3/</v>
      </c>
      <c r="B19" s="111" t="s">
        <v>2734</v>
      </c>
      <c r="C19" s="114" t="s">
        <v>2711</v>
      </c>
      <c r="D19" s="33" t="s">
        <v>66</v>
      </c>
      <c r="E19" s="161" t="e">
        <f t="shared" si="0"/>
        <v>#REF!</v>
      </c>
      <c r="F19" s="36" t="s">
        <v>113</v>
      </c>
      <c r="G19">
        <f t="shared" si="1"/>
        <v>6</v>
      </c>
      <c r="H19" s="10" t="str">
        <f>IF(ISNUMBER(#REF!),#REF!,"")</f>
        <v/>
      </c>
      <c r="I19" s="10" t="str">
        <f>IF(ISNUMBER(#REF!),#REF!,"")</f>
        <v/>
      </c>
      <c r="J19" s="10" t="str">
        <f>IF(ISNUMBER(#REF!),#REF!,"")</f>
        <v/>
      </c>
      <c r="K19" s="10" t="str">
        <f>IF(ISNUMBER(#REF!),#REF!,"")</f>
        <v/>
      </c>
    </row>
    <row r="20" spans="1:11" x14ac:dyDescent="0.25">
      <c r="A20" s="14" t="str">
        <f t="shared" ref="A20:A23" si="4">B20&amp;"_"&amp;C20&amp;"_"&amp;"…. "&amp;D20</f>
        <v>0018_T1_…. Debt securities</v>
      </c>
      <c r="B20" s="111" t="s">
        <v>2735</v>
      </c>
      <c r="C20" s="114" t="s">
        <v>2711</v>
      </c>
      <c r="D20" s="33" t="s">
        <v>29</v>
      </c>
      <c r="E20" s="161" t="e">
        <f t="shared" si="0"/>
        <v>#REF!</v>
      </c>
      <c r="F20" s="36" t="s">
        <v>114</v>
      </c>
      <c r="G20">
        <f t="shared" si="1"/>
        <v>6</v>
      </c>
      <c r="H20" s="10" t="str">
        <f>IF(ISNUMBER(#REF!),#REF!,"")</f>
        <v/>
      </c>
      <c r="I20" s="10" t="str">
        <f>IF(ISNUMBER(#REF!),#REF!,"")</f>
        <v/>
      </c>
      <c r="J20" s="10" t="str">
        <f>IF(ISNUMBER(#REF!),#REF!,"")</f>
        <v/>
      </c>
      <c r="K20" s="10" t="str">
        <f>IF(ISNUMBER(#REF!),#REF!,"")</f>
        <v/>
      </c>
    </row>
    <row r="21" spans="1:11" x14ac:dyDescent="0.25">
      <c r="A21" s="14" t="str">
        <f t="shared" si="4"/>
        <v>0019_T1_…. Loans</v>
      </c>
      <c r="B21" s="111" t="s">
        <v>2736</v>
      </c>
      <c r="C21" s="114" t="s">
        <v>2711</v>
      </c>
      <c r="D21" s="33" t="s">
        <v>2</v>
      </c>
      <c r="E21" s="161" t="e">
        <f t="shared" si="0"/>
        <v>#REF!</v>
      </c>
      <c r="F21" s="36" t="s">
        <v>115</v>
      </c>
      <c r="G21">
        <f t="shared" si="1"/>
        <v>6</v>
      </c>
      <c r="H21" s="10" t="str">
        <f>IF(ISNUMBER(#REF!),#REF!,"")</f>
        <v/>
      </c>
      <c r="I21" s="10" t="str">
        <f>IF(ISNUMBER(#REF!),#REF!,"")</f>
        <v/>
      </c>
      <c r="J21" s="10" t="str">
        <f>IF(ISNUMBER(#REF!),#REF!,"")</f>
        <v/>
      </c>
      <c r="K21" s="10" t="str">
        <f>IF(ISNUMBER(#REF!),#REF!,"")</f>
        <v/>
      </c>
    </row>
    <row r="22" spans="1:11" x14ac:dyDescent="0.25">
      <c r="A22" s="14" t="str">
        <f t="shared" si="4"/>
        <v>0020_T1_…. Trade credit and advances</v>
      </c>
      <c r="B22" s="111" t="s">
        <v>2737</v>
      </c>
      <c r="C22" s="114" t="s">
        <v>2711</v>
      </c>
      <c r="D22" s="33" t="s">
        <v>30</v>
      </c>
      <c r="E22" s="161" t="e">
        <f t="shared" si="0"/>
        <v>#REF!</v>
      </c>
      <c r="F22" s="36" t="s">
        <v>116</v>
      </c>
      <c r="G22">
        <f t="shared" si="1"/>
        <v>6</v>
      </c>
      <c r="H22" s="10" t="str">
        <f>IF(ISNUMBER(#REF!),#REF!,"")</f>
        <v/>
      </c>
      <c r="I22" s="10" t="str">
        <f>IF(ISNUMBER(#REF!),#REF!,"")</f>
        <v/>
      </c>
      <c r="J22" s="10" t="str">
        <f>IF(ISNUMBER(#REF!),#REF!,"")</f>
        <v/>
      </c>
      <c r="K22" s="10" t="str">
        <f>IF(ISNUMBER(#REF!),#REF!,"")</f>
        <v/>
      </c>
    </row>
    <row r="23" spans="1:11" x14ac:dyDescent="0.25">
      <c r="A23" s="14" t="str">
        <f t="shared" si="4"/>
        <v>0021_T1_…. Other debt liabilities 4/ 5/</v>
      </c>
      <c r="B23" s="111" t="s">
        <v>2738</v>
      </c>
      <c r="C23" s="114" t="s">
        <v>2711</v>
      </c>
      <c r="D23" s="33" t="s">
        <v>67</v>
      </c>
      <c r="E23" s="161" t="e">
        <f t="shared" si="0"/>
        <v>#REF!</v>
      </c>
      <c r="F23" s="36" t="s">
        <v>117</v>
      </c>
      <c r="G23">
        <f t="shared" si="1"/>
        <v>6</v>
      </c>
      <c r="H23" s="10" t="str">
        <f>IF(ISNUMBER(#REF!),#REF!,"")</f>
        <v/>
      </c>
      <c r="I23" s="10" t="str">
        <f>IF(ISNUMBER(#REF!),#REF!,"")</f>
        <v/>
      </c>
      <c r="J23" s="10" t="str">
        <f>IF(ISNUMBER(#REF!),#REF!,"")</f>
        <v/>
      </c>
      <c r="K23" s="10" t="str">
        <f>IF(ISNUMBER(#REF!),#REF!,"")</f>
        <v/>
      </c>
    </row>
    <row r="24" spans="1:11" x14ac:dyDescent="0.25">
      <c r="A24" s="14" t="str">
        <f>B24&amp;"_"&amp;C24&amp;"_"&amp;".. "&amp;D24</f>
        <v>0022_T1_.. Long-term</v>
      </c>
      <c r="B24" s="111" t="s">
        <v>2739</v>
      </c>
      <c r="C24" s="114" t="s">
        <v>2711</v>
      </c>
      <c r="D24" s="32" t="s">
        <v>3</v>
      </c>
      <c r="E24" s="161" t="e">
        <f t="shared" si="0"/>
        <v>#REF!</v>
      </c>
      <c r="F24" s="36" t="s">
        <v>118</v>
      </c>
      <c r="G24">
        <f t="shared" si="1"/>
        <v>6</v>
      </c>
      <c r="H24" s="10" t="str">
        <f>IF(ISNUMBER(#REF!),#REF!,"")</f>
        <v/>
      </c>
      <c r="I24" s="10" t="str">
        <f>IF(ISNUMBER(#REF!),#REF!,"")</f>
        <v/>
      </c>
      <c r="J24" s="10" t="str">
        <f>IF(ISNUMBER(#REF!),#REF!,"")</f>
        <v/>
      </c>
      <c r="K24" s="10" t="str">
        <f>IF(ISNUMBER(#REF!),#REF!,"")</f>
        <v/>
      </c>
    </row>
    <row r="25" spans="1:11" x14ac:dyDescent="0.25">
      <c r="A25" s="14" t="str">
        <f>B25&amp;"_"&amp;C25&amp;"_"&amp;"…. "&amp;D25</f>
        <v>0023_T1_…. Special drawing rights (allocations) 6/</v>
      </c>
      <c r="B25" s="111" t="s">
        <v>2740</v>
      </c>
      <c r="C25" s="114" t="s">
        <v>2711</v>
      </c>
      <c r="D25" s="33" t="s">
        <v>4071</v>
      </c>
      <c r="E25" s="161" t="e">
        <f t="shared" si="0"/>
        <v>#REF!</v>
      </c>
      <c r="F25" s="36" t="s">
        <v>119</v>
      </c>
      <c r="G25">
        <f t="shared" si="1"/>
        <v>6</v>
      </c>
      <c r="H25" s="10" t="str">
        <f>IF(ISNUMBER(#REF!),#REF!,"")</f>
        <v/>
      </c>
      <c r="I25" s="10" t="str">
        <f>IF(ISNUMBER(#REF!),#REF!,"")</f>
        <v/>
      </c>
      <c r="J25" s="10" t="str">
        <f>IF(ISNUMBER(#REF!),#REF!,"")</f>
        <v/>
      </c>
      <c r="K25" s="10" t="str">
        <f>IF(ISNUMBER(#REF!),#REF!,"")</f>
        <v/>
      </c>
    </row>
    <row r="26" spans="1:11" x14ac:dyDescent="0.25">
      <c r="A26" s="14" t="str">
        <f t="shared" ref="A26:A30" si="5">B26&amp;"_"&amp;C26&amp;"_"&amp;"…. "&amp;D26</f>
        <v>0024_T1_…. Currency and deposits 3/</v>
      </c>
      <c r="B26" s="111" t="s">
        <v>2741</v>
      </c>
      <c r="C26" s="114" t="s">
        <v>2711</v>
      </c>
      <c r="D26" s="33" t="s">
        <v>66</v>
      </c>
      <c r="E26" s="161" t="e">
        <f t="shared" si="0"/>
        <v>#REF!</v>
      </c>
      <c r="F26" s="36" t="s">
        <v>120</v>
      </c>
      <c r="G26">
        <f t="shared" si="1"/>
        <v>6</v>
      </c>
      <c r="H26" s="10" t="str">
        <f>IF(ISNUMBER(#REF!),#REF!,"")</f>
        <v/>
      </c>
      <c r="I26" s="10" t="str">
        <f>IF(ISNUMBER(#REF!),#REF!,"")</f>
        <v/>
      </c>
      <c r="J26" s="10" t="str">
        <f>IF(ISNUMBER(#REF!),#REF!,"")</f>
        <v/>
      </c>
      <c r="K26" s="10" t="str">
        <f>IF(ISNUMBER(#REF!),#REF!,"")</f>
        <v/>
      </c>
    </row>
    <row r="27" spans="1:11" x14ac:dyDescent="0.25">
      <c r="A27" s="14" t="str">
        <f t="shared" si="5"/>
        <v>0025_T1_…. Debt securities</v>
      </c>
      <c r="B27" s="111" t="s">
        <v>2742</v>
      </c>
      <c r="C27" s="114" t="s">
        <v>2711</v>
      </c>
      <c r="D27" s="33" t="s">
        <v>29</v>
      </c>
      <c r="E27" s="161" t="e">
        <f t="shared" si="0"/>
        <v>#REF!</v>
      </c>
      <c r="F27" s="36" t="s">
        <v>121</v>
      </c>
      <c r="G27">
        <f t="shared" si="1"/>
        <v>6</v>
      </c>
      <c r="H27" s="10" t="str">
        <f>IF(ISNUMBER(#REF!),#REF!,"")</f>
        <v/>
      </c>
      <c r="I27" s="10" t="str">
        <f>IF(ISNUMBER(#REF!),#REF!,"")</f>
        <v/>
      </c>
      <c r="J27" s="10" t="str">
        <f>IF(ISNUMBER(#REF!),#REF!,"")</f>
        <v/>
      </c>
      <c r="K27" s="10" t="str">
        <f>IF(ISNUMBER(#REF!),#REF!,"")</f>
        <v/>
      </c>
    </row>
    <row r="28" spans="1:11" x14ac:dyDescent="0.25">
      <c r="A28" s="14" t="str">
        <f t="shared" si="5"/>
        <v>0026_T1_…. Loans</v>
      </c>
      <c r="B28" s="111" t="s">
        <v>2743</v>
      </c>
      <c r="C28" s="114" t="s">
        <v>2711</v>
      </c>
      <c r="D28" s="33" t="s">
        <v>2</v>
      </c>
      <c r="E28" s="161" t="e">
        <f t="shared" si="0"/>
        <v>#REF!</v>
      </c>
      <c r="F28" s="36" t="s">
        <v>122</v>
      </c>
      <c r="G28">
        <f t="shared" si="1"/>
        <v>6</v>
      </c>
      <c r="H28" s="10" t="str">
        <f>IF(ISNUMBER(#REF!),#REF!,"")</f>
        <v/>
      </c>
      <c r="I28" s="10" t="str">
        <f>IF(ISNUMBER(#REF!),#REF!,"")</f>
        <v/>
      </c>
      <c r="J28" s="10" t="str">
        <f>IF(ISNUMBER(#REF!),#REF!,"")</f>
        <v/>
      </c>
      <c r="K28" s="10" t="str">
        <f>IF(ISNUMBER(#REF!),#REF!,"")</f>
        <v/>
      </c>
    </row>
    <row r="29" spans="1:11" x14ac:dyDescent="0.25">
      <c r="A29" s="14" t="str">
        <f t="shared" si="5"/>
        <v>0027_T1_…. Trade credit and advances</v>
      </c>
      <c r="B29" s="111" t="s">
        <v>2744</v>
      </c>
      <c r="C29" s="114" t="s">
        <v>2711</v>
      </c>
      <c r="D29" s="33" t="s">
        <v>30</v>
      </c>
      <c r="E29" s="161" t="e">
        <f t="shared" si="0"/>
        <v>#REF!</v>
      </c>
      <c r="F29" s="36" t="s">
        <v>123</v>
      </c>
      <c r="G29">
        <f t="shared" si="1"/>
        <v>6</v>
      </c>
      <c r="H29" s="10" t="str">
        <f>IF(ISNUMBER(#REF!),#REF!,"")</f>
        <v/>
      </c>
      <c r="I29" s="10" t="str">
        <f>IF(ISNUMBER(#REF!),#REF!,"")</f>
        <v/>
      </c>
      <c r="J29" s="10" t="str">
        <f>IF(ISNUMBER(#REF!),#REF!,"")</f>
        <v/>
      </c>
      <c r="K29" s="10" t="str">
        <f>IF(ISNUMBER(#REF!),#REF!,"")</f>
        <v/>
      </c>
    </row>
    <row r="30" spans="1:11" x14ac:dyDescent="0.25">
      <c r="A30" s="14" t="str">
        <f t="shared" si="5"/>
        <v>0028_T1_…. Other debt liabilities 4/</v>
      </c>
      <c r="B30" s="111" t="s">
        <v>2745</v>
      </c>
      <c r="C30" s="114" t="s">
        <v>2711</v>
      </c>
      <c r="D30" s="33" t="s">
        <v>68</v>
      </c>
      <c r="E30" s="161" t="e">
        <f t="shared" si="0"/>
        <v>#REF!</v>
      </c>
      <c r="F30" s="36" t="s">
        <v>124</v>
      </c>
      <c r="G30">
        <f t="shared" si="1"/>
        <v>6</v>
      </c>
      <c r="H30" s="10" t="str">
        <f>IF(ISNUMBER(#REF!),#REF!,"")</f>
        <v/>
      </c>
      <c r="I30" s="10" t="str">
        <f>IF(ISNUMBER(#REF!),#REF!,"")</f>
        <v/>
      </c>
      <c r="J30" s="10" t="str">
        <f>IF(ISNUMBER(#REF!),#REF!,"")</f>
        <v/>
      </c>
      <c r="K30" s="10" t="str">
        <f>IF(ISNUMBER(#REF!),#REF!,"")</f>
        <v/>
      </c>
    </row>
    <row r="31" spans="1:11" x14ac:dyDescent="0.25">
      <c r="A31" s="14" t="str">
        <f>B31&amp;"_"&amp;C31&amp;"_"&amp;D31</f>
        <v>0029_T1_Deposit-Taking Corporations, except the Central Bank</v>
      </c>
      <c r="B31" s="111" t="s">
        <v>2746</v>
      </c>
      <c r="C31" s="114" t="s">
        <v>2711</v>
      </c>
      <c r="D31" s="31" t="s">
        <v>44</v>
      </c>
      <c r="E31" s="161" t="e">
        <f t="shared" si="0"/>
        <v>#REF!</v>
      </c>
      <c r="F31" s="37" t="s">
        <v>125</v>
      </c>
      <c r="G31">
        <f t="shared" si="1"/>
        <v>6</v>
      </c>
      <c r="H31" s="10" t="str">
        <f>IF(ISNUMBER(#REF!),#REF!,"")</f>
        <v/>
      </c>
      <c r="I31" s="10" t="str">
        <f>IF(ISNUMBER(#REF!),#REF!,"")</f>
        <v/>
      </c>
      <c r="J31" s="10" t="str">
        <f>IF(ISNUMBER(#REF!),#REF!,"")</f>
        <v/>
      </c>
      <c r="K31" s="10" t="str">
        <f>IF(ISNUMBER(#REF!),#REF!,"")</f>
        <v/>
      </c>
    </row>
    <row r="32" spans="1:11" x14ac:dyDescent="0.25">
      <c r="A32" s="14" t="str">
        <f>B32&amp;"_"&amp;C32&amp;"_"&amp;".. "&amp;D32</f>
        <v>0030_T1_.. Short-term</v>
      </c>
      <c r="B32" s="111" t="s">
        <v>2747</v>
      </c>
      <c r="C32" s="114" t="s">
        <v>2711</v>
      </c>
      <c r="D32" s="32" t="s">
        <v>1</v>
      </c>
      <c r="E32" s="161" t="e">
        <f t="shared" si="0"/>
        <v>#REF!</v>
      </c>
      <c r="F32" s="36" t="s">
        <v>126</v>
      </c>
      <c r="G32">
        <f t="shared" si="1"/>
        <v>6</v>
      </c>
      <c r="H32" s="10" t="str">
        <f>IF(ISNUMBER(#REF!),#REF!,"")</f>
        <v/>
      </c>
      <c r="I32" s="10" t="str">
        <f>IF(ISNUMBER(#REF!),#REF!,"")</f>
        <v/>
      </c>
      <c r="J32" s="10" t="str">
        <f>IF(ISNUMBER(#REF!),#REF!,"")</f>
        <v/>
      </c>
      <c r="K32" s="10" t="str">
        <f>IF(ISNUMBER(#REF!),#REF!,"")</f>
        <v/>
      </c>
    </row>
    <row r="33" spans="1:11" x14ac:dyDescent="0.25">
      <c r="A33" s="14" t="str">
        <f>B33&amp;"_"&amp;C33&amp;"_"&amp;"…. "&amp;D33</f>
        <v>0031_T1_…. Currency and deposits 3/</v>
      </c>
      <c r="B33" s="111" t="s">
        <v>2748</v>
      </c>
      <c r="C33" s="114" t="s">
        <v>2711</v>
      </c>
      <c r="D33" s="33" t="s">
        <v>66</v>
      </c>
      <c r="E33" s="161" t="e">
        <f t="shared" si="0"/>
        <v>#REF!</v>
      </c>
      <c r="F33" s="36" t="s">
        <v>127</v>
      </c>
      <c r="G33">
        <f t="shared" si="1"/>
        <v>6</v>
      </c>
      <c r="H33" s="10" t="str">
        <f>IF(ISNUMBER(#REF!),#REF!,"")</f>
        <v/>
      </c>
      <c r="I33" s="10" t="str">
        <f>IF(ISNUMBER(#REF!),#REF!,"")</f>
        <v/>
      </c>
      <c r="J33" s="10" t="str">
        <f>IF(ISNUMBER(#REF!),#REF!,"")</f>
        <v/>
      </c>
      <c r="K33" s="10" t="str">
        <f>IF(ISNUMBER(#REF!),#REF!,"")</f>
        <v/>
      </c>
    </row>
    <row r="34" spans="1:11" x14ac:dyDescent="0.25">
      <c r="A34" s="14" t="str">
        <f t="shared" ref="A34:A37" si="6">B34&amp;"_"&amp;C34&amp;"_"&amp;"…. "&amp;D34</f>
        <v>0032_T1_…. Debt securities</v>
      </c>
      <c r="B34" s="111" t="s">
        <v>2749</v>
      </c>
      <c r="C34" s="114" t="s">
        <v>2711</v>
      </c>
      <c r="D34" s="33" t="s">
        <v>29</v>
      </c>
      <c r="E34" s="161" t="e">
        <f t="shared" si="0"/>
        <v>#REF!</v>
      </c>
      <c r="F34" s="36" t="s">
        <v>128</v>
      </c>
      <c r="G34">
        <f t="shared" si="1"/>
        <v>6</v>
      </c>
      <c r="H34" s="10" t="str">
        <f>IF(ISNUMBER(#REF!),#REF!,"")</f>
        <v/>
      </c>
      <c r="I34" s="10" t="str">
        <f>IF(ISNUMBER(#REF!),#REF!,"")</f>
        <v/>
      </c>
      <c r="J34" s="10" t="str">
        <f>IF(ISNUMBER(#REF!),#REF!,"")</f>
        <v/>
      </c>
      <c r="K34" s="10" t="str">
        <f>IF(ISNUMBER(#REF!),#REF!,"")</f>
        <v/>
      </c>
    </row>
    <row r="35" spans="1:11" x14ac:dyDescent="0.25">
      <c r="A35" s="14" t="str">
        <f t="shared" si="6"/>
        <v>0033_T1_…. Loans</v>
      </c>
      <c r="B35" s="111" t="s">
        <v>2750</v>
      </c>
      <c r="C35" s="114" t="s">
        <v>2711</v>
      </c>
      <c r="D35" s="33" t="s">
        <v>2</v>
      </c>
      <c r="E35" s="161" t="e">
        <f t="shared" si="0"/>
        <v>#REF!</v>
      </c>
      <c r="F35" s="36" t="s">
        <v>129</v>
      </c>
      <c r="G35">
        <f t="shared" si="1"/>
        <v>6</v>
      </c>
      <c r="H35" s="10" t="str">
        <f>IF(ISNUMBER(#REF!),#REF!,"")</f>
        <v/>
      </c>
      <c r="I35" s="10" t="str">
        <f>IF(ISNUMBER(#REF!),#REF!,"")</f>
        <v/>
      </c>
      <c r="J35" s="10" t="str">
        <f>IF(ISNUMBER(#REF!),#REF!,"")</f>
        <v/>
      </c>
      <c r="K35" s="10" t="str">
        <f>IF(ISNUMBER(#REF!),#REF!,"")</f>
        <v/>
      </c>
    </row>
    <row r="36" spans="1:11" x14ac:dyDescent="0.25">
      <c r="A36" s="14" t="str">
        <f t="shared" si="6"/>
        <v>0034_T1_…. Trade credit and advances</v>
      </c>
      <c r="B36" s="111" t="s">
        <v>2751</v>
      </c>
      <c r="C36" s="114" t="s">
        <v>2711</v>
      </c>
      <c r="D36" s="33" t="s">
        <v>30</v>
      </c>
      <c r="E36" s="161" t="e">
        <f t="shared" si="0"/>
        <v>#REF!</v>
      </c>
      <c r="F36" s="36" t="s">
        <v>130</v>
      </c>
      <c r="G36">
        <f t="shared" si="1"/>
        <v>6</v>
      </c>
      <c r="H36" s="10" t="str">
        <f>IF(ISNUMBER(#REF!),#REF!,"")</f>
        <v/>
      </c>
      <c r="I36" s="10" t="str">
        <f>IF(ISNUMBER(#REF!),#REF!,"")</f>
        <v/>
      </c>
      <c r="J36" s="10" t="str">
        <f>IF(ISNUMBER(#REF!),#REF!,"")</f>
        <v/>
      </c>
      <c r="K36" s="10" t="str">
        <f>IF(ISNUMBER(#REF!),#REF!,"")</f>
        <v/>
      </c>
    </row>
    <row r="37" spans="1:11" x14ac:dyDescent="0.25">
      <c r="A37" s="14" t="str">
        <f t="shared" si="6"/>
        <v>0035_T1_…. Other debt liabilities 4/ 5/</v>
      </c>
      <c r="B37" s="111" t="s">
        <v>2752</v>
      </c>
      <c r="C37" s="114" t="s">
        <v>2711</v>
      </c>
      <c r="D37" s="33" t="s">
        <v>67</v>
      </c>
      <c r="E37" s="161" t="e">
        <f t="shared" si="0"/>
        <v>#REF!</v>
      </c>
      <c r="F37" s="36" t="s">
        <v>131</v>
      </c>
      <c r="G37">
        <f t="shared" si="1"/>
        <v>6</v>
      </c>
      <c r="H37" s="10" t="str">
        <f>IF(ISNUMBER(#REF!),#REF!,"")</f>
        <v/>
      </c>
      <c r="I37" s="10" t="str">
        <f>IF(ISNUMBER(#REF!),#REF!,"")</f>
        <v/>
      </c>
      <c r="J37" s="10" t="str">
        <f>IF(ISNUMBER(#REF!),#REF!,"")</f>
        <v/>
      </c>
      <c r="K37" s="10" t="str">
        <f>IF(ISNUMBER(#REF!),#REF!,"")</f>
        <v/>
      </c>
    </row>
    <row r="38" spans="1:11" x14ac:dyDescent="0.25">
      <c r="A38" s="14" t="str">
        <f>B38&amp;"_"&amp;C38&amp;"_"&amp;".. "&amp;D38</f>
        <v>0036_T1_.. Long-term</v>
      </c>
      <c r="B38" s="111" t="s">
        <v>2753</v>
      </c>
      <c r="C38" s="114" t="s">
        <v>2711</v>
      </c>
      <c r="D38" s="32" t="s">
        <v>3</v>
      </c>
      <c r="E38" s="161" t="e">
        <f t="shared" si="0"/>
        <v>#REF!</v>
      </c>
      <c r="F38" s="36" t="s">
        <v>132</v>
      </c>
      <c r="G38">
        <f t="shared" si="1"/>
        <v>6</v>
      </c>
      <c r="H38" s="10" t="str">
        <f>IF(ISNUMBER(#REF!),#REF!,"")</f>
        <v/>
      </c>
      <c r="I38" s="10" t="str">
        <f>IF(ISNUMBER(#REF!),#REF!,"")</f>
        <v/>
      </c>
      <c r="J38" s="10" t="str">
        <f>IF(ISNUMBER(#REF!),#REF!,"")</f>
        <v/>
      </c>
      <c r="K38" s="10" t="str">
        <f>IF(ISNUMBER(#REF!),#REF!,"")</f>
        <v/>
      </c>
    </row>
    <row r="39" spans="1:11" x14ac:dyDescent="0.25">
      <c r="A39" s="14" t="str">
        <f>B39&amp;"_"&amp;C39&amp;"_"&amp;"…. "&amp;D39</f>
        <v>0037_T1_…. Currency and deposits 3/</v>
      </c>
      <c r="B39" s="111" t="s">
        <v>2754</v>
      </c>
      <c r="C39" s="114" t="s">
        <v>2711</v>
      </c>
      <c r="D39" s="33" t="s">
        <v>66</v>
      </c>
      <c r="E39" s="161" t="e">
        <f t="shared" si="0"/>
        <v>#REF!</v>
      </c>
      <c r="F39" s="36" t="s">
        <v>133</v>
      </c>
      <c r="G39">
        <f t="shared" si="1"/>
        <v>6</v>
      </c>
      <c r="H39" s="10" t="str">
        <f>IF(ISNUMBER(#REF!),#REF!,"")</f>
        <v/>
      </c>
      <c r="I39" s="10" t="str">
        <f>IF(ISNUMBER(#REF!),#REF!,"")</f>
        <v/>
      </c>
      <c r="J39" s="10" t="str">
        <f>IF(ISNUMBER(#REF!),#REF!,"")</f>
        <v/>
      </c>
      <c r="K39" s="10" t="str">
        <f>IF(ISNUMBER(#REF!),#REF!,"")</f>
        <v/>
      </c>
    </row>
    <row r="40" spans="1:11" x14ac:dyDescent="0.25">
      <c r="A40" s="14" t="str">
        <f t="shared" ref="A40:A43" si="7">B40&amp;"_"&amp;C40&amp;"_"&amp;"…. "&amp;D40</f>
        <v>0038_T1_…. Debt securities</v>
      </c>
      <c r="B40" s="111" t="s">
        <v>2755</v>
      </c>
      <c r="C40" s="114" t="s">
        <v>2711</v>
      </c>
      <c r="D40" s="33" t="s">
        <v>29</v>
      </c>
      <c r="E40" s="161" t="e">
        <f t="shared" si="0"/>
        <v>#REF!</v>
      </c>
      <c r="F40" s="36" t="s">
        <v>134</v>
      </c>
      <c r="G40">
        <f t="shared" si="1"/>
        <v>6</v>
      </c>
      <c r="H40" s="10" t="str">
        <f>IF(ISNUMBER(#REF!),#REF!,"")</f>
        <v/>
      </c>
      <c r="I40" s="10" t="str">
        <f>IF(ISNUMBER(#REF!),#REF!,"")</f>
        <v/>
      </c>
      <c r="J40" s="10" t="str">
        <f>IF(ISNUMBER(#REF!),#REF!,"")</f>
        <v/>
      </c>
      <c r="K40" s="10" t="str">
        <f>IF(ISNUMBER(#REF!),#REF!,"")</f>
        <v/>
      </c>
    </row>
    <row r="41" spans="1:11" x14ac:dyDescent="0.25">
      <c r="A41" s="14" t="str">
        <f t="shared" si="7"/>
        <v>0039_T1_…. Loans</v>
      </c>
      <c r="B41" s="111" t="s">
        <v>2756</v>
      </c>
      <c r="C41" s="114" t="s">
        <v>2711</v>
      </c>
      <c r="D41" s="33" t="s">
        <v>2</v>
      </c>
      <c r="E41" s="161" t="e">
        <f t="shared" si="0"/>
        <v>#REF!</v>
      </c>
      <c r="F41" s="36" t="s">
        <v>135</v>
      </c>
      <c r="G41">
        <f t="shared" si="1"/>
        <v>6</v>
      </c>
      <c r="H41" s="10" t="str">
        <f>IF(ISNUMBER(#REF!),#REF!,"")</f>
        <v/>
      </c>
      <c r="I41" s="10" t="str">
        <f>IF(ISNUMBER(#REF!),#REF!,"")</f>
        <v/>
      </c>
      <c r="J41" s="10" t="str">
        <f>IF(ISNUMBER(#REF!),#REF!,"")</f>
        <v/>
      </c>
      <c r="K41" s="10" t="str">
        <f>IF(ISNUMBER(#REF!),#REF!,"")</f>
        <v/>
      </c>
    </row>
    <row r="42" spans="1:11" x14ac:dyDescent="0.25">
      <c r="A42" s="14" t="str">
        <f t="shared" si="7"/>
        <v>0040_T1_…. Trade credit and advances</v>
      </c>
      <c r="B42" s="111" t="s">
        <v>2757</v>
      </c>
      <c r="C42" s="114" t="s">
        <v>2711</v>
      </c>
      <c r="D42" s="33" t="s">
        <v>30</v>
      </c>
      <c r="E42" s="161" t="e">
        <f t="shared" si="0"/>
        <v>#REF!</v>
      </c>
      <c r="F42" s="36" t="s">
        <v>136</v>
      </c>
      <c r="G42">
        <f t="shared" si="1"/>
        <v>6</v>
      </c>
      <c r="H42" s="10" t="str">
        <f>IF(ISNUMBER(#REF!),#REF!,"")</f>
        <v/>
      </c>
      <c r="I42" s="10" t="str">
        <f>IF(ISNUMBER(#REF!),#REF!,"")</f>
        <v/>
      </c>
      <c r="J42" s="10" t="str">
        <f>IF(ISNUMBER(#REF!),#REF!,"")</f>
        <v/>
      </c>
      <c r="K42" s="10" t="str">
        <f>IF(ISNUMBER(#REF!),#REF!,"")</f>
        <v/>
      </c>
    </row>
    <row r="43" spans="1:11" x14ac:dyDescent="0.25">
      <c r="A43" s="14" t="str">
        <f t="shared" si="7"/>
        <v>0041_T1_…. Other debt liabilities 4/</v>
      </c>
      <c r="B43" s="111" t="s">
        <v>2758</v>
      </c>
      <c r="C43" s="114" t="s">
        <v>2711</v>
      </c>
      <c r="D43" s="33" t="s">
        <v>68</v>
      </c>
      <c r="E43" s="161" t="e">
        <f t="shared" si="0"/>
        <v>#REF!</v>
      </c>
      <c r="F43" s="36" t="s">
        <v>137</v>
      </c>
      <c r="G43">
        <f t="shared" si="1"/>
        <v>6</v>
      </c>
      <c r="H43" s="10" t="str">
        <f>IF(ISNUMBER(#REF!),#REF!,"")</f>
        <v/>
      </c>
      <c r="I43" s="10" t="str">
        <f>IF(ISNUMBER(#REF!),#REF!,"")</f>
        <v/>
      </c>
      <c r="J43" s="10" t="str">
        <f>IF(ISNUMBER(#REF!),#REF!,"")</f>
        <v/>
      </c>
      <c r="K43" s="10" t="str">
        <f>IF(ISNUMBER(#REF!),#REF!,"")</f>
        <v/>
      </c>
    </row>
    <row r="44" spans="1:11" x14ac:dyDescent="0.25">
      <c r="A44" s="14" t="str">
        <f>B44&amp;"_"&amp;C44&amp;"_"&amp;D44</f>
        <v>0042_T1_Other Sectors</v>
      </c>
      <c r="B44" s="111" t="s">
        <v>2759</v>
      </c>
      <c r="C44" s="114" t="s">
        <v>2711</v>
      </c>
      <c r="D44" s="31" t="s">
        <v>45</v>
      </c>
      <c r="E44" s="161" t="e">
        <f t="shared" si="0"/>
        <v>#REF!</v>
      </c>
      <c r="F44" s="37" t="s">
        <v>138</v>
      </c>
      <c r="G44">
        <f t="shared" si="1"/>
        <v>6</v>
      </c>
      <c r="H44" s="10" t="str">
        <f>IF(ISNUMBER(#REF!),#REF!,"")</f>
        <v/>
      </c>
      <c r="I44" s="10" t="str">
        <f>IF(ISNUMBER(#REF!),#REF!,"")</f>
        <v/>
      </c>
      <c r="J44" s="10" t="str">
        <f>IF(ISNUMBER(#REF!),#REF!,"")</f>
        <v/>
      </c>
      <c r="K44" s="10" t="str">
        <f>IF(ISNUMBER(#REF!),#REF!,"")</f>
        <v/>
      </c>
    </row>
    <row r="45" spans="1:11" x14ac:dyDescent="0.25">
      <c r="A45" s="14" t="str">
        <f>B45&amp;"_"&amp;C45&amp;"_"&amp;".. "&amp;D45</f>
        <v>0043_T1_.. Short-term</v>
      </c>
      <c r="B45" s="111" t="s">
        <v>2760</v>
      </c>
      <c r="C45" s="114" t="s">
        <v>2711</v>
      </c>
      <c r="D45" s="32" t="s">
        <v>1</v>
      </c>
      <c r="E45" s="161" t="e">
        <f t="shared" si="0"/>
        <v>#REF!</v>
      </c>
      <c r="F45" s="36" t="s">
        <v>139</v>
      </c>
      <c r="G45">
        <f t="shared" si="1"/>
        <v>6</v>
      </c>
      <c r="H45" s="10" t="str">
        <f>IF(ISNUMBER(#REF!),#REF!,"")</f>
        <v/>
      </c>
      <c r="I45" s="10" t="str">
        <f>IF(ISNUMBER(#REF!),#REF!,"")</f>
        <v/>
      </c>
      <c r="J45" s="10" t="str">
        <f>IF(ISNUMBER(#REF!),#REF!,"")</f>
        <v/>
      </c>
      <c r="K45" s="10" t="str">
        <f>IF(ISNUMBER(#REF!),#REF!,"")</f>
        <v/>
      </c>
    </row>
    <row r="46" spans="1:11" x14ac:dyDescent="0.25">
      <c r="A46" s="14" t="str">
        <f>B46&amp;"_"&amp;C46&amp;"_"&amp;"…. "&amp;D46</f>
        <v>0044_T1_…. Currency and deposits 3/</v>
      </c>
      <c r="B46" s="111" t="s">
        <v>2761</v>
      </c>
      <c r="C46" s="114" t="s">
        <v>2711</v>
      </c>
      <c r="D46" s="33" t="s">
        <v>66</v>
      </c>
      <c r="E46" s="161" t="e">
        <f t="shared" si="0"/>
        <v>#REF!</v>
      </c>
      <c r="F46" s="36" t="s">
        <v>140</v>
      </c>
      <c r="G46">
        <f t="shared" si="1"/>
        <v>6</v>
      </c>
      <c r="H46" s="10" t="str">
        <f>IF(ISNUMBER(#REF!),#REF!,"")</f>
        <v/>
      </c>
      <c r="I46" s="10" t="str">
        <f>IF(ISNUMBER(#REF!),#REF!,"")</f>
        <v/>
      </c>
      <c r="J46" s="10" t="str">
        <f>IF(ISNUMBER(#REF!),#REF!,"")</f>
        <v/>
      </c>
      <c r="K46" s="10" t="str">
        <f>IF(ISNUMBER(#REF!),#REF!,"")</f>
        <v/>
      </c>
    </row>
    <row r="47" spans="1:11" x14ac:dyDescent="0.25">
      <c r="A47" s="14" t="str">
        <f t="shared" ref="A47:A50" si="8">B47&amp;"_"&amp;C47&amp;"_"&amp;"…. "&amp;D47</f>
        <v>0045_T1_…. Debt securities</v>
      </c>
      <c r="B47" s="111" t="s">
        <v>2762</v>
      </c>
      <c r="C47" s="114" t="s">
        <v>2711</v>
      </c>
      <c r="D47" s="33" t="s">
        <v>29</v>
      </c>
      <c r="E47" s="161" t="e">
        <f t="shared" si="0"/>
        <v>#REF!</v>
      </c>
      <c r="F47" s="36" t="s">
        <v>141</v>
      </c>
      <c r="G47">
        <f t="shared" si="1"/>
        <v>6</v>
      </c>
      <c r="H47" s="10" t="str">
        <f>IF(ISNUMBER(#REF!),#REF!,"")</f>
        <v/>
      </c>
      <c r="I47" s="10" t="str">
        <f>IF(ISNUMBER(#REF!),#REF!,"")</f>
        <v/>
      </c>
      <c r="J47" s="10" t="str">
        <f>IF(ISNUMBER(#REF!),#REF!,"")</f>
        <v/>
      </c>
      <c r="K47" s="10" t="str">
        <f>IF(ISNUMBER(#REF!),#REF!,"")</f>
        <v/>
      </c>
    </row>
    <row r="48" spans="1:11" x14ac:dyDescent="0.25">
      <c r="A48" s="14" t="str">
        <f t="shared" si="8"/>
        <v>0046_T1_…. Loans</v>
      </c>
      <c r="B48" s="111" t="s">
        <v>2763</v>
      </c>
      <c r="C48" s="114" t="s">
        <v>2711</v>
      </c>
      <c r="D48" s="33" t="s">
        <v>2</v>
      </c>
      <c r="E48" s="161" t="e">
        <f t="shared" si="0"/>
        <v>#REF!</v>
      </c>
      <c r="F48" s="36" t="s">
        <v>142</v>
      </c>
      <c r="G48">
        <f t="shared" si="1"/>
        <v>6</v>
      </c>
      <c r="H48" s="10" t="str">
        <f>IF(ISNUMBER(#REF!),#REF!,"")</f>
        <v/>
      </c>
      <c r="I48" s="10" t="str">
        <f>IF(ISNUMBER(#REF!),#REF!,"")</f>
        <v/>
      </c>
      <c r="J48" s="10" t="str">
        <f>IF(ISNUMBER(#REF!),#REF!,"")</f>
        <v/>
      </c>
      <c r="K48" s="10" t="str">
        <f>IF(ISNUMBER(#REF!),#REF!,"")</f>
        <v/>
      </c>
    </row>
    <row r="49" spans="1:11" x14ac:dyDescent="0.25">
      <c r="A49" s="14" t="str">
        <f t="shared" si="8"/>
        <v>0047_T1_…. Trade credit and advances</v>
      </c>
      <c r="B49" s="111" t="s">
        <v>2764</v>
      </c>
      <c r="C49" s="114" t="s">
        <v>2711</v>
      </c>
      <c r="D49" s="33" t="s">
        <v>30</v>
      </c>
      <c r="E49" s="161" t="e">
        <f t="shared" si="0"/>
        <v>#REF!</v>
      </c>
      <c r="F49" s="36" t="s">
        <v>143</v>
      </c>
      <c r="G49">
        <f t="shared" si="1"/>
        <v>6</v>
      </c>
      <c r="H49" s="10" t="str">
        <f>IF(ISNUMBER(#REF!),#REF!,"")</f>
        <v/>
      </c>
      <c r="I49" s="10" t="str">
        <f>IF(ISNUMBER(#REF!),#REF!,"")</f>
        <v/>
      </c>
      <c r="J49" s="10" t="str">
        <f>IF(ISNUMBER(#REF!),#REF!,"")</f>
        <v/>
      </c>
      <c r="K49" s="10" t="str">
        <f>IF(ISNUMBER(#REF!),#REF!,"")</f>
        <v/>
      </c>
    </row>
    <row r="50" spans="1:11" x14ac:dyDescent="0.25">
      <c r="A50" s="14" t="str">
        <f t="shared" si="8"/>
        <v>0048_T1_…. Other debt liabilities 4/ 5/</v>
      </c>
      <c r="B50" s="111" t="s">
        <v>2765</v>
      </c>
      <c r="C50" s="114" t="s">
        <v>2711</v>
      </c>
      <c r="D50" s="33" t="s">
        <v>67</v>
      </c>
      <c r="E50" s="161" t="e">
        <f t="shared" si="0"/>
        <v>#REF!</v>
      </c>
      <c r="F50" s="36" t="s">
        <v>144</v>
      </c>
      <c r="G50">
        <f t="shared" si="1"/>
        <v>6</v>
      </c>
      <c r="H50" s="10" t="str">
        <f>IF(ISNUMBER(#REF!),#REF!,"")</f>
        <v/>
      </c>
      <c r="I50" s="10" t="str">
        <f>IF(ISNUMBER(#REF!),#REF!,"")</f>
        <v/>
      </c>
      <c r="J50" s="10" t="str">
        <f>IF(ISNUMBER(#REF!),#REF!,"")</f>
        <v/>
      </c>
      <c r="K50" s="10" t="str">
        <f>IF(ISNUMBER(#REF!),#REF!,"")</f>
        <v/>
      </c>
    </row>
    <row r="51" spans="1:11" x14ac:dyDescent="0.25">
      <c r="A51" s="14" t="str">
        <f>B51&amp;"_"&amp;C51&amp;"_"&amp;".. "&amp;D51</f>
        <v>0049_T1_.. Long-term</v>
      </c>
      <c r="B51" s="111" t="s">
        <v>2766</v>
      </c>
      <c r="C51" s="114" t="s">
        <v>2711</v>
      </c>
      <c r="D51" s="32" t="s">
        <v>3</v>
      </c>
      <c r="E51" s="161" t="e">
        <f t="shared" si="0"/>
        <v>#REF!</v>
      </c>
      <c r="F51" s="36" t="s">
        <v>145</v>
      </c>
      <c r="G51">
        <f t="shared" si="1"/>
        <v>6</v>
      </c>
      <c r="H51" s="10" t="str">
        <f>IF(ISNUMBER(#REF!),#REF!,"")</f>
        <v/>
      </c>
      <c r="I51" s="10" t="str">
        <f>IF(ISNUMBER(#REF!),#REF!,"")</f>
        <v/>
      </c>
      <c r="J51" s="10" t="str">
        <f>IF(ISNUMBER(#REF!),#REF!,"")</f>
        <v/>
      </c>
      <c r="K51" s="10" t="str">
        <f>IF(ISNUMBER(#REF!),#REF!,"")</f>
        <v/>
      </c>
    </row>
    <row r="52" spans="1:11" x14ac:dyDescent="0.25">
      <c r="A52" s="14" t="str">
        <f>B52&amp;"_"&amp;C52&amp;"_"&amp;"…. "&amp;D52</f>
        <v>0050_T1_…. Currency and deposits 3/</v>
      </c>
      <c r="B52" s="111" t="s">
        <v>2767</v>
      </c>
      <c r="C52" s="114" t="s">
        <v>2711</v>
      </c>
      <c r="D52" s="33" t="s">
        <v>66</v>
      </c>
      <c r="E52" s="161" t="e">
        <f t="shared" si="0"/>
        <v>#REF!</v>
      </c>
      <c r="F52" s="36" t="s">
        <v>146</v>
      </c>
      <c r="G52">
        <f t="shared" si="1"/>
        <v>6</v>
      </c>
      <c r="H52" s="10" t="str">
        <f>IF(ISNUMBER(#REF!),#REF!,"")</f>
        <v/>
      </c>
      <c r="I52" s="10" t="str">
        <f>IF(ISNUMBER(#REF!),#REF!,"")</f>
        <v/>
      </c>
      <c r="J52" s="10" t="str">
        <f>IF(ISNUMBER(#REF!),#REF!,"")</f>
        <v/>
      </c>
      <c r="K52" s="10" t="str">
        <f>IF(ISNUMBER(#REF!),#REF!,"")</f>
        <v/>
      </c>
    </row>
    <row r="53" spans="1:11" x14ac:dyDescent="0.25">
      <c r="A53" s="14" t="str">
        <f t="shared" ref="A53:A56" si="9">B53&amp;"_"&amp;C53&amp;"_"&amp;"…. "&amp;D53</f>
        <v>0051_T1_…. Debt securities</v>
      </c>
      <c r="B53" s="111" t="s">
        <v>2768</v>
      </c>
      <c r="C53" s="114" t="s">
        <v>2711</v>
      </c>
      <c r="D53" s="33" t="s">
        <v>29</v>
      </c>
      <c r="E53" s="161" t="e">
        <f t="shared" si="0"/>
        <v>#REF!</v>
      </c>
      <c r="F53" s="36" t="s">
        <v>147</v>
      </c>
      <c r="G53">
        <f t="shared" si="1"/>
        <v>6</v>
      </c>
      <c r="H53" s="10" t="str">
        <f>IF(ISNUMBER(#REF!),#REF!,"")</f>
        <v/>
      </c>
      <c r="I53" s="10" t="str">
        <f>IF(ISNUMBER(#REF!),#REF!,"")</f>
        <v/>
      </c>
      <c r="J53" s="10" t="str">
        <f>IF(ISNUMBER(#REF!),#REF!,"")</f>
        <v/>
      </c>
      <c r="K53" s="10" t="str">
        <f>IF(ISNUMBER(#REF!),#REF!,"")</f>
        <v/>
      </c>
    </row>
    <row r="54" spans="1:11" x14ac:dyDescent="0.25">
      <c r="A54" s="14" t="str">
        <f t="shared" si="9"/>
        <v>0052_T1_…. Loans</v>
      </c>
      <c r="B54" s="111" t="s">
        <v>2769</v>
      </c>
      <c r="C54" s="114" t="s">
        <v>2711</v>
      </c>
      <c r="D54" s="33" t="s">
        <v>2</v>
      </c>
      <c r="E54" s="161" t="e">
        <f t="shared" si="0"/>
        <v>#REF!</v>
      </c>
      <c r="F54" s="36" t="s">
        <v>148</v>
      </c>
      <c r="G54">
        <f t="shared" si="1"/>
        <v>6</v>
      </c>
      <c r="H54" s="10" t="str">
        <f>IF(ISNUMBER(#REF!),#REF!,"")</f>
        <v/>
      </c>
      <c r="I54" s="10" t="str">
        <f>IF(ISNUMBER(#REF!),#REF!,"")</f>
        <v/>
      </c>
      <c r="J54" s="10" t="str">
        <f>IF(ISNUMBER(#REF!),#REF!,"")</f>
        <v/>
      </c>
      <c r="K54" s="10" t="str">
        <f>IF(ISNUMBER(#REF!),#REF!,"")</f>
        <v/>
      </c>
    </row>
    <row r="55" spans="1:11" x14ac:dyDescent="0.25">
      <c r="A55" s="14" t="str">
        <f t="shared" si="9"/>
        <v>0053_T1_…. Trade credit and advances</v>
      </c>
      <c r="B55" s="111" t="s">
        <v>2770</v>
      </c>
      <c r="C55" s="114" t="s">
        <v>2711</v>
      </c>
      <c r="D55" s="33" t="s">
        <v>30</v>
      </c>
      <c r="E55" s="161" t="e">
        <f t="shared" si="0"/>
        <v>#REF!</v>
      </c>
      <c r="F55" s="36" t="s">
        <v>149</v>
      </c>
      <c r="G55">
        <f t="shared" si="1"/>
        <v>6</v>
      </c>
      <c r="H55" s="10" t="str">
        <f>IF(ISNUMBER(#REF!),#REF!,"")</f>
        <v/>
      </c>
      <c r="I55" s="10" t="str">
        <f>IF(ISNUMBER(#REF!),#REF!,"")</f>
        <v/>
      </c>
      <c r="J55" s="10" t="str">
        <f>IF(ISNUMBER(#REF!),#REF!,"")</f>
        <v/>
      </c>
      <c r="K55" s="10" t="str">
        <f>IF(ISNUMBER(#REF!),#REF!,"")</f>
        <v/>
      </c>
    </row>
    <row r="56" spans="1:11" x14ac:dyDescent="0.25">
      <c r="A56" s="14" t="str">
        <f t="shared" si="9"/>
        <v>0054_T1_…. Other debt liabilities 4/</v>
      </c>
      <c r="B56" s="111" t="s">
        <v>2771</v>
      </c>
      <c r="C56" s="114" t="s">
        <v>2711</v>
      </c>
      <c r="D56" s="33" t="s">
        <v>68</v>
      </c>
      <c r="E56" s="161" t="e">
        <f t="shared" si="0"/>
        <v>#REF!</v>
      </c>
      <c r="F56" s="36" t="s">
        <v>150</v>
      </c>
      <c r="G56">
        <f t="shared" si="1"/>
        <v>6</v>
      </c>
      <c r="H56" s="10" t="str">
        <f>IF(ISNUMBER(#REF!),#REF!,"")</f>
        <v/>
      </c>
      <c r="I56" s="10" t="str">
        <f>IF(ISNUMBER(#REF!),#REF!,"")</f>
        <v/>
      </c>
      <c r="J56" s="10" t="str">
        <f>IF(ISNUMBER(#REF!),#REF!,"")</f>
        <v/>
      </c>
      <c r="K56" s="10" t="str">
        <f>IF(ISNUMBER(#REF!),#REF!,"")</f>
        <v/>
      </c>
    </row>
    <row r="57" spans="1:11" x14ac:dyDescent="0.25">
      <c r="A57" s="14" t="str">
        <f>B57&amp;"_"&amp;C57&amp;"_"&amp;D57</f>
        <v>0055_T1_Direct Investment: Intercompany Lending</v>
      </c>
      <c r="B57" s="111" t="s">
        <v>2772</v>
      </c>
      <c r="C57" s="114" t="s">
        <v>2711</v>
      </c>
      <c r="D57" s="34" t="s">
        <v>46</v>
      </c>
      <c r="E57" s="161" t="e">
        <f t="shared" si="0"/>
        <v>#REF!</v>
      </c>
      <c r="F57" s="37" t="s">
        <v>151</v>
      </c>
      <c r="G57">
        <f t="shared" si="1"/>
        <v>6</v>
      </c>
      <c r="H57" s="10" t="str">
        <f>IF(ISNUMBER(#REF!),#REF!,"")</f>
        <v/>
      </c>
      <c r="I57" s="10" t="str">
        <f>IF(ISNUMBER(#REF!),#REF!,"")</f>
        <v/>
      </c>
      <c r="J57" s="10" t="str">
        <f>IF(ISNUMBER(#REF!),#REF!,"")</f>
        <v/>
      </c>
      <c r="K57" s="10" t="str">
        <f>IF(ISNUMBER(#REF!),#REF!,"")</f>
        <v/>
      </c>
    </row>
    <row r="58" spans="1:11" x14ac:dyDescent="0.25">
      <c r="A58" s="14" t="str">
        <f>B58&amp;"_"&amp;C58&amp;"_"&amp;".. "&amp;D58</f>
        <v xml:space="preserve">0056_T1_.. Debt liabilities of direct investment enterprises to direct investors              </v>
      </c>
      <c r="B58" s="111" t="s">
        <v>2773</v>
      </c>
      <c r="C58" s="114" t="s">
        <v>2711</v>
      </c>
      <c r="D58" s="35" t="s">
        <v>31</v>
      </c>
      <c r="E58" s="161" t="e">
        <f t="shared" si="0"/>
        <v>#REF!</v>
      </c>
      <c r="F58" s="36" t="s">
        <v>152</v>
      </c>
      <c r="G58">
        <f t="shared" si="1"/>
        <v>6</v>
      </c>
      <c r="H58" s="10" t="str">
        <f>IF(ISNUMBER(#REF!),#REF!,"")</f>
        <v/>
      </c>
      <c r="I58" s="10" t="str">
        <f>IF(ISNUMBER(#REF!),#REF!,"")</f>
        <v/>
      </c>
      <c r="J58" s="10" t="str">
        <f>IF(ISNUMBER(#REF!),#REF!,"")</f>
        <v/>
      </c>
      <c r="K58" s="10" t="str">
        <f>IF(ISNUMBER(#REF!),#REF!,"")</f>
        <v/>
      </c>
    </row>
    <row r="59" spans="1:11" x14ac:dyDescent="0.25">
      <c r="A59" s="14" t="str">
        <f>B59&amp;"_"&amp;C59&amp;"_"&amp;".. "&amp;D59</f>
        <v xml:space="preserve">0057_T1_.. Debt liabilities of direct investors to direct investment enterprises </v>
      </c>
      <c r="B59" s="111" t="s">
        <v>2774</v>
      </c>
      <c r="C59" s="114" t="s">
        <v>2711</v>
      </c>
      <c r="D59" s="35" t="s">
        <v>32</v>
      </c>
      <c r="E59" s="161" t="e">
        <f t="shared" si="0"/>
        <v>#REF!</v>
      </c>
      <c r="F59" s="36" t="s">
        <v>153</v>
      </c>
      <c r="G59">
        <f t="shared" si="1"/>
        <v>6</v>
      </c>
      <c r="H59" s="10" t="str">
        <f>IF(ISNUMBER(#REF!),#REF!,"")</f>
        <v/>
      </c>
      <c r="I59" s="10" t="str">
        <f>IF(ISNUMBER(#REF!),#REF!,"")</f>
        <v/>
      </c>
      <c r="J59" s="10" t="str">
        <f>IF(ISNUMBER(#REF!),#REF!,"")</f>
        <v/>
      </c>
      <c r="K59" s="10" t="str">
        <f>IF(ISNUMBER(#REF!),#REF!,"")</f>
        <v/>
      </c>
    </row>
    <row r="60" spans="1:11" x14ac:dyDescent="0.25">
      <c r="A60" s="14" t="str">
        <f>B60&amp;"_"&amp;C60&amp;"_"&amp;".. "&amp;D60</f>
        <v>0058_T1_.. Debt liabilities to fellow enterprises</v>
      </c>
      <c r="B60" s="111" t="s">
        <v>2775</v>
      </c>
      <c r="C60" s="114" t="s">
        <v>2711</v>
      </c>
      <c r="D60" s="35" t="s">
        <v>47</v>
      </c>
      <c r="E60" s="161" t="e">
        <f t="shared" si="0"/>
        <v>#REF!</v>
      </c>
      <c r="F60" s="36" t="s">
        <v>154</v>
      </c>
      <c r="G60">
        <f t="shared" si="1"/>
        <v>6</v>
      </c>
      <c r="H60" s="10" t="str">
        <f>IF(ISNUMBER(#REF!),#REF!,"")</f>
        <v/>
      </c>
      <c r="I60" s="10" t="str">
        <f>IF(ISNUMBER(#REF!),#REF!,"")</f>
        <v/>
      </c>
      <c r="J60" s="10" t="str">
        <f>IF(ISNUMBER(#REF!),#REF!,"")</f>
        <v/>
      </c>
      <c r="K60" s="10" t="str">
        <f>IF(ISNUMBER(#REF!),#REF!,"")</f>
        <v/>
      </c>
    </row>
    <row r="61" spans="1:11" x14ac:dyDescent="0.25">
      <c r="A61" s="14" t="str">
        <f>B61&amp;"_"&amp;C61&amp;"_"&amp;D61</f>
        <v>0059_T1_Gross External Debt Position</v>
      </c>
      <c r="B61" s="111" t="s">
        <v>2776</v>
      </c>
      <c r="C61" s="114" t="s">
        <v>2711</v>
      </c>
      <c r="D61" s="34" t="s">
        <v>22</v>
      </c>
      <c r="E61" s="161" t="e">
        <f t="shared" si="0"/>
        <v>#REF!</v>
      </c>
      <c r="F61" s="37" t="s">
        <v>48</v>
      </c>
      <c r="G61">
        <f t="shared" si="1"/>
        <v>6</v>
      </c>
      <c r="H61" s="10" t="str">
        <f>IF(ISNUMBER(#REF!),#REF!,"")</f>
        <v/>
      </c>
      <c r="I61" s="10" t="str">
        <f>IF(ISNUMBER(#REF!),#REF!,"")</f>
        <v/>
      </c>
      <c r="J61" s="10" t="str">
        <f>IF(ISNUMBER(#REF!),#REF!,"")</f>
        <v/>
      </c>
      <c r="K61" s="10" t="str">
        <f>IF(ISNUMBER(#REF!),#REF!,"")</f>
        <v/>
      </c>
    </row>
    <row r="62" spans="1:11" x14ac:dyDescent="0.25">
      <c r="A62" s="14" t="str">
        <f>B62&amp;"_"&amp;C62&amp;"_"&amp;D62</f>
        <v>0060_T1_Arrears: By Sector</v>
      </c>
      <c r="B62" s="111" t="s">
        <v>2777</v>
      </c>
      <c r="C62" s="114" t="s">
        <v>2711</v>
      </c>
      <c r="D62" s="31" t="s">
        <v>49</v>
      </c>
      <c r="E62" s="161" t="e">
        <f t="shared" si="0"/>
        <v>#REF!</v>
      </c>
      <c r="F62" s="36" t="s">
        <v>155</v>
      </c>
      <c r="G62">
        <f t="shared" si="1"/>
        <v>6</v>
      </c>
      <c r="H62" s="10" t="str">
        <f>IF(ISNUMBER(#REF!),#REF!,"")</f>
        <v/>
      </c>
      <c r="I62" s="10" t="str">
        <f>IF(ISNUMBER(#REF!),#REF!,"")</f>
        <v/>
      </c>
      <c r="J62" s="10" t="str">
        <f>IF(ISNUMBER(#REF!),#REF!,"")</f>
        <v/>
      </c>
      <c r="K62" s="10" t="str">
        <f>IF(ISNUMBER(#REF!),#REF!,"")</f>
        <v/>
      </c>
    </row>
    <row r="63" spans="1:11" x14ac:dyDescent="0.25">
      <c r="A63" s="14" t="str">
        <f t="shared" ref="A63:A72" si="10">B63&amp;"_"&amp;C63&amp;"_"&amp;".. "&amp;D63</f>
        <v>0061_T1_.. General Government</v>
      </c>
      <c r="B63" s="111" t="s">
        <v>2778</v>
      </c>
      <c r="C63" s="114" t="s">
        <v>2711</v>
      </c>
      <c r="D63" s="35" t="s">
        <v>20</v>
      </c>
      <c r="E63" s="161" t="e">
        <f t="shared" si="0"/>
        <v>#REF!</v>
      </c>
      <c r="F63" s="36" t="s">
        <v>156</v>
      </c>
      <c r="G63">
        <f t="shared" si="1"/>
        <v>6</v>
      </c>
      <c r="H63" s="10" t="str">
        <f>IF(ISNUMBER(#REF!),#REF!,"")</f>
        <v/>
      </c>
      <c r="I63" s="10" t="str">
        <f>IF(ISNUMBER(#REF!),#REF!,"")</f>
        <v/>
      </c>
      <c r="J63" s="10" t="str">
        <f>IF(ISNUMBER(#REF!),#REF!,"")</f>
        <v/>
      </c>
      <c r="K63" s="10" t="str">
        <f>IF(ISNUMBER(#REF!),#REF!,"")</f>
        <v/>
      </c>
    </row>
    <row r="64" spans="1:11" x14ac:dyDescent="0.25">
      <c r="A64" s="14" t="str">
        <f t="shared" si="10"/>
        <v>0062_T1_.. Central Bank</v>
      </c>
      <c r="B64" s="111" t="s">
        <v>2779</v>
      </c>
      <c r="C64" s="114" t="s">
        <v>2711</v>
      </c>
      <c r="D64" s="35" t="s">
        <v>43</v>
      </c>
      <c r="E64" s="161" t="e">
        <f t="shared" si="0"/>
        <v>#REF!</v>
      </c>
      <c r="F64" s="36" t="s">
        <v>157</v>
      </c>
      <c r="G64">
        <f t="shared" si="1"/>
        <v>6</v>
      </c>
      <c r="H64" s="10" t="str">
        <f>IF(ISNUMBER(#REF!),#REF!,"")</f>
        <v/>
      </c>
      <c r="I64" s="10" t="str">
        <f>IF(ISNUMBER(#REF!),#REF!,"")</f>
        <v/>
      </c>
      <c r="J64" s="10" t="str">
        <f>IF(ISNUMBER(#REF!),#REF!,"")</f>
        <v/>
      </c>
      <c r="K64" s="10" t="str">
        <f>IF(ISNUMBER(#REF!),#REF!,"")</f>
        <v/>
      </c>
    </row>
    <row r="65" spans="1:11" x14ac:dyDescent="0.25">
      <c r="A65" s="14" t="str">
        <f t="shared" si="10"/>
        <v>0063_T1_.. Deposit-Taking Corporations, except the Central Bank</v>
      </c>
      <c r="B65" s="111" t="s">
        <v>2780</v>
      </c>
      <c r="C65" s="114" t="s">
        <v>2711</v>
      </c>
      <c r="D65" s="35" t="s">
        <v>44</v>
      </c>
      <c r="E65" s="161" t="e">
        <f t="shared" si="0"/>
        <v>#REF!</v>
      </c>
      <c r="F65" s="36" t="s">
        <v>158</v>
      </c>
      <c r="G65">
        <f t="shared" si="1"/>
        <v>6</v>
      </c>
      <c r="H65" s="10" t="str">
        <f>IF(ISNUMBER(#REF!),#REF!,"")</f>
        <v/>
      </c>
      <c r="I65" s="10" t="str">
        <f>IF(ISNUMBER(#REF!),#REF!,"")</f>
        <v/>
      </c>
      <c r="J65" s="10" t="str">
        <f>IF(ISNUMBER(#REF!),#REF!,"")</f>
        <v/>
      </c>
      <c r="K65" s="10" t="str">
        <f>IF(ISNUMBER(#REF!),#REF!,"")</f>
        <v/>
      </c>
    </row>
    <row r="66" spans="1:11" x14ac:dyDescent="0.25">
      <c r="A66" s="14" t="str">
        <f t="shared" si="10"/>
        <v>0064_T1_.. Other Sectors</v>
      </c>
      <c r="B66" s="111" t="s">
        <v>2781</v>
      </c>
      <c r="C66" s="114" t="s">
        <v>2711</v>
      </c>
      <c r="D66" s="35" t="s">
        <v>45</v>
      </c>
      <c r="E66" s="161" t="e">
        <f t="shared" si="0"/>
        <v>#REF!</v>
      </c>
      <c r="F66" s="36" t="s">
        <v>159</v>
      </c>
      <c r="G66">
        <f t="shared" si="1"/>
        <v>6</v>
      </c>
      <c r="H66" s="10" t="str">
        <f>IF(ISNUMBER(#REF!),#REF!,"")</f>
        <v/>
      </c>
      <c r="I66" s="10" t="str">
        <f>IF(ISNUMBER(#REF!),#REF!,"")</f>
        <v/>
      </c>
      <c r="J66" s="10" t="str">
        <f>IF(ISNUMBER(#REF!),#REF!,"")</f>
        <v/>
      </c>
      <c r="K66" s="10" t="str">
        <f>IF(ISNUMBER(#REF!),#REF!,"")</f>
        <v/>
      </c>
    </row>
    <row r="67" spans="1:11" x14ac:dyDescent="0.25">
      <c r="A67" s="14" t="str">
        <f t="shared" si="10"/>
        <v>0065_T1_.. Direct investment: Intercompany Lending</v>
      </c>
      <c r="B67" s="111" t="s">
        <v>2782</v>
      </c>
      <c r="C67" s="114" t="s">
        <v>2711</v>
      </c>
      <c r="D67" s="35" t="s">
        <v>50</v>
      </c>
      <c r="E67" s="161" t="e">
        <f t="shared" si="0"/>
        <v>#REF!</v>
      </c>
      <c r="F67" s="36" t="s">
        <v>160</v>
      </c>
      <c r="G67">
        <f t="shared" si="1"/>
        <v>6</v>
      </c>
      <c r="H67" s="10" t="str">
        <f>IF(ISNUMBER(#REF!),#REF!,"")</f>
        <v/>
      </c>
      <c r="I67" s="10" t="str">
        <f>IF(ISNUMBER(#REF!),#REF!,"")</f>
        <v/>
      </c>
      <c r="J67" s="10" t="str">
        <f>IF(ISNUMBER(#REF!),#REF!,"")</f>
        <v/>
      </c>
      <c r="K67" s="10" t="str">
        <f>IF(ISNUMBER(#REF!),#REF!,"")</f>
        <v/>
      </c>
    </row>
    <row r="68" spans="1:11" x14ac:dyDescent="0.25">
      <c r="A68" s="14" t="str">
        <f>B68&amp;"_"&amp;C68&amp;"_"&amp;D68</f>
        <v xml:space="preserve">0066_T1_Debt Securities: By Sector 2/ </v>
      </c>
      <c r="B68" s="111" t="s">
        <v>2783</v>
      </c>
      <c r="C68" s="114" t="s">
        <v>2711</v>
      </c>
      <c r="D68" s="31" t="s">
        <v>4072</v>
      </c>
      <c r="E68" s="161" t="e">
        <f t="shared" si="0"/>
        <v>#REF!</v>
      </c>
      <c r="F68" s="36" t="s">
        <v>161</v>
      </c>
      <c r="G68">
        <f t="shared" si="1"/>
        <v>6</v>
      </c>
      <c r="H68" s="10" t="str">
        <f>IF(ISNUMBER(#REF!),#REF!,"")</f>
        <v/>
      </c>
      <c r="I68" s="10" t="str">
        <f>IF(ISNUMBER(#REF!),#REF!,"")</f>
        <v/>
      </c>
      <c r="J68" s="10" t="str">
        <f>IF(ISNUMBER(#REF!),#REF!,"")</f>
        <v/>
      </c>
      <c r="K68" s="10" t="str">
        <f>IF(ISNUMBER(#REF!),#REF!,"")</f>
        <v/>
      </c>
    </row>
    <row r="69" spans="1:11" x14ac:dyDescent="0.25">
      <c r="A69" s="14" t="str">
        <f t="shared" si="10"/>
        <v>0067_T1_.. General Government</v>
      </c>
      <c r="B69" s="111" t="s">
        <v>2784</v>
      </c>
      <c r="C69" s="114" t="s">
        <v>2711</v>
      </c>
      <c r="D69" s="35" t="s">
        <v>20</v>
      </c>
      <c r="E69" s="161" t="e">
        <f t="shared" ref="E69:E132" si="11">E68</f>
        <v>#REF!</v>
      </c>
      <c r="F69" s="36" t="s">
        <v>162</v>
      </c>
      <c r="G69">
        <f t="shared" ref="G69:G132" si="12">G68</f>
        <v>6</v>
      </c>
      <c r="H69" s="10" t="str">
        <f>IF(ISNUMBER(#REF!),#REF!,"")</f>
        <v/>
      </c>
      <c r="I69" s="10" t="str">
        <f>IF(ISNUMBER(#REF!),#REF!,"")</f>
        <v/>
      </c>
      <c r="J69" s="10" t="str">
        <f>IF(ISNUMBER(#REF!),#REF!,"")</f>
        <v/>
      </c>
      <c r="K69" s="10" t="str">
        <f>IF(ISNUMBER(#REF!),#REF!,"")</f>
        <v/>
      </c>
    </row>
    <row r="70" spans="1:11" x14ac:dyDescent="0.25">
      <c r="A70" s="14" t="str">
        <f t="shared" si="10"/>
        <v>0068_T1_.. Central Bank</v>
      </c>
      <c r="B70" s="111" t="s">
        <v>2785</v>
      </c>
      <c r="C70" s="114" t="s">
        <v>2711</v>
      </c>
      <c r="D70" s="35" t="s">
        <v>43</v>
      </c>
      <c r="E70" s="161" t="e">
        <f t="shared" si="11"/>
        <v>#REF!</v>
      </c>
      <c r="F70" s="36" t="s">
        <v>163</v>
      </c>
      <c r="G70">
        <f t="shared" si="12"/>
        <v>6</v>
      </c>
      <c r="H70" s="10" t="str">
        <f>IF(ISNUMBER(#REF!),#REF!,"")</f>
        <v/>
      </c>
      <c r="I70" s="10" t="str">
        <f>IF(ISNUMBER(#REF!),#REF!,"")</f>
        <v/>
      </c>
      <c r="J70" s="10" t="str">
        <f>IF(ISNUMBER(#REF!),#REF!,"")</f>
        <v/>
      </c>
      <c r="K70" s="10" t="str">
        <f>IF(ISNUMBER(#REF!),#REF!,"")</f>
        <v/>
      </c>
    </row>
    <row r="71" spans="1:11" x14ac:dyDescent="0.25">
      <c r="A71" s="14" t="str">
        <f t="shared" si="10"/>
        <v>0069_T1_.. Deposit-Taking Corporations, except the Central Bank</v>
      </c>
      <c r="B71" s="111" t="s">
        <v>2786</v>
      </c>
      <c r="C71" s="114" t="s">
        <v>2711</v>
      </c>
      <c r="D71" s="35" t="s">
        <v>44</v>
      </c>
      <c r="E71" s="161" t="e">
        <f t="shared" si="11"/>
        <v>#REF!</v>
      </c>
      <c r="F71" s="36" t="s">
        <v>164</v>
      </c>
      <c r="G71">
        <f t="shared" si="12"/>
        <v>6</v>
      </c>
      <c r="H71" s="10" t="str">
        <f>IF(ISNUMBER(#REF!),#REF!,"")</f>
        <v/>
      </c>
      <c r="I71" s="10" t="str">
        <f>IF(ISNUMBER(#REF!),#REF!,"")</f>
        <v/>
      </c>
      <c r="J71" s="10" t="str">
        <f>IF(ISNUMBER(#REF!),#REF!,"")</f>
        <v/>
      </c>
      <c r="K71" s="10" t="str">
        <f>IF(ISNUMBER(#REF!),#REF!,"")</f>
        <v/>
      </c>
    </row>
    <row r="72" spans="1:11" x14ac:dyDescent="0.25">
      <c r="A72" s="148" t="str">
        <f t="shared" si="10"/>
        <v>0070_T1_.. Other Sectors</v>
      </c>
      <c r="B72" s="140" t="s">
        <v>2787</v>
      </c>
      <c r="C72" s="141" t="s">
        <v>2711</v>
      </c>
      <c r="D72" s="38" t="s">
        <v>45</v>
      </c>
      <c r="E72" s="161" t="e">
        <f t="shared" si="11"/>
        <v>#REF!</v>
      </c>
      <c r="F72" s="39" t="s">
        <v>165</v>
      </c>
      <c r="G72">
        <f t="shared" si="12"/>
        <v>6</v>
      </c>
      <c r="H72" s="10" t="str">
        <f>IF(ISNUMBER(#REF!),#REF!,"")</f>
        <v/>
      </c>
      <c r="I72" s="10" t="str">
        <f>IF(ISNUMBER(#REF!),#REF!,"")</f>
        <v/>
      </c>
      <c r="J72" s="10" t="str">
        <f>IF(ISNUMBER(#REF!),#REF!,"")</f>
        <v/>
      </c>
      <c r="K72" s="10" t="str">
        <f>IF(ISNUMBER(#REF!),#REF!,"")</f>
        <v/>
      </c>
    </row>
    <row r="73" spans="1:11" x14ac:dyDescent="0.25">
      <c r="A73" s="15" t="str">
        <f>B73&amp;"_"&amp;C73&amp;"_"&amp;D73</f>
        <v>0071_T2_Foreign currency 5/</v>
      </c>
      <c r="B73" s="112" t="s">
        <v>2788</v>
      </c>
      <c r="C73" s="113" t="s">
        <v>2712</v>
      </c>
      <c r="D73" s="16" t="s">
        <v>57</v>
      </c>
      <c r="E73" s="161" t="e">
        <f t="shared" si="11"/>
        <v>#REF!</v>
      </c>
      <c r="F73" s="40" t="s">
        <v>34</v>
      </c>
      <c r="G73">
        <f t="shared" si="12"/>
        <v>6</v>
      </c>
      <c r="H73" s="10" t="str">
        <f>IF(ISNUMBER(#REF!),#REF!,"")</f>
        <v/>
      </c>
      <c r="I73" s="10" t="str">
        <f>IF(ISNUMBER(#REF!),#REF!,"")</f>
        <v/>
      </c>
      <c r="J73" s="10" t="str">
        <f>IF(ISNUMBER(#REF!),#REF!,"")</f>
        <v/>
      </c>
      <c r="K73" s="10" t="str">
        <f>IF(ISNUMBER(#REF!),#REF!,"")</f>
        <v/>
      </c>
    </row>
    <row r="74" spans="1:11" x14ac:dyDescent="0.25">
      <c r="A74" s="15" t="str">
        <f>B74&amp;"_"&amp;C74&amp;"_"&amp;".. "&amp;D74</f>
        <v>0072_T2_.. Short-term</v>
      </c>
      <c r="B74" s="112" t="s">
        <v>2789</v>
      </c>
      <c r="C74" s="113" t="s">
        <v>2712</v>
      </c>
      <c r="D74" s="42" t="s">
        <v>1</v>
      </c>
      <c r="E74" s="161" t="e">
        <f t="shared" si="11"/>
        <v>#REF!</v>
      </c>
      <c r="F74" s="17" t="s">
        <v>35</v>
      </c>
      <c r="G74">
        <f t="shared" si="12"/>
        <v>6</v>
      </c>
      <c r="H74" s="10" t="str">
        <f>IF(ISNUMBER(#REF!),#REF!,"")</f>
        <v/>
      </c>
      <c r="I74" s="10" t="str">
        <f>IF(ISNUMBER(#REF!),#REF!,"")</f>
        <v/>
      </c>
      <c r="J74" s="10" t="str">
        <f>IF(ISNUMBER(#REF!),#REF!,"")</f>
        <v/>
      </c>
      <c r="K74" s="10" t="str">
        <f>IF(ISNUMBER(#REF!),#REF!,"")</f>
        <v/>
      </c>
    </row>
    <row r="75" spans="1:11" x14ac:dyDescent="0.25">
      <c r="A75" s="15" t="str">
        <f>B75&amp;"_"&amp;C75&amp;"_"&amp;".. "&amp;D75</f>
        <v>0073_T2_.. Long-term 6/</v>
      </c>
      <c r="B75" s="112" t="s">
        <v>2790</v>
      </c>
      <c r="C75" s="113" t="s">
        <v>2712</v>
      </c>
      <c r="D75" s="42" t="s">
        <v>58</v>
      </c>
      <c r="E75" s="161" t="e">
        <f t="shared" si="11"/>
        <v>#REF!</v>
      </c>
      <c r="F75" s="17" t="s">
        <v>36</v>
      </c>
      <c r="G75">
        <f t="shared" si="12"/>
        <v>6</v>
      </c>
      <c r="H75" s="10" t="str">
        <f>IF(ISNUMBER(#REF!),#REF!,"")</f>
        <v/>
      </c>
      <c r="I75" s="10" t="str">
        <f>IF(ISNUMBER(#REF!),#REF!,"")</f>
        <v/>
      </c>
      <c r="J75" s="10" t="str">
        <f>IF(ISNUMBER(#REF!),#REF!,"")</f>
        <v/>
      </c>
      <c r="K75" s="10" t="str">
        <f>IF(ISNUMBER(#REF!),#REF!,"")</f>
        <v/>
      </c>
    </row>
    <row r="76" spans="1:11" x14ac:dyDescent="0.25">
      <c r="A76" s="15" t="str">
        <f>B76&amp;"_"&amp;C76&amp;"_"&amp;D76</f>
        <v>0074_T2_Domestic currency 7/</v>
      </c>
      <c r="B76" s="112" t="s">
        <v>2791</v>
      </c>
      <c r="C76" s="113" t="s">
        <v>2712</v>
      </c>
      <c r="D76" s="41" t="s">
        <v>59</v>
      </c>
      <c r="E76" s="161" t="e">
        <f t="shared" si="11"/>
        <v>#REF!</v>
      </c>
      <c r="F76" s="40" t="s">
        <v>166</v>
      </c>
      <c r="G76">
        <f t="shared" si="12"/>
        <v>6</v>
      </c>
      <c r="H76" s="10" t="str">
        <f>IF(ISNUMBER(#REF!),#REF!,"")</f>
        <v/>
      </c>
      <c r="I76" s="10" t="str">
        <f>IF(ISNUMBER(#REF!),#REF!,"")</f>
        <v/>
      </c>
      <c r="J76" s="10" t="str">
        <f>IF(ISNUMBER(#REF!),#REF!,"")</f>
        <v/>
      </c>
      <c r="K76" s="10" t="str">
        <f>IF(ISNUMBER(#REF!),#REF!,"")</f>
        <v/>
      </c>
    </row>
    <row r="77" spans="1:11" x14ac:dyDescent="0.25">
      <c r="A77" s="15" t="str">
        <f>B77&amp;"_"&amp;C77&amp;"_"&amp;".. "&amp;D77</f>
        <v>0075_T2_.. Short-term</v>
      </c>
      <c r="B77" s="112" t="s">
        <v>2792</v>
      </c>
      <c r="C77" s="113" t="s">
        <v>2712</v>
      </c>
      <c r="D77" s="42" t="s">
        <v>1</v>
      </c>
      <c r="E77" s="161" t="e">
        <f t="shared" si="11"/>
        <v>#REF!</v>
      </c>
      <c r="F77" s="17" t="s">
        <v>37</v>
      </c>
      <c r="G77">
        <f t="shared" si="12"/>
        <v>6</v>
      </c>
      <c r="H77" s="10" t="str">
        <f>IF(ISNUMBER(#REF!),#REF!,"")</f>
        <v/>
      </c>
      <c r="I77" s="10" t="str">
        <f>IF(ISNUMBER(#REF!),#REF!,"")</f>
        <v/>
      </c>
      <c r="J77" s="10" t="str">
        <f>IF(ISNUMBER(#REF!),#REF!,"")</f>
        <v/>
      </c>
      <c r="K77" s="10" t="str">
        <f>IF(ISNUMBER(#REF!),#REF!,"")</f>
        <v/>
      </c>
    </row>
    <row r="78" spans="1:11" x14ac:dyDescent="0.25">
      <c r="A78" s="15" t="str">
        <f>B78&amp;"_"&amp;C78&amp;"_"&amp;".. "&amp;D78</f>
        <v>0076_T2_.. Long-term</v>
      </c>
      <c r="B78" s="112" t="s">
        <v>2793</v>
      </c>
      <c r="C78" s="113" t="s">
        <v>2712</v>
      </c>
      <c r="D78" s="42" t="s">
        <v>3</v>
      </c>
      <c r="E78" s="161" t="e">
        <f t="shared" si="11"/>
        <v>#REF!</v>
      </c>
      <c r="F78" s="17" t="s">
        <v>38</v>
      </c>
      <c r="G78">
        <f t="shared" si="12"/>
        <v>6</v>
      </c>
      <c r="H78" s="10" t="str">
        <f>IF(ISNUMBER(#REF!),#REF!,"")</f>
        <v/>
      </c>
      <c r="I78" s="10" t="str">
        <f>IF(ISNUMBER(#REF!),#REF!,"")</f>
        <v/>
      </c>
      <c r="J78" s="10" t="str">
        <f>IF(ISNUMBER(#REF!),#REF!,"")</f>
        <v/>
      </c>
      <c r="K78" s="10" t="str">
        <f>IF(ISNUMBER(#REF!),#REF!,"")</f>
        <v/>
      </c>
    </row>
    <row r="79" spans="1:11" x14ac:dyDescent="0.25">
      <c r="A79" s="15" t="str">
        <f t="shared" ref="A79:A80" si="13">B79&amp;"_"&amp;C79&amp;"_"&amp;D79</f>
        <v>0077_T2_Unallocated</v>
      </c>
      <c r="B79" s="112" t="s">
        <v>2794</v>
      </c>
      <c r="C79" s="113" t="s">
        <v>2712</v>
      </c>
      <c r="D79" s="41" t="s">
        <v>39</v>
      </c>
      <c r="E79" s="161" t="e">
        <f t="shared" si="11"/>
        <v>#REF!</v>
      </c>
      <c r="F79" s="40" t="s">
        <v>40</v>
      </c>
      <c r="G79">
        <f t="shared" si="12"/>
        <v>6</v>
      </c>
      <c r="H79" s="10" t="str">
        <f>IF(ISNUMBER(#REF!),#REF!,"")</f>
        <v/>
      </c>
      <c r="I79" s="10" t="str">
        <f>IF(ISNUMBER(#REF!),#REF!,"")</f>
        <v/>
      </c>
      <c r="J79" s="10" t="str">
        <f>IF(ISNUMBER(#REF!),#REF!,"")</f>
        <v/>
      </c>
      <c r="K79" s="10" t="str">
        <f>IF(ISNUMBER(#REF!),#REF!,"")</f>
        <v/>
      </c>
    </row>
    <row r="80" spans="1:11" x14ac:dyDescent="0.25">
      <c r="A80" s="147" t="str">
        <f t="shared" si="13"/>
        <v xml:space="preserve">0078_T2_Gross External Debt Position </v>
      </c>
      <c r="B80" s="129" t="s">
        <v>2795</v>
      </c>
      <c r="C80" s="130" t="s">
        <v>2712</v>
      </c>
      <c r="D80" s="18" t="s">
        <v>60</v>
      </c>
      <c r="E80" s="161" t="e">
        <f t="shared" si="11"/>
        <v>#REF!</v>
      </c>
      <c r="F80" s="54" t="s">
        <v>167</v>
      </c>
      <c r="G80">
        <f t="shared" si="12"/>
        <v>6</v>
      </c>
      <c r="H80" s="10" t="str">
        <f>IF(ISNUMBER(#REF!),#REF!,"")</f>
        <v/>
      </c>
      <c r="I80" s="10" t="str">
        <f>IF(ISNUMBER(#REF!),#REF!,"")</f>
        <v/>
      </c>
      <c r="J80" s="10" t="str">
        <f>IF(ISNUMBER(#REF!),#REF!,"")</f>
        <v/>
      </c>
      <c r="K80" s="10" t="str">
        <f>IF(ISNUMBER(#REF!),#REF!,"")</f>
        <v/>
      </c>
    </row>
    <row r="81" spans="1:11" x14ac:dyDescent="0.25">
      <c r="A81" s="150" t="str">
        <f>B81&amp;"_"&amp;C81&amp;"_"&amp;D81</f>
        <v>0238_T4_General Government (One year or less)</v>
      </c>
      <c r="B81" s="151" t="s">
        <v>2955</v>
      </c>
      <c r="C81" s="151" t="s">
        <v>2714</v>
      </c>
      <c r="D81" s="152" t="s">
        <v>3811</v>
      </c>
      <c r="E81" s="161" t="e">
        <f t="shared" si="11"/>
        <v>#REF!</v>
      </c>
      <c r="F81" s="153" t="s">
        <v>323</v>
      </c>
      <c r="G81">
        <f t="shared" si="12"/>
        <v>6</v>
      </c>
      <c r="H81" s="10" t="str">
        <f>IF(ISNUMBER(#REF!),#REF!,"")</f>
        <v/>
      </c>
      <c r="I81" s="10" t="str">
        <f>IF(ISNUMBER(#REF!),#REF!,"")</f>
        <v/>
      </c>
      <c r="J81" s="10" t="str">
        <f>IF(ISNUMBER(#REF!),#REF!,"")</f>
        <v/>
      </c>
      <c r="K81" s="10" t="str">
        <f>IF(ISNUMBER(#REF!),#REF!,"")</f>
        <v/>
      </c>
    </row>
    <row r="82" spans="1:11" x14ac:dyDescent="0.25">
      <c r="A82" s="105" t="str">
        <f>B82&amp;"_"&amp;C82&amp;"_"&amp;".. "&amp;D82</f>
        <v>0239_T4_.. Principal (One year or less)</v>
      </c>
      <c r="B82" s="117" t="s">
        <v>2956</v>
      </c>
      <c r="C82" s="117" t="s">
        <v>2714</v>
      </c>
      <c r="D82" s="50" t="s">
        <v>3812</v>
      </c>
      <c r="E82" s="161" t="e">
        <f t="shared" si="11"/>
        <v>#REF!</v>
      </c>
      <c r="F82" s="48" t="s">
        <v>324</v>
      </c>
      <c r="G82">
        <f t="shared" si="12"/>
        <v>6</v>
      </c>
      <c r="H82" s="10" t="str">
        <f>IF(ISNUMBER(#REF!),#REF!,"")</f>
        <v/>
      </c>
      <c r="I82" s="10" t="str">
        <f>IF(ISNUMBER(#REF!),#REF!,"")</f>
        <v/>
      </c>
      <c r="J82" s="10" t="str">
        <f>IF(ISNUMBER(#REF!),#REF!,"")</f>
        <v/>
      </c>
      <c r="K82" s="10" t="str">
        <f>IF(ISNUMBER(#REF!),#REF!,"")</f>
        <v/>
      </c>
    </row>
    <row r="83" spans="1:11" x14ac:dyDescent="0.25">
      <c r="A83" s="105" t="str">
        <f>B83&amp;"_"&amp;C83&amp;"_"&amp;".. "&amp;D83</f>
        <v>0240_T4_.. Interest (One year or less)</v>
      </c>
      <c r="B83" s="117" t="s">
        <v>2957</v>
      </c>
      <c r="C83" s="117" t="s">
        <v>2714</v>
      </c>
      <c r="D83" s="50" t="s">
        <v>3813</v>
      </c>
      <c r="E83" s="161" t="e">
        <f t="shared" si="11"/>
        <v>#REF!</v>
      </c>
      <c r="F83" s="48" t="s">
        <v>325</v>
      </c>
      <c r="G83">
        <f t="shared" si="12"/>
        <v>6</v>
      </c>
      <c r="H83" s="10" t="str">
        <f>IF(ISNUMBER(#REF!),#REF!,"")</f>
        <v/>
      </c>
      <c r="I83" s="10" t="str">
        <f>IF(ISNUMBER(#REF!),#REF!,"")</f>
        <v/>
      </c>
      <c r="J83" s="10" t="str">
        <f>IF(ISNUMBER(#REF!),#REF!,"")</f>
        <v/>
      </c>
      <c r="K83" s="10" t="str">
        <f>IF(ISNUMBER(#REF!),#REF!,"")</f>
        <v/>
      </c>
    </row>
    <row r="84" spans="1:11" x14ac:dyDescent="0.25">
      <c r="A84" s="105" t="str">
        <f>B84&amp;"_"&amp;C84&amp;"_"&amp;D84</f>
        <v>0241_T4_Central Bank (One year or less)</v>
      </c>
      <c r="B84" s="117" t="s">
        <v>2958</v>
      </c>
      <c r="C84" s="117" t="s">
        <v>2714</v>
      </c>
      <c r="D84" s="49" t="s">
        <v>3814</v>
      </c>
      <c r="E84" s="161" t="e">
        <f t="shared" si="11"/>
        <v>#REF!</v>
      </c>
      <c r="F84" s="51" t="s">
        <v>326</v>
      </c>
      <c r="G84">
        <f t="shared" si="12"/>
        <v>6</v>
      </c>
      <c r="H84" s="10" t="str">
        <f>IF(ISNUMBER(#REF!),#REF!,"")</f>
        <v/>
      </c>
      <c r="I84" s="10" t="str">
        <f>IF(ISNUMBER(#REF!),#REF!,"")</f>
        <v/>
      </c>
      <c r="J84" s="10" t="str">
        <f>IF(ISNUMBER(#REF!),#REF!,"")</f>
        <v/>
      </c>
      <c r="K84" s="10" t="str">
        <f>IF(ISNUMBER(#REF!),#REF!,"")</f>
        <v/>
      </c>
    </row>
    <row r="85" spans="1:11" x14ac:dyDescent="0.25">
      <c r="A85" s="105" t="str">
        <f>B85&amp;"_"&amp;C85&amp;"_"&amp;".. "&amp;D85</f>
        <v>0242_T4_.. Principal (One year or less)</v>
      </c>
      <c r="B85" s="117" t="s">
        <v>2959</v>
      </c>
      <c r="C85" s="117" t="s">
        <v>2714</v>
      </c>
      <c r="D85" s="50" t="s">
        <v>3812</v>
      </c>
      <c r="E85" s="161" t="e">
        <f t="shared" si="11"/>
        <v>#REF!</v>
      </c>
      <c r="F85" s="48" t="s">
        <v>327</v>
      </c>
      <c r="G85">
        <f t="shared" si="12"/>
        <v>6</v>
      </c>
      <c r="H85" s="10" t="str">
        <f>IF(ISNUMBER(#REF!),#REF!,"")</f>
        <v/>
      </c>
      <c r="I85" s="10" t="str">
        <f>IF(ISNUMBER(#REF!),#REF!,"")</f>
        <v/>
      </c>
      <c r="J85" s="10" t="str">
        <f>IF(ISNUMBER(#REF!),#REF!,"")</f>
        <v/>
      </c>
      <c r="K85" s="10" t="str">
        <f>IF(ISNUMBER(#REF!),#REF!,"")</f>
        <v/>
      </c>
    </row>
    <row r="86" spans="1:11" x14ac:dyDescent="0.25">
      <c r="A86" s="105" t="str">
        <f>B86&amp;"_"&amp;C86&amp;"_"&amp;".. "&amp;D86</f>
        <v>0243_T4_.. Interest (One year or less)</v>
      </c>
      <c r="B86" s="117" t="s">
        <v>2960</v>
      </c>
      <c r="C86" s="117" t="s">
        <v>2714</v>
      </c>
      <c r="D86" s="50" t="s">
        <v>3813</v>
      </c>
      <c r="E86" s="161" t="e">
        <f t="shared" si="11"/>
        <v>#REF!</v>
      </c>
      <c r="F86" s="48" t="s">
        <v>328</v>
      </c>
      <c r="G86">
        <f t="shared" si="12"/>
        <v>6</v>
      </c>
      <c r="H86" s="10" t="str">
        <f>IF(ISNUMBER(#REF!),#REF!,"")</f>
        <v/>
      </c>
      <c r="I86" s="10" t="str">
        <f>IF(ISNUMBER(#REF!),#REF!,"")</f>
        <v/>
      </c>
      <c r="J86" s="10" t="str">
        <f>IF(ISNUMBER(#REF!),#REF!,"")</f>
        <v/>
      </c>
      <c r="K86" s="10" t="str">
        <f>IF(ISNUMBER(#REF!),#REF!,"")</f>
        <v/>
      </c>
    </row>
    <row r="87" spans="1:11" x14ac:dyDescent="0.25">
      <c r="A87" s="105" t="str">
        <f>B87&amp;"_"&amp;C87&amp;"_"&amp;D87</f>
        <v>0244_T4_Deposit-Taking Corporations, except the Central Bank (One year or less)</v>
      </c>
      <c r="B87" s="117" t="s">
        <v>2961</v>
      </c>
      <c r="C87" s="117" t="s">
        <v>2714</v>
      </c>
      <c r="D87" s="49" t="s">
        <v>3815</v>
      </c>
      <c r="E87" s="161" t="e">
        <f t="shared" si="11"/>
        <v>#REF!</v>
      </c>
      <c r="F87" s="51" t="s">
        <v>329</v>
      </c>
      <c r="G87">
        <f t="shared" si="12"/>
        <v>6</v>
      </c>
      <c r="H87" s="10" t="str">
        <f>IF(ISNUMBER(#REF!),#REF!,"")</f>
        <v/>
      </c>
      <c r="I87" s="10" t="str">
        <f>IF(ISNUMBER(#REF!),#REF!,"")</f>
        <v/>
      </c>
      <c r="J87" s="10" t="str">
        <f>IF(ISNUMBER(#REF!),#REF!,"")</f>
        <v/>
      </c>
      <c r="K87" s="10" t="str">
        <f>IF(ISNUMBER(#REF!),#REF!,"")</f>
        <v/>
      </c>
    </row>
    <row r="88" spans="1:11" x14ac:dyDescent="0.25">
      <c r="A88" s="105" t="str">
        <f>B88&amp;"_"&amp;C88&amp;"_"&amp;".. "&amp;D88</f>
        <v>0245_T4_.. Principal (One year or less)</v>
      </c>
      <c r="B88" s="117" t="s">
        <v>2962</v>
      </c>
      <c r="C88" s="117" t="s">
        <v>2714</v>
      </c>
      <c r="D88" s="50" t="s">
        <v>3812</v>
      </c>
      <c r="E88" s="161" t="e">
        <f t="shared" si="11"/>
        <v>#REF!</v>
      </c>
      <c r="F88" s="48" t="s">
        <v>330</v>
      </c>
      <c r="G88">
        <f t="shared" si="12"/>
        <v>6</v>
      </c>
      <c r="H88" s="10" t="str">
        <f>IF(ISNUMBER(#REF!),#REF!,"")</f>
        <v/>
      </c>
      <c r="I88" s="10" t="str">
        <f>IF(ISNUMBER(#REF!),#REF!,"")</f>
        <v/>
      </c>
      <c r="J88" s="10" t="str">
        <f>IF(ISNUMBER(#REF!),#REF!,"")</f>
        <v/>
      </c>
      <c r="K88" s="10" t="str">
        <f>IF(ISNUMBER(#REF!),#REF!,"")</f>
        <v/>
      </c>
    </row>
    <row r="89" spans="1:11" x14ac:dyDescent="0.25">
      <c r="A89" s="105" t="str">
        <f>B89&amp;"_"&amp;C89&amp;"_"&amp;".. "&amp;D89</f>
        <v>0246_T4_.. Interest (One year or less)</v>
      </c>
      <c r="B89" s="117" t="s">
        <v>2963</v>
      </c>
      <c r="C89" s="117" t="s">
        <v>2714</v>
      </c>
      <c r="D89" s="50" t="s">
        <v>3813</v>
      </c>
      <c r="E89" s="161" t="e">
        <f t="shared" si="11"/>
        <v>#REF!</v>
      </c>
      <c r="F89" s="48" t="s">
        <v>331</v>
      </c>
      <c r="G89">
        <f t="shared" si="12"/>
        <v>6</v>
      </c>
      <c r="H89" s="10" t="str">
        <f>IF(ISNUMBER(#REF!),#REF!,"")</f>
        <v/>
      </c>
      <c r="I89" s="10" t="str">
        <f>IF(ISNUMBER(#REF!),#REF!,"")</f>
        <v/>
      </c>
      <c r="J89" s="10" t="str">
        <f>IF(ISNUMBER(#REF!),#REF!,"")</f>
        <v/>
      </c>
      <c r="K89" s="10" t="str">
        <f>IF(ISNUMBER(#REF!),#REF!,"")</f>
        <v/>
      </c>
    </row>
    <row r="90" spans="1:11" x14ac:dyDescent="0.25">
      <c r="A90" s="105" t="str">
        <f>B90&amp;"_"&amp;C90&amp;"_"&amp;D90</f>
        <v>0247_T4_Other Sectors (One year or less)</v>
      </c>
      <c r="B90" s="117" t="s">
        <v>2964</v>
      </c>
      <c r="C90" s="117" t="s">
        <v>2714</v>
      </c>
      <c r="D90" s="49" t="s">
        <v>3816</v>
      </c>
      <c r="E90" s="161" t="e">
        <f t="shared" si="11"/>
        <v>#REF!</v>
      </c>
      <c r="F90" s="51" t="s">
        <v>332</v>
      </c>
      <c r="G90">
        <f t="shared" si="12"/>
        <v>6</v>
      </c>
      <c r="H90" s="10" t="str">
        <f>IF(ISNUMBER(#REF!),#REF!,"")</f>
        <v/>
      </c>
      <c r="I90" s="10" t="str">
        <f>IF(ISNUMBER(#REF!),#REF!,"")</f>
        <v/>
      </c>
      <c r="J90" s="10" t="str">
        <f>IF(ISNUMBER(#REF!),#REF!,"")</f>
        <v/>
      </c>
      <c r="K90" s="10" t="str">
        <f>IF(ISNUMBER(#REF!),#REF!,"")</f>
        <v/>
      </c>
    </row>
    <row r="91" spans="1:11" x14ac:dyDescent="0.25">
      <c r="A91" s="105" t="str">
        <f>B91&amp;"_"&amp;C91&amp;"_"&amp;".. "&amp;D91</f>
        <v>0248_T4_.. Principal (One year or less)</v>
      </c>
      <c r="B91" s="117" t="s">
        <v>2965</v>
      </c>
      <c r="C91" s="117" t="s">
        <v>2714</v>
      </c>
      <c r="D91" s="50" t="s">
        <v>3812</v>
      </c>
      <c r="E91" s="161" t="e">
        <f t="shared" si="11"/>
        <v>#REF!</v>
      </c>
      <c r="F91" s="48" t="s">
        <v>333</v>
      </c>
      <c r="G91">
        <f t="shared" si="12"/>
        <v>6</v>
      </c>
      <c r="H91" s="10" t="str">
        <f>IF(ISNUMBER(#REF!),#REF!,"")</f>
        <v/>
      </c>
      <c r="I91" s="10" t="str">
        <f>IF(ISNUMBER(#REF!),#REF!,"")</f>
        <v/>
      </c>
      <c r="J91" s="10" t="str">
        <f>IF(ISNUMBER(#REF!),#REF!,"")</f>
        <v/>
      </c>
      <c r="K91" s="10" t="str">
        <f>IF(ISNUMBER(#REF!),#REF!,"")</f>
        <v/>
      </c>
    </row>
    <row r="92" spans="1:11" x14ac:dyDescent="0.25">
      <c r="A92" s="105" t="str">
        <f>B92&amp;"_"&amp;C92&amp;"_"&amp;".. "&amp;D92</f>
        <v>0249_T4_.. Interest (One year or less)</v>
      </c>
      <c r="B92" s="117" t="s">
        <v>2966</v>
      </c>
      <c r="C92" s="117" t="s">
        <v>2714</v>
      </c>
      <c r="D92" s="50" t="s">
        <v>3813</v>
      </c>
      <c r="E92" s="161" t="e">
        <f t="shared" si="11"/>
        <v>#REF!</v>
      </c>
      <c r="F92" s="48" t="s">
        <v>334</v>
      </c>
      <c r="G92">
        <f t="shared" si="12"/>
        <v>6</v>
      </c>
      <c r="H92" s="10" t="str">
        <f>IF(ISNUMBER(#REF!),#REF!,"")</f>
        <v/>
      </c>
      <c r="I92" s="10" t="str">
        <f>IF(ISNUMBER(#REF!),#REF!,"")</f>
        <v/>
      </c>
      <c r="J92" s="10" t="str">
        <f>IF(ISNUMBER(#REF!),#REF!,"")</f>
        <v/>
      </c>
      <c r="K92" s="10" t="str">
        <f>IF(ISNUMBER(#REF!),#REF!,"")</f>
        <v/>
      </c>
    </row>
    <row r="93" spans="1:11" x14ac:dyDescent="0.25">
      <c r="A93" s="105" t="str">
        <f>B93&amp;"_"&amp;C93&amp;"_"&amp;D93</f>
        <v>0250_T4_Direct Investment: Intercompany Lending (One year or less)</v>
      </c>
      <c r="B93" s="117" t="s">
        <v>2967</v>
      </c>
      <c r="C93" s="117" t="s">
        <v>2714</v>
      </c>
      <c r="D93" s="49" t="s">
        <v>3817</v>
      </c>
      <c r="E93" s="161" t="e">
        <f t="shared" si="11"/>
        <v>#REF!</v>
      </c>
      <c r="F93" s="51" t="s">
        <v>335</v>
      </c>
      <c r="G93">
        <f t="shared" si="12"/>
        <v>6</v>
      </c>
      <c r="H93" s="10" t="str">
        <f>IF(ISNUMBER(#REF!),#REF!,"")</f>
        <v/>
      </c>
      <c r="I93" s="10" t="str">
        <f>IF(ISNUMBER(#REF!),#REF!,"")</f>
        <v/>
      </c>
      <c r="J93" s="10" t="str">
        <f>IF(ISNUMBER(#REF!),#REF!,"")</f>
        <v/>
      </c>
      <c r="K93" s="10" t="str">
        <f>IF(ISNUMBER(#REF!),#REF!,"")</f>
        <v/>
      </c>
    </row>
    <row r="94" spans="1:11" x14ac:dyDescent="0.25">
      <c r="A94" s="105" t="str">
        <f>B94&amp;"_"&amp;C94&amp;"_"&amp;".. "&amp;D94</f>
        <v>0251_T4_.. Principal (One year or less)</v>
      </c>
      <c r="B94" s="117" t="s">
        <v>2968</v>
      </c>
      <c r="C94" s="117" t="s">
        <v>2714</v>
      </c>
      <c r="D94" s="50" t="s">
        <v>3812</v>
      </c>
      <c r="E94" s="161" t="e">
        <f t="shared" si="11"/>
        <v>#REF!</v>
      </c>
      <c r="F94" s="48" t="s">
        <v>336</v>
      </c>
      <c r="G94">
        <f t="shared" si="12"/>
        <v>6</v>
      </c>
      <c r="H94" s="10" t="str">
        <f>IF(ISNUMBER(#REF!),#REF!,"")</f>
        <v/>
      </c>
      <c r="I94" s="10" t="str">
        <f>IF(ISNUMBER(#REF!),#REF!,"")</f>
        <v/>
      </c>
      <c r="J94" s="10" t="str">
        <f>IF(ISNUMBER(#REF!),#REF!,"")</f>
        <v/>
      </c>
      <c r="K94" s="10" t="str">
        <f>IF(ISNUMBER(#REF!),#REF!,"")</f>
        <v/>
      </c>
    </row>
    <row r="95" spans="1:11" x14ac:dyDescent="0.25">
      <c r="A95" s="105" t="str">
        <f>B95&amp;"_"&amp;C95&amp;"_"&amp;".. "&amp;D95</f>
        <v>0252_T4_.. Interest (One year or less)</v>
      </c>
      <c r="B95" s="117" t="s">
        <v>2969</v>
      </c>
      <c r="C95" s="117" t="s">
        <v>2714</v>
      </c>
      <c r="D95" s="50" t="s">
        <v>3813</v>
      </c>
      <c r="E95" s="161" t="e">
        <f t="shared" si="11"/>
        <v>#REF!</v>
      </c>
      <c r="F95" s="48" t="s">
        <v>337</v>
      </c>
      <c r="G95">
        <f t="shared" si="12"/>
        <v>6</v>
      </c>
      <c r="H95" s="10" t="str">
        <f>IF(ISNUMBER(#REF!),#REF!,"")</f>
        <v/>
      </c>
      <c r="I95" s="10" t="str">
        <f>IF(ISNUMBER(#REF!),#REF!,"")</f>
        <v/>
      </c>
      <c r="J95" s="10" t="str">
        <f>IF(ISNUMBER(#REF!),#REF!,"")</f>
        <v/>
      </c>
      <c r="K95" s="10" t="str">
        <f>IF(ISNUMBER(#REF!),#REF!,"")</f>
        <v/>
      </c>
    </row>
    <row r="96" spans="1:11" x14ac:dyDescent="0.25">
      <c r="A96" s="105" t="str">
        <f>B96&amp;"_"&amp;C96&amp;"_"&amp;D96</f>
        <v>0253_T4_Total (One year or less)</v>
      </c>
      <c r="B96" s="117" t="s">
        <v>2970</v>
      </c>
      <c r="C96" s="117" t="s">
        <v>2714</v>
      </c>
      <c r="D96" s="49" t="s">
        <v>3818</v>
      </c>
      <c r="E96" s="161" t="e">
        <f t="shared" si="11"/>
        <v>#REF!</v>
      </c>
      <c r="F96" s="51" t="s">
        <v>338</v>
      </c>
      <c r="G96">
        <f t="shared" si="12"/>
        <v>6</v>
      </c>
      <c r="H96" s="10" t="str">
        <f>IF(ISNUMBER(#REF!),#REF!,"")</f>
        <v/>
      </c>
      <c r="I96" s="10" t="str">
        <f>IF(ISNUMBER(#REF!),#REF!,"")</f>
        <v/>
      </c>
      <c r="J96" s="10" t="str">
        <f>IF(ISNUMBER(#REF!),#REF!,"")</f>
        <v/>
      </c>
      <c r="K96" s="10" t="str">
        <f>IF(ISNUMBER(#REF!),#REF!,"")</f>
        <v/>
      </c>
    </row>
    <row r="97" spans="1:11" x14ac:dyDescent="0.25">
      <c r="A97" s="105" t="str">
        <f>B97&amp;"_"&amp;C97&amp;"_"&amp;".. "&amp;D97</f>
        <v>0254_T4_.. Principal (One year or less)</v>
      </c>
      <c r="B97" s="117" t="s">
        <v>2971</v>
      </c>
      <c r="C97" s="117" t="s">
        <v>2714</v>
      </c>
      <c r="D97" s="50" t="s">
        <v>3812</v>
      </c>
      <c r="E97" s="161" t="e">
        <f t="shared" si="11"/>
        <v>#REF!</v>
      </c>
      <c r="F97" s="48" t="s">
        <v>339</v>
      </c>
      <c r="G97">
        <f t="shared" si="12"/>
        <v>6</v>
      </c>
      <c r="H97" s="10" t="str">
        <f>IF(ISNUMBER(#REF!),#REF!,"")</f>
        <v/>
      </c>
      <c r="I97" s="10" t="str">
        <f>IF(ISNUMBER(#REF!),#REF!,"")</f>
        <v/>
      </c>
      <c r="J97" s="10" t="str">
        <f>IF(ISNUMBER(#REF!),#REF!,"")</f>
        <v/>
      </c>
      <c r="K97" s="10" t="str">
        <f>IF(ISNUMBER(#REF!),#REF!,"")</f>
        <v/>
      </c>
    </row>
    <row r="98" spans="1:11" x14ac:dyDescent="0.25">
      <c r="A98" s="145" t="str">
        <f>B98&amp;"_"&amp;C98&amp;"_"&amp;".. "&amp;D98</f>
        <v>0255_T4_.. Interest (One year or less)</v>
      </c>
      <c r="B98" s="146" t="s">
        <v>2972</v>
      </c>
      <c r="C98" s="146" t="s">
        <v>2714</v>
      </c>
      <c r="D98" s="55" t="s">
        <v>3813</v>
      </c>
      <c r="E98" s="161" t="e">
        <f t="shared" si="11"/>
        <v>#REF!</v>
      </c>
      <c r="F98" s="27" t="s">
        <v>340</v>
      </c>
      <c r="G98">
        <f t="shared" si="12"/>
        <v>6</v>
      </c>
      <c r="H98" s="10" t="str">
        <f>IF(ISNUMBER(#REF!),#REF!,"")</f>
        <v/>
      </c>
      <c r="I98" s="10" t="str">
        <f>IF(ISNUMBER(#REF!),#REF!,"")</f>
        <v/>
      </c>
      <c r="J98" s="10" t="str">
        <f>IF(ISNUMBER(#REF!),#REF!,"")</f>
        <v/>
      </c>
      <c r="K98" s="10" t="str">
        <f>IF(ISNUMBER(#REF!),#REF!,"")</f>
        <v/>
      </c>
    </row>
    <row r="99" spans="1:11" x14ac:dyDescent="0.25">
      <c r="A99" s="25" t="str">
        <f>B99&amp;"_"&amp;C99&amp;"_"&amp;D99</f>
        <v>0256_T1.1_General Government (Nominal Value)</v>
      </c>
      <c r="B99" s="113" t="s">
        <v>2973</v>
      </c>
      <c r="C99" s="113" t="s">
        <v>13</v>
      </c>
      <c r="D99" s="3" t="s">
        <v>4165</v>
      </c>
      <c r="E99" s="161" t="e">
        <f t="shared" si="11"/>
        <v>#REF!</v>
      </c>
      <c r="F99" s="52" t="s">
        <v>341</v>
      </c>
      <c r="G99">
        <f t="shared" si="12"/>
        <v>6</v>
      </c>
      <c r="H99" s="222" t="str">
        <f>IF(ISNUMBER(#REF!),#REF!,"")</f>
        <v/>
      </c>
      <c r="I99" s="223" t="str">
        <f>IF(ISNUMBER(#REF!),#REF!,"")</f>
        <v/>
      </c>
      <c r="J99" s="223" t="str">
        <f>IF(ISNUMBER(#REF!),#REF!,"")</f>
        <v/>
      </c>
      <c r="K99" s="223" t="str">
        <f>IF(ISNUMBER(#REF!),#REF!,"")</f>
        <v/>
      </c>
    </row>
    <row r="100" spans="1:11" x14ac:dyDescent="0.25">
      <c r="A100" s="25" t="str">
        <f>B100&amp;"_"&amp;C100&amp;"_"&amp;".. "&amp;D100</f>
        <v>0257_T1.1_.. Short-term (Nominal Value)</v>
      </c>
      <c r="B100" s="113" t="s">
        <v>2974</v>
      </c>
      <c r="C100" s="113" t="s">
        <v>13</v>
      </c>
      <c r="D100" s="4" t="s">
        <v>386</v>
      </c>
      <c r="E100" s="161" t="e">
        <f t="shared" si="11"/>
        <v>#REF!</v>
      </c>
      <c r="F100" s="22" t="s">
        <v>342</v>
      </c>
      <c r="G100">
        <f t="shared" si="12"/>
        <v>6</v>
      </c>
      <c r="H100" s="222" t="str">
        <f>IF(ISNUMBER(#REF!),#REF!,"")</f>
        <v/>
      </c>
      <c r="I100" s="223" t="str">
        <f>IF(ISNUMBER(#REF!),#REF!,"")</f>
        <v/>
      </c>
      <c r="J100" s="223" t="str">
        <f>IF(ISNUMBER(#REF!),#REF!,"")</f>
        <v/>
      </c>
      <c r="K100" s="223" t="str">
        <f>IF(ISNUMBER(#REF!),#REF!,"")</f>
        <v/>
      </c>
    </row>
    <row r="101" spans="1:11" x14ac:dyDescent="0.25">
      <c r="A101" s="25" t="str">
        <f>B101&amp;"_"&amp;C101&amp;"_"&amp;".. "&amp;D101</f>
        <v>0258_T1.1_.. Long-term (Nominal Value)</v>
      </c>
      <c r="B101" s="113" t="s">
        <v>2975</v>
      </c>
      <c r="C101" s="113" t="s">
        <v>13</v>
      </c>
      <c r="D101" s="4" t="s">
        <v>387</v>
      </c>
      <c r="E101" s="161" t="e">
        <f t="shared" si="11"/>
        <v>#REF!</v>
      </c>
      <c r="F101" s="22" t="s">
        <v>343</v>
      </c>
      <c r="G101">
        <f t="shared" si="12"/>
        <v>6</v>
      </c>
      <c r="H101" s="222" t="str">
        <f>IF(ISNUMBER(#REF!),#REF!,"")</f>
        <v/>
      </c>
      <c r="I101" s="223" t="str">
        <f>IF(ISNUMBER(#REF!),#REF!,"")</f>
        <v/>
      </c>
      <c r="J101" s="223" t="str">
        <f>IF(ISNUMBER(#REF!),#REF!,"")</f>
        <v/>
      </c>
      <c r="K101" s="223" t="str">
        <f>IF(ISNUMBER(#REF!),#REF!,"")</f>
        <v/>
      </c>
    </row>
    <row r="102" spans="1:11" x14ac:dyDescent="0.25">
      <c r="A102" s="25" t="str">
        <f>B102&amp;"_"&amp;C102&amp;"_"&amp;D102</f>
        <v>0259_T1.1_Central Bank (Nominal Value)</v>
      </c>
      <c r="B102" s="113" t="s">
        <v>2976</v>
      </c>
      <c r="C102" s="113" t="s">
        <v>13</v>
      </c>
      <c r="D102" s="3" t="s">
        <v>388</v>
      </c>
      <c r="E102" s="161" t="e">
        <f t="shared" si="11"/>
        <v>#REF!</v>
      </c>
      <c r="F102" s="52" t="s">
        <v>344</v>
      </c>
      <c r="G102">
        <f t="shared" si="12"/>
        <v>6</v>
      </c>
      <c r="H102" s="222" t="str">
        <f>IF(ISNUMBER(#REF!),#REF!,"")</f>
        <v/>
      </c>
      <c r="I102" s="223" t="str">
        <f>IF(ISNUMBER(#REF!),#REF!,"")</f>
        <v/>
      </c>
      <c r="J102" s="223" t="str">
        <f>IF(ISNUMBER(#REF!),#REF!,"")</f>
        <v/>
      </c>
      <c r="K102" s="223" t="str">
        <f>IF(ISNUMBER(#REF!),#REF!,"")</f>
        <v/>
      </c>
    </row>
    <row r="103" spans="1:11" x14ac:dyDescent="0.25">
      <c r="A103" s="25" t="str">
        <f>B103&amp;"_"&amp;C103&amp;"_"&amp;".. "&amp;D103</f>
        <v>0260_T1.1_.. Short-term (Nominal Value)</v>
      </c>
      <c r="B103" s="113" t="s">
        <v>2977</v>
      </c>
      <c r="C103" s="113" t="s">
        <v>13</v>
      </c>
      <c r="D103" s="4" t="s">
        <v>386</v>
      </c>
      <c r="E103" s="161" t="e">
        <f t="shared" si="11"/>
        <v>#REF!</v>
      </c>
      <c r="F103" s="22" t="s">
        <v>345</v>
      </c>
      <c r="G103">
        <f t="shared" si="12"/>
        <v>6</v>
      </c>
      <c r="H103" s="222" t="str">
        <f>IF(ISNUMBER(#REF!),#REF!,"")</f>
        <v/>
      </c>
      <c r="I103" s="223" t="str">
        <f>IF(ISNUMBER(#REF!),#REF!,"")</f>
        <v/>
      </c>
      <c r="J103" s="223" t="str">
        <f>IF(ISNUMBER(#REF!),#REF!,"")</f>
        <v/>
      </c>
      <c r="K103" s="223" t="str">
        <f>IF(ISNUMBER(#REF!),#REF!,"")</f>
        <v/>
      </c>
    </row>
    <row r="104" spans="1:11" x14ac:dyDescent="0.25">
      <c r="A104" s="25" t="str">
        <f>B104&amp;"_"&amp;C104&amp;"_"&amp;".. "&amp;D104</f>
        <v>0261_T1.1_.. Long-term (Nominal Value)</v>
      </c>
      <c r="B104" s="113" t="s">
        <v>2978</v>
      </c>
      <c r="C104" s="113" t="s">
        <v>13</v>
      </c>
      <c r="D104" s="4" t="s">
        <v>387</v>
      </c>
      <c r="E104" s="161" t="e">
        <f t="shared" si="11"/>
        <v>#REF!</v>
      </c>
      <c r="F104" s="22" t="s">
        <v>346</v>
      </c>
      <c r="G104">
        <f t="shared" si="12"/>
        <v>6</v>
      </c>
      <c r="H104" s="222" t="str">
        <f>IF(ISNUMBER(#REF!),#REF!,"")</f>
        <v/>
      </c>
      <c r="I104" s="223" t="str">
        <f>IF(ISNUMBER(#REF!),#REF!,"")</f>
        <v/>
      </c>
      <c r="J104" s="223" t="str">
        <f>IF(ISNUMBER(#REF!),#REF!,"")</f>
        <v/>
      </c>
      <c r="K104" s="223" t="str">
        <f>IF(ISNUMBER(#REF!),#REF!,"")</f>
        <v/>
      </c>
    </row>
    <row r="105" spans="1:11" x14ac:dyDescent="0.25">
      <c r="A105" s="25" t="str">
        <f>B105&amp;"_"&amp;C105&amp;"_"&amp;D105</f>
        <v>0262_T1.1_Deposit-Taking Corporations, except the Central Bank (Nominal Value)</v>
      </c>
      <c r="B105" s="113" t="s">
        <v>2979</v>
      </c>
      <c r="C105" s="113" t="s">
        <v>13</v>
      </c>
      <c r="D105" s="3" t="s">
        <v>389</v>
      </c>
      <c r="E105" s="161" t="e">
        <f t="shared" si="11"/>
        <v>#REF!</v>
      </c>
      <c r="F105" s="52" t="s">
        <v>347</v>
      </c>
      <c r="G105">
        <f t="shared" si="12"/>
        <v>6</v>
      </c>
      <c r="H105" s="222" t="str">
        <f>IF(ISNUMBER(#REF!),#REF!,"")</f>
        <v/>
      </c>
      <c r="I105" s="223" t="str">
        <f>IF(ISNUMBER(#REF!),#REF!,"")</f>
        <v/>
      </c>
      <c r="J105" s="223" t="str">
        <f>IF(ISNUMBER(#REF!),#REF!,"")</f>
        <v/>
      </c>
      <c r="K105" s="223" t="str">
        <f>IF(ISNUMBER(#REF!),#REF!,"")</f>
        <v/>
      </c>
    </row>
    <row r="106" spans="1:11" x14ac:dyDescent="0.25">
      <c r="A106" s="25" t="str">
        <f>B106&amp;"_"&amp;C106&amp;"_"&amp;".. "&amp;D106</f>
        <v>0263_T1.1_.. Short-term (Nominal Value)</v>
      </c>
      <c r="B106" s="113" t="s">
        <v>2980</v>
      </c>
      <c r="C106" s="113" t="s">
        <v>13</v>
      </c>
      <c r="D106" s="4" t="s">
        <v>386</v>
      </c>
      <c r="E106" s="161" t="e">
        <f t="shared" si="11"/>
        <v>#REF!</v>
      </c>
      <c r="F106" s="22" t="s">
        <v>348</v>
      </c>
      <c r="G106">
        <f t="shared" si="12"/>
        <v>6</v>
      </c>
      <c r="H106" s="222" t="str">
        <f>IF(ISNUMBER(#REF!),#REF!,"")</f>
        <v/>
      </c>
      <c r="I106" s="223" t="str">
        <f>IF(ISNUMBER(#REF!),#REF!,"")</f>
        <v/>
      </c>
      <c r="J106" s="223" t="str">
        <f>IF(ISNUMBER(#REF!),#REF!,"")</f>
        <v/>
      </c>
      <c r="K106" s="223" t="str">
        <f>IF(ISNUMBER(#REF!),#REF!,"")</f>
        <v/>
      </c>
    </row>
    <row r="107" spans="1:11" x14ac:dyDescent="0.25">
      <c r="A107" s="25" t="str">
        <f>B107&amp;"_"&amp;C107&amp;"_"&amp;".. "&amp;D107</f>
        <v>0264_T1.1_.. Long-term (Nominal Value)</v>
      </c>
      <c r="B107" s="113" t="s">
        <v>2981</v>
      </c>
      <c r="C107" s="113" t="s">
        <v>13</v>
      </c>
      <c r="D107" s="4" t="s">
        <v>387</v>
      </c>
      <c r="E107" s="161" t="e">
        <f t="shared" si="11"/>
        <v>#REF!</v>
      </c>
      <c r="F107" s="22" t="s">
        <v>349</v>
      </c>
      <c r="G107">
        <f t="shared" si="12"/>
        <v>6</v>
      </c>
      <c r="H107" s="222" t="str">
        <f>IF(ISNUMBER(#REF!),#REF!,"")</f>
        <v/>
      </c>
      <c r="I107" s="223" t="str">
        <f>IF(ISNUMBER(#REF!),#REF!,"")</f>
        <v/>
      </c>
      <c r="J107" s="223" t="str">
        <f>IF(ISNUMBER(#REF!),#REF!,"")</f>
        <v/>
      </c>
      <c r="K107" s="223" t="str">
        <f>IF(ISNUMBER(#REF!),#REF!,"")</f>
        <v/>
      </c>
    </row>
    <row r="108" spans="1:11" x14ac:dyDescent="0.25">
      <c r="A108" s="25" t="str">
        <f>B108&amp;"_"&amp;C108&amp;"_"&amp;D108</f>
        <v>0265_T1.1_Other Sectors (Nominal Value)</v>
      </c>
      <c r="B108" s="113" t="s">
        <v>2982</v>
      </c>
      <c r="C108" s="113" t="s">
        <v>13</v>
      </c>
      <c r="D108" s="3" t="s">
        <v>4166</v>
      </c>
      <c r="E108" s="161" t="e">
        <f t="shared" si="11"/>
        <v>#REF!</v>
      </c>
      <c r="F108" s="52" t="s">
        <v>350</v>
      </c>
      <c r="G108">
        <f t="shared" si="12"/>
        <v>6</v>
      </c>
      <c r="H108" s="222" t="str">
        <f>IF(ISNUMBER(#REF!),#REF!,"")</f>
        <v/>
      </c>
      <c r="I108" s="223" t="str">
        <f>IF(ISNUMBER(#REF!),#REF!,"")</f>
        <v/>
      </c>
      <c r="J108" s="223" t="str">
        <f>IF(ISNUMBER(#REF!),#REF!,"")</f>
        <v/>
      </c>
      <c r="K108" s="223" t="str">
        <f>IF(ISNUMBER(#REF!),#REF!,"")</f>
        <v/>
      </c>
    </row>
    <row r="109" spans="1:11" x14ac:dyDescent="0.25">
      <c r="A109" s="25" t="str">
        <f>B109&amp;"_"&amp;C109&amp;"_"&amp;".. "&amp;D109</f>
        <v>0266_T1.1_.. Short-term (Nominal Value)</v>
      </c>
      <c r="B109" s="113" t="s">
        <v>2983</v>
      </c>
      <c r="C109" s="113" t="s">
        <v>13</v>
      </c>
      <c r="D109" s="4" t="s">
        <v>386</v>
      </c>
      <c r="E109" s="161" t="e">
        <f t="shared" si="11"/>
        <v>#REF!</v>
      </c>
      <c r="F109" s="22" t="s">
        <v>351</v>
      </c>
      <c r="G109">
        <f t="shared" si="12"/>
        <v>6</v>
      </c>
      <c r="H109" s="222" t="str">
        <f>IF(ISNUMBER(#REF!),#REF!,"")</f>
        <v/>
      </c>
      <c r="I109" s="223" t="str">
        <f>IF(ISNUMBER(#REF!),#REF!,"")</f>
        <v/>
      </c>
      <c r="J109" s="223" t="str">
        <f>IF(ISNUMBER(#REF!),#REF!,"")</f>
        <v/>
      </c>
      <c r="K109" s="223" t="str">
        <f>IF(ISNUMBER(#REF!),#REF!,"")</f>
        <v/>
      </c>
    </row>
    <row r="110" spans="1:11" x14ac:dyDescent="0.25">
      <c r="A110" s="25" t="str">
        <f>B110&amp;"_"&amp;C110&amp;"_"&amp;".. "&amp;D110</f>
        <v>0267_T1.1_.. Long-term (Nominal Value)</v>
      </c>
      <c r="B110" s="113" t="s">
        <v>2984</v>
      </c>
      <c r="C110" s="113" t="s">
        <v>13</v>
      </c>
      <c r="D110" s="4" t="s">
        <v>387</v>
      </c>
      <c r="E110" s="161" t="e">
        <f t="shared" si="11"/>
        <v>#REF!</v>
      </c>
      <c r="F110" s="22" t="s">
        <v>352</v>
      </c>
      <c r="G110">
        <f t="shared" si="12"/>
        <v>6</v>
      </c>
      <c r="H110" s="222" t="str">
        <f>IF(ISNUMBER(#REF!),#REF!,"")</f>
        <v/>
      </c>
      <c r="I110" s="223" t="str">
        <f>IF(ISNUMBER(#REF!),#REF!,"")</f>
        <v/>
      </c>
      <c r="J110" s="223" t="str">
        <f>IF(ISNUMBER(#REF!),#REF!,"")</f>
        <v/>
      </c>
      <c r="K110" s="223" t="str">
        <f>IF(ISNUMBER(#REF!),#REF!,"")</f>
        <v/>
      </c>
    </row>
    <row r="111" spans="1:11" x14ac:dyDescent="0.25">
      <c r="A111" s="25" t="str">
        <f>B111&amp;"_"&amp;C111&amp;"_"&amp;D111</f>
        <v>0268_T1.1_Total (Nominal Value)</v>
      </c>
      <c r="B111" s="113" t="s">
        <v>2985</v>
      </c>
      <c r="C111" s="113" t="s">
        <v>13</v>
      </c>
      <c r="D111" s="3" t="s">
        <v>391</v>
      </c>
      <c r="E111" s="161" t="e">
        <f t="shared" si="11"/>
        <v>#REF!</v>
      </c>
      <c r="F111" s="52" t="s">
        <v>353</v>
      </c>
      <c r="G111">
        <f t="shared" si="12"/>
        <v>6</v>
      </c>
      <c r="H111" s="222" t="str">
        <f>IF(ISNUMBER(#REF!),#REF!,"")</f>
        <v/>
      </c>
      <c r="I111" s="223" t="str">
        <f>IF(ISNUMBER(#REF!),#REF!,"")</f>
        <v/>
      </c>
      <c r="J111" s="223" t="str">
        <f>IF(ISNUMBER(#REF!),#REF!,"")</f>
        <v/>
      </c>
      <c r="K111" s="223" t="str">
        <f>IF(ISNUMBER(#REF!),#REF!,"")</f>
        <v/>
      </c>
    </row>
    <row r="112" spans="1:11" x14ac:dyDescent="0.25">
      <c r="A112" s="25" t="str">
        <f>B112&amp;"_"&amp;C112&amp;"_"&amp;".. "&amp;D112</f>
        <v>0269_T1.1_.. Short-term (Nominal Value)</v>
      </c>
      <c r="B112" s="113" t="s">
        <v>2986</v>
      </c>
      <c r="C112" s="113" t="s">
        <v>13</v>
      </c>
      <c r="D112" s="4" t="s">
        <v>386</v>
      </c>
      <c r="E112" s="161" t="e">
        <f t="shared" si="11"/>
        <v>#REF!</v>
      </c>
      <c r="F112" s="22" t="s">
        <v>354</v>
      </c>
      <c r="G112">
        <f t="shared" si="12"/>
        <v>6</v>
      </c>
      <c r="H112" s="222" t="str">
        <f>IF(ISNUMBER(#REF!),#REF!,"")</f>
        <v/>
      </c>
      <c r="I112" s="223" t="str">
        <f>IF(ISNUMBER(#REF!),#REF!,"")</f>
        <v/>
      </c>
      <c r="J112" s="223" t="str">
        <f>IF(ISNUMBER(#REF!),#REF!,"")</f>
        <v/>
      </c>
      <c r="K112" s="223" t="str">
        <f>IF(ISNUMBER(#REF!),#REF!,"")</f>
        <v/>
      </c>
    </row>
    <row r="113" spans="1:11" x14ac:dyDescent="0.25">
      <c r="A113" s="25" t="str">
        <f>B113&amp;"_"&amp;C113&amp;"_"&amp;".. "&amp;D113</f>
        <v>0270_T1.1_.. Long-term (Nominal Value)</v>
      </c>
      <c r="B113" s="113" t="s">
        <v>2987</v>
      </c>
      <c r="C113" s="113" t="s">
        <v>13</v>
      </c>
      <c r="D113" s="4" t="s">
        <v>387</v>
      </c>
      <c r="E113" s="161" t="e">
        <f t="shared" si="11"/>
        <v>#REF!</v>
      </c>
      <c r="F113" s="22" t="s">
        <v>355</v>
      </c>
      <c r="G113">
        <f t="shared" si="12"/>
        <v>6</v>
      </c>
      <c r="H113" s="222" t="str">
        <f>IF(ISNUMBER(#REF!),#REF!,"")</f>
        <v/>
      </c>
      <c r="I113" s="223" t="str">
        <f>IF(ISNUMBER(#REF!),#REF!,"")</f>
        <v/>
      </c>
      <c r="J113" s="223" t="str">
        <f>IF(ISNUMBER(#REF!),#REF!,"")</f>
        <v/>
      </c>
      <c r="K113" s="223" t="str">
        <f>IF(ISNUMBER(#REF!),#REF!,"")</f>
        <v/>
      </c>
    </row>
    <row r="114" spans="1:11" x14ac:dyDescent="0.25">
      <c r="A114" s="25" t="str">
        <f>B114&amp;"_"&amp;C114&amp;"_"&amp;D114</f>
        <v>0271_T1.1_General Government (Market Price Change)</v>
      </c>
      <c r="B114" s="113" t="s">
        <v>2988</v>
      </c>
      <c r="C114" s="113" t="s">
        <v>13</v>
      </c>
      <c r="D114" s="3" t="s">
        <v>4167</v>
      </c>
      <c r="E114" s="161" t="e">
        <f t="shared" si="11"/>
        <v>#REF!</v>
      </c>
      <c r="F114" s="52" t="s">
        <v>356</v>
      </c>
      <c r="G114">
        <f t="shared" si="12"/>
        <v>6</v>
      </c>
      <c r="H114" s="223" t="str">
        <f>IF(ISNUMBER(#REF!),#REF!,"")</f>
        <v/>
      </c>
      <c r="I114" s="223" t="str">
        <f>IF(ISNUMBER(#REF!),#REF!,"")</f>
        <v/>
      </c>
      <c r="J114" s="223" t="str">
        <f>IF(ISNUMBER(#REF!),#REF!, "")</f>
        <v/>
      </c>
      <c r="K114" s="223" t="str">
        <f>IF(ISNUMBER(#REF!),#REF!,"")</f>
        <v/>
      </c>
    </row>
    <row r="115" spans="1:11" x14ac:dyDescent="0.25">
      <c r="A115" s="25" t="str">
        <f>B115&amp;"_"&amp;C115&amp;"_"&amp;".. "&amp;D115</f>
        <v>0272_T1.1_.. Short-term (Market Price Change)</v>
      </c>
      <c r="B115" s="113" t="s">
        <v>2989</v>
      </c>
      <c r="C115" s="113" t="s">
        <v>13</v>
      </c>
      <c r="D115" s="4" t="s">
        <v>392</v>
      </c>
      <c r="E115" s="161" t="e">
        <f t="shared" si="11"/>
        <v>#REF!</v>
      </c>
      <c r="F115" s="22" t="s">
        <v>357</v>
      </c>
      <c r="G115">
        <f t="shared" si="12"/>
        <v>6</v>
      </c>
      <c r="H115" s="223" t="str">
        <f>IF(ISNUMBER(#REF!),#REF!,"")</f>
        <v/>
      </c>
      <c r="I115" s="223" t="str">
        <f>IF(ISNUMBER(#REF!),#REF!,"")</f>
        <v/>
      </c>
      <c r="J115" s="223" t="str">
        <f>IF(ISNUMBER(#REF!),#REF!, "")</f>
        <v/>
      </c>
      <c r="K115" s="223" t="str">
        <f>IF(ISNUMBER(#REF!),#REF!,"")</f>
        <v/>
      </c>
    </row>
    <row r="116" spans="1:11" x14ac:dyDescent="0.25">
      <c r="A116" s="25" t="str">
        <f>B116&amp;"_"&amp;C116&amp;"_"&amp;".. "&amp;D116</f>
        <v>0273_T1.1_.. Long-term (Market Price Change)</v>
      </c>
      <c r="B116" s="113" t="s">
        <v>2990</v>
      </c>
      <c r="C116" s="113" t="s">
        <v>13</v>
      </c>
      <c r="D116" s="4" t="s">
        <v>393</v>
      </c>
      <c r="E116" s="161" t="e">
        <f t="shared" si="11"/>
        <v>#REF!</v>
      </c>
      <c r="F116" s="22" t="s">
        <v>358</v>
      </c>
      <c r="G116">
        <f t="shared" si="12"/>
        <v>6</v>
      </c>
      <c r="H116" s="223" t="str">
        <f>IF(ISNUMBER(#REF!),#REF!,"")</f>
        <v/>
      </c>
      <c r="I116" s="223" t="str">
        <f>IF(ISNUMBER(#REF!),#REF!,"")</f>
        <v/>
      </c>
      <c r="J116" s="223" t="str">
        <f>IF(ISNUMBER(#REF!),#REF!, "")</f>
        <v/>
      </c>
      <c r="K116" s="223" t="str">
        <f>IF(ISNUMBER(#REF!),#REF!,"")</f>
        <v/>
      </c>
    </row>
    <row r="117" spans="1:11" x14ac:dyDescent="0.25">
      <c r="A117" s="25" t="str">
        <f>B117&amp;"_"&amp;C117&amp;"_"&amp;D117</f>
        <v>0274_T1.1_Central Bank (Market Price Change)</v>
      </c>
      <c r="B117" s="113" t="s">
        <v>2991</v>
      </c>
      <c r="C117" s="113" t="s">
        <v>13</v>
      </c>
      <c r="D117" s="3" t="s">
        <v>394</v>
      </c>
      <c r="E117" s="161" t="e">
        <f t="shared" si="11"/>
        <v>#REF!</v>
      </c>
      <c r="F117" s="52" t="s">
        <v>359</v>
      </c>
      <c r="G117">
        <f t="shared" si="12"/>
        <v>6</v>
      </c>
      <c r="H117" s="223" t="str">
        <f>IF(ISNUMBER(#REF!),#REF!,"")</f>
        <v/>
      </c>
      <c r="I117" s="223" t="str">
        <f>IF(ISNUMBER(#REF!),#REF!,"")</f>
        <v/>
      </c>
      <c r="J117" s="223" t="str">
        <f>IF(ISNUMBER(#REF!),#REF!, "")</f>
        <v/>
      </c>
      <c r="K117" s="223" t="str">
        <f>IF(ISNUMBER(#REF!),#REF!,"")</f>
        <v/>
      </c>
    </row>
    <row r="118" spans="1:11" x14ac:dyDescent="0.25">
      <c r="A118" s="25" t="str">
        <f>B118&amp;"_"&amp;C118&amp;"_"&amp;".. "&amp;D118</f>
        <v>0275_T1.1_.. Short-term (Market Price Change)</v>
      </c>
      <c r="B118" s="113" t="s">
        <v>2992</v>
      </c>
      <c r="C118" s="113" t="s">
        <v>13</v>
      </c>
      <c r="D118" s="4" t="s">
        <v>392</v>
      </c>
      <c r="E118" s="161" t="e">
        <f t="shared" si="11"/>
        <v>#REF!</v>
      </c>
      <c r="F118" s="22" t="s">
        <v>360</v>
      </c>
      <c r="G118">
        <f t="shared" si="12"/>
        <v>6</v>
      </c>
      <c r="H118" s="223" t="str">
        <f>IF(ISNUMBER(#REF!),#REF!,"")</f>
        <v/>
      </c>
      <c r="I118" s="223" t="str">
        <f>IF(ISNUMBER(#REF!),#REF!,"")</f>
        <v/>
      </c>
      <c r="J118" s="223" t="str">
        <f>IF(ISNUMBER(#REF!),#REF!, "")</f>
        <v/>
      </c>
      <c r="K118" s="223" t="str">
        <f>IF(ISNUMBER(#REF!),#REF!,"")</f>
        <v/>
      </c>
    </row>
    <row r="119" spans="1:11" x14ac:dyDescent="0.25">
      <c r="A119" s="25" t="str">
        <f>B119&amp;"_"&amp;C119&amp;"_"&amp;".. "&amp;D119</f>
        <v>0276_T1.1_.. Long-term (Market Price Change)</v>
      </c>
      <c r="B119" s="113" t="s">
        <v>2993</v>
      </c>
      <c r="C119" s="113" t="s">
        <v>13</v>
      </c>
      <c r="D119" s="4" t="s">
        <v>393</v>
      </c>
      <c r="E119" s="161" t="e">
        <f t="shared" si="11"/>
        <v>#REF!</v>
      </c>
      <c r="F119" s="22" t="s">
        <v>361</v>
      </c>
      <c r="G119">
        <f t="shared" si="12"/>
        <v>6</v>
      </c>
      <c r="H119" s="223" t="str">
        <f>IF(ISNUMBER(#REF!),#REF!,"")</f>
        <v/>
      </c>
      <c r="I119" s="223" t="str">
        <f>IF(ISNUMBER(#REF!),#REF!,"")</f>
        <v/>
      </c>
      <c r="J119" s="223" t="str">
        <f>IF(ISNUMBER(#REF!),#REF!, "")</f>
        <v/>
      </c>
      <c r="K119" s="223" t="str">
        <f>IF(ISNUMBER(#REF!),#REF!,"")</f>
        <v/>
      </c>
    </row>
    <row r="120" spans="1:11" x14ac:dyDescent="0.25">
      <c r="A120" s="25" t="str">
        <f>B120&amp;"_"&amp;C120&amp;"_"&amp;D120</f>
        <v>0277_T1.1_Deposit-Taking Corporations, except the Central Bank (Market Price Change)</v>
      </c>
      <c r="B120" s="113" t="s">
        <v>2994</v>
      </c>
      <c r="C120" s="113" t="s">
        <v>13</v>
      </c>
      <c r="D120" s="3" t="s">
        <v>395</v>
      </c>
      <c r="E120" s="161" t="e">
        <f t="shared" si="11"/>
        <v>#REF!</v>
      </c>
      <c r="F120" s="52" t="s">
        <v>362</v>
      </c>
      <c r="G120">
        <f t="shared" si="12"/>
        <v>6</v>
      </c>
      <c r="H120" s="223" t="str">
        <f>IF(ISNUMBER(#REF!),#REF!,"")</f>
        <v/>
      </c>
      <c r="I120" s="223" t="str">
        <f>IF(ISNUMBER(#REF!),#REF!,"")</f>
        <v/>
      </c>
      <c r="J120" s="223" t="str">
        <f>IF(ISNUMBER(#REF!),#REF!, "")</f>
        <v/>
      </c>
      <c r="K120" s="223" t="str">
        <f>IF(ISNUMBER(#REF!),#REF!,"")</f>
        <v/>
      </c>
    </row>
    <row r="121" spans="1:11" x14ac:dyDescent="0.25">
      <c r="A121" s="25" t="str">
        <f>B121&amp;"_"&amp;C121&amp;"_"&amp;".. "&amp;D121</f>
        <v>0278_T1.1_.. Short-term (Market Price Change)</v>
      </c>
      <c r="B121" s="113" t="s">
        <v>2995</v>
      </c>
      <c r="C121" s="113" t="s">
        <v>13</v>
      </c>
      <c r="D121" s="4" t="s">
        <v>392</v>
      </c>
      <c r="E121" s="161" t="e">
        <f t="shared" si="11"/>
        <v>#REF!</v>
      </c>
      <c r="F121" s="22" t="s">
        <v>363</v>
      </c>
      <c r="G121">
        <f t="shared" si="12"/>
        <v>6</v>
      </c>
      <c r="H121" s="223" t="str">
        <f>IF(ISNUMBER(#REF!),#REF!,"")</f>
        <v/>
      </c>
      <c r="I121" s="223" t="str">
        <f>IF(ISNUMBER(#REF!),#REF!,"")</f>
        <v/>
      </c>
      <c r="J121" s="223" t="str">
        <f>IF(ISNUMBER(#REF!),#REF!, "")</f>
        <v/>
      </c>
      <c r="K121" s="223" t="str">
        <f>IF(ISNUMBER(#REF!),#REF!,"")</f>
        <v/>
      </c>
    </row>
    <row r="122" spans="1:11" x14ac:dyDescent="0.25">
      <c r="A122" s="25" t="str">
        <f>B122&amp;"_"&amp;C122&amp;"_"&amp;".. "&amp;D122</f>
        <v>0279_T1.1_.. Long-term (Market Price Change)</v>
      </c>
      <c r="B122" s="113" t="s">
        <v>2996</v>
      </c>
      <c r="C122" s="113" t="s">
        <v>13</v>
      </c>
      <c r="D122" s="4" t="s">
        <v>393</v>
      </c>
      <c r="E122" s="161" t="e">
        <f t="shared" si="11"/>
        <v>#REF!</v>
      </c>
      <c r="F122" s="22" t="s">
        <v>364</v>
      </c>
      <c r="G122">
        <f t="shared" si="12"/>
        <v>6</v>
      </c>
      <c r="H122" s="223" t="str">
        <f>IF(ISNUMBER(#REF!),#REF!,"")</f>
        <v/>
      </c>
      <c r="I122" s="223" t="str">
        <f>IF(ISNUMBER(#REF!),#REF!,"")</f>
        <v/>
      </c>
      <c r="J122" s="223" t="str">
        <f>IF(ISNUMBER(#REF!),#REF!, "")</f>
        <v/>
      </c>
      <c r="K122" s="223" t="str">
        <f>IF(ISNUMBER(#REF!),#REF!,"")</f>
        <v/>
      </c>
    </row>
    <row r="123" spans="1:11" x14ac:dyDescent="0.25">
      <c r="A123" s="25" t="str">
        <f>B123&amp;"_"&amp;C123&amp;"_"&amp;D123</f>
        <v>0280_T1.1_Other Sectors (Market Price Change)</v>
      </c>
      <c r="B123" s="113" t="s">
        <v>2997</v>
      </c>
      <c r="C123" s="113" t="s">
        <v>13</v>
      </c>
      <c r="D123" s="3" t="s">
        <v>4168</v>
      </c>
      <c r="E123" s="161" t="e">
        <f t="shared" si="11"/>
        <v>#REF!</v>
      </c>
      <c r="F123" s="52" t="s">
        <v>365</v>
      </c>
      <c r="G123">
        <f t="shared" si="12"/>
        <v>6</v>
      </c>
      <c r="H123" s="223" t="str">
        <f>IF(ISNUMBER(#REF!),#REF!,"")</f>
        <v/>
      </c>
      <c r="I123" s="223" t="str">
        <f>IF(ISNUMBER(#REF!),#REF!,"")</f>
        <v/>
      </c>
      <c r="J123" s="223" t="str">
        <f>IF(ISNUMBER(#REF!),#REF!, "")</f>
        <v/>
      </c>
      <c r="K123" s="223" t="str">
        <f>IF(ISNUMBER(#REF!),#REF!,"")</f>
        <v/>
      </c>
    </row>
    <row r="124" spans="1:11" x14ac:dyDescent="0.25">
      <c r="A124" s="25" t="str">
        <f>B124&amp;"_"&amp;C124&amp;"_"&amp;".. "&amp;D124</f>
        <v>0281_T1.1_.. Short-term (Market Price Change)</v>
      </c>
      <c r="B124" s="113" t="s">
        <v>2998</v>
      </c>
      <c r="C124" s="113" t="s">
        <v>13</v>
      </c>
      <c r="D124" s="4" t="s">
        <v>392</v>
      </c>
      <c r="E124" s="161" t="e">
        <f t="shared" si="11"/>
        <v>#REF!</v>
      </c>
      <c r="F124" s="22" t="s">
        <v>366</v>
      </c>
      <c r="G124">
        <f t="shared" si="12"/>
        <v>6</v>
      </c>
      <c r="H124" s="223" t="str">
        <f>IF(ISNUMBER(#REF!),#REF!,"")</f>
        <v/>
      </c>
      <c r="I124" s="223" t="str">
        <f>IF(ISNUMBER(#REF!),#REF!,"")</f>
        <v/>
      </c>
      <c r="J124" s="223" t="str">
        <f>IF(ISNUMBER(#REF!),#REF!, "")</f>
        <v/>
      </c>
      <c r="K124" s="223" t="str">
        <f>IF(ISNUMBER(#REF!),#REF!,"")</f>
        <v/>
      </c>
    </row>
    <row r="125" spans="1:11" x14ac:dyDescent="0.25">
      <c r="A125" s="25" t="str">
        <f>B125&amp;"_"&amp;C125&amp;"_"&amp;".. "&amp;D125</f>
        <v>0282_T1.1_.. Long-term (Market Price Change)</v>
      </c>
      <c r="B125" s="113" t="s">
        <v>2999</v>
      </c>
      <c r="C125" s="113" t="s">
        <v>13</v>
      </c>
      <c r="D125" s="4" t="s">
        <v>393</v>
      </c>
      <c r="E125" s="161" t="e">
        <f t="shared" si="11"/>
        <v>#REF!</v>
      </c>
      <c r="F125" s="22" t="s">
        <v>367</v>
      </c>
      <c r="G125">
        <f t="shared" si="12"/>
        <v>6</v>
      </c>
      <c r="H125" s="223" t="str">
        <f>IF(ISNUMBER(#REF!),#REF!,"")</f>
        <v/>
      </c>
      <c r="I125" s="223" t="str">
        <f>IF(ISNUMBER(#REF!),#REF!,"")</f>
        <v/>
      </c>
      <c r="J125" s="223" t="str">
        <f>IF(ISNUMBER(#REF!),#REF!, "")</f>
        <v/>
      </c>
      <c r="K125" s="223" t="str">
        <f>IF(ISNUMBER(#REF!),#REF!,"")</f>
        <v/>
      </c>
    </row>
    <row r="126" spans="1:11" x14ac:dyDescent="0.25">
      <c r="A126" s="25" t="str">
        <f>B126&amp;"_"&amp;C126&amp;"_"&amp;D126</f>
        <v>0283_T1.1_Total (Market Price Change)</v>
      </c>
      <c r="B126" s="113" t="s">
        <v>3000</v>
      </c>
      <c r="C126" s="113" t="s">
        <v>13</v>
      </c>
      <c r="D126" s="3" t="s">
        <v>396</v>
      </c>
      <c r="E126" s="161" t="e">
        <f t="shared" si="11"/>
        <v>#REF!</v>
      </c>
      <c r="F126" s="52" t="s">
        <v>368</v>
      </c>
      <c r="G126">
        <f t="shared" si="12"/>
        <v>6</v>
      </c>
      <c r="H126" s="223" t="str">
        <f>IF(ISNUMBER(#REF!),#REF!,"")</f>
        <v/>
      </c>
      <c r="I126" s="223" t="str">
        <f>IF(ISNUMBER(#REF!),#REF!,"")</f>
        <v/>
      </c>
      <c r="J126" s="223" t="str">
        <f>IF(ISNUMBER(#REF!),#REF!, "")</f>
        <v/>
      </c>
      <c r="K126" s="223" t="str">
        <f>IF(ISNUMBER(#REF!),#REF!,"")</f>
        <v/>
      </c>
    </row>
    <row r="127" spans="1:11" x14ac:dyDescent="0.25">
      <c r="A127" s="25" t="str">
        <f>B127&amp;"_"&amp;C127&amp;"_"&amp;".. "&amp;D127</f>
        <v>0284_T1.1_.. Short-term (Market Price Change)</v>
      </c>
      <c r="B127" s="113" t="s">
        <v>3001</v>
      </c>
      <c r="C127" s="113" t="s">
        <v>13</v>
      </c>
      <c r="D127" s="4" t="s">
        <v>392</v>
      </c>
      <c r="E127" s="161" t="e">
        <f t="shared" si="11"/>
        <v>#REF!</v>
      </c>
      <c r="F127" s="22" t="s">
        <v>369</v>
      </c>
      <c r="G127">
        <f t="shared" si="12"/>
        <v>6</v>
      </c>
      <c r="H127" s="223" t="str">
        <f>IF(ISNUMBER(#REF!),#REF!,"")</f>
        <v/>
      </c>
      <c r="I127" s="223" t="str">
        <f>IF(ISNUMBER(#REF!),#REF!,"")</f>
        <v/>
      </c>
      <c r="J127" s="223" t="str">
        <f>IF(ISNUMBER(#REF!),#REF!, "")</f>
        <v/>
      </c>
      <c r="K127" s="223" t="str">
        <f>IF(ISNUMBER(#REF!),#REF!,"")</f>
        <v/>
      </c>
    </row>
    <row r="128" spans="1:11" x14ac:dyDescent="0.25">
      <c r="A128" s="25" t="str">
        <f>B128&amp;"_"&amp;C128&amp;"_"&amp;".. "&amp;D128</f>
        <v>0285_T1.1_.. Long-term (Market Price Change)</v>
      </c>
      <c r="B128" s="113" t="s">
        <v>3002</v>
      </c>
      <c r="C128" s="113" t="s">
        <v>13</v>
      </c>
      <c r="D128" s="4" t="s">
        <v>393</v>
      </c>
      <c r="E128" s="161" t="e">
        <f t="shared" si="11"/>
        <v>#REF!</v>
      </c>
      <c r="F128" s="22" t="s">
        <v>370</v>
      </c>
      <c r="G128">
        <f t="shared" si="12"/>
        <v>6</v>
      </c>
      <c r="H128" s="223" t="str">
        <f>IF(ISNUMBER(#REF!),#REF!,"")</f>
        <v/>
      </c>
      <c r="I128" s="223" t="str">
        <f>IF(ISNUMBER(#REF!),#REF!,"")</f>
        <v/>
      </c>
      <c r="J128" s="223" t="str">
        <f>IF(ISNUMBER(#REF!),#REF!, "")</f>
        <v/>
      </c>
      <c r="K128" s="223" t="str">
        <f>IF(ISNUMBER(#REF!),#REF!,"")</f>
        <v/>
      </c>
    </row>
    <row r="129" spans="1:11" x14ac:dyDescent="0.25">
      <c r="A129" s="25" t="str">
        <f>B129&amp;"_"&amp;C129&amp;"_"&amp;D129</f>
        <v>0286_T1.1_General Government (Market Value)</v>
      </c>
      <c r="B129" s="113" t="s">
        <v>3003</v>
      </c>
      <c r="C129" s="113" t="s">
        <v>13</v>
      </c>
      <c r="D129" s="3" t="s">
        <v>4169</v>
      </c>
      <c r="E129" s="161" t="e">
        <f t="shared" si="11"/>
        <v>#REF!</v>
      </c>
      <c r="F129" s="52" t="s">
        <v>371</v>
      </c>
      <c r="G129">
        <f t="shared" si="12"/>
        <v>6</v>
      </c>
      <c r="H129" s="223" t="str">
        <f>IF(ISNUMBER(#REF!),#REF!,"")</f>
        <v/>
      </c>
      <c r="I129" s="223" t="str">
        <f>IF(ISNUMBER(#REF!),#REF!,"")</f>
        <v/>
      </c>
      <c r="J129" s="223" t="str">
        <f>IF(ISNUMBER(#REF!),#REF!,"")</f>
        <v/>
      </c>
      <c r="K129" s="223" t="str">
        <f>IF(ISNUMBER(#REF!),#REF!,"")</f>
        <v/>
      </c>
    </row>
    <row r="130" spans="1:11" x14ac:dyDescent="0.25">
      <c r="A130" s="25" t="str">
        <f>B130&amp;"_"&amp;C130&amp;"_"&amp;".. "&amp;D130</f>
        <v>0287_T1.1_.. Short-term (Market Value)</v>
      </c>
      <c r="B130" s="113" t="s">
        <v>3004</v>
      </c>
      <c r="C130" s="113" t="s">
        <v>13</v>
      </c>
      <c r="D130" s="4" t="s">
        <v>397</v>
      </c>
      <c r="E130" s="161" t="e">
        <f t="shared" si="11"/>
        <v>#REF!</v>
      </c>
      <c r="F130" s="22" t="s">
        <v>372</v>
      </c>
      <c r="G130">
        <f t="shared" si="12"/>
        <v>6</v>
      </c>
      <c r="H130" s="223" t="str">
        <f>IF(ISNUMBER(#REF!),#REF!,"")</f>
        <v/>
      </c>
      <c r="I130" s="223" t="str">
        <f>IF(ISNUMBER(#REF!),#REF!,"")</f>
        <v/>
      </c>
      <c r="J130" s="223" t="str">
        <f>IF(ISNUMBER(#REF!),#REF!,"")</f>
        <v/>
      </c>
      <c r="K130" s="223" t="str">
        <f>IF(ISNUMBER(#REF!),#REF!,"")</f>
        <v/>
      </c>
    </row>
    <row r="131" spans="1:11" x14ac:dyDescent="0.25">
      <c r="A131" s="25" t="str">
        <f>B131&amp;"_"&amp;C131&amp;"_"&amp;".. "&amp;D131</f>
        <v>0288_T1.1_.. Long-term (Market Value)</v>
      </c>
      <c r="B131" s="113" t="s">
        <v>3005</v>
      </c>
      <c r="C131" s="113" t="s">
        <v>13</v>
      </c>
      <c r="D131" s="4" t="s">
        <v>398</v>
      </c>
      <c r="E131" s="161" t="e">
        <f t="shared" si="11"/>
        <v>#REF!</v>
      </c>
      <c r="F131" s="22" t="s">
        <v>373</v>
      </c>
      <c r="G131">
        <f t="shared" si="12"/>
        <v>6</v>
      </c>
      <c r="H131" s="223" t="str">
        <f>IF(ISNUMBER(#REF!),#REF!,"")</f>
        <v/>
      </c>
      <c r="I131" s="223" t="str">
        <f>IF(ISNUMBER(#REF!),#REF!,"")</f>
        <v/>
      </c>
      <c r="J131" s="223" t="str">
        <f>IF(ISNUMBER(#REF!),#REF!,"")</f>
        <v/>
      </c>
      <c r="K131" s="223" t="str">
        <f>IF(ISNUMBER(#REF!),#REF!,"")</f>
        <v/>
      </c>
    </row>
    <row r="132" spans="1:11" x14ac:dyDescent="0.25">
      <c r="A132" s="25" t="str">
        <f>B132&amp;"_"&amp;C132&amp;"_"&amp;D132</f>
        <v>0289_T1.1_Central Bank (Market Value)</v>
      </c>
      <c r="B132" s="113" t="s">
        <v>3006</v>
      </c>
      <c r="C132" s="113" t="s">
        <v>13</v>
      </c>
      <c r="D132" s="3" t="s">
        <v>399</v>
      </c>
      <c r="E132" s="161" t="e">
        <f t="shared" si="11"/>
        <v>#REF!</v>
      </c>
      <c r="F132" s="52" t="s">
        <v>374</v>
      </c>
      <c r="G132">
        <f t="shared" si="12"/>
        <v>6</v>
      </c>
      <c r="H132" s="223" t="str">
        <f>IF(ISNUMBER(#REF!),#REF!,"")</f>
        <v/>
      </c>
      <c r="I132" s="223" t="str">
        <f>IF(ISNUMBER(#REF!),#REF!,"")</f>
        <v/>
      </c>
      <c r="J132" s="223" t="str">
        <f>IF(ISNUMBER(#REF!),#REF!,"")</f>
        <v/>
      </c>
      <c r="K132" s="223" t="str">
        <f>IF(ISNUMBER(#REF!),#REF!,"")</f>
        <v/>
      </c>
    </row>
    <row r="133" spans="1:11" x14ac:dyDescent="0.25">
      <c r="A133" s="25" t="str">
        <f>B133&amp;"_"&amp;C133&amp;"_"&amp;".. "&amp;D133</f>
        <v>0290_T1.1_.. Short-term (Market Value)</v>
      </c>
      <c r="B133" s="113" t="s">
        <v>3007</v>
      </c>
      <c r="C133" s="113" t="s">
        <v>13</v>
      </c>
      <c r="D133" s="4" t="s">
        <v>397</v>
      </c>
      <c r="E133" s="161" t="e">
        <f t="shared" ref="E133:E196" si="14">E132</f>
        <v>#REF!</v>
      </c>
      <c r="F133" s="22" t="s">
        <v>375</v>
      </c>
      <c r="G133">
        <f t="shared" ref="G133:G196" si="15">G132</f>
        <v>6</v>
      </c>
      <c r="H133" s="223" t="str">
        <f>IF(ISNUMBER(#REF!),#REF!,"")</f>
        <v/>
      </c>
      <c r="I133" s="223" t="str">
        <f>IF(ISNUMBER(#REF!),#REF!,"")</f>
        <v/>
      </c>
      <c r="J133" s="223" t="str">
        <f>IF(ISNUMBER(#REF!),#REF!,"")</f>
        <v/>
      </c>
      <c r="K133" s="223" t="str">
        <f>IF(ISNUMBER(#REF!),#REF!,"")</f>
        <v/>
      </c>
    </row>
    <row r="134" spans="1:11" x14ac:dyDescent="0.25">
      <c r="A134" s="25" t="str">
        <f>B134&amp;"_"&amp;C134&amp;"_"&amp;".. "&amp;D134</f>
        <v>0291_T1.1_.. Long-term (Market Value)</v>
      </c>
      <c r="B134" s="113" t="s">
        <v>3008</v>
      </c>
      <c r="C134" s="113" t="s">
        <v>13</v>
      </c>
      <c r="D134" s="4" t="s">
        <v>398</v>
      </c>
      <c r="E134" s="161" t="e">
        <f t="shared" si="14"/>
        <v>#REF!</v>
      </c>
      <c r="F134" s="22" t="s">
        <v>376</v>
      </c>
      <c r="G134">
        <f t="shared" si="15"/>
        <v>6</v>
      </c>
      <c r="H134" s="223" t="str">
        <f>IF(ISNUMBER(#REF!),#REF!,"")</f>
        <v/>
      </c>
      <c r="I134" s="223" t="str">
        <f>IF(ISNUMBER(#REF!),#REF!,"")</f>
        <v/>
      </c>
      <c r="J134" s="223" t="str">
        <f>IF(ISNUMBER(#REF!),#REF!,"")</f>
        <v/>
      </c>
      <c r="K134" s="223" t="str">
        <f>IF(ISNUMBER(#REF!),#REF!,"")</f>
        <v/>
      </c>
    </row>
    <row r="135" spans="1:11" x14ac:dyDescent="0.25">
      <c r="A135" s="25" t="str">
        <f>B135&amp;"_"&amp;C135&amp;"_"&amp;D135</f>
        <v>0292_T1.1_Deposit-Taking Corporations, except the Central Bank (Market Value)</v>
      </c>
      <c r="B135" s="113" t="s">
        <v>3009</v>
      </c>
      <c r="C135" s="113" t="s">
        <v>13</v>
      </c>
      <c r="D135" s="3" t="s">
        <v>400</v>
      </c>
      <c r="E135" s="161" t="e">
        <f t="shared" si="14"/>
        <v>#REF!</v>
      </c>
      <c r="F135" s="52" t="s">
        <v>377</v>
      </c>
      <c r="G135">
        <f t="shared" si="15"/>
        <v>6</v>
      </c>
      <c r="H135" s="223" t="str">
        <f>IF(ISNUMBER(#REF!),#REF!,"")</f>
        <v/>
      </c>
      <c r="I135" s="223" t="str">
        <f>IF(ISNUMBER(#REF!),#REF!,"")</f>
        <v/>
      </c>
      <c r="J135" s="223" t="str">
        <f>IF(ISNUMBER(#REF!),#REF!,"")</f>
        <v/>
      </c>
      <c r="K135" s="223" t="str">
        <f>IF(ISNUMBER(#REF!),#REF!,"")</f>
        <v/>
      </c>
    </row>
    <row r="136" spans="1:11" x14ac:dyDescent="0.25">
      <c r="A136" s="25" t="str">
        <f>B136&amp;"_"&amp;C136&amp;"_"&amp;".. "&amp;D136</f>
        <v>0293_T1.1_.. Short-term (Market Value)</v>
      </c>
      <c r="B136" s="113" t="s">
        <v>3010</v>
      </c>
      <c r="C136" s="113" t="s">
        <v>13</v>
      </c>
      <c r="D136" s="4" t="s">
        <v>397</v>
      </c>
      <c r="E136" s="161" t="e">
        <f t="shared" si="14"/>
        <v>#REF!</v>
      </c>
      <c r="F136" s="22" t="s">
        <v>378</v>
      </c>
      <c r="G136">
        <f t="shared" si="15"/>
        <v>6</v>
      </c>
      <c r="H136" s="223" t="str">
        <f>IF(ISNUMBER(#REF!),#REF!,"")</f>
        <v/>
      </c>
      <c r="I136" s="223" t="str">
        <f>IF(ISNUMBER(#REF!),#REF!,"")</f>
        <v/>
      </c>
      <c r="J136" s="223" t="str">
        <f>IF(ISNUMBER(#REF!),#REF!,"")</f>
        <v/>
      </c>
      <c r="K136" s="223" t="str">
        <f>IF(ISNUMBER(#REF!),#REF!,"")</f>
        <v/>
      </c>
    </row>
    <row r="137" spans="1:11" x14ac:dyDescent="0.25">
      <c r="A137" s="25" t="str">
        <f>B137&amp;"_"&amp;C137&amp;"_"&amp;".. "&amp;D137</f>
        <v>0294_T1.1_.. Long-term (Market Value)</v>
      </c>
      <c r="B137" s="113" t="s">
        <v>3011</v>
      </c>
      <c r="C137" s="113" t="s">
        <v>13</v>
      </c>
      <c r="D137" s="4" t="s">
        <v>398</v>
      </c>
      <c r="E137" s="161" t="e">
        <f t="shared" si="14"/>
        <v>#REF!</v>
      </c>
      <c r="F137" s="22" t="s">
        <v>379</v>
      </c>
      <c r="G137">
        <f t="shared" si="15"/>
        <v>6</v>
      </c>
      <c r="H137" s="223" t="str">
        <f>IF(ISNUMBER(#REF!),#REF!,"")</f>
        <v/>
      </c>
      <c r="I137" s="223" t="str">
        <f>IF(ISNUMBER(#REF!),#REF!,"")</f>
        <v/>
      </c>
      <c r="J137" s="223" t="str">
        <f>IF(ISNUMBER(#REF!),#REF!,"")</f>
        <v/>
      </c>
      <c r="K137" s="223" t="str">
        <f>IF(ISNUMBER(#REF!),#REF!,"")</f>
        <v/>
      </c>
    </row>
    <row r="138" spans="1:11" x14ac:dyDescent="0.25">
      <c r="A138" s="25" t="str">
        <f>B138&amp;"_"&amp;C138&amp;"_"&amp;D138</f>
        <v>0295_T1.1_Other Sectors (Market Value)</v>
      </c>
      <c r="B138" s="113" t="s">
        <v>3012</v>
      </c>
      <c r="C138" s="113" t="s">
        <v>13</v>
      </c>
      <c r="D138" s="3" t="s">
        <v>4170</v>
      </c>
      <c r="E138" s="161" t="e">
        <f t="shared" si="14"/>
        <v>#REF!</v>
      </c>
      <c r="F138" s="52" t="s">
        <v>380</v>
      </c>
      <c r="G138">
        <f t="shared" si="15"/>
        <v>6</v>
      </c>
      <c r="H138" s="223" t="str">
        <f>IF(ISNUMBER(#REF!),#REF!,"")</f>
        <v/>
      </c>
      <c r="I138" s="223" t="str">
        <f>IF(ISNUMBER(#REF!),#REF!,"")</f>
        <v/>
      </c>
      <c r="J138" s="223" t="str">
        <f>IF(ISNUMBER(#REF!),#REF!,"")</f>
        <v/>
      </c>
      <c r="K138" s="223" t="str">
        <f>IF(ISNUMBER(#REF!),#REF!,"")</f>
        <v/>
      </c>
    </row>
    <row r="139" spans="1:11" x14ac:dyDescent="0.25">
      <c r="A139" s="25" t="str">
        <f>B139&amp;"_"&amp;C139&amp;"_"&amp;".. "&amp;D139</f>
        <v>0296_T1.1_.. Short-term (Market Value)</v>
      </c>
      <c r="B139" s="113" t="s">
        <v>3013</v>
      </c>
      <c r="C139" s="113" t="s">
        <v>13</v>
      </c>
      <c r="D139" s="4" t="s">
        <v>397</v>
      </c>
      <c r="E139" s="161" t="e">
        <f t="shared" si="14"/>
        <v>#REF!</v>
      </c>
      <c r="F139" s="22" t="s">
        <v>381</v>
      </c>
      <c r="G139">
        <f t="shared" si="15"/>
        <v>6</v>
      </c>
      <c r="H139" s="223" t="str">
        <f>IF(ISNUMBER(#REF!),#REF!,"")</f>
        <v/>
      </c>
      <c r="I139" s="223" t="str">
        <f>IF(ISNUMBER(#REF!),#REF!,"")</f>
        <v/>
      </c>
      <c r="J139" s="223" t="str">
        <f>IF(ISNUMBER(#REF!),#REF!,"")</f>
        <v/>
      </c>
      <c r="K139" s="223" t="str">
        <f>IF(ISNUMBER(#REF!),#REF!,"")</f>
        <v/>
      </c>
    </row>
    <row r="140" spans="1:11" x14ac:dyDescent="0.25">
      <c r="A140" s="25" t="str">
        <f>B140&amp;"_"&amp;C140&amp;"_"&amp;".. "&amp;D140</f>
        <v>0297_T1.1_.. Long-term (Market Value)</v>
      </c>
      <c r="B140" s="113" t="s">
        <v>3014</v>
      </c>
      <c r="C140" s="113" t="s">
        <v>13</v>
      </c>
      <c r="D140" s="4" t="s">
        <v>398</v>
      </c>
      <c r="E140" s="161" t="e">
        <f t="shared" si="14"/>
        <v>#REF!</v>
      </c>
      <c r="F140" s="22" t="s">
        <v>382</v>
      </c>
      <c r="G140">
        <f t="shared" si="15"/>
        <v>6</v>
      </c>
      <c r="H140" s="223" t="str">
        <f>IF(ISNUMBER(#REF!),#REF!,"")</f>
        <v/>
      </c>
      <c r="I140" s="223" t="str">
        <f>IF(ISNUMBER(#REF!),#REF!,"")</f>
        <v/>
      </c>
      <c r="J140" s="223" t="str">
        <f>IF(ISNUMBER(#REF!),#REF!,"")</f>
        <v/>
      </c>
      <c r="K140" s="223" t="str">
        <f>IF(ISNUMBER(#REF!),#REF!,"")</f>
        <v/>
      </c>
    </row>
    <row r="141" spans="1:11" x14ac:dyDescent="0.25">
      <c r="A141" s="25" t="str">
        <f>B141&amp;"_"&amp;C141&amp;"_"&amp;D141</f>
        <v>0298_T1.1_Total (Market Value)</v>
      </c>
      <c r="B141" s="113" t="s">
        <v>3015</v>
      </c>
      <c r="C141" s="113" t="s">
        <v>13</v>
      </c>
      <c r="D141" s="3" t="s">
        <v>401</v>
      </c>
      <c r="E141" s="161" t="e">
        <f t="shared" si="14"/>
        <v>#REF!</v>
      </c>
      <c r="F141" s="52" t="s">
        <v>383</v>
      </c>
      <c r="G141">
        <f t="shared" si="15"/>
        <v>6</v>
      </c>
      <c r="H141" s="223" t="str">
        <f>IF(ISNUMBER(#REF!),#REF!,"")</f>
        <v/>
      </c>
      <c r="I141" s="223" t="str">
        <f>IF(ISNUMBER(#REF!),#REF!,"")</f>
        <v/>
      </c>
      <c r="J141" s="223" t="str">
        <f>IF(ISNUMBER(#REF!),#REF!,"")</f>
        <v/>
      </c>
      <c r="K141" s="223" t="str">
        <f>IF(ISNUMBER(#REF!),#REF!,"")</f>
        <v/>
      </c>
    </row>
    <row r="142" spans="1:11" x14ac:dyDescent="0.25">
      <c r="A142" s="25" t="str">
        <f>B142&amp;"_"&amp;C142&amp;"_"&amp;".. "&amp;D142</f>
        <v>0299_T1.1_.. Short-term (Market Value)</v>
      </c>
      <c r="B142" s="113" t="s">
        <v>3016</v>
      </c>
      <c r="C142" s="113" t="s">
        <v>13</v>
      </c>
      <c r="D142" s="4" t="s">
        <v>397</v>
      </c>
      <c r="E142" s="161" t="e">
        <f t="shared" si="14"/>
        <v>#REF!</v>
      </c>
      <c r="F142" s="22" t="s">
        <v>384</v>
      </c>
      <c r="G142">
        <f t="shared" si="15"/>
        <v>6</v>
      </c>
      <c r="H142" s="223" t="str">
        <f>IF(ISNUMBER(#REF!),#REF!,"")</f>
        <v/>
      </c>
      <c r="I142" s="223" t="str">
        <f>IF(ISNUMBER(#REF!),#REF!,"")</f>
        <v/>
      </c>
      <c r="J142" s="223" t="str">
        <f>IF(ISNUMBER(#REF!),#REF!,"")</f>
        <v/>
      </c>
      <c r="K142" s="223" t="str">
        <f>IF(ISNUMBER(#REF!),#REF!,"")</f>
        <v/>
      </c>
    </row>
    <row r="143" spans="1:11" x14ac:dyDescent="0.25">
      <c r="A143" s="137" t="str">
        <f>B143&amp;"_"&amp;C143&amp;"_"&amp;".. "&amp;D143</f>
        <v>0300_T1.1_.. Long-term (Market Value)</v>
      </c>
      <c r="B143" s="130" t="s">
        <v>3017</v>
      </c>
      <c r="C143" s="130" t="s">
        <v>13</v>
      </c>
      <c r="D143" s="5" t="s">
        <v>398</v>
      </c>
      <c r="E143" s="161" t="e">
        <f t="shared" si="14"/>
        <v>#REF!</v>
      </c>
      <c r="F143" s="56" t="s">
        <v>385</v>
      </c>
      <c r="G143">
        <f t="shared" si="15"/>
        <v>6</v>
      </c>
      <c r="H143" s="223" t="str">
        <f>IF(ISNUMBER(#REF!),#REF!,"")</f>
        <v/>
      </c>
      <c r="I143" s="223" t="str">
        <f>IF(ISNUMBER(#REF!),#REF!,"")</f>
        <v/>
      </c>
      <c r="J143" s="223" t="str">
        <f>IF(ISNUMBER(#REF!),#REF!,"")</f>
        <v/>
      </c>
      <c r="K143" s="223" t="str">
        <f>IF(ISNUMBER(#REF!),#REF!,"")</f>
        <v/>
      </c>
    </row>
    <row r="144" spans="1:11" x14ac:dyDescent="0.25">
      <c r="A144" s="106" t="str">
        <f>B144&amp;"_"&amp;C144&amp;"_"&amp;D144</f>
        <v>0301_T1.2_Other financial corporations</v>
      </c>
      <c r="B144" s="118" t="s">
        <v>3018</v>
      </c>
      <c r="C144" s="118" t="s">
        <v>15</v>
      </c>
      <c r="D144" s="20" t="s">
        <v>65</v>
      </c>
      <c r="E144" s="161" t="e">
        <f t="shared" si="14"/>
        <v>#REF!</v>
      </c>
      <c r="F144" s="52" t="s">
        <v>402</v>
      </c>
      <c r="G144">
        <f t="shared" si="15"/>
        <v>6</v>
      </c>
      <c r="H144" s="223" t="str">
        <f>IF(ISNUMBER(#REF!),#REF!,"")</f>
        <v/>
      </c>
      <c r="I144" s="223" t="str">
        <f>IF(ISNUMBER(#REF!),#REF!,"")</f>
        <v/>
      </c>
      <c r="J144" s="223" t="str">
        <f>IF(ISNUMBER(#REF!),#REF!,"")</f>
        <v/>
      </c>
      <c r="K144" s="223" t="str">
        <f>IF(ISNUMBER(#REF!),#REF!,"")</f>
        <v/>
      </c>
    </row>
    <row r="145" spans="1:11" x14ac:dyDescent="0.25">
      <c r="A145" s="106" t="str">
        <f>B145&amp;"_"&amp;C145&amp;"_"&amp;".. "&amp;D145</f>
        <v>0302_T1.2_.. Short-term</v>
      </c>
      <c r="B145" s="118" t="s">
        <v>3019</v>
      </c>
      <c r="C145" s="118" t="s">
        <v>15</v>
      </c>
      <c r="D145" s="58" t="s">
        <v>1</v>
      </c>
      <c r="E145" s="161" t="e">
        <f t="shared" si="14"/>
        <v>#REF!</v>
      </c>
      <c r="F145" s="22" t="s">
        <v>403</v>
      </c>
      <c r="G145">
        <f t="shared" si="15"/>
        <v>6</v>
      </c>
      <c r="H145" s="223" t="str">
        <f>IF(ISNUMBER(#REF!),#REF!,"")</f>
        <v/>
      </c>
      <c r="I145" s="223" t="str">
        <f>IF(ISNUMBER(#REF!),#REF!,"")</f>
        <v/>
      </c>
      <c r="J145" s="223" t="str">
        <f>IF(ISNUMBER(#REF!),#REF!,"")</f>
        <v/>
      </c>
      <c r="K145" s="223" t="str">
        <f>IF(ISNUMBER(#REF!),#REF!,"")</f>
        <v/>
      </c>
    </row>
    <row r="146" spans="1:11" x14ac:dyDescent="0.25">
      <c r="A146" s="106" t="str">
        <f>B146&amp;"_"&amp;C146&amp;"_"&amp;"…. "&amp;D146</f>
        <v>0303_T1.2_…. Currency and deposits 3/</v>
      </c>
      <c r="B146" s="118" t="s">
        <v>3020</v>
      </c>
      <c r="C146" s="118" t="s">
        <v>15</v>
      </c>
      <c r="D146" s="59" t="s">
        <v>66</v>
      </c>
      <c r="E146" s="161" t="e">
        <f t="shared" si="14"/>
        <v>#REF!</v>
      </c>
      <c r="F146" s="22" t="s">
        <v>404</v>
      </c>
      <c r="G146">
        <f t="shared" si="15"/>
        <v>6</v>
      </c>
      <c r="H146" s="223" t="str">
        <f>IF(ISNUMBER(#REF!),#REF!,"")</f>
        <v/>
      </c>
      <c r="I146" s="223" t="str">
        <f>IF(ISNUMBER(#REF!),#REF!,"")</f>
        <v/>
      </c>
      <c r="J146" s="223" t="str">
        <f>IF(ISNUMBER(#REF!),#REF!,"")</f>
        <v/>
      </c>
      <c r="K146" s="223" t="str">
        <f>IF(ISNUMBER(#REF!),#REF!,"")</f>
        <v/>
      </c>
    </row>
    <row r="147" spans="1:11" x14ac:dyDescent="0.25">
      <c r="A147" s="106" t="str">
        <f t="shared" ref="A147:A150" si="16">B147&amp;"_"&amp;C147&amp;"_"&amp;"…. "&amp;D147</f>
        <v>0304_T1.2_…. Debt securities</v>
      </c>
      <c r="B147" s="118" t="s">
        <v>3021</v>
      </c>
      <c r="C147" s="118" t="s">
        <v>15</v>
      </c>
      <c r="D147" s="59" t="s">
        <v>29</v>
      </c>
      <c r="E147" s="161" t="e">
        <f t="shared" si="14"/>
        <v>#REF!</v>
      </c>
      <c r="F147" s="22" t="s">
        <v>405</v>
      </c>
      <c r="G147">
        <f t="shared" si="15"/>
        <v>6</v>
      </c>
      <c r="H147" s="223" t="str">
        <f>IF(ISNUMBER(#REF!),#REF!,"")</f>
        <v/>
      </c>
      <c r="I147" s="223" t="str">
        <f>IF(ISNUMBER(#REF!),#REF!,"")</f>
        <v/>
      </c>
      <c r="J147" s="223" t="str">
        <f>IF(ISNUMBER(#REF!),#REF!,"")</f>
        <v/>
      </c>
      <c r="K147" s="223" t="str">
        <f>IF(ISNUMBER(#REF!),#REF!,"")</f>
        <v/>
      </c>
    </row>
    <row r="148" spans="1:11" x14ac:dyDescent="0.25">
      <c r="A148" s="106" t="str">
        <f t="shared" si="16"/>
        <v>0305_T1.2_…. Loans</v>
      </c>
      <c r="B148" s="118" t="s">
        <v>3022</v>
      </c>
      <c r="C148" s="118" t="s">
        <v>15</v>
      </c>
      <c r="D148" s="59" t="s">
        <v>2</v>
      </c>
      <c r="E148" s="161" t="e">
        <f t="shared" si="14"/>
        <v>#REF!</v>
      </c>
      <c r="F148" s="22" t="s">
        <v>406</v>
      </c>
      <c r="G148">
        <f t="shared" si="15"/>
        <v>6</v>
      </c>
      <c r="H148" s="223" t="str">
        <f>IF(ISNUMBER(#REF!),#REF!,"")</f>
        <v/>
      </c>
      <c r="I148" s="223" t="str">
        <f>IF(ISNUMBER(#REF!),#REF!,"")</f>
        <v/>
      </c>
      <c r="J148" s="223" t="str">
        <f>IF(ISNUMBER(#REF!),#REF!,"")</f>
        <v/>
      </c>
      <c r="K148" s="223" t="str">
        <f>IF(ISNUMBER(#REF!),#REF!,"")</f>
        <v/>
      </c>
    </row>
    <row r="149" spans="1:11" x14ac:dyDescent="0.25">
      <c r="A149" s="106" t="str">
        <f t="shared" si="16"/>
        <v>0306_T1.2_…. Trade credit and advances</v>
      </c>
      <c r="B149" s="118" t="s">
        <v>3023</v>
      </c>
      <c r="C149" s="118" t="s">
        <v>15</v>
      </c>
      <c r="D149" s="59" t="s">
        <v>30</v>
      </c>
      <c r="E149" s="161" t="e">
        <f t="shared" si="14"/>
        <v>#REF!</v>
      </c>
      <c r="F149" s="22" t="s">
        <v>407</v>
      </c>
      <c r="G149">
        <f t="shared" si="15"/>
        <v>6</v>
      </c>
      <c r="H149" s="223" t="str">
        <f>IF(ISNUMBER(#REF!),#REF!,"")</f>
        <v/>
      </c>
      <c r="I149" s="223" t="str">
        <f>IF(ISNUMBER(#REF!),#REF!,"")</f>
        <v/>
      </c>
      <c r="J149" s="223" t="str">
        <f>IF(ISNUMBER(#REF!),#REF!,"")</f>
        <v/>
      </c>
      <c r="K149" s="223" t="str">
        <f>IF(ISNUMBER(#REF!),#REF!,"")</f>
        <v/>
      </c>
    </row>
    <row r="150" spans="1:11" x14ac:dyDescent="0.25">
      <c r="A150" s="106" t="str">
        <f t="shared" si="16"/>
        <v>0307_T1.2_…. Other debt liabilities 4/ 5/</v>
      </c>
      <c r="B150" s="118" t="s">
        <v>3024</v>
      </c>
      <c r="C150" s="118" t="s">
        <v>15</v>
      </c>
      <c r="D150" s="59" t="s">
        <v>67</v>
      </c>
      <c r="E150" s="161" t="e">
        <f t="shared" si="14"/>
        <v>#REF!</v>
      </c>
      <c r="F150" s="22" t="s">
        <v>408</v>
      </c>
      <c r="G150">
        <f t="shared" si="15"/>
        <v>6</v>
      </c>
      <c r="H150" s="223" t="str">
        <f>IF(ISNUMBER(#REF!),#REF!,"")</f>
        <v/>
      </c>
      <c r="I150" s="223" t="str">
        <f>IF(ISNUMBER(#REF!),#REF!,"")</f>
        <v/>
      </c>
      <c r="J150" s="223" t="str">
        <f>IF(ISNUMBER(#REF!),#REF!,"")</f>
        <v/>
      </c>
      <c r="K150" s="223" t="str">
        <f>IF(ISNUMBER(#REF!),#REF!,"")</f>
        <v/>
      </c>
    </row>
    <row r="151" spans="1:11" x14ac:dyDescent="0.25">
      <c r="A151" s="106" t="str">
        <f>B151&amp;"_"&amp;C151&amp;"_"&amp;".. "&amp;D151</f>
        <v>0308_T1.2_.. Long-term</v>
      </c>
      <c r="B151" s="118" t="s">
        <v>3025</v>
      </c>
      <c r="C151" s="118" t="s">
        <v>15</v>
      </c>
      <c r="D151" s="58" t="s">
        <v>3</v>
      </c>
      <c r="E151" s="161" t="e">
        <f t="shared" si="14"/>
        <v>#REF!</v>
      </c>
      <c r="F151" s="22" t="s">
        <v>409</v>
      </c>
      <c r="G151">
        <f t="shared" si="15"/>
        <v>6</v>
      </c>
      <c r="H151" s="223" t="str">
        <f>IF(ISNUMBER(#REF!),#REF!,"")</f>
        <v/>
      </c>
      <c r="I151" s="223" t="str">
        <f>IF(ISNUMBER(#REF!),#REF!,"")</f>
        <v/>
      </c>
      <c r="J151" s="223" t="str">
        <f>IF(ISNUMBER(#REF!),#REF!,"")</f>
        <v/>
      </c>
      <c r="K151" s="223" t="str">
        <f>IF(ISNUMBER(#REF!),#REF!,"")</f>
        <v/>
      </c>
    </row>
    <row r="152" spans="1:11" x14ac:dyDescent="0.25">
      <c r="A152" s="106" t="str">
        <f>B152&amp;"_"&amp;C152&amp;"_"&amp;"…. "&amp;D152</f>
        <v>0309_T1.2_…. Currency and deposits 3/</v>
      </c>
      <c r="B152" s="118" t="s">
        <v>3026</v>
      </c>
      <c r="C152" s="118" t="s">
        <v>15</v>
      </c>
      <c r="D152" s="59" t="s">
        <v>66</v>
      </c>
      <c r="E152" s="161" t="e">
        <f t="shared" si="14"/>
        <v>#REF!</v>
      </c>
      <c r="F152" s="22" t="s">
        <v>410</v>
      </c>
      <c r="G152">
        <f t="shared" si="15"/>
        <v>6</v>
      </c>
      <c r="H152" s="223" t="str">
        <f>IF(ISNUMBER(#REF!),#REF!,"")</f>
        <v/>
      </c>
      <c r="I152" s="223" t="str">
        <f>IF(ISNUMBER(#REF!),#REF!,"")</f>
        <v/>
      </c>
      <c r="J152" s="223" t="str">
        <f>IF(ISNUMBER(#REF!),#REF!,"")</f>
        <v/>
      </c>
      <c r="K152" s="223" t="str">
        <f>IF(ISNUMBER(#REF!),#REF!,"")</f>
        <v/>
      </c>
    </row>
    <row r="153" spans="1:11" x14ac:dyDescent="0.25">
      <c r="A153" s="106" t="str">
        <f t="shared" ref="A153:A156" si="17">B153&amp;"_"&amp;C153&amp;"_"&amp;"…. "&amp;D153</f>
        <v>0310_T1.2_…. Debt securities</v>
      </c>
      <c r="B153" s="118" t="s">
        <v>3027</v>
      </c>
      <c r="C153" s="118" t="s">
        <v>15</v>
      </c>
      <c r="D153" s="59" t="s">
        <v>29</v>
      </c>
      <c r="E153" s="161" t="e">
        <f t="shared" si="14"/>
        <v>#REF!</v>
      </c>
      <c r="F153" s="22" t="s">
        <v>411</v>
      </c>
      <c r="G153">
        <f t="shared" si="15"/>
        <v>6</v>
      </c>
      <c r="H153" s="223" t="str">
        <f>IF(ISNUMBER(#REF!),#REF!,"")</f>
        <v/>
      </c>
      <c r="I153" s="223" t="str">
        <f>IF(ISNUMBER(#REF!),#REF!,"")</f>
        <v/>
      </c>
      <c r="J153" s="223" t="str">
        <f>IF(ISNUMBER(#REF!),#REF!,"")</f>
        <v/>
      </c>
      <c r="K153" s="223" t="str">
        <f>IF(ISNUMBER(#REF!),#REF!,"")</f>
        <v/>
      </c>
    </row>
    <row r="154" spans="1:11" x14ac:dyDescent="0.25">
      <c r="A154" s="106" t="str">
        <f t="shared" si="17"/>
        <v>0311_T1.2_…. Loans</v>
      </c>
      <c r="B154" s="118" t="s">
        <v>3028</v>
      </c>
      <c r="C154" s="118" t="s">
        <v>15</v>
      </c>
      <c r="D154" s="59" t="s">
        <v>2</v>
      </c>
      <c r="E154" s="161" t="e">
        <f t="shared" si="14"/>
        <v>#REF!</v>
      </c>
      <c r="F154" s="22" t="s">
        <v>412</v>
      </c>
      <c r="G154">
        <f t="shared" si="15"/>
        <v>6</v>
      </c>
      <c r="H154" s="223" t="str">
        <f>IF(ISNUMBER(#REF!),#REF!,"")</f>
        <v/>
      </c>
      <c r="I154" s="223" t="str">
        <f>IF(ISNUMBER(#REF!),#REF!,"")</f>
        <v/>
      </c>
      <c r="J154" s="223" t="str">
        <f>IF(ISNUMBER(#REF!),#REF!,"")</f>
        <v/>
      </c>
      <c r="K154" s="223" t="str">
        <f>IF(ISNUMBER(#REF!),#REF!,"")</f>
        <v/>
      </c>
    </row>
    <row r="155" spans="1:11" x14ac:dyDescent="0.25">
      <c r="A155" s="106" t="str">
        <f t="shared" si="17"/>
        <v>0312_T1.2_…. Trade credit and advances</v>
      </c>
      <c r="B155" s="118" t="s">
        <v>3029</v>
      </c>
      <c r="C155" s="118" t="s">
        <v>15</v>
      </c>
      <c r="D155" s="59" t="s">
        <v>30</v>
      </c>
      <c r="E155" s="161" t="e">
        <f t="shared" si="14"/>
        <v>#REF!</v>
      </c>
      <c r="F155" s="22" t="s">
        <v>413</v>
      </c>
      <c r="G155">
        <f t="shared" si="15"/>
        <v>6</v>
      </c>
      <c r="H155" s="223" t="str">
        <f>IF(ISNUMBER(#REF!),#REF!,"")</f>
        <v/>
      </c>
      <c r="I155" s="223" t="str">
        <f>IF(ISNUMBER(#REF!),#REF!,"")</f>
        <v/>
      </c>
      <c r="J155" s="223" t="str">
        <f>IF(ISNUMBER(#REF!),#REF!,"")</f>
        <v/>
      </c>
      <c r="K155" s="223" t="str">
        <f>IF(ISNUMBER(#REF!),#REF!,"")</f>
        <v/>
      </c>
    </row>
    <row r="156" spans="1:11" x14ac:dyDescent="0.25">
      <c r="A156" s="106" t="str">
        <f t="shared" si="17"/>
        <v>0313_T1.2_…. Other debt liabilities 4/</v>
      </c>
      <c r="B156" s="118" t="s">
        <v>3030</v>
      </c>
      <c r="C156" s="118" t="s">
        <v>15</v>
      </c>
      <c r="D156" s="59" t="s">
        <v>68</v>
      </c>
      <c r="E156" s="161" t="e">
        <f t="shared" si="14"/>
        <v>#REF!</v>
      </c>
      <c r="F156" s="22" t="s">
        <v>414</v>
      </c>
      <c r="G156">
        <f t="shared" si="15"/>
        <v>6</v>
      </c>
      <c r="H156" s="223" t="str">
        <f>IF(ISNUMBER(#REF!),#REF!,"")</f>
        <v/>
      </c>
      <c r="I156" s="223" t="str">
        <f>IF(ISNUMBER(#REF!),#REF!,"")</f>
        <v/>
      </c>
      <c r="J156" s="223" t="str">
        <f>IF(ISNUMBER(#REF!),#REF!,"")</f>
        <v/>
      </c>
      <c r="K156" s="223" t="str">
        <f>IF(ISNUMBER(#REF!),#REF!,"")</f>
        <v/>
      </c>
    </row>
    <row r="157" spans="1:11" x14ac:dyDescent="0.25">
      <c r="A157" s="106" t="str">
        <f>B157&amp;"_"&amp;C157&amp;"_"&amp;D157</f>
        <v>0314_T1.2_Nonfinancial corporations</v>
      </c>
      <c r="B157" s="118" t="s">
        <v>3031</v>
      </c>
      <c r="C157" s="118" t="s">
        <v>15</v>
      </c>
      <c r="D157" s="20" t="s">
        <v>69</v>
      </c>
      <c r="E157" s="161" t="e">
        <f t="shared" si="14"/>
        <v>#REF!</v>
      </c>
      <c r="F157" s="52" t="s">
        <v>415</v>
      </c>
      <c r="G157">
        <f t="shared" si="15"/>
        <v>6</v>
      </c>
      <c r="H157" s="223" t="str">
        <f>IF(ISNUMBER(#REF!),#REF!,"")</f>
        <v/>
      </c>
      <c r="I157" s="223" t="str">
        <f>IF(ISNUMBER(#REF!),#REF!,"")</f>
        <v/>
      </c>
      <c r="J157" s="223" t="str">
        <f>IF(ISNUMBER(#REF!),#REF!,"")</f>
        <v/>
      </c>
      <c r="K157" s="223" t="str">
        <f>IF(ISNUMBER(#REF!),#REF!,"")</f>
        <v/>
      </c>
    </row>
    <row r="158" spans="1:11" x14ac:dyDescent="0.25">
      <c r="A158" s="106" t="str">
        <f>B158&amp;"_"&amp;C158&amp;"_"&amp;".. "&amp;D158</f>
        <v>0315_T1.2_.. Short-term</v>
      </c>
      <c r="B158" s="118" t="s">
        <v>3032</v>
      </c>
      <c r="C158" s="118" t="s">
        <v>15</v>
      </c>
      <c r="D158" s="58" t="s">
        <v>1</v>
      </c>
      <c r="E158" s="161" t="e">
        <f t="shared" si="14"/>
        <v>#REF!</v>
      </c>
      <c r="F158" s="22" t="s">
        <v>416</v>
      </c>
      <c r="G158">
        <f t="shared" si="15"/>
        <v>6</v>
      </c>
      <c r="H158" s="223" t="str">
        <f>IF(ISNUMBER(#REF!),#REF!,"")</f>
        <v/>
      </c>
      <c r="I158" s="223" t="str">
        <f>IF(ISNUMBER(#REF!),#REF!,"")</f>
        <v/>
      </c>
      <c r="J158" s="223" t="str">
        <f>IF(ISNUMBER(#REF!),#REF!,"")</f>
        <v/>
      </c>
      <c r="K158" s="223" t="str">
        <f>IF(ISNUMBER(#REF!),#REF!,"")</f>
        <v/>
      </c>
    </row>
    <row r="159" spans="1:11" x14ac:dyDescent="0.25">
      <c r="A159" s="106" t="str">
        <f>B159&amp;"_"&amp;C159&amp;"_"&amp;"…. "&amp;D159</f>
        <v>0316_T1.2_…. Currency and deposits 3/</v>
      </c>
      <c r="B159" s="118" t="s">
        <v>3033</v>
      </c>
      <c r="C159" s="118" t="s">
        <v>15</v>
      </c>
      <c r="D159" s="59" t="s">
        <v>66</v>
      </c>
      <c r="E159" s="161" t="e">
        <f t="shared" si="14"/>
        <v>#REF!</v>
      </c>
      <c r="F159" s="22" t="s">
        <v>417</v>
      </c>
      <c r="G159">
        <f t="shared" si="15"/>
        <v>6</v>
      </c>
      <c r="H159" s="223" t="str">
        <f>IF(ISNUMBER(#REF!),#REF!,"")</f>
        <v/>
      </c>
      <c r="I159" s="223" t="str">
        <f>IF(ISNUMBER(#REF!),#REF!,"")</f>
        <v/>
      </c>
      <c r="J159" s="223" t="str">
        <f>IF(ISNUMBER(#REF!),#REF!,"")</f>
        <v/>
      </c>
      <c r="K159" s="223" t="str">
        <f>IF(ISNUMBER(#REF!),#REF!,"")</f>
        <v/>
      </c>
    </row>
    <row r="160" spans="1:11" x14ac:dyDescent="0.25">
      <c r="A160" s="106" t="str">
        <f t="shared" ref="A160:A163" si="18">B160&amp;"_"&amp;C160&amp;"_"&amp;"…. "&amp;D160</f>
        <v>0317_T1.2_…. Debt securities</v>
      </c>
      <c r="B160" s="118" t="s">
        <v>3034</v>
      </c>
      <c r="C160" s="118" t="s">
        <v>15</v>
      </c>
      <c r="D160" s="59" t="s">
        <v>29</v>
      </c>
      <c r="E160" s="161" t="e">
        <f t="shared" si="14"/>
        <v>#REF!</v>
      </c>
      <c r="F160" s="22" t="s">
        <v>418</v>
      </c>
      <c r="G160">
        <f t="shared" si="15"/>
        <v>6</v>
      </c>
      <c r="H160" s="223" t="str">
        <f>IF(ISNUMBER(#REF!),#REF!,"")</f>
        <v/>
      </c>
      <c r="I160" s="223" t="str">
        <f>IF(ISNUMBER(#REF!),#REF!,"")</f>
        <v/>
      </c>
      <c r="J160" s="223" t="str">
        <f>IF(ISNUMBER(#REF!),#REF!,"")</f>
        <v/>
      </c>
      <c r="K160" s="223" t="str">
        <f>IF(ISNUMBER(#REF!),#REF!,"")</f>
        <v/>
      </c>
    </row>
    <row r="161" spans="1:11" x14ac:dyDescent="0.25">
      <c r="A161" s="106" t="str">
        <f t="shared" si="18"/>
        <v>0318_T1.2_…. Loans</v>
      </c>
      <c r="B161" s="118" t="s">
        <v>3035</v>
      </c>
      <c r="C161" s="118" t="s">
        <v>15</v>
      </c>
      <c r="D161" s="59" t="s">
        <v>2</v>
      </c>
      <c r="E161" s="161" t="e">
        <f t="shared" si="14"/>
        <v>#REF!</v>
      </c>
      <c r="F161" s="22" t="s">
        <v>419</v>
      </c>
      <c r="G161">
        <f t="shared" si="15"/>
        <v>6</v>
      </c>
      <c r="H161" s="223" t="str">
        <f>IF(ISNUMBER(#REF!),#REF!,"")</f>
        <v/>
      </c>
      <c r="I161" s="223" t="str">
        <f>IF(ISNUMBER(#REF!),#REF!,"")</f>
        <v/>
      </c>
      <c r="J161" s="223" t="str">
        <f>IF(ISNUMBER(#REF!),#REF!,"")</f>
        <v/>
      </c>
      <c r="K161" s="223" t="str">
        <f>IF(ISNUMBER(#REF!),#REF!,"")</f>
        <v/>
      </c>
    </row>
    <row r="162" spans="1:11" x14ac:dyDescent="0.25">
      <c r="A162" s="106" t="str">
        <f t="shared" si="18"/>
        <v>0319_T1.2_…. Trade credit and advances</v>
      </c>
      <c r="B162" s="118" t="s">
        <v>3036</v>
      </c>
      <c r="C162" s="118" t="s">
        <v>15</v>
      </c>
      <c r="D162" s="59" t="s">
        <v>30</v>
      </c>
      <c r="E162" s="161" t="e">
        <f t="shared" si="14"/>
        <v>#REF!</v>
      </c>
      <c r="F162" s="22" t="s">
        <v>420</v>
      </c>
      <c r="G162">
        <f t="shared" si="15"/>
        <v>6</v>
      </c>
      <c r="H162" s="223" t="str">
        <f>IF(ISNUMBER(#REF!),#REF!,"")</f>
        <v/>
      </c>
      <c r="I162" s="223" t="str">
        <f>IF(ISNUMBER(#REF!),#REF!,"")</f>
        <v/>
      </c>
      <c r="J162" s="223" t="str">
        <f>IF(ISNUMBER(#REF!),#REF!,"")</f>
        <v/>
      </c>
      <c r="K162" s="223" t="str">
        <f>IF(ISNUMBER(#REF!),#REF!,"")</f>
        <v/>
      </c>
    </row>
    <row r="163" spans="1:11" x14ac:dyDescent="0.25">
      <c r="A163" s="106" t="str">
        <f t="shared" si="18"/>
        <v>0320_T1.2_…. Other debt liabilities 4/ 5/</v>
      </c>
      <c r="B163" s="118" t="s">
        <v>3037</v>
      </c>
      <c r="C163" s="118" t="s">
        <v>15</v>
      </c>
      <c r="D163" s="59" t="s">
        <v>67</v>
      </c>
      <c r="E163" s="161" t="e">
        <f t="shared" si="14"/>
        <v>#REF!</v>
      </c>
      <c r="F163" s="22" t="s">
        <v>421</v>
      </c>
      <c r="G163">
        <f t="shared" si="15"/>
        <v>6</v>
      </c>
      <c r="H163" s="223" t="str">
        <f>IF(ISNUMBER(#REF!),#REF!,"")</f>
        <v/>
      </c>
      <c r="I163" s="223" t="str">
        <f>IF(ISNUMBER(#REF!),#REF!,"")</f>
        <v/>
      </c>
      <c r="J163" s="223" t="str">
        <f>IF(ISNUMBER(#REF!),#REF!,"")</f>
        <v/>
      </c>
      <c r="K163" s="223" t="str">
        <f>IF(ISNUMBER(#REF!),#REF!,"")</f>
        <v/>
      </c>
    </row>
    <row r="164" spans="1:11" x14ac:dyDescent="0.25">
      <c r="A164" s="106" t="str">
        <f>B164&amp;"_"&amp;C164&amp;"_"&amp;".. "&amp;D164</f>
        <v>0321_T1.2_.. Long-term</v>
      </c>
      <c r="B164" s="118" t="s">
        <v>3038</v>
      </c>
      <c r="C164" s="118" t="s">
        <v>15</v>
      </c>
      <c r="D164" s="58" t="s">
        <v>3</v>
      </c>
      <c r="E164" s="161" t="e">
        <f t="shared" si="14"/>
        <v>#REF!</v>
      </c>
      <c r="F164" s="22" t="s">
        <v>422</v>
      </c>
      <c r="G164">
        <f t="shared" si="15"/>
        <v>6</v>
      </c>
      <c r="H164" s="223" t="str">
        <f>IF(ISNUMBER(#REF!),#REF!,"")</f>
        <v/>
      </c>
      <c r="I164" s="223" t="str">
        <f>IF(ISNUMBER(#REF!),#REF!,"")</f>
        <v/>
      </c>
      <c r="J164" s="223" t="str">
        <f>IF(ISNUMBER(#REF!),#REF!,"")</f>
        <v/>
      </c>
      <c r="K164" s="223" t="str">
        <f>IF(ISNUMBER(#REF!),#REF!,"")</f>
        <v/>
      </c>
    </row>
    <row r="165" spans="1:11" x14ac:dyDescent="0.25">
      <c r="A165" s="106" t="str">
        <f>B165&amp;"_"&amp;C165&amp;"_"&amp;"…. "&amp;D165</f>
        <v>0322_T1.2_…. Currency and deposits 3/</v>
      </c>
      <c r="B165" s="118" t="s">
        <v>3039</v>
      </c>
      <c r="C165" s="118" t="s">
        <v>15</v>
      </c>
      <c r="D165" s="59" t="s">
        <v>66</v>
      </c>
      <c r="E165" s="161" t="e">
        <f t="shared" si="14"/>
        <v>#REF!</v>
      </c>
      <c r="F165" s="22" t="s">
        <v>423</v>
      </c>
      <c r="G165">
        <f t="shared" si="15"/>
        <v>6</v>
      </c>
      <c r="H165" s="223" t="str">
        <f>IF(ISNUMBER(#REF!),#REF!,"")</f>
        <v/>
      </c>
      <c r="I165" s="223" t="str">
        <f>IF(ISNUMBER(#REF!),#REF!,"")</f>
        <v/>
      </c>
      <c r="J165" s="223" t="str">
        <f>IF(ISNUMBER(#REF!),#REF!,"")</f>
        <v/>
      </c>
      <c r="K165" s="223" t="str">
        <f>IF(ISNUMBER(#REF!),#REF!,"")</f>
        <v/>
      </c>
    </row>
    <row r="166" spans="1:11" x14ac:dyDescent="0.25">
      <c r="A166" s="106" t="str">
        <f t="shared" ref="A166:A169" si="19">B166&amp;"_"&amp;C166&amp;"_"&amp;"…. "&amp;D166</f>
        <v>0323_T1.2_…. Debt securities</v>
      </c>
      <c r="B166" s="118" t="s">
        <v>3040</v>
      </c>
      <c r="C166" s="118" t="s">
        <v>15</v>
      </c>
      <c r="D166" s="59" t="s">
        <v>29</v>
      </c>
      <c r="E166" s="161" t="e">
        <f t="shared" si="14"/>
        <v>#REF!</v>
      </c>
      <c r="F166" s="22" t="s">
        <v>424</v>
      </c>
      <c r="G166">
        <f t="shared" si="15"/>
        <v>6</v>
      </c>
      <c r="H166" s="223" t="str">
        <f>IF(ISNUMBER(#REF!),#REF!,"")</f>
        <v/>
      </c>
      <c r="I166" s="223" t="str">
        <f>IF(ISNUMBER(#REF!),#REF!,"")</f>
        <v/>
      </c>
      <c r="J166" s="223" t="str">
        <f>IF(ISNUMBER(#REF!),#REF!,"")</f>
        <v/>
      </c>
      <c r="K166" s="223" t="str">
        <f>IF(ISNUMBER(#REF!),#REF!,"")</f>
        <v/>
      </c>
    </row>
    <row r="167" spans="1:11" x14ac:dyDescent="0.25">
      <c r="A167" s="106" t="str">
        <f t="shared" si="19"/>
        <v>0324_T1.2_…. Loans</v>
      </c>
      <c r="B167" s="118" t="s">
        <v>3041</v>
      </c>
      <c r="C167" s="118" t="s">
        <v>15</v>
      </c>
      <c r="D167" s="59" t="s">
        <v>2</v>
      </c>
      <c r="E167" s="161" t="e">
        <f t="shared" si="14"/>
        <v>#REF!</v>
      </c>
      <c r="F167" s="22" t="s">
        <v>425</v>
      </c>
      <c r="G167">
        <f t="shared" si="15"/>
        <v>6</v>
      </c>
      <c r="H167" s="223" t="str">
        <f>IF(ISNUMBER(#REF!),#REF!,"")</f>
        <v/>
      </c>
      <c r="I167" s="223" t="str">
        <f>IF(ISNUMBER(#REF!),#REF!,"")</f>
        <v/>
      </c>
      <c r="J167" s="223" t="str">
        <f>IF(ISNUMBER(#REF!),#REF!,"")</f>
        <v/>
      </c>
      <c r="K167" s="223" t="str">
        <f>IF(ISNUMBER(#REF!),#REF!,"")</f>
        <v/>
      </c>
    </row>
    <row r="168" spans="1:11" x14ac:dyDescent="0.25">
      <c r="A168" s="106" t="str">
        <f t="shared" si="19"/>
        <v>0325_T1.2_…. Trade credit and advances</v>
      </c>
      <c r="B168" s="118" t="s">
        <v>3042</v>
      </c>
      <c r="C168" s="118" t="s">
        <v>15</v>
      </c>
      <c r="D168" s="59" t="s">
        <v>30</v>
      </c>
      <c r="E168" s="161" t="e">
        <f t="shared" si="14"/>
        <v>#REF!</v>
      </c>
      <c r="F168" s="22" t="s">
        <v>426</v>
      </c>
      <c r="G168">
        <f t="shared" si="15"/>
        <v>6</v>
      </c>
      <c r="H168" s="223" t="str">
        <f>IF(ISNUMBER(#REF!),#REF!,"")</f>
        <v/>
      </c>
      <c r="I168" s="223" t="str">
        <f>IF(ISNUMBER(#REF!),#REF!,"")</f>
        <v/>
      </c>
      <c r="J168" s="223" t="str">
        <f>IF(ISNUMBER(#REF!),#REF!,"")</f>
        <v/>
      </c>
      <c r="K168" s="223" t="str">
        <f>IF(ISNUMBER(#REF!),#REF!,"")</f>
        <v/>
      </c>
    </row>
    <row r="169" spans="1:11" x14ac:dyDescent="0.25">
      <c r="A169" s="106" t="str">
        <f t="shared" si="19"/>
        <v>0326_T1.2_…. Other debt liabilities 4/</v>
      </c>
      <c r="B169" s="118" t="s">
        <v>3043</v>
      </c>
      <c r="C169" s="118" t="s">
        <v>15</v>
      </c>
      <c r="D169" s="59" t="s">
        <v>68</v>
      </c>
      <c r="E169" s="161" t="e">
        <f t="shared" si="14"/>
        <v>#REF!</v>
      </c>
      <c r="F169" s="22" t="s">
        <v>427</v>
      </c>
      <c r="G169">
        <f t="shared" si="15"/>
        <v>6</v>
      </c>
      <c r="H169" s="223" t="str">
        <f>IF(ISNUMBER(#REF!),#REF!,"")</f>
        <v/>
      </c>
      <c r="I169" s="223" t="str">
        <f>IF(ISNUMBER(#REF!),#REF!,"")</f>
        <v/>
      </c>
      <c r="J169" s="223" t="str">
        <f>IF(ISNUMBER(#REF!),#REF!,"")</f>
        <v/>
      </c>
      <c r="K169" s="223" t="str">
        <f>IF(ISNUMBER(#REF!),#REF!,"")</f>
        <v/>
      </c>
    </row>
    <row r="170" spans="1:11" x14ac:dyDescent="0.25">
      <c r="A170" s="106" t="str">
        <f>B170&amp;"_"&amp;C170&amp;"_"&amp;D170</f>
        <v>0327_T1.2_Households and nonprofit institutions serving households (NPISHs)</v>
      </c>
      <c r="B170" s="118" t="s">
        <v>3044</v>
      </c>
      <c r="C170" s="118" t="s">
        <v>15</v>
      </c>
      <c r="D170" s="20" t="s">
        <v>70</v>
      </c>
      <c r="E170" s="161" t="e">
        <f t="shared" si="14"/>
        <v>#REF!</v>
      </c>
      <c r="F170" s="52" t="s">
        <v>428</v>
      </c>
      <c r="G170">
        <f t="shared" si="15"/>
        <v>6</v>
      </c>
      <c r="H170" s="223" t="str">
        <f>IF(ISNUMBER(#REF!),#REF!,"")</f>
        <v/>
      </c>
      <c r="I170" s="223" t="str">
        <f>IF(ISNUMBER(#REF!),#REF!,"")</f>
        <v/>
      </c>
      <c r="J170" s="223" t="str">
        <f>IF(ISNUMBER(#REF!),#REF!,"")</f>
        <v/>
      </c>
      <c r="K170" s="223" t="str">
        <f>IF(ISNUMBER(#REF!),#REF!,"")</f>
        <v/>
      </c>
    </row>
    <row r="171" spans="1:11" x14ac:dyDescent="0.25">
      <c r="A171" s="106" t="str">
        <f>B171&amp;"_"&amp;C171&amp;"_"&amp;".. "&amp;D171</f>
        <v>0328_T1.2_.. Short-term</v>
      </c>
      <c r="B171" s="118" t="s">
        <v>3045</v>
      </c>
      <c r="C171" s="118" t="s">
        <v>15</v>
      </c>
      <c r="D171" s="58" t="s">
        <v>1</v>
      </c>
      <c r="E171" s="161" t="e">
        <f t="shared" si="14"/>
        <v>#REF!</v>
      </c>
      <c r="F171" s="22" t="s">
        <v>429</v>
      </c>
      <c r="G171">
        <f t="shared" si="15"/>
        <v>6</v>
      </c>
      <c r="H171" s="223" t="str">
        <f>IF(ISNUMBER(#REF!),#REF!,"")</f>
        <v/>
      </c>
      <c r="I171" s="223" t="str">
        <f>IF(ISNUMBER(#REF!),#REF!,"")</f>
        <v/>
      </c>
      <c r="J171" s="223" t="str">
        <f>IF(ISNUMBER(#REF!),#REF!,"")</f>
        <v/>
      </c>
      <c r="K171" s="223" t="str">
        <f>IF(ISNUMBER(#REF!),#REF!,"")</f>
        <v/>
      </c>
    </row>
    <row r="172" spans="1:11" x14ac:dyDescent="0.25">
      <c r="A172" s="106" t="str">
        <f>B172&amp;"_"&amp;C172&amp;"_"&amp;"…. "&amp;D172</f>
        <v>0329_T1.2_…. Currency and deposits 3/</v>
      </c>
      <c r="B172" s="118" t="s">
        <v>3046</v>
      </c>
      <c r="C172" s="118" t="s">
        <v>15</v>
      </c>
      <c r="D172" s="59" t="s">
        <v>66</v>
      </c>
      <c r="E172" s="161" t="e">
        <f t="shared" si="14"/>
        <v>#REF!</v>
      </c>
      <c r="F172" s="22" t="s">
        <v>430</v>
      </c>
      <c r="G172">
        <f t="shared" si="15"/>
        <v>6</v>
      </c>
      <c r="H172" s="223" t="str">
        <f>IF(ISNUMBER(#REF!),#REF!,"")</f>
        <v/>
      </c>
      <c r="I172" s="223" t="str">
        <f>IF(ISNUMBER(#REF!),#REF!,"")</f>
        <v/>
      </c>
      <c r="J172" s="223" t="str">
        <f>IF(ISNUMBER(#REF!),#REF!,"")</f>
        <v/>
      </c>
      <c r="K172" s="223" t="str">
        <f>IF(ISNUMBER(#REF!),#REF!,"")</f>
        <v/>
      </c>
    </row>
    <row r="173" spans="1:11" x14ac:dyDescent="0.25">
      <c r="A173" s="106" t="str">
        <f t="shared" ref="A173:A176" si="20">B173&amp;"_"&amp;C173&amp;"_"&amp;"…. "&amp;D173</f>
        <v>0330_T1.2_…. Debt securities</v>
      </c>
      <c r="B173" s="118" t="s">
        <v>3047</v>
      </c>
      <c r="C173" s="118" t="s">
        <v>15</v>
      </c>
      <c r="D173" s="59" t="s">
        <v>29</v>
      </c>
      <c r="E173" s="161" t="e">
        <f t="shared" si="14"/>
        <v>#REF!</v>
      </c>
      <c r="F173" s="22" t="s">
        <v>431</v>
      </c>
      <c r="G173">
        <f t="shared" si="15"/>
        <v>6</v>
      </c>
      <c r="H173" s="223" t="str">
        <f>IF(ISNUMBER(#REF!),#REF!,"")</f>
        <v/>
      </c>
      <c r="I173" s="223" t="str">
        <f>IF(ISNUMBER(#REF!),#REF!,"")</f>
        <v/>
      </c>
      <c r="J173" s="223" t="str">
        <f>IF(ISNUMBER(#REF!),#REF!,"")</f>
        <v/>
      </c>
      <c r="K173" s="223" t="str">
        <f>IF(ISNUMBER(#REF!),#REF!,"")</f>
        <v/>
      </c>
    </row>
    <row r="174" spans="1:11" x14ac:dyDescent="0.25">
      <c r="A174" s="106" t="str">
        <f t="shared" si="20"/>
        <v>0331_T1.2_…. Loans</v>
      </c>
      <c r="B174" s="118" t="s">
        <v>3048</v>
      </c>
      <c r="C174" s="118" t="s">
        <v>15</v>
      </c>
      <c r="D174" s="59" t="s">
        <v>2</v>
      </c>
      <c r="E174" s="161" t="e">
        <f t="shared" si="14"/>
        <v>#REF!</v>
      </c>
      <c r="F174" s="22" t="s">
        <v>432</v>
      </c>
      <c r="G174">
        <f t="shared" si="15"/>
        <v>6</v>
      </c>
      <c r="H174" s="223" t="str">
        <f>IF(ISNUMBER(#REF!),#REF!,"")</f>
        <v/>
      </c>
      <c r="I174" s="223" t="str">
        <f>IF(ISNUMBER(#REF!),#REF!,"")</f>
        <v/>
      </c>
      <c r="J174" s="223" t="str">
        <f>IF(ISNUMBER(#REF!),#REF!,"")</f>
        <v/>
      </c>
      <c r="K174" s="223" t="str">
        <f>IF(ISNUMBER(#REF!),#REF!,"")</f>
        <v/>
      </c>
    </row>
    <row r="175" spans="1:11" x14ac:dyDescent="0.25">
      <c r="A175" s="106" t="str">
        <f t="shared" si="20"/>
        <v>0332_T1.2_…. Trade credit and advances</v>
      </c>
      <c r="B175" s="118" t="s">
        <v>3049</v>
      </c>
      <c r="C175" s="118" t="s">
        <v>15</v>
      </c>
      <c r="D175" s="59" t="s">
        <v>30</v>
      </c>
      <c r="E175" s="161" t="e">
        <f t="shared" si="14"/>
        <v>#REF!</v>
      </c>
      <c r="F175" s="22" t="s">
        <v>433</v>
      </c>
      <c r="G175">
        <f t="shared" si="15"/>
        <v>6</v>
      </c>
      <c r="H175" s="223" t="str">
        <f>IF(ISNUMBER(#REF!),#REF!,"")</f>
        <v/>
      </c>
      <c r="I175" s="223" t="str">
        <f>IF(ISNUMBER(#REF!),#REF!,"")</f>
        <v/>
      </c>
      <c r="J175" s="223" t="str">
        <f>IF(ISNUMBER(#REF!),#REF!,"")</f>
        <v/>
      </c>
      <c r="K175" s="223" t="str">
        <f>IF(ISNUMBER(#REF!),#REF!,"")</f>
        <v/>
      </c>
    </row>
    <row r="176" spans="1:11" x14ac:dyDescent="0.25">
      <c r="A176" s="106" t="str">
        <f t="shared" si="20"/>
        <v>0333_T1.2_…. Other debt liabilities 4/ 5/</v>
      </c>
      <c r="B176" s="118" t="s">
        <v>3050</v>
      </c>
      <c r="C176" s="118" t="s">
        <v>15</v>
      </c>
      <c r="D176" s="59" t="s">
        <v>67</v>
      </c>
      <c r="E176" s="161" t="e">
        <f t="shared" si="14"/>
        <v>#REF!</v>
      </c>
      <c r="F176" s="22" t="s">
        <v>434</v>
      </c>
      <c r="G176">
        <f t="shared" si="15"/>
        <v>6</v>
      </c>
      <c r="H176" s="223" t="str">
        <f>IF(ISNUMBER(#REF!),#REF!,"")</f>
        <v/>
      </c>
      <c r="I176" s="223" t="str">
        <f>IF(ISNUMBER(#REF!),#REF!,"")</f>
        <v/>
      </c>
      <c r="J176" s="223" t="str">
        <f>IF(ISNUMBER(#REF!),#REF!,"")</f>
        <v/>
      </c>
      <c r="K176" s="223" t="str">
        <f>IF(ISNUMBER(#REF!),#REF!,"")</f>
        <v/>
      </c>
    </row>
    <row r="177" spans="1:11" x14ac:dyDescent="0.25">
      <c r="A177" s="106" t="str">
        <f>B177&amp;"_"&amp;C177&amp;"_"&amp;".. "&amp;D177</f>
        <v>0334_T1.2_.. Long-term</v>
      </c>
      <c r="B177" s="118" t="s">
        <v>3051</v>
      </c>
      <c r="C177" s="118" t="s">
        <v>15</v>
      </c>
      <c r="D177" s="58" t="s">
        <v>3</v>
      </c>
      <c r="E177" s="161" t="e">
        <f t="shared" si="14"/>
        <v>#REF!</v>
      </c>
      <c r="F177" s="22" t="s">
        <v>435</v>
      </c>
      <c r="G177">
        <f t="shared" si="15"/>
        <v>6</v>
      </c>
      <c r="H177" s="223" t="str">
        <f>IF(ISNUMBER(#REF!),#REF!,"")</f>
        <v/>
      </c>
      <c r="I177" s="223" t="str">
        <f>IF(ISNUMBER(#REF!),#REF!,"")</f>
        <v/>
      </c>
      <c r="J177" s="223" t="str">
        <f>IF(ISNUMBER(#REF!),#REF!,"")</f>
        <v/>
      </c>
      <c r="K177" s="223" t="str">
        <f>IF(ISNUMBER(#REF!),#REF!,"")</f>
        <v/>
      </c>
    </row>
    <row r="178" spans="1:11" x14ac:dyDescent="0.25">
      <c r="A178" s="106" t="str">
        <f>B178&amp;"_"&amp;C178&amp;"_"&amp;"…. "&amp;D178</f>
        <v>0335_T1.2_…. Currency and deposits 3/</v>
      </c>
      <c r="B178" s="118" t="s">
        <v>3052</v>
      </c>
      <c r="C178" s="118" t="s">
        <v>15</v>
      </c>
      <c r="D178" s="59" t="s">
        <v>66</v>
      </c>
      <c r="E178" s="161" t="e">
        <f t="shared" si="14"/>
        <v>#REF!</v>
      </c>
      <c r="F178" s="22" t="s">
        <v>436</v>
      </c>
      <c r="G178">
        <f t="shared" si="15"/>
        <v>6</v>
      </c>
      <c r="H178" s="223" t="str">
        <f>IF(ISNUMBER(#REF!),#REF!,"")</f>
        <v/>
      </c>
      <c r="I178" s="223" t="str">
        <f>IF(ISNUMBER(#REF!),#REF!,"")</f>
        <v/>
      </c>
      <c r="J178" s="223" t="str">
        <f>IF(ISNUMBER(#REF!),#REF!,"")</f>
        <v/>
      </c>
      <c r="K178" s="223" t="str">
        <f>IF(ISNUMBER(#REF!),#REF!,"")</f>
        <v/>
      </c>
    </row>
    <row r="179" spans="1:11" x14ac:dyDescent="0.25">
      <c r="A179" s="106" t="str">
        <f t="shared" ref="A179:A182" si="21">B179&amp;"_"&amp;C179&amp;"_"&amp;"…. "&amp;D179</f>
        <v>0336_T1.2_…. Debt securities</v>
      </c>
      <c r="B179" s="118" t="s">
        <v>3053</v>
      </c>
      <c r="C179" s="118" t="s">
        <v>15</v>
      </c>
      <c r="D179" s="59" t="s">
        <v>29</v>
      </c>
      <c r="E179" s="161" t="e">
        <f t="shared" si="14"/>
        <v>#REF!</v>
      </c>
      <c r="F179" s="22" t="s">
        <v>437</v>
      </c>
      <c r="G179">
        <f t="shared" si="15"/>
        <v>6</v>
      </c>
      <c r="H179" s="223" t="str">
        <f>IF(ISNUMBER(#REF!),#REF!,"")</f>
        <v/>
      </c>
      <c r="I179" s="223" t="str">
        <f>IF(ISNUMBER(#REF!),#REF!,"")</f>
        <v/>
      </c>
      <c r="J179" s="223" t="str">
        <f>IF(ISNUMBER(#REF!),#REF!,"")</f>
        <v/>
      </c>
      <c r="K179" s="223" t="str">
        <f>IF(ISNUMBER(#REF!),#REF!,"")</f>
        <v/>
      </c>
    </row>
    <row r="180" spans="1:11" x14ac:dyDescent="0.25">
      <c r="A180" s="106" t="str">
        <f t="shared" si="21"/>
        <v>0337_T1.2_…. Loans</v>
      </c>
      <c r="B180" s="118" t="s">
        <v>3054</v>
      </c>
      <c r="C180" s="118" t="s">
        <v>15</v>
      </c>
      <c r="D180" s="59" t="s">
        <v>2</v>
      </c>
      <c r="E180" s="161" t="e">
        <f t="shared" si="14"/>
        <v>#REF!</v>
      </c>
      <c r="F180" s="22" t="s">
        <v>438</v>
      </c>
      <c r="G180">
        <f t="shared" si="15"/>
        <v>6</v>
      </c>
      <c r="H180" s="223" t="str">
        <f>IF(ISNUMBER(#REF!),#REF!,"")</f>
        <v/>
      </c>
      <c r="I180" s="223" t="str">
        <f>IF(ISNUMBER(#REF!),#REF!,"")</f>
        <v/>
      </c>
      <c r="J180" s="223" t="str">
        <f>IF(ISNUMBER(#REF!),#REF!,"")</f>
        <v/>
      </c>
      <c r="K180" s="223" t="str">
        <f>IF(ISNUMBER(#REF!),#REF!,"")</f>
        <v/>
      </c>
    </row>
    <row r="181" spans="1:11" x14ac:dyDescent="0.25">
      <c r="A181" s="106" t="str">
        <f t="shared" si="21"/>
        <v>0338_T1.2_…. Trade credit and advances</v>
      </c>
      <c r="B181" s="118" t="s">
        <v>3055</v>
      </c>
      <c r="C181" s="118" t="s">
        <v>15</v>
      </c>
      <c r="D181" s="59" t="s">
        <v>30</v>
      </c>
      <c r="E181" s="161" t="e">
        <f t="shared" si="14"/>
        <v>#REF!</v>
      </c>
      <c r="F181" s="22" t="s">
        <v>439</v>
      </c>
      <c r="G181">
        <f t="shared" si="15"/>
        <v>6</v>
      </c>
      <c r="H181" s="223" t="str">
        <f>IF(ISNUMBER(#REF!),#REF!,"")</f>
        <v/>
      </c>
      <c r="I181" s="223" t="str">
        <f>IF(ISNUMBER(#REF!),#REF!,"")</f>
        <v/>
      </c>
      <c r="J181" s="223" t="str">
        <f>IF(ISNUMBER(#REF!),#REF!,"")</f>
        <v/>
      </c>
      <c r="K181" s="223" t="str">
        <f>IF(ISNUMBER(#REF!),#REF!,"")</f>
        <v/>
      </c>
    </row>
    <row r="182" spans="1:11" x14ac:dyDescent="0.25">
      <c r="A182" s="106" t="str">
        <f t="shared" si="21"/>
        <v>0339_T1.2_…. Other debt liabilities 4/</v>
      </c>
      <c r="B182" s="118" t="s">
        <v>3056</v>
      </c>
      <c r="C182" s="118" t="s">
        <v>15</v>
      </c>
      <c r="D182" s="59" t="s">
        <v>68</v>
      </c>
      <c r="E182" s="161" t="e">
        <f t="shared" si="14"/>
        <v>#REF!</v>
      </c>
      <c r="F182" s="22" t="s">
        <v>440</v>
      </c>
      <c r="G182">
        <f t="shared" si="15"/>
        <v>6</v>
      </c>
      <c r="H182" s="223" t="str">
        <f>IF(ISNUMBER(#REF!),#REF!,"")</f>
        <v/>
      </c>
      <c r="I182" s="223" t="str">
        <f>IF(ISNUMBER(#REF!),#REF!,"")</f>
        <v/>
      </c>
      <c r="J182" s="223" t="str">
        <f>IF(ISNUMBER(#REF!),#REF!,"")</f>
        <v/>
      </c>
      <c r="K182" s="223" t="str">
        <f>IF(ISNUMBER(#REF!),#REF!,"")</f>
        <v/>
      </c>
    </row>
    <row r="183" spans="1:11" x14ac:dyDescent="0.25">
      <c r="A183" s="142" t="str">
        <f>B183&amp;"_"&amp;C183&amp;"_"&amp;D183</f>
        <v>0340_T1.2_TOTAL</v>
      </c>
      <c r="B183" s="143" t="s">
        <v>3057</v>
      </c>
      <c r="C183" s="143" t="s">
        <v>15</v>
      </c>
      <c r="D183" s="144" t="s">
        <v>71</v>
      </c>
      <c r="E183" s="161" t="e">
        <f t="shared" si="14"/>
        <v>#REF!</v>
      </c>
      <c r="F183" s="83" t="s">
        <v>52</v>
      </c>
      <c r="G183">
        <f t="shared" si="15"/>
        <v>6</v>
      </c>
      <c r="H183" s="223" t="str">
        <f>IF(ISNUMBER(#REF!),#REF!,"")</f>
        <v/>
      </c>
      <c r="I183" s="223" t="str">
        <f>IF(ISNUMBER(#REF!),#REF!,"")</f>
        <v/>
      </c>
      <c r="J183" s="223" t="str">
        <f>IF(ISNUMBER(#REF!),#REF!,"")</f>
        <v/>
      </c>
      <c r="K183" s="223" t="str">
        <f>IF(ISNUMBER(#REF!),#REF!,"")</f>
        <v/>
      </c>
    </row>
    <row r="184" spans="1:11" x14ac:dyDescent="0.25">
      <c r="A184" s="23" t="str">
        <f>B184&amp;"_"&amp;C184&amp;"_"&amp;D184</f>
        <v>0341_T1.3_Public Sector External Debt 3/</v>
      </c>
      <c r="B184" s="114" t="s">
        <v>3058</v>
      </c>
      <c r="C184" s="114" t="s">
        <v>16</v>
      </c>
      <c r="D184" s="24" t="s">
        <v>72</v>
      </c>
      <c r="E184" s="161" t="e">
        <f t="shared" si="14"/>
        <v>#REF!</v>
      </c>
      <c r="F184" s="52" t="s">
        <v>441</v>
      </c>
      <c r="G184">
        <f t="shared" si="15"/>
        <v>6</v>
      </c>
      <c r="H184" s="223" t="str">
        <f>IF(ISNUMBER(#REF!),#REF!,"")</f>
        <v/>
      </c>
      <c r="I184" s="223" t="str">
        <f>IF(ISNUMBER(#REF!),#REF!,"")</f>
        <v/>
      </c>
      <c r="J184" s="223" t="str">
        <f>IF(ISNUMBER(#REF!),#REF!,"")</f>
        <v/>
      </c>
      <c r="K184" s="223" t="str">
        <f>IF(ISNUMBER(#REF!),#REF!,"")</f>
        <v/>
      </c>
    </row>
    <row r="185" spans="1:11" x14ac:dyDescent="0.25">
      <c r="A185" s="23" t="str">
        <f>B185&amp;"_"&amp;C185&amp;"_"&amp;".. "&amp;D185</f>
        <v>0342_T1.3_.. Short-term</v>
      </c>
      <c r="B185" s="114" t="s">
        <v>3059</v>
      </c>
      <c r="C185" s="114" t="s">
        <v>16</v>
      </c>
      <c r="D185" s="60" t="s">
        <v>1</v>
      </c>
      <c r="E185" s="161" t="e">
        <f t="shared" si="14"/>
        <v>#REF!</v>
      </c>
      <c r="F185" s="63" t="s">
        <v>442</v>
      </c>
      <c r="G185">
        <f t="shared" si="15"/>
        <v>6</v>
      </c>
      <c r="H185" s="223" t="str">
        <f>IF(ISNUMBER(#REF!),#REF!,"")</f>
        <v/>
      </c>
      <c r="I185" s="223" t="str">
        <f>IF(ISNUMBER(#REF!),#REF!,"")</f>
        <v/>
      </c>
      <c r="J185" s="223" t="str">
        <f>IF(ISNUMBER(#REF!),#REF!,"")</f>
        <v/>
      </c>
      <c r="K185" s="223" t="str">
        <f>IF(ISNUMBER(#REF!),#REF!,"")</f>
        <v/>
      </c>
    </row>
    <row r="186" spans="1:11" x14ac:dyDescent="0.25">
      <c r="A186" s="23" t="str">
        <f>B186&amp;"_"&amp;C186&amp;"_"&amp;"…. "&amp;D186</f>
        <v>0343_T1.3_…. Currency and deposits 5/</v>
      </c>
      <c r="B186" s="114" t="s">
        <v>3060</v>
      </c>
      <c r="C186" s="114" t="s">
        <v>16</v>
      </c>
      <c r="D186" s="61" t="s">
        <v>73</v>
      </c>
      <c r="E186" s="161" t="e">
        <f t="shared" si="14"/>
        <v>#REF!</v>
      </c>
      <c r="F186" s="63" t="s">
        <v>443</v>
      </c>
      <c r="G186">
        <f t="shared" si="15"/>
        <v>6</v>
      </c>
      <c r="H186" s="223" t="str">
        <f>IF(ISNUMBER(#REF!),#REF!,"")</f>
        <v/>
      </c>
      <c r="I186" s="223" t="str">
        <f>IF(ISNUMBER(#REF!),#REF!,"")</f>
        <v/>
      </c>
      <c r="J186" s="223" t="str">
        <f>IF(ISNUMBER(#REF!),#REF!,"")</f>
        <v/>
      </c>
      <c r="K186" s="223" t="str">
        <f>IF(ISNUMBER(#REF!),#REF!,"")</f>
        <v/>
      </c>
    </row>
    <row r="187" spans="1:11" x14ac:dyDescent="0.25">
      <c r="A187" s="23" t="str">
        <f t="shared" ref="A187:A190" si="22">B187&amp;"_"&amp;C187&amp;"_"&amp;"…. "&amp;D187</f>
        <v>0344_T1.3_…. Debt securities</v>
      </c>
      <c r="B187" s="114" t="s">
        <v>3061</v>
      </c>
      <c r="C187" s="114" t="s">
        <v>16</v>
      </c>
      <c r="D187" s="61" t="s">
        <v>29</v>
      </c>
      <c r="E187" s="161" t="e">
        <f t="shared" si="14"/>
        <v>#REF!</v>
      </c>
      <c r="F187" s="63" t="s">
        <v>444</v>
      </c>
      <c r="G187">
        <f t="shared" si="15"/>
        <v>6</v>
      </c>
      <c r="H187" s="223" t="str">
        <f>IF(ISNUMBER(#REF!),#REF!,"")</f>
        <v/>
      </c>
      <c r="I187" s="223" t="str">
        <f>IF(ISNUMBER(#REF!),#REF!,"")</f>
        <v/>
      </c>
      <c r="J187" s="223" t="str">
        <f>IF(ISNUMBER(#REF!),#REF!,"")</f>
        <v/>
      </c>
      <c r="K187" s="223" t="str">
        <f>IF(ISNUMBER(#REF!),#REF!,"")</f>
        <v/>
      </c>
    </row>
    <row r="188" spans="1:11" x14ac:dyDescent="0.25">
      <c r="A188" s="23" t="str">
        <f t="shared" si="22"/>
        <v>0345_T1.3_…. Loans</v>
      </c>
      <c r="B188" s="114" t="s">
        <v>3062</v>
      </c>
      <c r="C188" s="114" t="s">
        <v>16</v>
      </c>
      <c r="D188" s="61" t="s">
        <v>2</v>
      </c>
      <c r="E188" s="161" t="e">
        <f t="shared" si="14"/>
        <v>#REF!</v>
      </c>
      <c r="F188" s="63" t="s">
        <v>445</v>
      </c>
      <c r="G188">
        <f t="shared" si="15"/>
        <v>6</v>
      </c>
      <c r="H188" s="223" t="str">
        <f>IF(ISNUMBER(#REF!),#REF!,"")</f>
        <v/>
      </c>
      <c r="I188" s="223" t="str">
        <f>IF(ISNUMBER(#REF!),#REF!,"")</f>
        <v/>
      </c>
      <c r="J188" s="223" t="str">
        <f>IF(ISNUMBER(#REF!),#REF!,"")</f>
        <v/>
      </c>
      <c r="K188" s="223" t="str">
        <f>IF(ISNUMBER(#REF!),#REF!,"")</f>
        <v/>
      </c>
    </row>
    <row r="189" spans="1:11" x14ac:dyDescent="0.25">
      <c r="A189" s="23" t="str">
        <f t="shared" si="22"/>
        <v>0346_T1.3_…. Trade credit and advances</v>
      </c>
      <c r="B189" s="114" t="s">
        <v>3063</v>
      </c>
      <c r="C189" s="114" t="s">
        <v>16</v>
      </c>
      <c r="D189" s="61" t="s">
        <v>30</v>
      </c>
      <c r="E189" s="161" t="e">
        <f t="shared" si="14"/>
        <v>#REF!</v>
      </c>
      <c r="F189" s="63" t="s">
        <v>446</v>
      </c>
      <c r="G189">
        <f t="shared" si="15"/>
        <v>6</v>
      </c>
      <c r="H189" s="223" t="str">
        <f>IF(ISNUMBER(#REF!),#REF!,"")</f>
        <v/>
      </c>
      <c r="I189" s="223" t="str">
        <f>IF(ISNUMBER(#REF!),#REF!,"")</f>
        <v/>
      </c>
      <c r="J189" s="223" t="str">
        <f>IF(ISNUMBER(#REF!),#REF!,"")</f>
        <v/>
      </c>
      <c r="K189" s="223" t="str">
        <f>IF(ISNUMBER(#REF!),#REF!,"")</f>
        <v/>
      </c>
    </row>
    <row r="190" spans="1:11" x14ac:dyDescent="0.25">
      <c r="A190" s="23" t="str">
        <f t="shared" si="22"/>
        <v>0347_T1.3_…. Other debt liabilities 6/ 7/</v>
      </c>
      <c r="B190" s="114" t="s">
        <v>3064</v>
      </c>
      <c r="C190" s="114" t="s">
        <v>16</v>
      </c>
      <c r="D190" s="61" t="s">
        <v>74</v>
      </c>
      <c r="E190" s="161" t="e">
        <f t="shared" si="14"/>
        <v>#REF!</v>
      </c>
      <c r="F190" s="63" t="s">
        <v>447</v>
      </c>
      <c r="G190">
        <f t="shared" si="15"/>
        <v>6</v>
      </c>
      <c r="H190" s="223" t="str">
        <f>IF(ISNUMBER(#REF!),#REF!,"")</f>
        <v/>
      </c>
      <c r="I190" s="223" t="str">
        <f>IF(ISNUMBER(#REF!),#REF!,"")</f>
        <v/>
      </c>
      <c r="J190" s="223" t="str">
        <f>IF(ISNUMBER(#REF!),#REF!,"")</f>
        <v/>
      </c>
      <c r="K190" s="223" t="str">
        <f>IF(ISNUMBER(#REF!),#REF!,"")</f>
        <v/>
      </c>
    </row>
    <row r="191" spans="1:11" x14ac:dyDescent="0.25">
      <c r="A191" s="23" t="str">
        <f>B191&amp;"_"&amp;C191&amp;"_"&amp;".. "&amp;D191</f>
        <v>0348_T1.3_.. Long-term</v>
      </c>
      <c r="B191" s="114" t="s">
        <v>3065</v>
      </c>
      <c r="C191" s="114" t="s">
        <v>16</v>
      </c>
      <c r="D191" s="60" t="s">
        <v>3</v>
      </c>
      <c r="E191" s="161" t="e">
        <f t="shared" si="14"/>
        <v>#REF!</v>
      </c>
      <c r="F191" s="63" t="s">
        <v>448</v>
      </c>
      <c r="G191">
        <f t="shared" si="15"/>
        <v>6</v>
      </c>
      <c r="H191" s="223" t="str">
        <f>IF(ISNUMBER(#REF!),#REF!,"")</f>
        <v/>
      </c>
      <c r="I191" s="223" t="str">
        <f>IF(ISNUMBER(#REF!),#REF!,"")</f>
        <v/>
      </c>
      <c r="J191" s="223" t="str">
        <f>IF(ISNUMBER(#REF!),#REF!,"")</f>
        <v/>
      </c>
      <c r="K191" s="223" t="str">
        <f>IF(ISNUMBER(#REF!),#REF!,"")</f>
        <v/>
      </c>
    </row>
    <row r="192" spans="1:11" x14ac:dyDescent="0.25">
      <c r="A192" s="23" t="str">
        <f>B192&amp;"_"&amp;C192&amp;"_"&amp;"…. "&amp;D192</f>
        <v>0349_T1.3_…. Special drawing rights (allocations)  8/</v>
      </c>
      <c r="B192" s="114" t="s">
        <v>3066</v>
      </c>
      <c r="C192" s="114" t="s">
        <v>16</v>
      </c>
      <c r="D192" s="61" t="s">
        <v>75</v>
      </c>
      <c r="E192" s="161" t="e">
        <f t="shared" si="14"/>
        <v>#REF!</v>
      </c>
      <c r="F192" s="63" t="s">
        <v>449</v>
      </c>
      <c r="G192">
        <f t="shared" si="15"/>
        <v>6</v>
      </c>
      <c r="H192" s="223" t="str">
        <f>IF(ISNUMBER(#REF!),#REF!,"")</f>
        <v/>
      </c>
      <c r="I192" s="223" t="str">
        <f>IF(ISNUMBER(#REF!),#REF!,"")</f>
        <v/>
      </c>
      <c r="J192" s="223" t="str">
        <f>IF(ISNUMBER(#REF!),#REF!,"")</f>
        <v/>
      </c>
      <c r="K192" s="223" t="str">
        <f>IF(ISNUMBER(#REF!),#REF!,"")</f>
        <v/>
      </c>
    </row>
    <row r="193" spans="1:11" x14ac:dyDescent="0.25">
      <c r="A193" s="23" t="str">
        <f t="shared" ref="A193:A197" si="23">B193&amp;"_"&amp;C193&amp;"_"&amp;"…. "&amp;D193</f>
        <v>0350_T1.3_…. Currency and deposits 5/</v>
      </c>
      <c r="B193" s="114" t="s">
        <v>3067</v>
      </c>
      <c r="C193" s="114" t="s">
        <v>16</v>
      </c>
      <c r="D193" s="61" t="s">
        <v>73</v>
      </c>
      <c r="E193" s="161" t="e">
        <f t="shared" si="14"/>
        <v>#REF!</v>
      </c>
      <c r="F193" s="63" t="s">
        <v>450</v>
      </c>
      <c r="G193">
        <f t="shared" si="15"/>
        <v>6</v>
      </c>
      <c r="H193" s="223" t="str">
        <f>IF(ISNUMBER(#REF!),#REF!,"")</f>
        <v/>
      </c>
      <c r="I193" s="223" t="str">
        <f>IF(ISNUMBER(#REF!),#REF!,"")</f>
        <v/>
      </c>
      <c r="J193" s="223" t="str">
        <f>IF(ISNUMBER(#REF!),#REF!,"")</f>
        <v/>
      </c>
      <c r="K193" s="223" t="str">
        <f>IF(ISNUMBER(#REF!),#REF!,"")</f>
        <v/>
      </c>
    </row>
    <row r="194" spans="1:11" x14ac:dyDescent="0.25">
      <c r="A194" s="23" t="str">
        <f t="shared" si="23"/>
        <v xml:space="preserve">0351_T1.3_…. Debt securities </v>
      </c>
      <c r="B194" s="114" t="s">
        <v>3068</v>
      </c>
      <c r="C194" s="114" t="s">
        <v>16</v>
      </c>
      <c r="D194" s="61" t="s">
        <v>76</v>
      </c>
      <c r="E194" s="161" t="e">
        <f t="shared" si="14"/>
        <v>#REF!</v>
      </c>
      <c r="F194" s="63" t="s">
        <v>451</v>
      </c>
      <c r="G194">
        <f t="shared" si="15"/>
        <v>6</v>
      </c>
      <c r="H194" s="223" t="str">
        <f>IF(ISNUMBER(#REF!),#REF!,"")</f>
        <v/>
      </c>
      <c r="I194" s="223" t="str">
        <f>IF(ISNUMBER(#REF!),#REF!,"")</f>
        <v/>
      </c>
      <c r="J194" s="223" t="str">
        <f>IF(ISNUMBER(#REF!),#REF!,"")</f>
        <v/>
      </c>
      <c r="K194" s="223" t="str">
        <f>IF(ISNUMBER(#REF!),#REF!,"")</f>
        <v/>
      </c>
    </row>
    <row r="195" spans="1:11" x14ac:dyDescent="0.25">
      <c r="A195" s="23" t="str">
        <f t="shared" si="23"/>
        <v>0352_T1.3_…. Loans</v>
      </c>
      <c r="B195" s="114" t="s">
        <v>3069</v>
      </c>
      <c r="C195" s="114" t="s">
        <v>16</v>
      </c>
      <c r="D195" s="61" t="s">
        <v>2</v>
      </c>
      <c r="E195" s="161" t="e">
        <f t="shared" si="14"/>
        <v>#REF!</v>
      </c>
      <c r="F195" s="63" t="s">
        <v>452</v>
      </c>
      <c r="G195">
        <f t="shared" si="15"/>
        <v>6</v>
      </c>
      <c r="H195" s="223" t="str">
        <f>IF(ISNUMBER(#REF!),#REF!,"")</f>
        <v/>
      </c>
      <c r="I195" s="223" t="str">
        <f>IF(ISNUMBER(#REF!),#REF!,"")</f>
        <v/>
      </c>
      <c r="J195" s="223" t="str">
        <f>IF(ISNUMBER(#REF!),#REF!,"")</f>
        <v/>
      </c>
      <c r="K195" s="223" t="str">
        <f>IF(ISNUMBER(#REF!),#REF!,"")</f>
        <v/>
      </c>
    </row>
    <row r="196" spans="1:11" x14ac:dyDescent="0.25">
      <c r="A196" s="23" t="str">
        <f t="shared" si="23"/>
        <v>0353_T1.3_…. Trade credit and advances</v>
      </c>
      <c r="B196" s="114" t="s">
        <v>3070</v>
      </c>
      <c r="C196" s="114" t="s">
        <v>16</v>
      </c>
      <c r="D196" s="61" t="s">
        <v>30</v>
      </c>
      <c r="E196" s="161" t="e">
        <f t="shared" si="14"/>
        <v>#REF!</v>
      </c>
      <c r="F196" s="63" t="s">
        <v>453</v>
      </c>
      <c r="G196">
        <f t="shared" si="15"/>
        <v>6</v>
      </c>
      <c r="H196" s="223" t="str">
        <f>IF(ISNUMBER(#REF!),#REF!,"")</f>
        <v/>
      </c>
      <c r="I196" s="223" t="str">
        <f>IF(ISNUMBER(#REF!),#REF!,"")</f>
        <v/>
      </c>
      <c r="J196" s="223" t="str">
        <f>IF(ISNUMBER(#REF!),#REF!,"")</f>
        <v/>
      </c>
      <c r="K196" s="223" t="str">
        <f>IF(ISNUMBER(#REF!),#REF!,"")</f>
        <v/>
      </c>
    </row>
    <row r="197" spans="1:11" x14ac:dyDescent="0.25">
      <c r="A197" s="23" t="str">
        <f t="shared" si="23"/>
        <v>0354_T1.3_…. Other debt liabilities 6/</v>
      </c>
      <c r="B197" s="114" t="s">
        <v>3071</v>
      </c>
      <c r="C197" s="114" t="s">
        <v>16</v>
      </c>
      <c r="D197" s="61" t="s">
        <v>77</v>
      </c>
      <c r="E197" s="161" t="e">
        <f t="shared" ref="E197:E260" si="24">E196</f>
        <v>#REF!</v>
      </c>
      <c r="F197" s="63" t="s">
        <v>454</v>
      </c>
      <c r="G197">
        <f t="shared" ref="G197:G260" si="25">G196</f>
        <v>6</v>
      </c>
      <c r="H197" s="223" t="str">
        <f>IF(ISNUMBER(#REF!),#REF!,"")</f>
        <v/>
      </c>
      <c r="I197" s="223" t="str">
        <f>IF(ISNUMBER(#REF!),#REF!,"")</f>
        <v/>
      </c>
      <c r="J197" s="223" t="str">
        <f>IF(ISNUMBER(#REF!),#REF!,"")</f>
        <v/>
      </c>
      <c r="K197" s="223" t="str">
        <f>IF(ISNUMBER(#REF!),#REF!,"")</f>
        <v/>
      </c>
    </row>
    <row r="198" spans="1:11" x14ac:dyDescent="0.25">
      <c r="A198" s="23" t="str">
        <f>B198&amp;"_"&amp;C198&amp;"_"&amp;".. "&amp;D198</f>
        <v xml:space="preserve">0355_T1.3_.. Direct investment: Intercompany Lending </v>
      </c>
      <c r="B198" s="114" t="s">
        <v>3072</v>
      </c>
      <c r="C198" s="114" t="s">
        <v>16</v>
      </c>
      <c r="D198" s="60" t="s">
        <v>78</v>
      </c>
      <c r="E198" s="161" t="e">
        <f t="shared" si="24"/>
        <v>#REF!</v>
      </c>
      <c r="F198" s="63" t="s">
        <v>455</v>
      </c>
      <c r="G198">
        <f t="shared" si="25"/>
        <v>6</v>
      </c>
      <c r="H198" s="223" t="str">
        <f>IF(ISNUMBER(#REF!),#REF!,"")</f>
        <v/>
      </c>
      <c r="I198" s="223" t="str">
        <f>IF(ISNUMBER(#REF!),#REF!,"")</f>
        <v/>
      </c>
      <c r="J198" s="223" t="str">
        <f>IF(ISNUMBER(#REF!),#REF!,"")</f>
        <v/>
      </c>
      <c r="K198" s="223" t="str">
        <f>IF(ISNUMBER(#REF!),#REF!,"")</f>
        <v/>
      </c>
    </row>
    <row r="199" spans="1:11" x14ac:dyDescent="0.25">
      <c r="A199" s="23" t="str">
        <f>B199&amp;"_"&amp;C199&amp;"_"&amp;"…. "&amp;D199</f>
        <v>0356_T1.3_…. Debt liabilities of direct investment enterprises to direct investors</v>
      </c>
      <c r="B199" s="114" t="s">
        <v>3073</v>
      </c>
      <c r="C199" s="114" t="s">
        <v>16</v>
      </c>
      <c r="D199" s="61" t="s">
        <v>79</v>
      </c>
      <c r="E199" s="161" t="e">
        <f t="shared" si="24"/>
        <v>#REF!</v>
      </c>
      <c r="F199" s="63" t="s">
        <v>456</v>
      </c>
      <c r="G199">
        <f t="shared" si="25"/>
        <v>6</v>
      </c>
      <c r="H199" s="223" t="str">
        <f>IF(ISNUMBER(#REF!),#REF!,"")</f>
        <v/>
      </c>
      <c r="I199" s="223" t="str">
        <f>IF(ISNUMBER(#REF!),#REF!,"")</f>
        <v/>
      </c>
      <c r="J199" s="223" t="str">
        <f>IF(ISNUMBER(#REF!),#REF!,"")</f>
        <v/>
      </c>
      <c r="K199" s="223" t="str">
        <f>IF(ISNUMBER(#REF!),#REF!,"")</f>
        <v/>
      </c>
    </row>
    <row r="200" spans="1:11" x14ac:dyDescent="0.25">
      <c r="A200" s="23" t="str">
        <f t="shared" ref="A200:A201" si="26">B200&amp;"_"&amp;C200&amp;"_"&amp;"…. "&amp;D200</f>
        <v>0357_T1.3_…. Debt liabilities of direct investors to direct investment enterprises</v>
      </c>
      <c r="B200" s="114" t="s">
        <v>3074</v>
      </c>
      <c r="C200" s="114" t="s">
        <v>16</v>
      </c>
      <c r="D200" s="61" t="s">
        <v>80</v>
      </c>
      <c r="E200" s="161" t="e">
        <f t="shared" si="24"/>
        <v>#REF!</v>
      </c>
      <c r="F200" s="63" t="s">
        <v>457</v>
      </c>
      <c r="G200">
        <f t="shared" si="25"/>
        <v>6</v>
      </c>
      <c r="H200" s="223" t="str">
        <f>IF(ISNUMBER(#REF!),#REF!,"")</f>
        <v/>
      </c>
      <c r="I200" s="223" t="str">
        <f>IF(ISNUMBER(#REF!),#REF!,"")</f>
        <v/>
      </c>
      <c r="J200" s="223" t="str">
        <f>IF(ISNUMBER(#REF!),#REF!,"")</f>
        <v/>
      </c>
      <c r="K200" s="223" t="str">
        <f>IF(ISNUMBER(#REF!),#REF!,"")</f>
        <v/>
      </c>
    </row>
    <row r="201" spans="1:11" x14ac:dyDescent="0.25">
      <c r="A201" s="23" t="str">
        <f t="shared" si="26"/>
        <v>0358_T1.3_…. Debt liabilities between fellow enterprises</v>
      </c>
      <c r="B201" s="114" t="s">
        <v>3075</v>
      </c>
      <c r="C201" s="114" t="s">
        <v>16</v>
      </c>
      <c r="D201" s="61" t="s">
        <v>33</v>
      </c>
      <c r="E201" s="161" t="e">
        <f t="shared" si="24"/>
        <v>#REF!</v>
      </c>
      <c r="F201" s="63" t="s">
        <v>458</v>
      </c>
      <c r="G201">
        <f t="shared" si="25"/>
        <v>6</v>
      </c>
      <c r="H201" s="223" t="str">
        <f>IF(ISNUMBER(#REF!),#REF!,"")</f>
        <v/>
      </c>
      <c r="I201" s="223" t="str">
        <f>IF(ISNUMBER(#REF!),#REF!,"")</f>
        <v/>
      </c>
      <c r="J201" s="223" t="str">
        <f>IF(ISNUMBER(#REF!),#REF!,"")</f>
        <v/>
      </c>
      <c r="K201" s="223" t="str">
        <f>IF(ISNUMBER(#REF!),#REF!,"")</f>
        <v/>
      </c>
    </row>
    <row r="202" spans="1:11" x14ac:dyDescent="0.25">
      <c r="A202" s="23" t="str">
        <f>B202&amp;"_"&amp;C202&amp;"_"&amp;D202</f>
        <v>0359_T1.3_Publicly Guaranteed Private Sector External Debt 4/</v>
      </c>
      <c r="B202" s="114" t="s">
        <v>3076</v>
      </c>
      <c r="C202" s="114" t="s">
        <v>16</v>
      </c>
      <c r="D202" s="24" t="s">
        <v>81</v>
      </c>
      <c r="E202" s="161" t="e">
        <f t="shared" si="24"/>
        <v>#REF!</v>
      </c>
      <c r="F202" s="52" t="s">
        <v>459</v>
      </c>
      <c r="G202">
        <f t="shared" si="25"/>
        <v>6</v>
      </c>
      <c r="H202" s="223" t="str">
        <f>IF(ISNUMBER(#REF!),#REF!,"")</f>
        <v/>
      </c>
      <c r="I202" s="223" t="str">
        <f>IF(ISNUMBER(#REF!),#REF!,"")</f>
        <v/>
      </c>
      <c r="J202" s="223" t="str">
        <f>IF(ISNUMBER(#REF!),#REF!,"")</f>
        <v/>
      </c>
      <c r="K202" s="223" t="str">
        <f>IF(ISNUMBER(#REF!),#REF!,"")</f>
        <v/>
      </c>
    </row>
    <row r="203" spans="1:11" x14ac:dyDescent="0.25">
      <c r="A203" s="23" t="str">
        <f>B203&amp;"_"&amp;C203&amp;"_"&amp;".. "&amp;D203</f>
        <v>0360_T1.3_.. Short-term</v>
      </c>
      <c r="B203" s="114" t="s">
        <v>3077</v>
      </c>
      <c r="C203" s="114" t="s">
        <v>16</v>
      </c>
      <c r="D203" s="60" t="s">
        <v>1</v>
      </c>
      <c r="E203" s="161" t="e">
        <f t="shared" si="24"/>
        <v>#REF!</v>
      </c>
      <c r="F203" s="63" t="s">
        <v>460</v>
      </c>
      <c r="G203">
        <f t="shared" si="25"/>
        <v>6</v>
      </c>
      <c r="H203" s="223" t="str">
        <f>IF(ISNUMBER(#REF!),#REF!,"")</f>
        <v/>
      </c>
      <c r="I203" s="223" t="str">
        <f>IF(ISNUMBER(#REF!),#REF!,"")</f>
        <v/>
      </c>
      <c r="J203" s="223" t="str">
        <f>IF(ISNUMBER(#REF!),#REF!,"")</f>
        <v/>
      </c>
      <c r="K203" s="223" t="str">
        <f>IF(ISNUMBER(#REF!),#REF!,"")</f>
        <v/>
      </c>
    </row>
    <row r="204" spans="1:11" x14ac:dyDescent="0.25">
      <c r="A204" s="23" t="str">
        <f>B204&amp;"_"&amp;C204&amp;"_"&amp;"…. "&amp;D204</f>
        <v>0361_T1.3_…. Currency and deposits 5/</v>
      </c>
      <c r="B204" s="114" t="s">
        <v>3078</v>
      </c>
      <c r="C204" s="114" t="s">
        <v>16</v>
      </c>
      <c r="D204" s="61" t="s">
        <v>73</v>
      </c>
      <c r="E204" s="161" t="e">
        <f t="shared" si="24"/>
        <v>#REF!</v>
      </c>
      <c r="F204" s="63" t="s">
        <v>461</v>
      </c>
      <c r="G204">
        <f t="shared" si="25"/>
        <v>6</v>
      </c>
      <c r="H204" s="223" t="str">
        <f>IF(ISNUMBER(#REF!),#REF!,"")</f>
        <v/>
      </c>
      <c r="I204" s="223" t="str">
        <f>IF(ISNUMBER(#REF!),#REF!,"")</f>
        <v/>
      </c>
      <c r="J204" s="223" t="str">
        <f>IF(ISNUMBER(#REF!),#REF!,"")</f>
        <v/>
      </c>
      <c r="K204" s="223" t="str">
        <f>IF(ISNUMBER(#REF!),#REF!,"")</f>
        <v/>
      </c>
    </row>
    <row r="205" spans="1:11" x14ac:dyDescent="0.25">
      <c r="A205" s="23" t="str">
        <f t="shared" ref="A205:A208" si="27">B205&amp;"_"&amp;C205&amp;"_"&amp;"…. "&amp;D205</f>
        <v>0362_T1.3_…. Debt securities</v>
      </c>
      <c r="B205" s="114" t="s">
        <v>3079</v>
      </c>
      <c r="C205" s="114" t="s">
        <v>16</v>
      </c>
      <c r="D205" s="61" t="s">
        <v>29</v>
      </c>
      <c r="E205" s="161" t="e">
        <f t="shared" si="24"/>
        <v>#REF!</v>
      </c>
      <c r="F205" s="63" t="s">
        <v>462</v>
      </c>
      <c r="G205">
        <f t="shared" si="25"/>
        <v>6</v>
      </c>
      <c r="H205" s="223" t="str">
        <f>IF(ISNUMBER(#REF!),#REF!,"")</f>
        <v/>
      </c>
      <c r="I205" s="223" t="str">
        <f>IF(ISNUMBER(#REF!),#REF!,"")</f>
        <v/>
      </c>
      <c r="J205" s="223" t="str">
        <f>IF(ISNUMBER(#REF!),#REF!,"")</f>
        <v/>
      </c>
      <c r="K205" s="223" t="str">
        <f>IF(ISNUMBER(#REF!),#REF!,"")</f>
        <v/>
      </c>
    </row>
    <row r="206" spans="1:11" x14ac:dyDescent="0.25">
      <c r="A206" s="23" t="str">
        <f t="shared" si="27"/>
        <v>0363_T1.3_…. Loans</v>
      </c>
      <c r="B206" s="114" t="s">
        <v>3080</v>
      </c>
      <c r="C206" s="114" t="s">
        <v>16</v>
      </c>
      <c r="D206" s="61" t="s">
        <v>2</v>
      </c>
      <c r="E206" s="161" t="e">
        <f t="shared" si="24"/>
        <v>#REF!</v>
      </c>
      <c r="F206" s="63" t="s">
        <v>463</v>
      </c>
      <c r="G206">
        <f t="shared" si="25"/>
        <v>6</v>
      </c>
      <c r="H206" s="223" t="str">
        <f>IF(ISNUMBER(#REF!),#REF!,"")</f>
        <v/>
      </c>
      <c r="I206" s="223" t="str">
        <f>IF(ISNUMBER(#REF!),#REF!,"")</f>
        <v/>
      </c>
      <c r="J206" s="223" t="str">
        <f>IF(ISNUMBER(#REF!),#REF!,"")</f>
        <v/>
      </c>
      <c r="K206" s="223" t="str">
        <f>IF(ISNUMBER(#REF!),#REF!,"")</f>
        <v/>
      </c>
    </row>
    <row r="207" spans="1:11" x14ac:dyDescent="0.25">
      <c r="A207" s="23" t="str">
        <f t="shared" si="27"/>
        <v>0364_T1.3_…. Trade credit and advances</v>
      </c>
      <c r="B207" s="114" t="s">
        <v>3081</v>
      </c>
      <c r="C207" s="114" t="s">
        <v>16</v>
      </c>
      <c r="D207" s="61" t="s">
        <v>30</v>
      </c>
      <c r="E207" s="161" t="e">
        <f t="shared" si="24"/>
        <v>#REF!</v>
      </c>
      <c r="F207" s="63" t="s">
        <v>464</v>
      </c>
      <c r="G207">
        <f t="shared" si="25"/>
        <v>6</v>
      </c>
      <c r="H207" s="223" t="str">
        <f>IF(ISNUMBER(#REF!),#REF!,"")</f>
        <v/>
      </c>
      <c r="I207" s="223" t="str">
        <f>IF(ISNUMBER(#REF!),#REF!,"")</f>
        <v/>
      </c>
      <c r="J207" s="223" t="str">
        <f>IF(ISNUMBER(#REF!),#REF!,"")</f>
        <v/>
      </c>
      <c r="K207" s="223" t="str">
        <f>IF(ISNUMBER(#REF!),#REF!,"")</f>
        <v/>
      </c>
    </row>
    <row r="208" spans="1:11" x14ac:dyDescent="0.25">
      <c r="A208" s="23" t="str">
        <f t="shared" si="27"/>
        <v>0365_T1.3_…. Other debt liabilities 6/ 7/</v>
      </c>
      <c r="B208" s="114" t="s">
        <v>3082</v>
      </c>
      <c r="C208" s="114" t="s">
        <v>16</v>
      </c>
      <c r="D208" s="61" t="s">
        <v>74</v>
      </c>
      <c r="E208" s="161" t="e">
        <f t="shared" si="24"/>
        <v>#REF!</v>
      </c>
      <c r="F208" s="63" t="s">
        <v>465</v>
      </c>
      <c r="G208">
        <f t="shared" si="25"/>
        <v>6</v>
      </c>
      <c r="H208" s="223" t="str">
        <f>IF(ISNUMBER(#REF!),#REF!,"")</f>
        <v/>
      </c>
      <c r="I208" s="223" t="str">
        <f>IF(ISNUMBER(#REF!),#REF!,"")</f>
        <v/>
      </c>
      <c r="J208" s="223" t="str">
        <f>IF(ISNUMBER(#REF!),#REF!,"")</f>
        <v/>
      </c>
      <c r="K208" s="223" t="str">
        <f>IF(ISNUMBER(#REF!),#REF!,"")</f>
        <v/>
      </c>
    </row>
    <row r="209" spans="1:11" x14ac:dyDescent="0.25">
      <c r="A209" s="23" t="str">
        <f>B209&amp;"_"&amp;C209&amp;"_"&amp;".. "&amp;D209</f>
        <v>0366_T1.3_.. Long-term</v>
      </c>
      <c r="B209" s="114" t="s">
        <v>3083</v>
      </c>
      <c r="C209" s="114" t="s">
        <v>16</v>
      </c>
      <c r="D209" s="60" t="s">
        <v>3</v>
      </c>
      <c r="E209" s="161" t="e">
        <f t="shared" si="24"/>
        <v>#REF!</v>
      </c>
      <c r="F209" s="63" t="s">
        <v>466</v>
      </c>
      <c r="G209">
        <f t="shared" si="25"/>
        <v>6</v>
      </c>
      <c r="H209" s="223" t="str">
        <f>IF(ISNUMBER(#REF!),#REF!,"")</f>
        <v/>
      </c>
      <c r="I209" s="223" t="str">
        <f>IF(ISNUMBER(#REF!),#REF!,"")</f>
        <v/>
      </c>
      <c r="J209" s="223" t="str">
        <f>IF(ISNUMBER(#REF!),#REF!,"")</f>
        <v/>
      </c>
      <c r="K209" s="223" t="str">
        <f>IF(ISNUMBER(#REF!),#REF!,"")</f>
        <v/>
      </c>
    </row>
    <row r="210" spans="1:11" x14ac:dyDescent="0.25">
      <c r="A210" s="23" t="str">
        <f t="shared" ref="A210:A214" si="28">B210&amp;"_"&amp;C210&amp;"_"&amp;"…. "&amp;D210</f>
        <v>0367_T1.3_…. Currency and deposits 5/</v>
      </c>
      <c r="B210" s="114" t="s">
        <v>3084</v>
      </c>
      <c r="C210" s="114" t="s">
        <v>16</v>
      </c>
      <c r="D210" s="61" t="s">
        <v>73</v>
      </c>
      <c r="E210" s="161" t="e">
        <f t="shared" si="24"/>
        <v>#REF!</v>
      </c>
      <c r="F210" s="63" t="s">
        <v>467</v>
      </c>
      <c r="G210">
        <f t="shared" si="25"/>
        <v>6</v>
      </c>
      <c r="H210" s="223" t="str">
        <f>IF(ISNUMBER(#REF!),#REF!,"")</f>
        <v/>
      </c>
      <c r="I210" s="223" t="str">
        <f>IF(ISNUMBER(#REF!),#REF!,"")</f>
        <v/>
      </c>
      <c r="J210" s="223" t="str">
        <f>IF(ISNUMBER(#REF!),#REF!,"")</f>
        <v/>
      </c>
      <c r="K210" s="223" t="str">
        <f>IF(ISNUMBER(#REF!),#REF!,"")</f>
        <v/>
      </c>
    </row>
    <row r="211" spans="1:11" x14ac:dyDescent="0.25">
      <c r="A211" s="23" t="str">
        <f t="shared" si="28"/>
        <v xml:space="preserve">0368_T1.3_…. Debt securities </v>
      </c>
      <c r="B211" s="111" t="s">
        <v>3085</v>
      </c>
      <c r="C211" s="114" t="s">
        <v>16</v>
      </c>
      <c r="D211" s="61" t="s">
        <v>76</v>
      </c>
      <c r="E211" s="161" t="e">
        <f t="shared" si="24"/>
        <v>#REF!</v>
      </c>
      <c r="F211" s="63" t="s">
        <v>468</v>
      </c>
      <c r="G211">
        <f t="shared" si="25"/>
        <v>6</v>
      </c>
      <c r="H211" s="223" t="str">
        <f>IF(ISNUMBER(#REF!),#REF!,"")</f>
        <v/>
      </c>
      <c r="I211" s="223" t="str">
        <f>IF(ISNUMBER(#REF!),#REF!,"")</f>
        <v/>
      </c>
      <c r="J211" s="223" t="str">
        <f>IF(ISNUMBER(#REF!),#REF!,"")</f>
        <v/>
      </c>
      <c r="K211" s="223" t="str">
        <f>IF(ISNUMBER(#REF!),#REF!,"")</f>
        <v/>
      </c>
    </row>
    <row r="212" spans="1:11" x14ac:dyDescent="0.25">
      <c r="A212" s="23" t="str">
        <f t="shared" si="28"/>
        <v>0369_T1.3_…. Loans</v>
      </c>
      <c r="B212" s="111" t="s">
        <v>3086</v>
      </c>
      <c r="C212" s="114" t="s">
        <v>16</v>
      </c>
      <c r="D212" s="61" t="s">
        <v>2</v>
      </c>
      <c r="E212" s="161" t="e">
        <f t="shared" si="24"/>
        <v>#REF!</v>
      </c>
      <c r="F212" s="63" t="s">
        <v>469</v>
      </c>
      <c r="G212">
        <f t="shared" si="25"/>
        <v>6</v>
      </c>
      <c r="H212" s="223" t="str">
        <f>IF(ISNUMBER(#REF!),#REF!,"")</f>
        <v/>
      </c>
      <c r="I212" s="223" t="str">
        <f>IF(ISNUMBER(#REF!),#REF!,"")</f>
        <v/>
      </c>
      <c r="J212" s="223" t="str">
        <f>IF(ISNUMBER(#REF!),#REF!,"")</f>
        <v/>
      </c>
      <c r="K212" s="223" t="str">
        <f>IF(ISNUMBER(#REF!),#REF!,"")</f>
        <v/>
      </c>
    </row>
    <row r="213" spans="1:11" x14ac:dyDescent="0.25">
      <c r="A213" s="23" t="str">
        <f t="shared" si="28"/>
        <v>0370_T1.3_…. Trade credit and advances</v>
      </c>
      <c r="B213" s="111" t="s">
        <v>3087</v>
      </c>
      <c r="C213" s="114" t="s">
        <v>16</v>
      </c>
      <c r="D213" s="61" t="s">
        <v>30</v>
      </c>
      <c r="E213" s="161" t="e">
        <f t="shared" si="24"/>
        <v>#REF!</v>
      </c>
      <c r="F213" s="63" t="s">
        <v>470</v>
      </c>
      <c r="G213">
        <f t="shared" si="25"/>
        <v>6</v>
      </c>
      <c r="H213" s="223" t="str">
        <f>IF(ISNUMBER(#REF!),#REF!,"")</f>
        <v/>
      </c>
      <c r="I213" s="223" t="str">
        <f>IF(ISNUMBER(#REF!),#REF!,"")</f>
        <v/>
      </c>
      <c r="J213" s="223" t="str">
        <f>IF(ISNUMBER(#REF!),#REF!,"")</f>
        <v/>
      </c>
      <c r="K213" s="223" t="str">
        <f>IF(ISNUMBER(#REF!),#REF!,"")</f>
        <v/>
      </c>
    </row>
    <row r="214" spans="1:11" x14ac:dyDescent="0.25">
      <c r="A214" s="23" t="str">
        <f t="shared" si="28"/>
        <v>0371_T1.3_…. Other debt liabilities 6/</v>
      </c>
      <c r="B214" s="111" t="s">
        <v>3088</v>
      </c>
      <c r="C214" s="114" t="s">
        <v>16</v>
      </c>
      <c r="D214" s="61" t="s">
        <v>77</v>
      </c>
      <c r="E214" s="161" t="e">
        <f t="shared" si="24"/>
        <v>#REF!</v>
      </c>
      <c r="F214" s="63" t="s">
        <v>471</v>
      </c>
      <c r="G214">
        <f t="shared" si="25"/>
        <v>6</v>
      </c>
      <c r="H214" s="223" t="str">
        <f>IF(ISNUMBER(#REF!),#REF!,"")</f>
        <v/>
      </c>
      <c r="I214" s="223" t="str">
        <f>IF(ISNUMBER(#REF!),#REF!,"")</f>
        <v/>
      </c>
      <c r="J214" s="223" t="str">
        <f>IF(ISNUMBER(#REF!),#REF!,"")</f>
        <v/>
      </c>
      <c r="K214" s="223" t="str">
        <f>IF(ISNUMBER(#REF!),#REF!,"")</f>
        <v/>
      </c>
    </row>
    <row r="215" spans="1:11" x14ac:dyDescent="0.25">
      <c r="A215" s="23" t="str">
        <f>B215&amp;"_"&amp;C215&amp;"_"&amp;".. "&amp;D215</f>
        <v>0372_T1.3_.. Direct investment: Intercompany Lending 9/</v>
      </c>
      <c r="B215" s="111" t="s">
        <v>3089</v>
      </c>
      <c r="C215" s="114" t="s">
        <v>16</v>
      </c>
      <c r="D215" s="60" t="s">
        <v>82</v>
      </c>
      <c r="E215" s="161" t="e">
        <f t="shared" si="24"/>
        <v>#REF!</v>
      </c>
      <c r="F215" s="63" t="s">
        <v>472</v>
      </c>
      <c r="G215">
        <f t="shared" si="25"/>
        <v>6</v>
      </c>
      <c r="H215" s="223" t="str">
        <f>IF(ISNUMBER(#REF!),#REF!,"")</f>
        <v/>
      </c>
      <c r="I215" s="223" t="str">
        <f>IF(ISNUMBER(#REF!),#REF!,"")</f>
        <v/>
      </c>
      <c r="J215" s="223" t="str">
        <f>IF(ISNUMBER(#REF!),#REF!,"")</f>
        <v/>
      </c>
      <c r="K215" s="223" t="str">
        <f>IF(ISNUMBER(#REF!),#REF!,"")</f>
        <v/>
      </c>
    </row>
    <row r="216" spans="1:11" x14ac:dyDescent="0.25">
      <c r="A216" s="23" t="str">
        <f>B216&amp;"_"&amp;C216&amp;"_"&amp;"…. "&amp;D216</f>
        <v>0373_T1.3_…. Debt liabilities of direct investment enterprises to direct investors</v>
      </c>
      <c r="B216" s="111" t="s">
        <v>3090</v>
      </c>
      <c r="C216" s="114" t="s">
        <v>16</v>
      </c>
      <c r="D216" s="61" t="s">
        <v>79</v>
      </c>
      <c r="E216" s="161" t="e">
        <f t="shared" si="24"/>
        <v>#REF!</v>
      </c>
      <c r="F216" s="63" t="s">
        <v>473</v>
      </c>
      <c r="G216">
        <f t="shared" si="25"/>
        <v>6</v>
      </c>
      <c r="H216" s="223" t="str">
        <f>IF(ISNUMBER(#REF!),#REF!,"")</f>
        <v/>
      </c>
      <c r="I216" s="223" t="str">
        <f>IF(ISNUMBER(#REF!),#REF!,"")</f>
        <v/>
      </c>
      <c r="J216" s="223" t="str">
        <f>IF(ISNUMBER(#REF!),#REF!,"")</f>
        <v/>
      </c>
      <c r="K216" s="223" t="str">
        <f>IF(ISNUMBER(#REF!),#REF!,"")</f>
        <v/>
      </c>
    </row>
    <row r="217" spans="1:11" x14ac:dyDescent="0.25">
      <c r="A217" s="23" t="str">
        <f t="shared" ref="A217:A218" si="29">B217&amp;"_"&amp;C217&amp;"_"&amp;"…. "&amp;D217</f>
        <v>0374_T1.3_…. Debt liabilities of direct investors to direct investment enterprises</v>
      </c>
      <c r="B217" s="111" t="s">
        <v>3091</v>
      </c>
      <c r="C217" s="114" t="s">
        <v>16</v>
      </c>
      <c r="D217" s="61" t="s">
        <v>80</v>
      </c>
      <c r="E217" s="161" t="e">
        <f t="shared" si="24"/>
        <v>#REF!</v>
      </c>
      <c r="F217" s="63" t="s">
        <v>474</v>
      </c>
      <c r="G217">
        <f t="shared" si="25"/>
        <v>6</v>
      </c>
      <c r="H217" s="223" t="str">
        <f>IF(ISNUMBER(#REF!),#REF!,"")</f>
        <v/>
      </c>
      <c r="I217" s="223" t="str">
        <f>IF(ISNUMBER(#REF!),#REF!,"")</f>
        <v/>
      </c>
      <c r="J217" s="223" t="str">
        <f>IF(ISNUMBER(#REF!),#REF!,"")</f>
        <v/>
      </c>
      <c r="K217" s="223" t="str">
        <f>IF(ISNUMBER(#REF!),#REF!,"")</f>
        <v/>
      </c>
    </row>
    <row r="218" spans="1:11" x14ac:dyDescent="0.25">
      <c r="A218" s="23" t="str">
        <f t="shared" si="29"/>
        <v>0375_T1.3_…. Debt liabilities between fellow enterprises</v>
      </c>
      <c r="B218" s="111" t="s">
        <v>3092</v>
      </c>
      <c r="C218" s="114" t="s">
        <v>16</v>
      </c>
      <c r="D218" s="61" t="s">
        <v>33</v>
      </c>
      <c r="E218" s="161" t="e">
        <f t="shared" si="24"/>
        <v>#REF!</v>
      </c>
      <c r="F218" s="63" t="s">
        <v>475</v>
      </c>
      <c r="G218">
        <f t="shared" si="25"/>
        <v>6</v>
      </c>
      <c r="H218" s="223" t="str">
        <f>IF(ISNUMBER(#REF!),#REF!,"")</f>
        <v/>
      </c>
      <c r="I218" s="223" t="str">
        <f>IF(ISNUMBER(#REF!),#REF!,"")</f>
        <v/>
      </c>
      <c r="J218" s="223" t="str">
        <f>IF(ISNUMBER(#REF!),#REF!,"")</f>
        <v/>
      </c>
      <c r="K218" s="223" t="str">
        <f>IF(ISNUMBER(#REF!),#REF!,"")</f>
        <v/>
      </c>
    </row>
    <row r="219" spans="1:11" x14ac:dyDescent="0.25">
      <c r="A219" s="23" t="str">
        <f>B219&amp;"_"&amp;C219&amp;"_"&amp;D219</f>
        <v>0376_T1.3_TOTAL</v>
      </c>
      <c r="B219" s="111" t="s">
        <v>3093</v>
      </c>
      <c r="C219" s="114" t="s">
        <v>16</v>
      </c>
      <c r="D219" s="24" t="s">
        <v>71</v>
      </c>
      <c r="E219" s="161" t="e">
        <f t="shared" si="24"/>
        <v>#REF!</v>
      </c>
      <c r="F219" s="64" t="s">
        <v>476</v>
      </c>
      <c r="G219">
        <f t="shared" si="25"/>
        <v>6</v>
      </c>
      <c r="H219" s="223" t="str">
        <f>IF(ISNUMBER(#REF!),#REF!,"")</f>
        <v/>
      </c>
      <c r="I219" s="223" t="str">
        <f>IF(ISNUMBER(#REF!),#REF!,"")</f>
        <v/>
      </c>
      <c r="J219" s="223" t="str">
        <f>IF(ISNUMBER(#REF!),#REF!,"")</f>
        <v/>
      </c>
      <c r="K219" s="223" t="str">
        <f>IF(ISNUMBER(#REF!),#REF!,"")</f>
        <v/>
      </c>
    </row>
    <row r="220" spans="1:11" x14ac:dyDescent="0.25">
      <c r="A220" s="23" t="str">
        <f>B220&amp;"_"&amp;C220&amp;"_"&amp;D220</f>
        <v>0377_T1.3_Arrears</v>
      </c>
      <c r="B220" s="111" t="s">
        <v>3094</v>
      </c>
      <c r="C220" s="114" t="s">
        <v>16</v>
      </c>
      <c r="D220" s="49" t="s">
        <v>56</v>
      </c>
      <c r="E220" s="161" t="e">
        <f t="shared" si="24"/>
        <v>#REF!</v>
      </c>
      <c r="F220" s="52" t="s">
        <v>477</v>
      </c>
      <c r="G220">
        <f t="shared" si="25"/>
        <v>6</v>
      </c>
      <c r="H220" s="223" t="str">
        <f>IF(ISNUMBER(#REF!),#REF!,"")</f>
        <v/>
      </c>
      <c r="I220" s="223" t="str">
        <f>IF(ISNUMBER(#REF!),#REF!,"")</f>
        <v/>
      </c>
      <c r="J220" s="223" t="str">
        <f>IF(ISNUMBER(#REF!),#REF!,"")</f>
        <v/>
      </c>
      <c r="K220" s="223" t="str">
        <f>IF(ISNUMBER(#REF!),#REF!,"")</f>
        <v/>
      </c>
    </row>
    <row r="221" spans="1:11" x14ac:dyDescent="0.25">
      <c r="A221" s="23" t="str">
        <f>B221&amp;"_"&amp;C221&amp;"_"&amp;".. "&amp;D221</f>
        <v>0378_T1.3_.. Public Sector External Debt 10/</v>
      </c>
      <c r="B221" s="111" t="s">
        <v>3095</v>
      </c>
      <c r="C221" s="114" t="s">
        <v>16</v>
      </c>
      <c r="D221" s="60" t="s">
        <v>83</v>
      </c>
      <c r="E221" s="161" t="e">
        <f t="shared" si="24"/>
        <v>#REF!</v>
      </c>
      <c r="F221" s="63" t="s">
        <v>478</v>
      </c>
      <c r="G221">
        <f t="shared" si="25"/>
        <v>6</v>
      </c>
      <c r="H221" s="223" t="str">
        <f>IF(ISNUMBER(#REF!),#REF!,"")</f>
        <v/>
      </c>
      <c r="I221" s="223" t="str">
        <f>IF(ISNUMBER(#REF!),#REF!,"")</f>
        <v/>
      </c>
      <c r="J221" s="223" t="str">
        <f>IF(ISNUMBER(#REF!),#REF!,"")</f>
        <v/>
      </c>
      <c r="K221" s="223" t="str">
        <f>IF(ISNUMBER(#REF!),#REF!,"")</f>
        <v/>
      </c>
    </row>
    <row r="222" spans="1:11" x14ac:dyDescent="0.25">
      <c r="A222" s="23" t="str">
        <f>B222&amp;"_"&amp;C222&amp;"_"&amp;"…. "&amp;D222</f>
        <v>0379_T1.3_…. Principal</v>
      </c>
      <c r="B222" s="111" t="s">
        <v>3096</v>
      </c>
      <c r="C222" s="114" t="s">
        <v>16</v>
      </c>
      <c r="D222" s="62" t="s">
        <v>6</v>
      </c>
      <c r="E222" s="161" t="e">
        <f t="shared" si="24"/>
        <v>#REF!</v>
      </c>
      <c r="F222" s="63" t="s">
        <v>479</v>
      </c>
      <c r="G222">
        <f t="shared" si="25"/>
        <v>6</v>
      </c>
      <c r="H222" s="223" t="str">
        <f>IF(ISNUMBER(#REF!),#REF!,"")</f>
        <v/>
      </c>
      <c r="I222" s="223" t="str">
        <f>IF(ISNUMBER(#REF!),#REF!,"")</f>
        <v/>
      </c>
      <c r="J222" s="223" t="str">
        <f>IF(ISNUMBER(#REF!),#REF!,"")</f>
        <v/>
      </c>
      <c r="K222" s="223" t="str">
        <f>IF(ISNUMBER(#REF!),#REF!,"")</f>
        <v/>
      </c>
    </row>
    <row r="223" spans="1:11" x14ac:dyDescent="0.25">
      <c r="A223" s="23" t="str">
        <f>B223&amp;"_"&amp;C223&amp;"_"&amp;"…. "&amp;D223</f>
        <v>0380_T1.3_…. Interest</v>
      </c>
      <c r="B223" s="111" t="s">
        <v>3097</v>
      </c>
      <c r="C223" s="114" t="s">
        <v>16</v>
      </c>
      <c r="D223" s="62" t="s">
        <v>7</v>
      </c>
      <c r="E223" s="161" t="e">
        <f t="shared" si="24"/>
        <v>#REF!</v>
      </c>
      <c r="F223" s="63" t="s">
        <v>480</v>
      </c>
      <c r="G223">
        <f t="shared" si="25"/>
        <v>6</v>
      </c>
      <c r="H223" s="223" t="str">
        <f>IF(ISNUMBER(#REF!),#REF!,"")</f>
        <v/>
      </c>
      <c r="I223" s="223" t="str">
        <f>IF(ISNUMBER(#REF!),#REF!,"")</f>
        <v/>
      </c>
      <c r="J223" s="223" t="str">
        <f>IF(ISNUMBER(#REF!),#REF!,"")</f>
        <v/>
      </c>
      <c r="K223" s="223" t="str">
        <f>IF(ISNUMBER(#REF!),#REF!,"")</f>
        <v/>
      </c>
    </row>
    <row r="224" spans="1:11" x14ac:dyDescent="0.25">
      <c r="A224" s="23" t="str">
        <f>B224&amp;"_"&amp;C224&amp;"_"&amp;".. "&amp;D224</f>
        <v>0381_T1.3_.. Publicly-Guaranteed Private Sector External Debt 10/</v>
      </c>
      <c r="B224" s="111" t="s">
        <v>3098</v>
      </c>
      <c r="C224" s="114" t="s">
        <v>16</v>
      </c>
      <c r="D224" s="60" t="s">
        <v>84</v>
      </c>
      <c r="E224" s="161" t="e">
        <f t="shared" si="24"/>
        <v>#REF!</v>
      </c>
      <c r="F224" s="63" t="s">
        <v>481</v>
      </c>
      <c r="G224">
        <f t="shared" si="25"/>
        <v>6</v>
      </c>
      <c r="H224" s="223" t="str">
        <f>IF(ISNUMBER(#REF!),#REF!,"")</f>
        <v/>
      </c>
      <c r="I224" s="223" t="str">
        <f>IF(ISNUMBER(#REF!),#REF!,"")</f>
        <v/>
      </c>
      <c r="J224" s="223" t="str">
        <f>IF(ISNUMBER(#REF!),#REF!,"")</f>
        <v/>
      </c>
      <c r="K224" s="223" t="str">
        <f>IF(ISNUMBER(#REF!),#REF!,"")</f>
        <v/>
      </c>
    </row>
    <row r="225" spans="1:11" x14ac:dyDescent="0.25">
      <c r="A225" s="23" t="str">
        <f>B225&amp;"_"&amp;C225&amp;"_"&amp;"…. "&amp;D225</f>
        <v>0382_T1.3_…. Principal</v>
      </c>
      <c r="B225" s="111" t="s">
        <v>3099</v>
      </c>
      <c r="C225" s="114" t="s">
        <v>16</v>
      </c>
      <c r="D225" s="62" t="s">
        <v>6</v>
      </c>
      <c r="E225" s="161" t="e">
        <f t="shared" si="24"/>
        <v>#REF!</v>
      </c>
      <c r="F225" s="63" t="s">
        <v>482</v>
      </c>
      <c r="G225">
        <f t="shared" si="25"/>
        <v>6</v>
      </c>
      <c r="H225" s="223" t="str">
        <f>IF(ISNUMBER(#REF!),#REF!,"")</f>
        <v/>
      </c>
      <c r="I225" s="223" t="str">
        <f>IF(ISNUMBER(#REF!),#REF!,"")</f>
        <v/>
      </c>
      <c r="J225" s="223" t="str">
        <f>IF(ISNUMBER(#REF!),#REF!,"")</f>
        <v/>
      </c>
      <c r="K225" s="223" t="str">
        <f>IF(ISNUMBER(#REF!),#REF!,"")</f>
        <v/>
      </c>
    </row>
    <row r="226" spans="1:11" x14ac:dyDescent="0.25">
      <c r="A226" s="23" t="str">
        <f>B226&amp;"_"&amp;C226&amp;"_"&amp;"…. "&amp;D226</f>
        <v>0383_T1.3_…. Interest</v>
      </c>
      <c r="B226" s="111" t="s">
        <v>3100</v>
      </c>
      <c r="C226" s="114" t="s">
        <v>16</v>
      </c>
      <c r="D226" s="62" t="s">
        <v>7</v>
      </c>
      <c r="E226" s="161" t="e">
        <f t="shared" si="24"/>
        <v>#REF!</v>
      </c>
      <c r="F226" s="63" t="s">
        <v>483</v>
      </c>
      <c r="G226">
        <f t="shared" si="25"/>
        <v>6</v>
      </c>
      <c r="H226" s="223" t="str">
        <f>IF(ISNUMBER(#REF!),#REF!,"")</f>
        <v/>
      </c>
      <c r="I226" s="223" t="str">
        <f>IF(ISNUMBER(#REF!),#REF!,"")</f>
        <v/>
      </c>
      <c r="J226" s="223" t="str">
        <f>IF(ISNUMBER(#REF!),#REF!,"")</f>
        <v/>
      </c>
      <c r="K226" s="223" t="str">
        <f>IF(ISNUMBER(#REF!),#REF!,"")</f>
        <v/>
      </c>
    </row>
    <row r="227" spans="1:11" x14ac:dyDescent="0.25">
      <c r="A227" s="23" t="str">
        <f>B227&amp;"_"&amp;C227&amp;"_"&amp;D227</f>
        <v>0384_T1.3_Debt securities 2/</v>
      </c>
      <c r="B227" s="111" t="s">
        <v>3101</v>
      </c>
      <c r="C227" s="114" t="s">
        <v>16</v>
      </c>
      <c r="D227" s="49" t="s">
        <v>4073</v>
      </c>
      <c r="E227" s="161" t="e">
        <f t="shared" si="24"/>
        <v>#REF!</v>
      </c>
      <c r="F227" s="52" t="s">
        <v>484</v>
      </c>
      <c r="G227">
        <f t="shared" si="25"/>
        <v>6</v>
      </c>
      <c r="H227" s="223" t="str">
        <f>IF(ISNUMBER(#REF!),#REF!,"")</f>
        <v/>
      </c>
      <c r="I227" s="223" t="str">
        <f>IF(ISNUMBER(#REF!),#REF!,"")</f>
        <v/>
      </c>
      <c r="J227" s="223" t="str">
        <f>IF(ISNUMBER(#REF!),#REF!,"")</f>
        <v/>
      </c>
      <c r="K227" s="223" t="str">
        <f>IF(ISNUMBER(#REF!),#REF!,"")</f>
        <v/>
      </c>
    </row>
    <row r="228" spans="1:11" x14ac:dyDescent="0.25">
      <c r="A228" s="23" t="str">
        <f>B228&amp;"_"&amp;C228&amp;"_"&amp;".. "&amp;D228</f>
        <v>0385_T1.3_.. Public Sector External Debt</v>
      </c>
      <c r="B228" s="111" t="s">
        <v>3102</v>
      </c>
      <c r="C228" s="114" t="s">
        <v>16</v>
      </c>
      <c r="D228" s="60" t="s">
        <v>0</v>
      </c>
      <c r="E228" s="161" t="e">
        <f t="shared" si="24"/>
        <v>#REF!</v>
      </c>
      <c r="F228" s="63" t="s">
        <v>485</v>
      </c>
      <c r="G228">
        <f t="shared" si="25"/>
        <v>6</v>
      </c>
      <c r="H228" s="223" t="str">
        <f>IF(ISNUMBER(#REF!),#REF!,"")</f>
        <v/>
      </c>
      <c r="I228" s="223" t="str">
        <f>IF(ISNUMBER(#REF!),#REF!,"")</f>
        <v/>
      </c>
      <c r="J228" s="223" t="str">
        <f>IF(ISNUMBER(#REF!),#REF!,"")</f>
        <v/>
      </c>
      <c r="K228" s="223" t="str">
        <f>IF(ISNUMBER(#REF!),#REF!,"")</f>
        <v/>
      </c>
    </row>
    <row r="229" spans="1:11" x14ac:dyDescent="0.25">
      <c r="A229" s="23" t="str">
        <f>B229&amp;"_"&amp;C229&amp;"_"&amp;"…. "&amp;D229</f>
        <v>0386_T1.3_…. Short-term</v>
      </c>
      <c r="B229" s="111" t="s">
        <v>3103</v>
      </c>
      <c r="C229" s="114" t="s">
        <v>16</v>
      </c>
      <c r="D229" s="62" t="s">
        <v>1</v>
      </c>
      <c r="E229" s="161" t="e">
        <f t="shared" si="24"/>
        <v>#REF!</v>
      </c>
      <c r="F229" s="63" t="s">
        <v>486</v>
      </c>
      <c r="G229">
        <f t="shared" si="25"/>
        <v>6</v>
      </c>
      <c r="H229" s="223" t="str">
        <f>IF(ISNUMBER(#REF!),#REF!,"")</f>
        <v/>
      </c>
      <c r="I229" s="223" t="str">
        <f>IF(ISNUMBER(#REF!),#REF!,"")</f>
        <v/>
      </c>
      <c r="J229" s="223" t="str">
        <f>IF(ISNUMBER(#REF!),#REF!,"")</f>
        <v/>
      </c>
      <c r="K229" s="223" t="str">
        <f>IF(ISNUMBER(#REF!),#REF!,"")</f>
        <v/>
      </c>
    </row>
    <row r="230" spans="1:11" x14ac:dyDescent="0.25">
      <c r="A230" s="23" t="str">
        <f>B230&amp;"_"&amp;C230&amp;"_"&amp;"…. "&amp;D230</f>
        <v>0387_T1.3_…. Long-term</v>
      </c>
      <c r="B230" s="111" t="s">
        <v>3104</v>
      </c>
      <c r="C230" s="114" t="s">
        <v>16</v>
      </c>
      <c r="D230" s="62" t="s">
        <v>3</v>
      </c>
      <c r="E230" s="161" t="e">
        <f t="shared" si="24"/>
        <v>#REF!</v>
      </c>
      <c r="F230" s="63" t="s">
        <v>487</v>
      </c>
      <c r="G230">
        <f t="shared" si="25"/>
        <v>6</v>
      </c>
      <c r="H230" s="223" t="str">
        <f>IF(ISNUMBER(#REF!),#REF!,"")</f>
        <v/>
      </c>
      <c r="I230" s="223" t="str">
        <f>IF(ISNUMBER(#REF!),#REF!,"")</f>
        <v/>
      </c>
      <c r="J230" s="223" t="str">
        <f>IF(ISNUMBER(#REF!),#REF!,"")</f>
        <v/>
      </c>
      <c r="K230" s="223" t="str">
        <f>IF(ISNUMBER(#REF!),#REF!,"")</f>
        <v/>
      </c>
    </row>
    <row r="231" spans="1:11" x14ac:dyDescent="0.25">
      <c r="A231" s="23" t="str">
        <f>B231&amp;"_"&amp;C231&amp;"_"&amp;".. "&amp;D231</f>
        <v>0388_T1.3_.. Publicly-Guaranteed Private Sector External Debt</v>
      </c>
      <c r="B231" s="111" t="s">
        <v>3105</v>
      </c>
      <c r="C231" s="114" t="s">
        <v>16</v>
      </c>
      <c r="D231" s="60" t="s">
        <v>8</v>
      </c>
      <c r="E231" s="161" t="e">
        <f t="shared" si="24"/>
        <v>#REF!</v>
      </c>
      <c r="F231" s="63" t="s">
        <v>488</v>
      </c>
      <c r="G231">
        <f t="shared" si="25"/>
        <v>6</v>
      </c>
      <c r="H231" s="223" t="str">
        <f>IF(ISNUMBER(#REF!),#REF!,"")</f>
        <v/>
      </c>
      <c r="I231" s="223" t="str">
        <f>IF(ISNUMBER(#REF!),#REF!,"")</f>
        <v/>
      </c>
      <c r="J231" s="223" t="str">
        <f>IF(ISNUMBER(#REF!),#REF!,"")</f>
        <v/>
      </c>
      <c r="K231" s="223" t="str">
        <f>IF(ISNUMBER(#REF!),#REF!,"")</f>
        <v/>
      </c>
    </row>
    <row r="232" spans="1:11" x14ac:dyDescent="0.25">
      <c r="A232" s="23" t="str">
        <f>B232&amp;"_"&amp;C232&amp;"_"&amp;"…. "&amp;D232</f>
        <v>0389_T1.3_…. Short-term</v>
      </c>
      <c r="B232" s="111" t="s">
        <v>3106</v>
      </c>
      <c r="C232" s="114" t="s">
        <v>16</v>
      </c>
      <c r="D232" s="62" t="s">
        <v>1</v>
      </c>
      <c r="E232" s="161" t="e">
        <f t="shared" si="24"/>
        <v>#REF!</v>
      </c>
      <c r="F232" s="63" t="s">
        <v>489</v>
      </c>
      <c r="G232">
        <f t="shared" si="25"/>
        <v>6</v>
      </c>
      <c r="H232" s="223" t="str">
        <f>IF(ISNUMBER(#REF!),#REF!,"")</f>
        <v/>
      </c>
      <c r="I232" s="223" t="str">
        <f>IF(ISNUMBER(#REF!),#REF!,"")</f>
        <v/>
      </c>
      <c r="J232" s="223" t="str">
        <f>IF(ISNUMBER(#REF!),#REF!,"")</f>
        <v/>
      </c>
      <c r="K232" s="223" t="str">
        <f>IF(ISNUMBER(#REF!),#REF!,"")</f>
        <v/>
      </c>
    </row>
    <row r="233" spans="1:11" x14ac:dyDescent="0.25">
      <c r="A233" s="26" t="str">
        <f>B233&amp;"_"&amp;C233&amp;"_"&amp;"…. "&amp;D233</f>
        <v>0390_T1.3_…. Long-term</v>
      </c>
      <c r="B233" s="140" t="s">
        <v>3107</v>
      </c>
      <c r="C233" s="141" t="s">
        <v>16</v>
      </c>
      <c r="D233" s="66" t="s">
        <v>3</v>
      </c>
      <c r="E233" s="161" t="e">
        <f t="shared" si="24"/>
        <v>#REF!</v>
      </c>
      <c r="F233" s="67" t="s">
        <v>490</v>
      </c>
      <c r="G233">
        <f t="shared" si="25"/>
        <v>6</v>
      </c>
      <c r="H233" s="223" t="str">
        <f>IF(ISNUMBER(#REF!),#REF!,"")</f>
        <v/>
      </c>
      <c r="I233" s="223" t="str">
        <f>IF(ISNUMBER(#REF!),#REF!,"")</f>
        <v/>
      </c>
      <c r="J233" s="223" t="str">
        <f>IF(ISNUMBER(#REF!),#REF!,"")</f>
        <v/>
      </c>
      <c r="K233" s="223" t="str">
        <f>IF(ISNUMBER(#REF!),#REF!,"")</f>
        <v/>
      </c>
    </row>
    <row r="234" spans="1:11" x14ac:dyDescent="0.25">
      <c r="A234" s="25" t="str">
        <f>B234&amp;"_"&amp;C234&amp;"_"&amp;D234</f>
        <v>0391_T1.4_General Government</v>
      </c>
      <c r="B234" s="115" t="s">
        <v>3108</v>
      </c>
      <c r="C234" s="119" t="s">
        <v>51</v>
      </c>
      <c r="D234" s="3" t="s">
        <v>20</v>
      </c>
      <c r="E234" s="161" t="e">
        <f t="shared" si="24"/>
        <v>#REF!</v>
      </c>
      <c r="F234" s="63" t="s">
        <v>491</v>
      </c>
      <c r="G234">
        <f t="shared" si="25"/>
        <v>6</v>
      </c>
      <c r="H234" s="223" t="str">
        <f>IF(ISNUMBER(#REF!),#REF!,"")</f>
        <v/>
      </c>
      <c r="I234" s="223" t="str">
        <f>IF(ISNUMBER(#REF!),#REF!,"")</f>
        <v/>
      </c>
      <c r="J234" s="223" t="str">
        <f>IF(ISNUMBER(#REF!),#REF!,"")</f>
        <v/>
      </c>
      <c r="K234" s="223" t="str">
        <f>IF(ISNUMBER(#REF!),#REF!,"")</f>
        <v/>
      </c>
    </row>
    <row r="235" spans="1:11" x14ac:dyDescent="0.25">
      <c r="A235" s="25" t="str">
        <f>B235&amp;"_"&amp;C235&amp;"_"&amp;".. "&amp;D235</f>
        <v>0392_T1.4_.. Principal</v>
      </c>
      <c r="B235" s="115" t="s">
        <v>3109</v>
      </c>
      <c r="C235" s="119" t="s">
        <v>51</v>
      </c>
      <c r="D235" s="4" t="s">
        <v>6</v>
      </c>
      <c r="E235" s="161" t="e">
        <f t="shared" si="24"/>
        <v>#REF!</v>
      </c>
      <c r="F235" s="63" t="s">
        <v>492</v>
      </c>
      <c r="G235">
        <f t="shared" si="25"/>
        <v>6</v>
      </c>
      <c r="H235" s="223" t="str">
        <f>IF(ISNUMBER(#REF!),#REF!,"")</f>
        <v/>
      </c>
      <c r="I235" s="223" t="str">
        <f>IF(ISNUMBER(#REF!),#REF!,"")</f>
        <v/>
      </c>
      <c r="J235" s="223" t="str">
        <f>IF(ISNUMBER(#REF!),#REF!,"")</f>
        <v/>
      </c>
      <c r="K235" s="223" t="str">
        <f>IF(ISNUMBER(#REF!),#REF!,"")</f>
        <v/>
      </c>
    </row>
    <row r="236" spans="1:11" x14ac:dyDescent="0.25">
      <c r="A236" s="25" t="str">
        <f>B236&amp;"_"&amp;C236&amp;"_"&amp;".. "&amp;D236</f>
        <v>0393_T1.4_.. Interest</v>
      </c>
      <c r="B236" s="115" t="s">
        <v>3110</v>
      </c>
      <c r="C236" s="119" t="s">
        <v>51</v>
      </c>
      <c r="D236" s="4" t="s">
        <v>7</v>
      </c>
      <c r="E236" s="161" t="e">
        <f t="shared" si="24"/>
        <v>#REF!</v>
      </c>
      <c r="F236" s="63" t="s">
        <v>493</v>
      </c>
      <c r="G236">
        <f t="shared" si="25"/>
        <v>6</v>
      </c>
      <c r="H236" s="223" t="str">
        <f>IF(ISNUMBER(#REF!),#REF!,"")</f>
        <v/>
      </c>
      <c r="I236" s="223" t="str">
        <f>IF(ISNUMBER(#REF!),#REF!,"")</f>
        <v/>
      </c>
      <c r="J236" s="223" t="str">
        <f>IF(ISNUMBER(#REF!),#REF!,"")</f>
        <v/>
      </c>
      <c r="K236" s="223" t="str">
        <f>IF(ISNUMBER(#REF!),#REF!,"")</f>
        <v/>
      </c>
    </row>
    <row r="237" spans="1:11" x14ac:dyDescent="0.25">
      <c r="A237" s="25" t="str">
        <f>B237&amp;"_"&amp;C237&amp;"_"&amp;D237</f>
        <v>0394_T1.4_Central Bank</v>
      </c>
      <c r="B237" s="115" t="s">
        <v>3111</v>
      </c>
      <c r="C237" s="119" t="s">
        <v>51</v>
      </c>
      <c r="D237" s="3" t="s">
        <v>43</v>
      </c>
      <c r="E237" s="161" t="e">
        <f t="shared" si="24"/>
        <v>#REF!</v>
      </c>
      <c r="F237" s="63" t="s">
        <v>494</v>
      </c>
      <c r="G237">
        <f t="shared" si="25"/>
        <v>6</v>
      </c>
      <c r="H237" s="223" t="str">
        <f>IF(ISNUMBER(#REF!),#REF!,"")</f>
        <v/>
      </c>
      <c r="I237" s="223" t="str">
        <f>IF(ISNUMBER(#REF!),#REF!,"")</f>
        <v/>
      </c>
      <c r="J237" s="223" t="str">
        <f>IF(ISNUMBER(#REF!),#REF!,"")</f>
        <v/>
      </c>
      <c r="K237" s="223" t="str">
        <f>IF(ISNUMBER(#REF!),#REF!,"")</f>
        <v/>
      </c>
    </row>
    <row r="238" spans="1:11" x14ac:dyDescent="0.25">
      <c r="A238" s="25" t="str">
        <f>B238&amp;"_"&amp;C238&amp;"_"&amp;".. "&amp;D238</f>
        <v>0395_T1.4_.. Principal</v>
      </c>
      <c r="B238" s="115" t="s">
        <v>3112</v>
      </c>
      <c r="C238" s="119" t="s">
        <v>51</v>
      </c>
      <c r="D238" s="4" t="s">
        <v>6</v>
      </c>
      <c r="E238" s="161" t="e">
        <f t="shared" si="24"/>
        <v>#REF!</v>
      </c>
      <c r="F238" s="63" t="s">
        <v>495</v>
      </c>
      <c r="G238">
        <f t="shared" si="25"/>
        <v>6</v>
      </c>
      <c r="H238" s="223" t="str">
        <f>IF(ISNUMBER(#REF!),#REF!,"")</f>
        <v/>
      </c>
      <c r="I238" s="223" t="str">
        <f>IF(ISNUMBER(#REF!),#REF!,"")</f>
        <v/>
      </c>
      <c r="J238" s="223" t="str">
        <f>IF(ISNUMBER(#REF!),#REF!,"")</f>
        <v/>
      </c>
      <c r="K238" s="223" t="str">
        <f>IF(ISNUMBER(#REF!),#REF!,"")</f>
        <v/>
      </c>
    </row>
    <row r="239" spans="1:11" x14ac:dyDescent="0.25">
      <c r="A239" s="25" t="str">
        <f>B239&amp;"_"&amp;C239&amp;"_"&amp;".. "&amp;D239</f>
        <v>0396_T1.4_.. Interest</v>
      </c>
      <c r="B239" s="115" t="s">
        <v>3113</v>
      </c>
      <c r="C239" s="119" t="s">
        <v>51</v>
      </c>
      <c r="D239" s="4" t="s">
        <v>7</v>
      </c>
      <c r="E239" s="161" t="e">
        <f t="shared" si="24"/>
        <v>#REF!</v>
      </c>
      <c r="F239" s="63" t="s">
        <v>496</v>
      </c>
      <c r="G239">
        <f t="shared" si="25"/>
        <v>6</v>
      </c>
      <c r="H239" s="223" t="str">
        <f>IF(ISNUMBER(#REF!),#REF!,"")</f>
        <v/>
      </c>
      <c r="I239" s="223" t="str">
        <f>IF(ISNUMBER(#REF!),#REF!,"")</f>
        <v/>
      </c>
      <c r="J239" s="223" t="str">
        <f>IF(ISNUMBER(#REF!),#REF!,"")</f>
        <v/>
      </c>
      <c r="K239" s="223" t="str">
        <f>IF(ISNUMBER(#REF!),#REF!,"")</f>
        <v/>
      </c>
    </row>
    <row r="240" spans="1:11" x14ac:dyDescent="0.25">
      <c r="A240" s="25" t="str">
        <f>B240&amp;"_"&amp;C240&amp;"_"&amp;D240</f>
        <v>0397_T1.4_Deposit-Taking Corporations, except the Central Bank</v>
      </c>
      <c r="B240" s="115" t="s">
        <v>3114</v>
      </c>
      <c r="C240" s="119" t="s">
        <v>51</v>
      </c>
      <c r="D240" s="3" t="s">
        <v>44</v>
      </c>
      <c r="E240" s="161" t="e">
        <f t="shared" si="24"/>
        <v>#REF!</v>
      </c>
      <c r="F240" s="63" t="s">
        <v>497</v>
      </c>
      <c r="G240">
        <f t="shared" si="25"/>
        <v>6</v>
      </c>
      <c r="H240" s="223" t="str">
        <f>IF(ISNUMBER(#REF!),#REF!,"")</f>
        <v/>
      </c>
      <c r="I240" s="223" t="str">
        <f>IF(ISNUMBER(#REF!),#REF!,"")</f>
        <v/>
      </c>
      <c r="J240" s="223" t="str">
        <f>IF(ISNUMBER(#REF!),#REF!,"")</f>
        <v/>
      </c>
      <c r="K240" s="223" t="str">
        <f>IF(ISNUMBER(#REF!),#REF!,"")</f>
        <v/>
      </c>
    </row>
    <row r="241" spans="1:11" x14ac:dyDescent="0.25">
      <c r="A241" s="25" t="str">
        <f>B241&amp;"_"&amp;C241&amp;"_"&amp;".. "&amp;D241</f>
        <v>0398_T1.4_.. Principal</v>
      </c>
      <c r="B241" s="115" t="s">
        <v>3115</v>
      </c>
      <c r="C241" s="119" t="s">
        <v>51</v>
      </c>
      <c r="D241" s="4" t="s">
        <v>6</v>
      </c>
      <c r="E241" s="161" t="e">
        <f t="shared" si="24"/>
        <v>#REF!</v>
      </c>
      <c r="F241" s="63" t="s">
        <v>498</v>
      </c>
      <c r="G241">
        <f t="shared" si="25"/>
        <v>6</v>
      </c>
      <c r="H241" s="223" t="str">
        <f>IF(ISNUMBER(#REF!),#REF!,"")</f>
        <v/>
      </c>
      <c r="I241" s="223" t="str">
        <f>IF(ISNUMBER(#REF!),#REF!,"")</f>
        <v/>
      </c>
      <c r="J241" s="223" t="str">
        <f>IF(ISNUMBER(#REF!),#REF!,"")</f>
        <v/>
      </c>
      <c r="K241" s="223" t="str">
        <f>IF(ISNUMBER(#REF!),#REF!,"")</f>
        <v/>
      </c>
    </row>
    <row r="242" spans="1:11" x14ac:dyDescent="0.25">
      <c r="A242" s="25" t="str">
        <f>B242&amp;"_"&amp;C242&amp;"_"&amp;".. "&amp;D242</f>
        <v>0399_T1.4_.. Interest</v>
      </c>
      <c r="B242" s="115" t="s">
        <v>3116</v>
      </c>
      <c r="C242" s="119" t="s">
        <v>51</v>
      </c>
      <c r="D242" s="4" t="s">
        <v>7</v>
      </c>
      <c r="E242" s="161" t="e">
        <f t="shared" si="24"/>
        <v>#REF!</v>
      </c>
      <c r="F242" s="63" t="s">
        <v>499</v>
      </c>
      <c r="G242">
        <f t="shared" si="25"/>
        <v>6</v>
      </c>
      <c r="H242" s="223" t="str">
        <f>IF(ISNUMBER(#REF!),#REF!,"")</f>
        <v/>
      </c>
      <c r="I242" s="223" t="str">
        <f>IF(ISNUMBER(#REF!),#REF!,"")</f>
        <v/>
      </c>
      <c r="J242" s="223" t="str">
        <f>IF(ISNUMBER(#REF!),#REF!,"")</f>
        <v/>
      </c>
      <c r="K242" s="223" t="str">
        <f>IF(ISNUMBER(#REF!),#REF!,"")</f>
        <v/>
      </c>
    </row>
    <row r="243" spans="1:11" x14ac:dyDescent="0.25">
      <c r="A243" s="25" t="str">
        <f>B243&amp;"_"&amp;C243&amp;"_"&amp;D243</f>
        <v>0400_T1.4_Other Sectors</v>
      </c>
      <c r="B243" s="115" t="s">
        <v>3117</v>
      </c>
      <c r="C243" s="119" t="s">
        <v>51</v>
      </c>
      <c r="D243" s="3" t="s">
        <v>45</v>
      </c>
      <c r="E243" s="161" t="e">
        <f t="shared" si="24"/>
        <v>#REF!</v>
      </c>
      <c r="F243" s="63" t="s">
        <v>500</v>
      </c>
      <c r="G243">
        <f t="shared" si="25"/>
        <v>6</v>
      </c>
      <c r="H243" s="223" t="str">
        <f>IF(ISNUMBER(#REF!),#REF!,"")</f>
        <v/>
      </c>
      <c r="I243" s="223" t="str">
        <f>IF(ISNUMBER(#REF!),#REF!,"")</f>
        <v/>
      </c>
      <c r="J243" s="223" t="str">
        <f>IF(ISNUMBER(#REF!),#REF!,"")</f>
        <v/>
      </c>
      <c r="K243" s="223" t="str">
        <f>IF(ISNUMBER(#REF!),#REF!,"")</f>
        <v/>
      </c>
    </row>
    <row r="244" spans="1:11" x14ac:dyDescent="0.25">
      <c r="A244" s="25" t="str">
        <f>B244&amp;"_"&amp;C244&amp;"_"&amp;".. "&amp;D244</f>
        <v>0401_T1.4_.. Principal</v>
      </c>
      <c r="B244" s="115" t="s">
        <v>3118</v>
      </c>
      <c r="C244" s="119" t="s">
        <v>51</v>
      </c>
      <c r="D244" s="4" t="s">
        <v>6</v>
      </c>
      <c r="E244" s="161" t="e">
        <f t="shared" si="24"/>
        <v>#REF!</v>
      </c>
      <c r="F244" s="63" t="s">
        <v>501</v>
      </c>
      <c r="G244">
        <f t="shared" si="25"/>
        <v>6</v>
      </c>
      <c r="H244" s="223" t="str">
        <f>IF(ISNUMBER(#REF!),#REF!,"")</f>
        <v/>
      </c>
      <c r="I244" s="223" t="str">
        <f>IF(ISNUMBER(#REF!),#REF!,"")</f>
        <v/>
      </c>
      <c r="J244" s="223" t="str">
        <f>IF(ISNUMBER(#REF!),#REF!,"")</f>
        <v/>
      </c>
      <c r="K244" s="223" t="str">
        <f>IF(ISNUMBER(#REF!),#REF!,"")</f>
        <v/>
      </c>
    </row>
    <row r="245" spans="1:11" x14ac:dyDescent="0.25">
      <c r="A245" s="25" t="str">
        <f>B245&amp;"_"&amp;C245&amp;"_"&amp;".. "&amp;D245</f>
        <v>0402_T1.4_.. Interest</v>
      </c>
      <c r="B245" s="115" t="s">
        <v>3119</v>
      </c>
      <c r="C245" s="119" t="s">
        <v>51</v>
      </c>
      <c r="D245" s="4" t="s">
        <v>7</v>
      </c>
      <c r="E245" s="161" t="e">
        <f t="shared" si="24"/>
        <v>#REF!</v>
      </c>
      <c r="F245" s="63" t="s">
        <v>502</v>
      </c>
      <c r="G245">
        <f t="shared" si="25"/>
        <v>6</v>
      </c>
      <c r="H245" s="223" t="str">
        <f>IF(ISNUMBER(#REF!),#REF!,"")</f>
        <v/>
      </c>
      <c r="I245" s="223" t="str">
        <f>IF(ISNUMBER(#REF!),#REF!,"")</f>
        <v/>
      </c>
      <c r="J245" s="223" t="str">
        <f>IF(ISNUMBER(#REF!),#REF!,"")</f>
        <v/>
      </c>
      <c r="K245" s="223" t="str">
        <f>IF(ISNUMBER(#REF!),#REF!,"")</f>
        <v/>
      </c>
    </row>
    <row r="246" spans="1:11" x14ac:dyDescent="0.25">
      <c r="A246" s="25" t="str">
        <f>B246&amp;"_"&amp;C246&amp;"_"&amp;D246</f>
        <v>0403_T1.4_Other financial corporations</v>
      </c>
      <c r="B246" s="115" t="s">
        <v>3120</v>
      </c>
      <c r="C246" s="119" t="s">
        <v>51</v>
      </c>
      <c r="D246" s="3" t="s">
        <v>65</v>
      </c>
      <c r="E246" s="161" t="e">
        <f t="shared" si="24"/>
        <v>#REF!</v>
      </c>
      <c r="F246" s="63" t="s">
        <v>503</v>
      </c>
      <c r="G246">
        <f t="shared" si="25"/>
        <v>6</v>
      </c>
      <c r="H246" s="223" t="str">
        <f>IF(ISNUMBER(#REF!),#REF!,"")</f>
        <v/>
      </c>
      <c r="I246" s="223" t="str">
        <f>IF(ISNUMBER(#REF!),#REF!,"")</f>
        <v/>
      </c>
      <c r="J246" s="223" t="str">
        <f>IF(ISNUMBER(#REF!),#REF!,"")</f>
        <v/>
      </c>
      <c r="K246" s="223" t="str">
        <f>IF(ISNUMBER(#REF!),#REF!,"")</f>
        <v/>
      </c>
    </row>
    <row r="247" spans="1:11" x14ac:dyDescent="0.25">
      <c r="A247" s="25" t="str">
        <f>B247&amp;"_"&amp;C247&amp;"_"&amp;".. "&amp;D247</f>
        <v>0404_T1.4_.. Principal</v>
      </c>
      <c r="B247" s="115" t="s">
        <v>3121</v>
      </c>
      <c r="C247" s="119" t="s">
        <v>51</v>
      </c>
      <c r="D247" s="4" t="s">
        <v>6</v>
      </c>
      <c r="E247" s="161" t="e">
        <f t="shared" si="24"/>
        <v>#REF!</v>
      </c>
      <c r="F247" s="63" t="s">
        <v>504</v>
      </c>
      <c r="G247">
        <f t="shared" si="25"/>
        <v>6</v>
      </c>
      <c r="H247" s="223" t="str">
        <f>IF(ISNUMBER(#REF!),#REF!,"")</f>
        <v/>
      </c>
      <c r="I247" s="223" t="str">
        <f>IF(ISNUMBER(#REF!),#REF!,"")</f>
        <v/>
      </c>
      <c r="J247" s="223" t="str">
        <f>IF(ISNUMBER(#REF!),#REF!,"")</f>
        <v/>
      </c>
      <c r="K247" s="223" t="str">
        <f>IF(ISNUMBER(#REF!),#REF!,"")</f>
        <v/>
      </c>
    </row>
    <row r="248" spans="1:11" x14ac:dyDescent="0.25">
      <c r="A248" s="25" t="str">
        <f>B248&amp;"_"&amp;C248&amp;"_"&amp;".. "&amp;D248</f>
        <v>0405_T1.4_.. Interest</v>
      </c>
      <c r="B248" s="115" t="s">
        <v>3122</v>
      </c>
      <c r="C248" s="119" t="s">
        <v>51</v>
      </c>
      <c r="D248" s="4" t="s">
        <v>7</v>
      </c>
      <c r="E248" s="161" t="e">
        <f t="shared" si="24"/>
        <v>#REF!</v>
      </c>
      <c r="F248" s="63" t="s">
        <v>505</v>
      </c>
      <c r="G248">
        <f t="shared" si="25"/>
        <v>6</v>
      </c>
      <c r="H248" s="223" t="str">
        <f>IF(ISNUMBER(#REF!),#REF!,"")</f>
        <v/>
      </c>
      <c r="I248" s="223" t="str">
        <f>IF(ISNUMBER(#REF!),#REF!,"")</f>
        <v/>
      </c>
      <c r="J248" s="223" t="str">
        <f>IF(ISNUMBER(#REF!),#REF!,"")</f>
        <v/>
      </c>
      <c r="K248" s="223" t="str">
        <f>IF(ISNUMBER(#REF!),#REF!,"")</f>
        <v/>
      </c>
    </row>
    <row r="249" spans="1:11" x14ac:dyDescent="0.25">
      <c r="A249" s="25" t="str">
        <f>B249&amp;"_"&amp;C249&amp;"_"&amp;".. "&amp;D249</f>
        <v>0406_T1.4_.. Nonfinancial corporations</v>
      </c>
      <c r="B249" s="115" t="s">
        <v>3123</v>
      </c>
      <c r="C249" s="119" t="s">
        <v>51</v>
      </c>
      <c r="D249" s="3" t="s">
        <v>69</v>
      </c>
      <c r="E249" s="161" t="e">
        <f t="shared" si="24"/>
        <v>#REF!</v>
      </c>
      <c r="F249" s="63" t="s">
        <v>506</v>
      </c>
      <c r="G249">
        <f t="shared" si="25"/>
        <v>6</v>
      </c>
      <c r="H249" s="223" t="str">
        <f>IF(ISNUMBER(#REF!),#REF!,"")</f>
        <v/>
      </c>
      <c r="I249" s="223" t="str">
        <f>IF(ISNUMBER(#REF!),#REF!,"")</f>
        <v/>
      </c>
      <c r="J249" s="223" t="str">
        <f>IF(ISNUMBER(#REF!),#REF!,"")</f>
        <v/>
      </c>
      <c r="K249" s="223" t="str">
        <f>IF(ISNUMBER(#REF!),#REF!,"")</f>
        <v/>
      </c>
    </row>
    <row r="250" spans="1:11" x14ac:dyDescent="0.25">
      <c r="A250" s="25" t="str">
        <f>B250&amp;"_"&amp;C250&amp;"_"&amp;".... "&amp;D250</f>
        <v>0407_T1.4_.... Principal</v>
      </c>
      <c r="B250" s="115" t="s">
        <v>3124</v>
      </c>
      <c r="C250" s="119" t="s">
        <v>51</v>
      </c>
      <c r="D250" s="4" t="s">
        <v>6</v>
      </c>
      <c r="E250" s="161" t="e">
        <f t="shared" si="24"/>
        <v>#REF!</v>
      </c>
      <c r="F250" s="63" t="s">
        <v>507</v>
      </c>
      <c r="G250">
        <f t="shared" si="25"/>
        <v>6</v>
      </c>
      <c r="H250" s="223" t="str">
        <f>IF(ISNUMBER(#REF!),#REF!,"")</f>
        <v/>
      </c>
      <c r="I250" s="223" t="str">
        <f>IF(ISNUMBER(#REF!),#REF!,"")</f>
        <v/>
      </c>
      <c r="J250" s="223" t="str">
        <f>IF(ISNUMBER(#REF!),#REF!,"")</f>
        <v/>
      </c>
      <c r="K250" s="223" t="str">
        <f>IF(ISNUMBER(#REF!),#REF!,"")</f>
        <v/>
      </c>
    </row>
    <row r="251" spans="1:11" x14ac:dyDescent="0.25">
      <c r="A251" s="25" t="str">
        <f>B251&amp;"_"&amp;C251&amp;"_"&amp;".... "&amp;D251</f>
        <v>0408_T1.4_.... Interest</v>
      </c>
      <c r="B251" s="115" t="s">
        <v>3125</v>
      </c>
      <c r="C251" s="119" t="s">
        <v>51</v>
      </c>
      <c r="D251" s="4" t="s">
        <v>7</v>
      </c>
      <c r="E251" s="161" t="e">
        <f t="shared" si="24"/>
        <v>#REF!</v>
      </c>
      <c r="F251" s="63" t="s">
        <v>508</v>
      </c>
      <c r="G251">
        <f t="shared" si="25"/>
        <v>6</v>
      </c>
      <c r="H251" s="223" t="str">
        <f>IF(ISNUMBER(#REF!),#REF!,"")</f>
        <v/>
      </c>
      <c r="I251" s="223" t="str">
        <f>IF(ISNUMBER(#REF!),#REF!,"")</f>
        <v/>
      </c>
      <c r="J251" s="223" t="str">
        <f>IF(ISNUMBER(#REF!),#REF!,"")</f>
        <v/>
      </c>
      <c r="K251" s="223" t="str">
        <f>IF(ISNUMBER(#REF!),#REF!,"")</f>
        <v/>
      </c>
    </row>
    <row r="252" spans="1:11" x14ac:dyDescent="0.25">
      <c r="A252" s="25" t="str">
        <f>B252&amp;"_"&amp;C252&amp;"_"&amp;".. "&amp;D252</f>
        <v>0409_T1.4_.. Households and nonprofit institutions serving households (NPISHs)</v>
      </c>
      <c r="B252" s="115" t="s">
        <v>3126</v>
      </c>
      <c r="C252" s="119" t="s">
        <v>51</v>
      </c>
      <c r="D252" s="3" t="s">
        <v>70</v>
      </c>
      <c r="E252" s="161" t="e">
        <f t="shared" si="24"/>
        <v>#REF!</v>
      </c>
      <c r="F252" s="63" t="s">
        <v>509</v>
      </c>
      <c r="G252">
        <f t="shared" si="25"/>
        <v>6</v>
      </c>
      <c r="H252" s="223" t="str">
        <f>IF(ISNUMBER(#REF!),#REF!,"")</f>
        <v/>
      </c>
      <c r="I252" s="223" t="str">
        <f>IF(ISNUMBER(#REF!),#REF!,"")</f>
        <v/>
      </c>
      <c r="J252" s="223" t="str">
        <f>IF(ISNUMBER(#REF!),#REF!,"")</f>
        <v/>
      </c>
      <c r="K252" s="223" t="str">
        <f>IF(ISNUMBER(#REF!),#REF!,"")</f>
        <v/>
      </c>
    </row>
    <row r="253" spans="1:11" x14ac:dyDescent="0.25">
      <c r="A253" s="25" t="str">
        <f>B253&amp;"_"&amp;C253&amp;"_"&amp;".... "&amp;D253</f>
        <v>0410_T1.4_.... Principal</v>
      </c>
      <c r="B253" s="115" t="s">
        <v>3127</v>
      </c>
      <c r="C253" s="119" t="s">
        <v>51</v>
      </c>
      <c r="D253" s="4" t="s">
        <v>6</v>
      </c>
      <c r="E253" s="161" t="e">
        <f t="shared" si="24"/>
        <v>#REF!</v>
      </c>
      <c r="F253" s="63" t="s">
        <v>510</v>
      </c>
      <c r="G253">
        <f t="shared" si="25"/>
        <v>6</v>
      </c>
      <c r="H253" s="223" t="str">
        <f>IF(ISNUMBER(#REF!),#REF!,"")</f>
        <v/>
      </c>
      <c r="I253" s="223" t="str">
        <f>IF(ISNUMBER(#REF!),#REF!,"")</f>
        <v/>
      </c>
      <c r="J253" s="223" t="str">
        <f>IF(ISNUMBER(#REF!),#REF!,"")</f>
        <v/>
      </c>
      <c r="K253" s="223" t="str">
        <f>IF(ISNUMBER(#REF!),#REF!,"")</f>
        <v/>
      </c>
    </row>
    <row r="254" spans="1:11" x14ac:dyDescent="0.25">
      <c r="A254" s="25" t="str">
        <f>B254&amp;"_"&amp;C254&amp;"_"&amp;".... "&amp;D254</f>
        <v>0411_T1.4_.... Interest</v>
      </c>
      <c r="B254" s="115" t="s">
        <v>3128</v>
      </c>
      <c r="C254" s="119" t="s">
        <v>51</v>
      </c>
      <c r="D254" s="4" t="s">
        <v>7</v>
      </c>
      <c r="E254" s="161" t="e">
        <f t="shared" si="24"/>
        <v>#REF!</v>
      </c>
      <c r="F254" s="63" t="s">
        <v>511</v>
      </c>
      <c r="G254">
        <f t="shared" si="25"/>
        <v>6</v>
      </c>
      <c r="H254" s="223" t="str">
        <f>IF(ISNUMBER(#REF!),#REF!,"")</f>
        <v/>
      </c>
      <c r="I254" s="223" t="str">
        <f>IF(ISNUMBER(#REF!),#REF!,"")</f>
        <v/>
      </c>
      <c r="J254" s="223" t="str">
        <f>IF(ISNUMBER(#REF!),#REF!,"")</f>
        <v/>
      </c>
      <c r="K254" s="223" t="str">
        <f>IF(ISNUMBER(#REF!),#REF!,"")</f>
        <v/>
      </c>
    </row>
    <row r="255" spans="1:11" x14ac:dyDescent="0.25">
      <c r="A255" s="25" t="str">
        <f>B255&amp;"_"&amp;C255&amp;"_"&amp;".. "&amp;D255</f>
        <v>0412_T1.4_.. Direct Investment: Intercompany Lending</v>
      </c>
      <c r="B255" s="115" t="s">
        <v>3129</v>
      </c>
      <c r="C255" s="119" t="s">
        <v>51</v>
      </c>
      <c r="D255" s="3" t="s">
        <v>46</v>
      </c>
      <c r="E255" s="161" t="e">
        <f t="shared" si="24"/>
        <v>#REF!</v>
      </c>
      <c r="F255" s="63" t="s">
        <v>512</v>
      </c>
      <c r="G255">
        <f t="shared" si="25"/>
        <v>6</v>
      </c>
      <c r="H255" s="223" t="str">
        <f>IF(ISNUMBER(#REF!),#REF!,"")</f>
        <v/>
      </c>
      <c r="I255" s="223" t="str">
        <f>IF(ISNUMBER(#REF!),#REF!,"")</f>
        <v/>
      </c>
      <c r="J255" s="223" t="str">
        <f>IF(ISNUMBER(#REF!),#REF!,"")</f>
        <v/>
      </c>
      <c r="K255" s="223" t="str">
        <f>IF(ISNUMBER(#REF!),#REF!,"")</f>
        <v/>
      </c>
    </row>
    <row r="256" spans="1:11" x14ac:dyDescent="0.25">
      <c r="A256" s="25" t="str">
        <f>B256&amp;"_"&amp;C256&amp;"_"&amp;".... "&amp;D256</f>
        <v>0413_T1.4_.... Principal</v>
      </c>
      <c r="B256" s="115" t="s">
        <v>3130</v>
      </c>
      <c r="C256" s="119" t="s">
        <v>51</v>
      </c>
      <c r="D256" s="4" t="s">
        <v>6</v>
      </c>
      <c r="E256" s="161" t="e">
        <f t="shared" si="24"/>
        <v>#REF!</v>
      </c>
      <c r="F256" s="63" t="s">
        <v>513</v>
      </c>
      <c r="G256">
        <f t="shared" si="25"/>
        <v>6</v>
      </c>
      <c r="H256" s="223" t="str">
        <f>IF(ISNUMBER(#REF!),#REF!,"")</f>
        <v/>
      </c>
      <c r="I256" s="223" t="str">
        <f>IF(ISNUMBER(#REF!),#REF!,"")</f>
        <v/>
      </c>
      <c r="J256" s="223" t="str">
        <f>IF(ISNUMBER(#REF!),#REF!,"")</f>
        <v/>
      </c>
      <c r="K256" s="223" t="str">
        <f>IF(ISNUMBER(#REF!),#REF!,"")</f>
        <v/>
      </c>
    </row>
    <row r="257" spans="1:11" x14ac:dyDescent="0.25">
      <c r="A257" s="25" t="str">
        <f>B257&amp;"_"&amp;C257&amp;"_"&amp;".... "&amp;D257</f>
        <v>0414_T1.4_.... Interest</v>
      </c>
      <c r="B257" s="115" t="s">
        <v>3131</v>
      </c>
      <c r="C257" s="119" t="s">
        <v>51</v>
      </c>
      <c r="D257" s="4" t="s">
        <v>7</v>
      </c>
      <c r="E257" s="161" t="e">
        <f t="shared" si="24"/>
        <v>#REF!</v>
      </c>
      <c r="F257" s="63" t="s">
        <v>514</v>
      </c>
      <c r="G257">
        <f t="shared" si="25"/>
        <v>6</v>
      </c>
      <c r="H257" s="223" t="str">
        <f>IF(ISNUMBER(#REF!),#REF!,"")</f>
        <v/>
      </c>
      <c r="I257" s="223" t="str">
        <f>IF(ISNUMBER(#REF!),#REF!,"")</f>
        <v/>
      </c>
      <c r="J257" s="223" t="str">
        <f>IF(ISNUMBER(#REF!),#REF!,"")</f>
        <v/>
      </c>
      <c r="K257" s="223" t="str">
        <f>IF(ISNUMBER(#REF!),#REF!,"")</f>
        <v/>
      </c>
    </row>
    <row r="258" spans="1:11" x14ac:dyDescent="0.25">
      <c r="A258" s="25" t="str">
        <f>B258&amp;"_"&amp;C258&amp;"_"&amp;D258</f>
        <v>0415_T1.4_Debt liabilities of direct investment enterprises to direct investors</v>
      </c>
      <c r="B258" s="115" t="s">
        <v>3132</v>
      </c>
      <c r="C258" s="119" t="s">
        <v>51</v>
      </c>
      <c r="D258" s="3" t="s">
        <v>79</v>
      </c>
      <c r="E258" s="161" t="e">
        <f t="shared" si="24"/>
        <v>#REF!</v>
      </c>
      <c r="F258" s="63" t="s">
        <v>515</v>
      </c>
      <c r="G258">
        <f t="shared" si="25"/>
        <v>6</v>
      </c>
      <c r="H258" s="223" t="str">
        <f>IF(ISNUMBER(#REF!),#REF!,"")</f>
        <v/>
      </c>
      <c r="I258" s="223" t="str">
        <f>IF(ISNUMBER(#REF!),#REF!,"")</f>
        <v/>
      </c>
      <c r="J258" s="223" t="str">
        <f>IF(ISNUMBER(#REF!),#REF!,"")</f>
        <v/>
      </c>
      <c r="K258" s="223" t="str">
        <f>IF(ISNUMBER(#REF!),#REF!,"")</f>
        <v/>
      </c>
    </row>
    <row r="259" spans="1:11" x14ac:dyDescent="0.25">
      <c r="A259" s="25" t="str">
        <f>B259&amp;"_"&amp;C259&amp;"_"&amp;".. "&amp;D259</f>
        <v>0416_T1.4_.. Principal</v>
      </c>
      <c r="B259" s="115" t="s">
        <v>3133</v>
      </c>
      <c r="C259" s="119" t="s">
        <v>51</v>
      </c>
      <c r="D259" s="4" t="s">
        <v>6</v>
      </c>
      <c r="E259" s="161" t="e">
        <f t="shared" si="24"/>
        <v>#REF!</v>
      </c>
      <c r="F259" s="63" t="s">
        <v>516</v>
      </c>
      <c r="G259">
        <f t="shared" si="25"/>
        <v>6</v>
      </c>
      <c r="H259" s="223" t="str">
        <f>IF(ISNUMBER(#REF!),#REF!,"")</f>
        <v/>
      </c>
      <c r="I259" s="223" t="str">
        <f>IF(ISNUMBER(#REF!),#REF!,"")</f>
        <v/>
      </c>
      <c r="J259" s="223" t="str">
        <f>IF(ISNUMBER(#REF!),#REF!,"")</f>
        <v/>
      </c>
      <c r="K259" s="223" t="str">
        <f>IF(ISNUMBER(#REF!),#REF!,"")</f>
        <v/>
      </c>
    </row>
    <row r="260" spans="1:11" x14ac:dyDescent="0.25">
      <c r="A260" s="25" t="str">
        <f>B260&amp;"_"&amp;C260&amp;"_"&amp;".. "&amp;D260</f>
        <v>0417_T1.4_.. Interest</v>
      </c>
      <c r="B260" s="115" t="s">
        <v>3134</v>
      </c>
      <c r="C260" s="119" t="s">
        <v>51</v>
      </c>
      <c r="D260" s="4" t="s">
        <v>7</v>
      </c>
      <c r="E260" s="161" t="e">
        <f t="shared" si="24"/>
        <v>#REF!</v>
      </c>
      <c r="F260" s="63" t="s">
        <v>517</v>
      </c>
      <c r="G260">
        <f t="shared" si="25"/>
        <v>6</v>
      </c>
      <c r="H260" s="223" t="str">
        <f>IF(ISNUMBER(#REF!),#REF!,"")</f>
        <v/>
      </c>
      <c r="I260" s="223" t="str">
        <f>IF(ISNUMBER(#REF!),#REF!,"")</f>
        <v/>
      </c>
      <c r="J260" s="223" t="str">
        <f>IF(ISNUMBER(#REF!),#REF!,"")</f>
        <v/>
      </c>
      <c r="K260" s="223" t="str">
        <f>IF(ISNUMBER(#REF!),#REF!,"")</f>
        <v/>
      </c>
    </row>
    <row r="261" spans="1:11" x14ac:dyDescent="0.25">
      <c r="A261" s="25" t="str">
        <f>B261&amp;"_"&amp;C261&amp;"_"&amp;".. "&amp;D261</f>
        <v>0418_T1.4_.. Debt liabilities of direct investors to direct investment enterprises</v>
      </c>
      <c r="B261" s="115" t="s">
        <v>3135</v>
      </c>
      <c r="C261" s="119" t="s">
        <v>51</v>
      </c>
      <c r="D261" s="3" t="s">
        <v>80</v>
      </c>
      <c r="E261" s="161" t="e">
        <f t="shared" ref="E261:E324" si="30">E260</f>
        <v>#REF!</v>
      </c>
      <c r="F261" s="63" t="s">
        <v>518</v>
      </c>
      <c r="G261">
        <f t="shared" ref="G261:G324" si="31">G260</f>
        <v>6</v>
      </c>
      <c r="H261" s="223" t="str">
        <f>IF(ISNUMBER(#REF!),#REF!,"")</f>
        <v/>
      </c>
      <c r="I261" s="223" t="str">
        <f>IF(ISNUMBER(#REF!),#REF!,"")</f>
        <v/>
      </c>
      <c r="J261" s="223" t="str">
        <f>IF(ISNUMBER(#REF!),#REF!,"")</f>
        <v/>
      </c>
      <c r="K261" s="223" t="str">
        <f>IF(ISNUMBER(#REF!),#REF!,"")</f>
        <v/>
      </c>
    </row>
    <row r="262" spans="1:11" x14ac:dyDescent="0.25">
      <c r="A262" s="25" t="str">
        <f>B262&amp;"_"&amp;C262&amp;"_"&amp;".... "&amp;D262</f>
        <v>0419_T1.4_.... Principal</v>
      </c>
      <c r="B262" s="115" t="s">
        <v>3136</v>
      </c>
      <c r="C262" s="119" t="s">
        <v>51</v>
      </c>
      <c r="D262" s="4" t="s">
        <v>6</v>
      </c>
      <c r="E262" s="161" t="e">
        <f t="shared" si="30"/>
        <v>#REF!</v>
      </c>
      <c r="F262" s="63" t="s">
        <v>519</v>
      </c>
      <c r="G262">
        <f t="shared" si="31"/>
        <v>6</v>
      </c>
      <c r="H262" s="223" t="str">
        <f>IF(ISNUMBER(#REF!),#REF!,"")</f>
        <v/>
      </c>
      <c r="I262" s="223" t="str">
        <f>IF(ISNUMBER(#REF!),#REF!,"")</f>
        <v/>
      </c>
      <c r="J262" s="223" t="str">
        <f>IF(ISNUMBER(#REF!),#REF!,"")</f>
        <v/>
      </c>
      <c r="K262" s="223" t="str">
        <f>IF(ISNUMBER(#REF!),#REF!,"")</f>
        <v/>
      </c>
    </row>
    <row r="263" spans="1:11" x14ac:dyDescent="0.25">
      <c r="A263" s="25" t="str">
        <f>B263&amp;"_"&amp;C263&amp;"_"&amp;".... "&amp;D263</f>
        <v>0420_T1.4_.... Interest</v>
      </c>
      <c r="B263" s="115" t="s">
        <v>3137</v>
      </c>
      <c r="C263" s="119" t="s">
        <v>51</v>
      </c>
      <c r="D263" s="4" t="s">
        <v>7</v>
      </c>
      <c r="E263" s="161" t="e">
        <f t="shared" si="30"/>
        <v>#REF!</v>
      </c>
      <c r="F263" s="63" t="s">
        <v>520</v>
      </c>
      <c r="G263">
        <f t="shared" si="31"/>
        <v>6</v>
      </c>
      <c r="H263" s="223" t="str">
        <f>IF(ISNUMBER(#REF!),#REF!,"")</f>
        <v/>
      </c>
      <c r="I263" s="223" t="str">
        <f>IF(ISNUMBER(#REF!),#REF!,"")</f>
        <v/>
      </c>
      <c r="J263" s="223" t="str">
        <f>IF(ISNUMBER(#REF!),#REF!,"")</f>
        <v/>
      </c>
      <c r="K263" s="223" t="str">
        <f>IF(ISNUMBER(#REF!),#REF!,"")</f>
        <v/>
      </c>
    </row>
    <row r="264" spans="1:11" x14ac:dyDescent="0.25">
      <c r="A264" s="25" t="str">
        <f>B264&amp;"_"&amp;C264&amp;"_"&amp;".. "&amp;D264</f>
        <v>0421_T1.4_.. Debt liabilities between fellow enterprises</v>
      </c>
      <c r="B264" s="115" t="s">
        <v>3138</v>
      </c>
      <c r="C264" s="119" t="s">
        <v>51</v>
      </c>
      <c r="D264" s="3" t="s">
        <v>33</v>
      </c>
      <c r="E264" s="161" t="e">
        <f t="shared" si="30"/>
        <v>#REF!</v>
      </c>
      <c r="F264" s="63" t="s">
        <v>521</v>
      </c>
      <c r="G264">
        <f t="shared" si="31"/>
        <v>6</v>
      </c>
      <c r="H264" s="223" t="str">
        <f>IF(ISNUMBER(#REF!),#REF!,"")</f>
        <v/>
      </c>
      <c r="I264" s="223" t="str">
        <f>IF(ISNUMBER(#REF!),#REF!,"")</f>
        <v/>
      </c>
      <c r="J264" s="223" t="str">
        <f>IF(ISNUMBER(#REF!),#REF!,"")</f>
        <v/>
      </c>
      <c r="K264" s="223" t="str">
        <f>IF(ISNUMBER(#REF!),#REF!,"")</f>
        <v/>
      </c>
    </row>
    <row r="265" spans="1:11" x14ac:dyDescent="0.25">
      <c r="A265" s="25" t="str">
        <f>B265&amp;"_"&amp;C265&amp;"_"&amp;".... "&amp;D265</f>
        <v>0422_T1.4_.... Principal</v>
      </c>
      <c r="B265" s="115" t="s">
        <v>3139</v>
      </c>
      <c r="C265" s="119" t="s">
        <v>51</v>
      </c>
      <c r="D265" s="4" t="s">
        <v>6</v>
      </c>
      <c r="E265" s="161" t="e">
        <f t="shared" si="30"/>
        <v>#REF!</v>
      </c>
      <c r="F265" s="63" t="s">
        <v>522</v>
      </c>
      <c r="G265">
        <f t="shared" si="31"/>
        <v>6</v>
      </c>
      <c r="H265" s="223" t="str">
        <f>IF(ISNUMBER(#REF!),#REF!,"")</f>
        <v/>
      </c>
      <c r="I265" s="223" t="str">
        <f>IF(ISNUMBER(#REF!),#REF!,"")</f>
        <v/>
      </c>
      <c r="J265" s="223" t="str">
        <f>IF(ISNUMBER(#REF!),#REF!,"")</f>
        <v/>
      </c>
      <c r="K265" s="223" t="str">
        <f>IF(ISNUMBER(#REF!),#REF!,"")</f>
        <v/>
      </c>
    </row>
    <row r="266" spans="1:11" x14ac:dyDescent="0.25">
      <c r="A266" s="25" t="str">
        <f>B266&amp;"_"&amp;C266&amp;"_"&amp;".... "&amp;D266</f>
        <v>0423_T1.4_.... Interest</v>
      </c>
      <c r="B266" s="115" t="s">
        <v>3140</v>
      </c>
      <c r="C266" s="119" t="s">
        <v>51</v>
      </c>
      <c r="D266" s="4" t="s">
        <v>7</v>
      </c>
      <c r="E266" s="161" t="e">
        <f t="shared" si="30"/>
        <v>#REF!</v>
      </c>
      <c r="F266" s="63" t="s">
        <v>523</v>
      </c>
      <c r="G266">
        <f t="shared" si="31"/>
        <v>6</v>
      </c>
      <c r="H266" s="223" t="str">
        <f>IF(ISNUMBER(#REF!),#REF!,"")</f>
        <v/>
      </c>
      <c r="I266" s="223" t="str">
        <f>IF(ISNUMBER(#REF!),#REF!,"")</f>
        <v/>
      </c>
      <c r="J266" s="223" t="str">
        <f>IF(ISNUMBER(#REF!),#REF!,"")</f>
        <v/>
      </c>
      <c r="K266" s="223" t="str">
        <f>IF(ISNUMBER(#REF!),#REF!,"")</f>
        <v/>
      </c>
    </row>
    <row r="267" spans="1:11" x14ac:dyDescent="0.25">
      <c r="A267" s="137" t="str">
        <f>B267&amp;"_"&amp;C267&amp;"_"&amp;D267</f>
        <v>0424_T1.4_Total</v>
      </c>
      <c r="B267" s="138" t="s">
        <v>3141</v>
      </c>
      <c r="C267" s="139" t="s">
        <v>51</v>
      </c>
      <c r="D267" s="73" t="s">
        <v>4</v>
      </c>
      <c r="E267" s="161" t="e">
        <f t="shared" si="30"/>
        <v>#REF!</v>
      </c>
      <c r="F267" s="67" t="s">
        <v>524</v>
      </c>
      <c r="G267">
        <f t="shared" si="31"/>
        <v>6</v>
      </c>
      <c r="H267" s="223" t="str">
        <f>IF(ISNUMBER(#REF!),#REF!,"")</f>
        <v/>
      </c>
      <c r="I267" s="223" t="str">
        <f>IF(ISNUMBER(#REF!),#REF!,"")</f>
        <v/>
      </c>
      <c r="J267" s="223" t="str">
        <f>IF(ISNUMBER(#REF!),#REF!,"")</f>
        <v/>
      </c>
      <c r="K267" s="223" t="str">
        <f>IF(ISNUMBER(#REF!),#REF!,"")</f>
        <v/>
      </c>
    </row>
    <row r="268" spans="1:11" x14ac:dyDescent="0.25">
      <c r="A268" s="107" t="str">
        <f>B268&amp;"_"&amp;C268&amp;"_"&amp;D268</f>
        <v>0962_T2.1_General Government (Total)</v>
      </c>
      <c r="B268" s="112" t="s">
        <v>3679</v>
      </c>
      <c r="C268" s="113" t="s">
        <v>2717</v>
      </c>
      <c r="D268" s="84" t="s">
        <v>4086</v>
      </c>
      <c r="E268" s="161" t="e">
        <f t="shared" si="30"/>
        <v>#REF!</v>
      </c>
      <c r="F268" s="63" t="s">
        <v>1062</v>
      </c>
      <c r="G268">
        <f t="shared" si="31"/>
        <v>6</v>
      </c>
      <c r="H268" s="223" t="str">
        <f>IF(ISNUMBER(#REF!),#REF!,"")</f>
        <v/>
      </c>
      <c r="I268" s="223" t="str">
        <f>IF(ISNUMBER(#REF!),#REF!,"")</f>
        <v/>
      </c>
      <c r="J268" s="223" t="str">
        <f>IF(ISNUMBER(#REF!),#REF!,"")</f>
        <v/>
      </c>
      <c r="K268" s="223" t="str">
        <f>IF(ISNUMBER(#REF!),#REF!,"")</f>
        <v/>
      </c>
    </row>
    <row r="269" spans="1:11" x14ac:dyDescent="0.25">
      <c r="A269" s="107" t="str">
        <f>B269&amp;"_"&amp;C269&amp;"_"&amp;".. "&amp;D269</f>
        <v>0963_T2.1_.. Short-term 4/ (Total)</v>
      </c>
      <c r="B269" s="112" t="s">
        <v>3680</v>
      </c>
      <c r="C269" s="113" t="s">
        <v>2717</v>
      </c>
      <c r="D269" s="85" t="s">
        <v>4087</v>
      </c>
      <c r="E269" s="161" t="e">
        <f t="shared" si="30"/>
        <v>#REF!</v>
      </c>
      <c r="F269" s="63" t="s">
        <v>1063</v>
      </c>
      <c r="G269">
        <f t="shared" si="31"/>
        <v>6</v>
      </c>
      <c r="H269" s="223" t="str">
        <f>IF(ISNUMBER(#REF!),#REF!,"")</f>
        <v/>
      </c>
      <c r="I269" s="223" t="str">
        <f>IF(ISNUMBER(#REF!),#REF!,"")</f>
        <v/>
      </c>
      <c r="J269" s="223" t="str">
        <f>IF(ISNUMBER(#REF!),#REF!,"")</f>
        <v/>
      </c>
      <c r="K269" s="223" t="str">
        <f>IF(ISNUMBER(#REF!),#REF!,"")</f>
        <v/>
      </c>
    </row>
    <row r="270" spans="1:11" x14ac:dyDescent="0.25">
      <c r="A270" s="107" t="str">
        <f>B270&amp;"_"&amp;C270&amp;"_"&amp;".. "&amp;D270</f>
        <v>0964_T2.1_.. Long-term 5/ (Total)</v>
      </c>
      <c r="B270" s="112" t="s">
        <v>3681</v>
      </c>
      <c r="C270" s="113" t="s">
        <v>2717</v>
      </c>
      <c r="D270" s="85" t="s">
        <v>4088</v>
      </c>
      <c r="E270" s="161" t="e">
        <f t="shared" si="30"/>
        <v>#REF!</v>
      </c>
      <c r="F270" s="63" t="s">
        <v>1064</v>
      </c>
      <c r="G270">
        <f t="shared" si="31"/>
        <v>6</v>
      </c>
      <c r="H270" s="223" t="str">
        <f>IF(ISNUMBER(#REF!),#REF!,"")</f>
        <v/>
      </c>
      <c r="I270" s="223" t="str">
        <f>IF(ISNUMBER(#REF!),#REF!,"")</f>
        <v/>
      </c>
      <c r="J270" s="223" t="str">
        <f>IF(ISNUMBER(#REF!),#REF!,"")</f>
        <v/>
      </c>
      <c r="K270" s="223" t="str">
        <f>IF(ISNUMBER(#REF!),#REF!,"")</f>
        <v/>
      </c>
    </row>
    <row r="271" spans="1:11" x14ac:dyDescent="0.25">
      <c r="A271" s="107" t="str">
        <f>B271&amp;"_"&amp;C271&amp;"_"&amp;D271</f>
        <v>0965_T2.1_Central Bank (Total)</v>
      </c>
      <c r="B271" s="112" t="s">
        <v>3682</v>
      </c>
      <c r="C271" s="113" t="s">
        <v>2717</v>
      </c>
      <c r="D271" s="86" t="s">
        <v>4089</v>
      </c>
      <c r="E271" s="161" t="e">
        <f t="shared" si="30"/>
        <v>#REF!</v>
      </c>
      <c r="F271" s="63" t="s">
        <v>1065</v>
      </c>
      <c r="G271">
        <f t="shared" si="31"/>
        <v>6</v>
      </c>
      <c r="H271" s="223" t="str">
        <f>IF(ISNUMBER(#REF!),#REF!,"")</f>
        <v/>
      </c>
      <c r="I271" s="223" t="str">
        <f>IF(ISNUMBER(#REF!),#REF!,"")</f>
        <v/>
      </c>
      <c r="J271" s="223" t="str">
        <f>IF(ISNUMBER(#REF!),#REF!,"")</f>
        <v/>
      </c>
      <c r="K271" s="223" t="str">
        <f>IF(ISNUMBER(#REF!),#REF!,"")</f>
        <v/>
      </c>
    </row>
    <row r="272" spans="1:11" x14ac:dyDescent="0.25">
      <c r="A272" s="107" t="str">
        <f>B272&amp;"_"&amp;C272&amp;"_"&amp;".. "&amp;D272</f>
        <v>0966_T2.1_.. Short-term (Total)</v>
      </c>
      <c r="B272" s="112" t="s">
        <v>3683</v>
      </c>
      <c r="C272" s="113" t="s">
        <v>2717</v>
      </c>
      <c r="D272" s="85" t="s">
        <v>4090</v>
      </c>
      <c r="E272" s="161" t="e">
        <f t="shared" si="30"/>
        <v>#REF!</v>
      </c>
      <c r="F272" s="63" t="s">
        <v>1066</v>
      </c>
      <c r="G272">
        <f t="shared" si="31"/>
        <v>6</v>
      </c>
      <c r="H272" s="223" t="str">
        <f>IF(ISNUMBER(#REF!),#REF!,"")</f>
        <v/>
      </c>
      <c r="I272" s="223" t="str">
        <f>IF(ISNUMBER(#REF!),#REF!,"")</f>
        <v/>
      </c>
      <c r="J272" s="223" t="str">
        <f>IF(ISNUMBER(#REF!),#REF!,"")</f>
        <v/>
      </c>
      <c r="K272" s="223" t="str">
        <f>IF(ISNUMBER(#REF!),#REF!,"")</f>
        <v/>
      </c>
    </row>
    <row r="273" spans="1:11" x14ac:dyDescent="0.25">
      <c r="A273" s="107" t="str">
        <f>B273&amp;"_"&amp;C273&amp;"_"&amp;".. "&amp;D273</f>
        <v>0967_T2.1_.. Long-term 5/ (Total)</v>
      </c>
      <c r="B273" s="112" t="s">
        <v>3684</v>
      </c>
      <c r="C273" s="113" t="s">
        <v>2717</v>
      </c>
      <c r="D273" s="85" t="s">
        <v>4088</v>
      </c>
      <c r="E273" s="161" t="e">
        <f t="shared" si="30"/>
        <v>#REF!</v>
      </c>
      <c r="F273" s="63" t="s">
        <v>1067</v>
      </c>
      <c r="G273">
        <f t="shared" si="31"/>
        <v>6</v>
      </c>
      <c r="H273" s="223" t="str">
        <f>IF(ISNUMBER(#REF!),#REF!,"")</f>
        <v/>
      </c>
      <c r="I273" s="223" t="str">
        <f>IF(ISNUMBER(#REF!),#REF!,"")</f>
        <v/>
      </c>
      <c r="J273" s="223" t="str">
        <f>IF(ISNUMBER(#REF!),#REF!,"")</f>
        <v/>
      </c>
      <c r="K273" s="223" t="str">
        <f>IF(ISNUMBER(#REF!),#REF!,"")</f>
        <v/>
      </c>
    </row>
    <row r="274" spans="1:11" x14ac:dyDescent="0.25">
      <c r="A274" s="107" t="str">
        <f>B274&amp;"_"&amp;C274&amp;"_"&amp;D274</f>
        <v>0968_T2.1_Deposit-Taking Corporations, except the Central Bank (Total)</v>
      </c>
      <c r="B274" s="112" t="s">
        <v>3685</v>
      </c>
      <c r="C274" s="113" t="s">
        <v>2717</v>
      </c>
      <c r="D274" s="87" t="s">
        <v>4091</v>
      </c>
      <c r="E274" s="161" t="e">
        <f t="shared" si="30"/>
        <v>#REF!</v>
      </c>
      <c r="F274" s="63" t="s">
        <v>1068</v>
      </c>
      <c r="G274">
        <f t="shared" si="31"/>
        <v>6</v>
      </c>
      <c r="H274" s="223" t="str">
        <f>IF(ISNUMBER(#REF!),#REF!,"")</f>
        <v/>
      </c>
      <c r="I274" s="223" t="str">
        <f>IF(ISNUMBER(#REF!),#REF!,"")</f>
        <v/>
      </c>
      <c r="J274" s="223" t="str">
        <f>IF(ISNUMBER(#REF!),#REF!,"")</f>
        <v/>
      </c>
      <c r="K274" s="223" t="str">
        <f>IF(ISNUMBER(#REF!),#REF!,"")</f>
        <v/>
      </c>
    </row>
    <row r="275" spans="1:11" x14ac:dyDescent="0.25">
      <c r="A275" s="107" t="str">
        <f>B275&amp;"_"&amp;C275&amp;"_"&amp;".. "&amp;D275</f>
        <v>0969_T2.1_.. Short-term 4/ (Total)</v>
      </c>
      <c r="B275" s="112" t="s">
        <v>3686</v>
      </c>
      <c r="C275" s="113" t="s">
        <v>2717</v>
      </c>
      <c r="D275" s="85" t="s">
        <v>4087</v>
      </c>
      <c r="E275" s="161" t="e">
        <f t="shared" si="30"/>
        <v>#REF!</v>
      </c>
      <c r="F275" s="63" t="s">
        <v>1069</v>
      </c>
      <c r="G275">
        <f t="shared" si="31"/>
        <v>6</v>
      </c>
      <c r="H275" s="223" t="str">
        <f>IF(ISNUMBER(#REF!),#REF!,"")</f>
        <v/>
      </c>
      <c r="I275" s="223" t="str">
        <f>IF(ISNUMBER(#REF!),#REF!,"")</f>
        <v/>
      </c>
      <c r="J275" s="223" t="str">
        <f>IF(ISNUMBER(#REF!),#REF!,"")</f>
        <v/>
      </c>
      <c r="K275" s="223" t="str">
        <f>IF(ISNUMBER(#REF!),#REF!,"")</f>
        <v/>
      </c>
    </row>
    <row r="276" spans="1:11" x14ac:dyDescent="0.25">
      <c r="A276" s="107" t="str">
        <f>B276&amp;"_"&amp;C276&amp;"_"&amp;".. "&amp;D276</f>
        <v>0970_T2.1_.. Long-term (Total)</v>
      </c>
      <c r="B276" s="112" t="s">
        <v>3687</v>
      </c>
      <c r="C276" s="113" t="s">
        <v>2717</v>
      </c>
      <c r="D276" s="85" t="s">
        <v>4092</v>
      </c>
      <c r="E276" s="161" t="e">
        <f t="shared" si="30"/>
        <v>#REF!</v>
      </c>
      <c r="F276" s="63" t="s">
        <v>1070</v>
      </c>
      <c r="G276">
        <f t="shared" si="31"/>
        <v>6</v>
      </c>
      <c r="H276" s="223" t="str">
        <f>IF(ISNUMBER(#REF!),#REF!,"")</f>
        <v/>
      </c>
      <c r="I276" s="223" t="str">
        <f>IF(ISNUMBER(#REF!),#REF!,"")</f>
        <v/>
      </c>
      <c r="J276" s="223" t="str">
        <f>IF(ISNUMBER(#REF!),#REF!,"")</f>
        <v/>
      </c>
      <c r="K276" s="223" t="str">
        <f>IF(ISNUMBER(#REF!),#REF!,"")</f>
        <v/>
      </c>
    </row>
    <row r="277" spans="1:11" x14ac:dyDescent="0.25">
      <c r="A277" s="107" t="str">
        <f>B277&amp;"_"&amp;C277&amp;"_"&amp;D277</f>
        <v>0971_T2.1_Other Sectors (Total)</v>
      </c>
      <c r="B277" s="112" t="s">
        <v>3688</v>
      </c>
      <c r="C277" s="113" t="s">
        <v>2717</v>
      </c>
      <c r="D277" s="86" t="s">
        <v>4093</v>
      </c>
      <c r="E277" s="161" t="e">
        <f t="shared" si="30"/>
        <v>#REF!</v>
      </c>
      <c r="F277" s="63" t="s">
        <v>1071</v>
      </c>
      <c r="G277">
        <f t="shared" si="31"/>
        <v>6</v>
      </c>
      <c r="H277" s="223" t="str">
        <f>IF(ISNUMBER(#REF!),#REF!,"")</f>
        <v/>
      </c>
      <c r="I277" s="223" t="str">
        <f>IF(ISNUMBER(#REF!),#REF!,"")</f>
        <v/>
      </c>
      <c r="J277" s="223" t="str">
        <f>IF(ISNUMBER(#REF!),#REF!,"")</f>
        <v/>
      </c>
      <c r="K277" s="223" t="str">
        <f>IF(ISNUMBER(#REF!),#REF!,"")</f>
        <v/>
      </c>
    </row>
    <row r="278" spans="1:11" x14ac:dyDescent="0.25">
      <c r="A278" s="107" t="str">
        <f>B278&amp;"_"&amp;C278&amp;"_"&amp;".. "&amp;D278</f>
        <v>0972_T2.1_.. Short-term 4/ (Total)</v>
      </c>
      <c r="B278" s="112" t="s">
        <v>3689</v>
      </c>
      <c r="C278" s="113" t="s">
        <v>2717</v>
      </c>
      <c r="D278" s="85" t="s">
        <v>4087</v>
      </c>
      <c r="E278" s="161" t="e">
        <f t="shared" si="30"/>
        <v>#REF!</v>
      </c>
      <c r="F278" s="63" t="s">
        <v>1072</v>
      </c>
      <c r="G278">
        <f t="shared" si="31"/>
        <v>6</v>
      </c>
      <c r="H278" s="223" t="str">
        <f>IF(ISNUMBER(#REF!),#REF!,"")</f>
        <v/>
      </c>
      <c r="I278" s="223" t="str">
        <f>IF(ISNUMBER(#REF!),#REF!,"")</f>
        <v/>
      </c>
      <c r="J278" s="223" t="str">
        <f>IF(ISNUMBER(#REF!),#REF!,"")</f>
        <v/>
      </c>
      <c r="K278" s="223" t="str">
        <f>IF(ISNUMBER(#REF!),#REF!,"")</f>
        <v/>
      </c>
    </row>
    <row r="279" spans="1:11" x14ac:dyDescent="0.25">
      <c r="A279" s="107" t="str">
        <f>B279&amp;"_"&amp;C279&amp;"_"&amp;".. "&amp;D279</f>
        <v>0973_T2.1_.. Long-term (Total)</v>
      </c>
      <c r="B279" s="112" t="s">
        <v>3690</v>
      </c>
      <c r="C279" s="113" t="s">
        <v>2717</v>
      </c>
      <c r="D279" s="85" t="s">
        <v>4092</v>
      </c>
      <c r="E279" s="161" t="e">
        <f t="shared" si="30"/>
        <v>#REF!</v>
      </c>
      <c r="F279" s="63" t="s">
        <v>1073</v>
      </c>
      <c r="G279">
        <f t="shared" si="31"/>
        <v>6</v>
      </c>
      <c r="H279" s="223" t="str">
        <f>IF(ISNUMBER(#REF!),#REF!,"")</f>
        <v/>
      </c>
      <c r="I279" s="223" t="str">
        <f>IF(ISNUMBER(#REF!),#REF!,"")</f>
        <v/>
      </c>
      <c r="J279" s="223" t="str">
        <f>IF(ISNUMBER(#REF!),#REF!,"")</f>
        <v/>
      </c>
      <c r="K279" s="223" t="str">
        <f>IF(ISNUMBER(#REF!),#REF!,"")</f>
        <v/>
      </c>
    </row>
    <row r="280" spans="1:11" x14ac:dyDescent="0.25">
      <c r="A280" s="107" t="str">
        <f>B280&amp;"_"&amp;C280&amp;"_"&amp;D280</f>
        <v>0974_T2.1_Direct Investment: Intercompany Lending  (Total)</v>
      </c>
      <c r="B280" s="112" t="s">
        <v>3691</v>
      </c>
      <c r="C280" s="113" t="s">
        <v>2717</v>
      </c>
      <c r="D280" s="86" t="s">
        <v>4094</v>
      </c>
      <c r="E280" s="161" t="e">
        <f t="shared" si="30"/>
        <v>#REF!</v>
      </c>
      <c r="F280" s="63" t="s">
        <v>1074</v>
      </c>
      <c r="G280">
        <f t="shared" si="31"/>
        <v>6</v>
      </c>
      <c r="H280" s="223" t="str">
        <f>IF(ISNUMBER(#REF!),#REF!,"")</f>
        <v/>
      </c>
      <c r="I280" s="223" t="str">
        <f>IF(ISNUMBER(#REF!),#REF!,"")</f>
        <v/>
      </c>
      <c r="J280" s="223" t="str">
        <f>IF(ISNUMBER(#REF!),#REF!,"")</f>
        <v/>
      </c>
      <c r="K280" s="223" t="str">
        <f>IF(ISNUMBER(#REF!),#REF!,"")</f>
        <v/>
      </c>
    </row>
    <row r="281" spans="1:11" x14ac:dyDescent="0.25">
      <c r="A281" s="107" t="str">
        <f>B281&amp;"_"&amp;C281&amp;"_"&amp;".. "&amp;D281</f>
        <v>0975_T2.1_.. Debt liabilities of direct investment enterprises to direct investors (Total)</v>
      </c>
      <c r="B281" s="112" t="s">
        <v>3692</v>
      </c>
      <c r="C281" s="113" t="s">
        <v>2717</v>
      </c>
      <c r="D281" s="88" t="s">
        <v>4095</v>
      </c>
      <c r="E281" s="161" t="e">
        <f t="shared" si="30"/>
        <v>#REF!</v>
      </c>
      <c r="F281" s="63" t="s">
        <v>1075</v>
      </c>
      <c r="G281">
        <f t="shared" si="31"/>
        <v>6</v>
      </c>
      <c r="H281" s="223" t="str">
        <f>IF(ISNUMBER(#REF!),#REF!,"")</f>
        <v/>
      </c>
      <c r="I281" s="223" t="str">
        <f>IF(ISNUMBER(#REF!),#REF!,"")</f>
        <v/>
      </c>
      <c r="J281" s="223" t="str">
        <f>IF(ISNUMBER(#REF!),#REF!,"")</f>
        <v/>
      </c>
      <c r="K281" s="223" t="str">
        <f>IF(ISNUMBER(#REF!),#REF!,"")</f>
        <v/>
      </c>
    </row>
    <row r="282" spans="1:11" x14ac:dyDescent="0.25">
      <c r="A282" s="107" t="str">
        <f>B282&amp;"_"&amp;C282&amp;"_"&amp;".. "&amp;D282</f>
        <v>0976_T2.1_.. Debt liabilities of direct investors to direct investment enterprises  (Total)</v>
      </c>
      <c r="B282" s="112" t="s">
        <v>3693</v>
      </c>
      <c r="C282" s="113" t="s">
        <v>2717</v>
      </c>
      <c r="D282" s="88" t="s">
        <v>4096</v>
      </c>
      <c r="E282" s="161" t="e">
        <f t="shared" si="30"/>
        <v>#REF!</v>
      </c>
      <c r="F282" s="63" t="s">
        <v>1076</v>
      </c>
      <c r="G282">
        <f t="shared" si="31"/>
        <v>6</v>
      </c>
      <c r="H282" s="223" t="str">
        <f>IF(ISNUMBER(#REF!),#REF!,"")</f>
        <v/>
      </c>
      <c r="I282" s="223" t="str">
        <f>IF(ISNUMBER(#REF!),#REF!,"")</f>
        <v/>
      </c>
      <c r="J282" s="223" t="str">
        <f>IF(ISNUMBER(#REF!),#REF!,"")</f>
        <v/>
      </c>
      <c r="K282" s="223" t="str">
        <f>IF(ISNUMBER(#REF!),#REF!,"")</f>
        <v/>
      </c>
    </row>
    <row r="283" spans="1:11" x14ac:dyDescent="0.25">
      <c r="A283" s="107" t="str">
        <f>B283&amp;"_"&amp;C283&amp;"_"&amp;".. "&amp;D283</f>
        <v>0977_T2.1_.. Debt liabilities between fellow enterprises (Total)</v>
      </c>
      <c r="B283" s="112" t="s">
        <v>3694</v>
      </c>
      <c r="C283" s="113" t="s">
        <v>2717</v>
      </c>
      <c r="D283" s="88" t="s">
        <v>4097</v>
      </c>
      <c r="E283" s="161" t="e">
        <f t="shared" si="30"/>
        <v>#REF!</v>
      </c>
      <c r="F283" s="63" t="s">
        <v>1077</v>
      </c>
      <c r="G283">
        <f t="shared" si="31"/>
        <v>6</v>
      </c>
      <c r="H283" s="223" t="str">
        <f>IF(ISNUMBER(#REF!),#REF!,"")</f>
        <v/>
      </c>
      <c r="I283" s="223" t="str">
        <f>IF(ISNUMBER(#REF!),#REF!,"")</f>
        <v/>
      </c>
      <c r="J283" s="223" t="str">
        <f>IF(ISNUMBER(#REF!),#REF!,"")</f>
        <v/>
      </c>
      <c r="K283" s="223" t="str">
        <f>IF(ISNUMBER(#REF!),#REF!,"")</f>
        <v/>
      </c>
    </row>
    <row r="284" spans="1:11" x14ac:dyDescent="0.25">
      <c r="A284" s="107" t="str">
        <f>B284&amp;"_"&amp;C284&amp;"_"&amp;D284</f>
        <v>0978_T2.1_Gross External Foreign Currency and Foreign-Currency-Linked Debt Position  (Total)</v>
      </c>
      <c r="B284" s="112" t="s">
        <v>3695</v>
      </c>
      <c r="C284" s="113" t="s">
        <v>2717</v>
      </c>
      <c r="D284" s="84" t="s">
        <v>4098</v>
      </c>
      <c r="E284" s="161" t="e">
        <f t="shared" si="30"/>
        <v>#REF!</v>
      </c>
      <c r="F284" s="63" t="s">
        <v>1078</v>
      </c>
      <c r="G284">
        <f t="shared" si="31"/>
        <v>6</v>
      </c>
      <c r="H284" s="223" t="str">
        <f>IF(ISNUMBER(#REF!),#REF!,"")</f>
        <v/>
      </c>
      <c r="I284" s="223" t="str">
        <f>IF(ISNUMBER(#REF!),#REF!,"")</f>
        <v/>
      </c>
      <c r="J284" s="223" t="str">
        <f>IF(ISNUMBER(#REF!),#REF!,"")</f>
        <v/>
      </c>
      <c r="K284" s="223" t="str">
        <f>IF(ISNUMBER(#REF!),#REF!,"")</f>
        <v/>
      </c>
    </row>
    <row r="285" spans="1:11" x14ac:dyDescent="0.25">
      <c r="A285" s="107" t="str">
        <f>B285&amp;"_"&amp;C285&amp;"_"&amp;D285</f>
        <v>0979_T2.1_General Government (U.S. dollar)</v>
      </c>
      <c r="B285" s="112" t="s">
        <v>3696</v>
      </c>
      <c r="C285" s="113" t="s">
        <v>2717</v>
      </c>
      <c r="D285" s="84" t="s">
        <v>4099</v>
      </c>
      <c r="E285" s="161" t="e">
        <f t="shared" si="30"/>
        <v>#REF!</v>
      </c>
      <c r="F285" s="63" t="s">
        <v>1079</v>
      </c>
      <c r="G285">
        <f t="shared" si="31"/>
        <v>6</v>
      </c>
      <c r="H285" s="223" t="str">
        <f>IF(ISNUMBER(#REF!),#REF!,"")</f>
        <v/>
      </c>
      <c r="I285" s="223" t="str">
        <f>IF(ISNUMBER(#REF!),#REF!, "")</f>
        <v/>
      </c>
      <c r="J285" s="223" t="str">
        <f>IF(ISNUMBER(#REF!),#REF!,"")</f>
        <v/>
      </c>
      <c r="K285" s="223" t="str">
        <f>IF(ISNUMBER(#REF!),#REF!,"")</f>
        <v/>
      </c>
    </row>
    <row r="286" spans="1:11" x14ac:dyDescent="0.25">
      <c r="A286" s="107" t="str">
        <f>B286&amp;"_"&amp;C286&amp;"_"&amp;".. "&amp;D286</f>
        <v>0980_T2.1_.. Short-term 4/ (U.S. dollar)</v>
      </c>
      <c r="B286" s="112" t="s">
        <v>3697</v>
      </c>
      <c r="C286" s="113" t="s">
        <v>2717</v>
      </c>
      <c r="D286" s="85" t="s">
        <v>4100</v>
      </c>
      <c r="E286" s="161" t="e">
        <f t="shared" si="30"/>
        <v>#REF!</v>
      </c>
      <c r="F286" s="63" t="s">
        <v>1080</v>
      </c>
      <c r="G286">
        <f t="shared" si="31"/>
        <v>6</v>
      </c>
      <c r="H286" s="223" t="str">
        <f>IF(ISNUMBER(#REF!),#REF!,"")</f>
        <v/>
      </c>
      <c r="I286" s="223" t="str">
        <f>IF(ISNUMBER(#REF!),#REF!, "")</f>
        <v/>
      </c>
      <c r="J286" s="223" t="str">
        <f>IF(ISNUMBER(#REF!),#REF!,"")</f>
        <v/>
      </c>
      <c r="K286" s="223" t="str">
        <f>IF(ISNUMBER(#REF!),#REF!,"")</f>
        <v/>
      </c>
    </row>
    <row r="287" spans="1:11" x14ac:dyDescent="0.25">
      <c r="A287" s="107" t="str">
        <f>B287&amp;"_"&amp;C287&amp;"_"&amp;".. "&amp;D287</f>
        <v>0981_T2.1_.. Long-term 5/ (U.S. dollar)</v>
      </c>
      <c r="B287" s="112" t="s">
        <v>3698</v>
      </c>
      <c r="C287" s="113" t="s">
        <v>2717</v>
      </c>
      <c r="D287" s="85" t="s">
        <v>4101</v>
      </c>
      <c r="E287" s="161" t="e">
        <f t="shared" si="30"/>
        <v>#REF!</v>
      </c>
      <c r="F287" s="63" t="s">
        <v>1081</v>
      </c>
      <c r="G287">
        <f t="shared" si="31"/>
        <v>6</v>
      </c>
      <c r="H287" s="223" t="str">
        <f>IF(ISNUMBER(#REF!),#REF!,"")</f>
        <v/>
      </c>
      <c r="I287" s="223" t="str">
        <f>IF(ISNUMBER(#REF!),#REF!, "")</f>
        <v/>
      </c>
      <c r="J287" s="223" t="str">
        <f>IF(ISNUMBER(#REF!),#REF!,"")</f>
        <v/>
      </c>
      <c r="K287" s="223" t="str">
        <f>IF(ISNUMBER(#REF!),#REF!,"")</f>
        <v/>
      </c>
    </row>
    <row r="288" spans="1:11" x14ac:dyDescent="0.25">
      <c r="A288" s="107" t="str">
        <f>B288&amp;"_"&amp;C288&amp;"_"&amp;D288</f>
        <v>0982_T2.1_Central Bank (U.S. dollar)</v>
      </c>
      <c r="B288" s="112" t="s">
        <v>3699</v>
      </c>
      <c r="C288" s="113" t="s">
        <v>2717</v>
      </c>
      <c r="D288" s="86" t="s">
        <v>4102</v>
      </c>
      <c r="E288" s="161" t="e">
        <f t="shared" si="30"/>
        <v>#REF!</v>
      </c>
      <c r="F288" s="63" t="s">
        <v>1082</v>
      </c>
      <c r="G288">
        <f t="shared" si="31"/>
        <v>6</v>
      </c>
      <c r="H288" s="223" t="str">
        <f>IF(ISNUMBER(#REF!),#REF!,"")</f>
        <v/>
      </c>
      <c r="I288" s="223" t="str">
        <f>IF(ISNUMBER(#REF!),#REF!, "")</f>
        <v/>
      </c>
      <c r="J288" s="223" t="str">
        <f>IF(ISNUMBER(#REF!),#REF!,"")</f>
        <v/>
      </c>
      <c r="K288" s="223" t="str">
        <f>IF(ISNUMBER(#REF!),#REF!,"")</f>
        <v/>
      </c>
    </row>
    <row r="289" spans="1:11" x14ac:dyDescent="0.25">
      <c r="A289" s="107" t="str">
        <f>B289&amp;"_"&amp;C289&amp;"_"&amp;".. "&amp;D289</f>
        <v>0983_T2.1_.. Short-term (U.S. dollar)</v>
      </c>
      <c r="B289" s="112" t="s">
        <v>3700</v>
      </c>
      <c r="C289" s="113" t="s">
        <v>2717</v>
      </c>
      <c r="D289" s="85" t="s">
        <v>4103</v>
      </c>
      <c r="E289" s="161" t="e">
        <f t="shared" si="30"/>
        <v>#REF!</v>
      </c>
      <c r="F289" s="63" t="s">
        <v>1083</v>
      </c>
      <c r="G289">
        <f t="shared" si="31"/>
        <v>6</v>
      </c>
      <c r="H289" s="223" t="str">
        <f>IF(ISNUMBER(#REF!),#REF!,"")</f>
        <v/>
      </c>
      <c r="I289" s="223" t="str">
        <f>IF(ISNUMBER(#REF!),#REF!, "")</f>
        <v/>
      </c>
      <c r="J289" s="223" t="str">
        <f>IF(ISNUMBER(#REF!),#REF!,"")</f>
        <v/>
      </c>
      <c r="K289" s="223" t="str">
        <f>IF(ISNUMBER(#REF!),#REF!,"")</f>
        <v/>
      </c>
    </row>
    <row r="290" spans="1:11" x14ac:dyDescent="0.25">
      <c r="A290" s="107" t="str">
        <f>B290&amp;"_"&amp;C290&amp;"_"&amp;".. "&amp;D290</f>
        <v>0984_T2.1_.. Long-term 5/ (U.S. dollar)</v>
      </c>
      <c r="B290" s="112" t="s">
        <v>3701</v>
      </c>
      <c r="C290" s="113" t="s">
        <v>2717</v>
      </c>
      <c r="D290" s="85" t="s">
        <v>4101</v>
      </c>
      <c r="E290" s="161" t="e">
        <f t="shared" si="30"/>
        <v>#REF!</v>
      </c>
      <c r="F290" s="63" t="s">
        <v>1084</v>
      </c>
      <c r="G290">
        <f t="shared" si="31"/>
        <v>6</v>
      </c>
      <c r="H290" s="223" t="str">
        <f>IF(ISNUMBER(#REF!),#REF!,"")</f>
        <v/>
      </c>
      <c r="I290" s="223" t="str">
        <f>IF(ISNUMBER(#REF!),#REF!, "")</f>
        <v/>
      </c>
      <c r="J290" s="223" t="str">
        <f>IF(ISNUMBER(#REF!),#REF!,"")</f>
        <v/>
      </c>
      <c r="K290" s="223" t="str">
        <f>IF(ISNUMBER(#REF!),#REF!,"")</f>
        <v/>
      </c>
    </row>
    <row r="291" spans="1:11" x14ac:dyDescent="0.25">
      <c r="A291" s="107" t="str">
        <f>B291&amp;"_"&amp;C291&amp;"_"&amp;D291</f>
        <v>0985_T2.1_Deposit-Taking Corporations, except the Central Bank (U.S. dollar)</v>
      </c>
      <c r="B291" s="112" t="s">
        <v>3702</v>
      </c>
      <c r="C291" s="113" t="s">
        <v>2717</v>
      </c>
      <c r="D291" s="87" t="s">
        <v>4104</v>
      </c>
      <c r="E291" s="161" t="e">
        <f t="shared" si="30"/>
        <v>#REF!</v>
      </c>
      <c r="F291" s="63" t="s">
        <v>1085</v>
      </c>
      <c r="G291">
        <f t="shared" si="31"/>
        <v>6</v>
      </c>
      <c r="H291" s="223" t="str">
        <f>IF(ISNUMBER(#REF!),#REF!,"")</f>
        <v/>
      </c>
      <c r="I291" s="223" t="str">
        <f>IF(ISNUMBER(#REF!),#REF!, "")</f>
        <v/>
      </c>
      <c r="J291" s="223" t="str">
        <f>IF(ISNUMBER(#REF!),#REF!,"")</f>
        <v/>
      </c>
      <c r="K291" s="223" t="str">
        <f>IF(ISNUMBER(#REF!),#REF!,"")</f>
        <v/>
      </c>
    </row>
    <row r="292" spans="1:11" x14ac:dyDescent="0.25">
      <c r="A292" s="107" t="str">
        <f>B292&amp;"_"&amp;C292&amp;"_"&amp;".. "&amp;D292</f>
        <v>0986_T2.1_.. Short-term 4/ (U.S. dollar)</v>
      </c>
      <c r="B292" s="112" t="s">
        <v>3703</v>
      </c>
      <c r="C292" s="113" t="s">
        <v>2717</v>
      </c>
      <c r="D292" s="85" t="s">
        <v>4100</v>
      </c>
      <c r="E292" s="161" t="e">
        <f t="shared" si="30"/>
        <v>#REF!</v>
      </c>
      <c r="F292" s="63" t="s">
        <v>1086</v>
      </c>
      <c r="G292">
        <f t="shared" si="31"/>
        <v>6</v>
      </c>
      <c r="H292" s="223" t="str">
        <f>IF(ISNUMBER(#REF!),#REF!,"")</f>
        <v/>
      </c>
      <c r="I292" s="223" t="str">
        <f>IF(ISNUMBER(#REF!),#REF!, "")</f>
        <v/>
      </c>
      <c r="J292" s="223" t="str">
        <f>IF(ISNUMBER(#REF!),#REF!,"")</f>
        <v/>
      </c>
      <c r="K292" s="223" t="str">
        <f>IF(ISNUMBER(#REF!),#REF!,"")</f>
        <v/>
      </c>
    </row>
    <row r="293" spans="1:11" x14ac:dyDescent="0.25">
      <c r="A293" s="107" t="str">
        <f>B293&amp;"_"&amp;C293&amp;"_"&amp;".. "&amp;D293</f>
        <v>0987_T2.1_.. Long-term (U.S. dollar)</v>
      </c>
      <c r="B293" s="112" t="s">
        <v>3704</v>
      </c>
      <c r="C293" s="113" t="s">
        <v>2717</v>
      </c>
      <c r="D293" s="85" t="s">
        <v>4105</v>
      </c>
      <c r="E293" s="161" t="e">
        <f t="shared" si="30"/>
        <v>#REF!</v>
      </c>
      <c r="F293" s="63" t="s">
        <v>1087</v>
      </c>
      <c r="G293">
        <f t="shared" si="31"/>
        <v>6</v>
      </c>
      <c r="H293" s="223" t="str">
        <f>IF(ISNUMBER(#REF!),#REF!,"")</f>
        <v/>
      </c>
      <c r="I293" s="223" t="str">
        <f>IF(ISNUMBER(#REF!),#REF!, "")</f>
        <v/>
      </c>
      <c r="J293" s="223" t="str">
        <f>IF(ISNUMBER(#REF!),#REF!,"")</f>
        <v/>
      </c>
      <c r="K293" s="223" t="str">
        <f>IF(ISNUMBER(#REF!),#REF!,"")</f>
        <v/>
      </c>
    </row>
    <row r="294" spans="1:11" x14ac:dyDescent="0.25">
      <c r="A294" s="107" t="str">
        <f>B294&amp;"_"&amp;C294&amp;"_"&amp;D294</f>
        <v>0988_T2.1_Other Sectors (U.S. dollar)</v>
      </c>
      <c r="B294" s="112" t="s">
        <v>3705</v>
      </c>
      <c r="C294" s="113" t="s">
        <v>2717</v>
      </c>
      <c r="D294" s="86" t="s">
        <v>4106</v>
      </c>
      <c r="E294" s="161" t="e">
        <f t="shared" si="30"/>
        <v>#REF!</v>
      </c>
      <c r="F294" s="63" t="s">
        <v>1088</v>
      </c>
      <c r="G294">
        <f t="shared" si="31"/>
        <v>6</v>
      </c>
      <c r="H294" s="223" t="str">
        <f>IF(ISNUMBER(#REF!),#REF!,"")</f>
        <v/>
      </c>
      <c r="I294" s="223" t="str">
        <f>IF(ISNUMBER(#REF!),#REF!, "")</f>
        <v/>
      </c>
      <c r="J294" s="223" t="str">
        <f>IF(ISNUMBER(#REF!),#REF!,"")</f>
        <v/>
      </c>
      <c r="K294" s="223" t="str">
        <f>IF(ISNUMBER(#REF!),#REF!,"")</f>
        <v/>
      </c>
    </row>
    <row r="295" spans="1:11" x14ac:dyDescent="0.25">
      <c r="A295" s="107" t="str">
        <f>B295&amp;"_"&amp;C295&amp;"_"&amp;".. "&amp;D295</f>
        <v>0989_T2.1_.. Short-term 4/ (U.S. dollar)</v>
      </c>
      <c r="B295" s="112" t="s">
        <v>3706</v>
      </c>
      <c r="C295" s="113" t="s">
        <v>2717</v>
      </c>
      <c r="D295" s="85" t="s">
        <v>4100</v>
      </c>
      <c r="E295" s="161" t="e">
        <f t="shared" si="30"/>
        <v>#REF!</v>
      </c>
      <c r="F295" s="63" t="s">
        <v>1089</v>
      </c>
      <c r="G295">
        <f t="shared" si="31"/>
        <v>6</v>
      </c>
      <c r="H295" s="223" t="str">
        <f>IF(ISNUMBER(#REF!),#REF!,"")</f>
        <v/>
      </c>
      <c r="I295" s="223" t="str">
        <f>IF(ISNUMBER(#REF!),#REF!, "")</f>
        <v/>
      </c>
      <c r="J295" s="223" t="str">
        <f>IF(ISNUMBER(#REF!),#REF!,"")</f>
        <v/>
      </c>
      <c r="K295" s="223" t="str">
        <f>IF(ISNUMBER(#REF!),#REF!,"")</f>
        <v/>
      </c>
    </row>
    <row r="296" spans="1:11" x14ac:dyDescent="0.25">
      <c r="A296" s="107" t="str">
        <f>B296&amp;"_"&amp;C296&amp;"_"&amp;".. "&amp;D296</f>
        <v>0990_T2.1_.. Long-term (U.S. dollar)</v>
      </c>
      <c r="B296" s="112" t="s">
        <v>3707</v>
      </c>
      <c r="C296" s="113" t="s">
        <v>2717</v>
      </c>
      <c r="D296" s="85" t="s">
        <v>4105</v>
      </c>
      <c r="E296" s="161" t="e">
        <f t="shared" si="30"/>
        <v>#REF!</v>
      </c>
      <c r="F296" s="63" t="s">
        <v>1090</v>
      </c>
      <c r="G296">
        <f t="shared" si="31"/>
        <v>6</v>
      </c>
      <c r="H296" s="223" t="str">
        <f>IF(ISNUMBER(#REF!),#REF!,"")</f>
        <v/>
      </c>
      <c r="I296" s="223" t="str">
        <f>IF(ISNUMBER(#REF!),#REF!, "")</f>
        <v/>
      </c>
      <c r="J296" s="223" t="str">
        <f>IF(ISNUMBER(#REF!),#REF!,"")</f>
        <v/>
      </c>
      <c r="K296" s="223" t="str">
        <f>IF(ISNUMBER(#REF!),#REF!,"")</f>
        <v/>
      </c>
    </row>
    <row r="297" spans="1:11" x14ac:dyDescent="0.25">
      <c r="A297" s="107" t="str">
        <f>B297&amp;"_"&amp;C297&amp;"_"&amp;D297</f>
        <v>0991_T2.1_Direct Investment: Intercompany Lending  (U.S. dollar)</v>
      </c>
      <c r="B297" s="112" t="s">
        <v>3708</v>
      </c>
      <c r="C297" s="113" t="s">
        <v>2717</v>
      </c>
      <c r="D297" s="86" t="s">
        <v>4107</v>
      </c>
      <c r="E297" s="161" t="e">
        <f t="shared" si="30"/>
        <v>#REF!</v>
      </c>
      <c r="F297" s="63" t="s">
        <v>1091</v>
      </c>
      <c r="G297">
        <f t="shared" si="31"/>
        <v>6</v>
      </c>
      <c r="H297" s="223" t="str">
        <f>IF(ISNUMBER(#REF!),#REF!,"")</f>
        <v/>
      </c>
      <c r="I297" s="223" t="str">
        <f>IF(ISNUMBER(#REF!),#REF!, "")</f>
        <v/>
      </c>
      <c r="J297" s="223" t="str">
        <f>IF(ISNUMBER(#REF!),#REF!,"")</f>
        <v/>
      </c>
      <c r="K297" s="223" t="str">
        <f>IF(ISNUMBER(#REF!),#REF!,"")</f>
        <v/>
      </c>
    </row>
    <row r="298" spans="1:11" x14ac:dyDescent="0.25">
      <c r="A298" s="107" t="str">
        <f>B298&amp;"_"&amp;C298&amp;"_"&amp;".. "&amp;D298</f>
        <v>0992_T2.1_.. Debt liabilities of direct investment enterprises to direct investors (U.S. dollar)</v>
      </c>
      <c r="B298" s="112" t="s">
        <v>3709</v>
      </c>
      <c r="C298" s="113" t="s">
        <v>2717</v>
      </c>
      <c r="D298" s="88" t="s">
        <v>4108</v>
      </c>
      <c r="E298" s="161" t="e">
        <f t="shared" si="30"/>
        <v>#REF!</v>
      </c>
      <c r="F298" s="63" t="s">
        <v>1092</v>
      </c>
      <c r="G298">
        <f t="shared" si="31"/>
        <v>6</v>
      </c>
      <c r="H298" s="223" t="str">
        <f>IF(ISNUMBER(#REF!),#REF!,"")</f>
        <v/>
      </c>
      <c r="I298" s="223" t="str">
        <f>IF(ISNUMBER(#REF!),#REF!, "")</f>
        <v/>
      </c>
      <c r="J298" s="223" t="str">
        <f>IF(ISNUMBER(#REF!),#REF!,"")</f>
        <v/>
      </c>
      <c r="K298" s="223" t="str">
        <f>IF(ISNUMBER(#REF!),#REF!,"")</f>
        <v/>
      </c>
    </row>
    <row r="299" spans="1:11" x14ac:dyDescent="0.25">
      <c r="A299" s="107" t="str">
        <f>B299&amp;"_"&amp;C299&amp;"_"&amp;".. "&amp;D299</f>
        <v>0993_T2.1_.. Debt liabilities of direct investors to direct investment enterprises  (U.S. dollar)</v>
      </c>
      <c r="B299" s="112" t="s">
        <v>3710</v>
      </c>
      <c r="C299" s="113" t="s">
        <v>2717</v>
      </c>
      <c r="D299" s="88" t="s">
        <v>4109</v>
      </c>
      <c r="E299" s="161" t="e">
        <f t="shared" si="30"/>
        <v>#REF!</v>
      </c>
      <c r="F299" s="63" t="s">
        <v>1093</v>
      </c>
      <c r="G299">
        <f t="shared" si="31"/>
        <v>6</v>
      </c>
      <c r="H299" s="223" t="str">
        <f>IF(ISNUMBER(#REF!),#REF!,"")</f>
        <v/>
      </c>
      <c r="I299" s="223" t="str">
        <f>IF(ISNUMBER(#REF!),#REF!, "")</f>
        <v/>
      </c>
      <c r="J299" s="223" t="str">
        <f>IF(ISNUMBER(#REF!),#REF!,"")</f>
        <v/>
      </c>
      <c r="K299" s="223" t="str">
        <f>IF(ISNUMBER(#REF!),#REF!,"")</f>
        <v/>
      </c>
    </row>
    <row r="300" spans="1:11" x14ac:dyDescent="0.25">
      <c r="A300" s="107" t="str">
        <f>B300&amp;"_"&amp;C300&amp;"_"&amp;".. "&amp;D300</f>
        <v>0994_T2.1_.. Debt liabilities between fellow enterprises (U.S. dollar)</v>
      </c>
      <c r="B300" s="112" t="s">
        <v>3711</v>
      </c>
      <c r="C300" s="113" t="s">
        <v>2717</v>
      </c>
      <c r="D300" s="88" t="s">
        <v>4110</v>
      </c>
      <c r="E300" s="161" t="e">
        <f t="shared" si="30"/>
        <v>#REF!</v>
      </c>
      <c r="F300" s="63" t="s">
        <v>1094</v>
      </c>
      <c r="G300">
        <f t="shared" si="31"/>
        <v>6</v>
      </c>
      <c r="H300" s="223" t="str">
        <f>IF(ISNUMBER(#REF!),#REF!,"")</f>
        <v/>
      </c>
      <c r="I300" s="223" t="str">
        <f>IF(ISNUMBER(#REF!),#REF!, "")</f>
        <v/>
      </c>
      <c r="J300" s="223" t="str">
        <f>IF(ISNUMBER(#REF!),#REF!,"")</f>
        <v/>
      </c>
      <c r="K300" s="223" t="str">
        <f>IF(ISNUMBER(#REF!),#REF!,"")</f>
        <v/>
      </c>
    </row>
    <row r="301" spans="1:11" x14ac:dyDescent="0.25">
      <c r="A301" s="107" t="str">
        <f>B301&amp;"_"&amp;C301&amp;"_"&amp;D301</f>
        <v>0995_T2.1_Gross External Foreign Currency and Foreign-Currency-Linked Debt Position  (U.S. dollar)</v>
      </c>
      <c r="B301" s="112" t="s">
        <v>3712</v>
      </c>
      <c r="C301" s="113" t="s">
        <v>2717</v>
      </c>
      <c r="D301" s="84" t="s">
        <v>4111</v>
      </c>
      <c r="E301" s="161" t="e">
        <f t="shared" si="30"/>
        <v>#REF!</v>
      </c>
      <c r="F301" s="63" t="s">
        <v>1095</v>
      </c>
      <c r="G301">
        <f t="shared" si="31"/>
        <v>6</v>
      </c>
      <c r="H301" s="223" t="str">
        <f>IF(ISNUMBER(#REF!),#REF!,"")</f>
        <v/>
      </c>
      <c r="I301" s="223" t="str">
        <f>IF(ISNUMBER(#REF!),#REF!, "")</f>
        <v/>
      </c>
      <c r="J301" s="223" t="str">
        <f>IF(ISNUMBER(#REF!),#REF!,"")</f>
        <v/>
      </c>
      <c r="K301" s="223" t="str">
        <f>IF(ISNUMBER(#REF!),#REF!,"")</f>
        <v/>
      </c>
    </row>
    <row r="302" spans="1:11" x14ac:dyDescent="0.25">
      <c r="A302" s="107" t="str">
        <f>B302&amp;"_"&amp;C302&amp;"_"&amp;D302</f>
        <v>0996_T2.1_General Government (Euro)</v>
      </c>
      <c r="B302" s="112" t="s">
        <v>3713</v>
      </c>
      <c r="C302" s="113" t="s">
        <v>2717</v>
      </c>
      <c r="D302" s="84" t="s">
        <v>4112</v>
      </c>
      <c r="E302" s="161" t="e">
        <f t="shared" si="30"/>
        <v>#REF!</v>
      </c>
      <c r="F302" s="63" t="s">
        <v>1096</v>
      </c>
      <c r="G302">
        <f t="shared" si="31"/>
        <v>6</v>
      </c>
      <c r="H302" s="223" t="str">
        <f>IF(ISNUMBER(#REF!),#REF!,"")</f>
        <v/>
      </c>
      <c r="I302" s="223" t="str">
        <f>IF(ISNUMBER(#REF!),#REF!,"")</f>
        <v/>
      </c>
      <c r="J302" s="223" t="str">
        <f>IF(ISNUMBER(#REF!),#REF!,"")</f>
        <v/>
      </c>
      <c r="K302" s="223" t="str">
        <f>IF(ISNUMBER(#REF!),#REF!,"")</f>
        <v/>
      </c>
    </row>
    <row r="303" spans="1:11" x14ac:dyDescent="0.25">
      <c r="A303" s="107" t="str">
        <f>B303&amp;"_"&amp;C303&amp;"_"&amp;".. "&amp;D303</f>
        <v>0997_T2.1_.. Short-term 4/ (Euro)</v>
      </c>
      <c r="B303" s="112" t="s">
        <v>3714</v>
      </c>
      <c r="C303" s="113" t="s">
        <v>2717</v>
      </c>
      <c r="D303" s="85" t="s">
        <v>4113</v>
      </c>
      <c r="E303" s="161" t="e">
        <f t="shared" si="30"/>
        <v>#REF!</v>
      </c>
      <c r="F303" s="63" t="s">
        <v>1097</v>
      </c>
      <c r="G303">
        <f t="shared" si="31"/>
        <v>6</v>
      </c>
      <c r="H303" s="223" t="str">
        <f>IF(ISNUMBER(#REF!),#REF!,"")</f>
        <v/>
      </c>
      <c r="I303" s="223" t="str">
        <f>IF(ISNUMBER(#REF!),#REF!,"")</f>
        <v/>
      </c>
      <c r="J303" s="223" t="str">
        <f>IF(ISNUMBER(#REF!),#REF!,"")</f>
        <v/>
      </c>
      <c r="K303" s="223" t="str">
        <f>IF(ISNUMBER(#REF!),#REF!,"")</f>
        <v/>
      </c>
    </row>
    <row r="304" spans="1:11" x14ac:dyDescent="0.25">
      <c r="A304" s="107" t="str">
        <f>B304&amp;"_"&amp;C304&amp;"_"&amp;".. "&amp;D304</f>
        <v>0998_T2.1_.. Long-term 5/ (Euro)</v>
      </c>
      <c r="B304" s="112" t="s">
        <v>3715</v>
      </c>
      <c r="C304" s="113" t="s">
        <v>2717</v>
      </c>
      <c r="D304" s="85" t="s">
        <v>4114</v>
      </c>
      <c r="E304" s="161" t="e">
        <f t="shared" si="30"/>
        <v>#REF!</v>
      </c>
      <c r="F304" s="63" t="s">
        <v>1098</v>
      </c>
      <c r="G304">
        <f t="shared" si="31"/>
        <v>6</v>
      </c>
      <c r="H304" s="223" t="str">
        <f>IF(ISNUMBER(#REF!),#REF!,"")</f>
        <v/>
      </c>
      <c r="I304" s="223" t="str">
        <f>IF(ISNUMBER(#REF!),#REF!,"")</f>
        <v/>
      </c>
      <c r="J304" s="223" t="str">
        <f>IF(ISNUMBER(#REF!),#REF!,"")</f>
        <v/>
      </c>
      <c r="K304" s="223" t="str">
        <f>IF(ISNUMBER(#REF!),#REF!,"")</f>
        <v/>
      </c>
    </row>
    <row r="305" spans="1:11" x14ac:dyDescent="0.25">
      <c r="A305" s="107" t="str">
        <f>B305&amp;"_"&amp;C305&amp;"_"&amp;D305</f>
        <v>0999_T2.1_Central Bank (Euro)</v>
      </c>
      <c r="B305" s="112" t="s">
        <v>3716</v>
      </c>
      <c r="C305" s="113" t="s">
        <v>2717</v>
      </c>
      <c r="D305" s="86" t="s">
        <v>1147</v>
      </c>
      <c r="E305" s="161" t="e">
        <f t="shared" si="30"/>
        <v>#REF!</v>
      </c>
      <c r="F305" s="63" t="s">
        <v>1099</v>
      </c>
      <c r="G305">
        <f t="shared" si="31"/>
        <v>6</v>
      </c>
      <c r="H305" s="223" t="str">
        <f>IF(ISNUMBER(#REF!),#REF!,"")</f>
        <v/>
      </c>
      <c r="I305" s="223" t="str">
        <f>IF(ISNUMBER(#REF!),#REF!,"")</f>
        <v/>
      </c>
      <c r="J305" s="223" t="str">
        <f>IF(ISNUMBER(#REF!),#REF!,"")</f>
        <v/>
      </c>
      <c r="K305" s="223" t="str">
        <f>IF(ISNUMBER(#REF!),#REF!,"")</f>
        <v/>
      </c>
    </row>
    <row r="306" spans="1:11" x14ac:dyDescent="0.25">
      <c r="A306" s="107" t="str">
        <f>B306&amp;"_"&amp;C306&amp;"_"&amp;".. "&amp;D306</f>
        <v>1000_T2.1_.. Short-term (Euro)</v>
      </c>
      <c r="B306" s="112" t="s">
        <v>1912</v>
      </c>
      <c r="C306" s="113" t="s">
        <v>2717</v>
      </c>
      <c r="D306" s="85" t="s">
        <v>4115</v>
      </c>
      <c r="E306" s="161" t="e">
        <f t="shared" si="30"/>
        <v>#REF!</v>
      </c>
      <c r="F306" s="63" t="s">
        <v>1100</v>
      </c>
      <c r="G306">
        <f t="shared" si="31"/>
        <v>6</v>
      </c>
      <c r="H306" s="223" t="str">
        <f>IF(ISNUMBER(#REF!),#REF!,"")</f>
        <v/>
      </c>
      <c r="I306" s="223" t="str">
        <f>IF(ISNUMBER(#REF!),#REF!,"")</f>
        <v/>
      </c>
      <c r="J306" s="223" t="str">
        <f>IF(ISNUMBER(#REF!),#REF!,"")</f>
        <v/>
      </c>
      <c r="K306" s="223" t="str">
        <f>IF(ISNUMBER(#REF!),#REF!,"")</f>
        <v/>
      </c>
    </row>
    <row r="307" spans="1:11" x14ac:dyDescent="0.25">
      <c r="A307" s="107" t="str">
        <f>B307&amp;"_"&amp;C307&amp;"_"&amp;".. "&amp;D307</f>
        <v>1001_T2.1_.. Long-term 5/ (Euro)</v>
      </c>
      <c r="B307" s="112" t="s">
        <v>1913</v>
      </c>
      <c r="C307" s="113" t="s">
        <v>2717</v>
      </c>
      <c r="D307" s="85" t="s">
        <v>4114</v>
      </c>
      <c r="E307" s="161" t="e">
        <f t="shared" si="30"/>
        <v>#REF!</v>
      </c>
      <c r="F307" s="63" t="s">
        <v>1101</v>
      </c>
      <c r="G307">
        <f t="shared" si="31"/>
        <v>6</v>
      </c>
      <c r="H307" s="223" t="str">
        <f>IF(ISNUMBER(#REF!),#REF!,"")</f>
        <v/>
      </c>
      <c r="I307" s="223" t="str">
        <f>IF(ISNUMBER(#REF!),#REF!,"")</f>
        <v/>
      </c>
      <c r="J307" s="223" t="str">
        <f>IF(ISNUMBER(#REF!),#REF!,"")</f>
        <v/>
      </c>
      <c r="K307" s="223" t="str">
        <f>IF(ISNUMBER(#REF!),#REF!,"")</f>
        <v/>
      </c>
    </row>
    <row r="308" spans="1:11" x14ac:dyDescent="0.25">
      <c r="A308" s="107" t="str">
        <f>B308&amp;"_"&amp;C308&amp;"_"&amp;D308</f>
        <v>1002_T2.1_Deposit-Taking Corporations, except the Central Bank (Euro)</v>
      </c>
      <c r="B308" s="112" t="s">
        <v>1914</v>
      </c>
      <c r="C308" s="113" t="s">
        <v>2717</v>
      </c>
      <c r="D308" s="87" t="s">
        <v>1148</v>
      </c>
      <c r="E308" s="161" t="e">
        <f t="shared" si="30"/>
        <v>#REF!</v>
      </c>
      <c r="F308" s="63" t="s">
        <v>1102</v>
      </c>
      <c r="G308">
        <f t="shared" si="31"/>
        <v>6</v>
      </c>
      <c r="H308" s="223" t="str">
        <f>IF(ISNUMBER(#REF!),#REF!,"")</f>
        <v/>
      </c>
      <c r="I308" s="223" t="str">
        <f>IF(ISNUMBER(#REF!),#REF!,"")</f>
        <v/>
      </c>
      <c r="J308" s="223" t="str">
        <f>IF(ISNUMBER(#REF!),#REF!,"")</f>
        <v/>
      </c>
      <c r="K308" s="223" t="str">
        <f>IF(ISNUMBER(#REF!),#REF!,"")</f>
        <v/>
      </c>
    </row>
    <row r="309" spans="1:11" x14ac:dyDescent="0.25">
      <c r="A309" s="107" t="str">
        <f>B309&amp;"_"&amp;C309&amp;"_"&amp;".. "&amp;D309</f>
        <v>1003_T2.1_.. Short-term 4/ (Euro)</v>
      </c>
      <c r="B309" s="112" t="s">
        <v>1915</v>
      </c>
      <c r="C309" s="113" t="s">
        <v>2717</v>
      </c>
      <c r="D309" s="85" t="s">
        <v>4113</v>
      </c>
      <c r="E309" s="161" t="e">
        <f t="shared" si="30"/>
        <v>#REF!</v>
      </c>
      <c r="F309" s="63" t="s">
        <v>1103</v>
      </c>
      <c r="G309">
        <f t="shared" si="31"/>
        <v>6</v>
      </c>
      <c r="H309" s="223" t="str">
        <f>IF(ISNUMBER(#REF!),#REF!,"")</f>
        <v/>
      </c>
      <c r="I309" s="223" t="str">
        <f>IF(ISNUMBER(#REF!),#REF!,"")</f>
        <v/>
      </c>
      <c r="J309" s="223" t="str">
        <f>IF(ISNUMBER(#REF!),#REF!,"")</f>
        <v/>
      </c>
      <c r="K309" s="223" t="str">
        <f>IF(ISNUMBER(#REF!),#REF!,"")</f>
        <v/>
      </c>
    </row>
    <row r="310" spans="1:11" x14ac:dyDescent="0.25">
      <c r="A310" s="107" t="str">
        <f>B310&amp;"_"&amp;C310&amp;"_"&amp;".. "&amp;D310</f>
        <v>1004_T2.1_.. Long-term (Euro)</v>
      </c>
      <c r="B310" s="112" t="s">
        <v>1916</v>
      </c>
      <c r="C310" s="113" t="s">
        <v>2717</v>
      </c>
      <c r="D310" s="85" t="s">
        <v>4116</v>
      </c>
      <c r="E310" s="161" t="e">
        <f t="shared" si="30"/>
        <v>#REF!</v>
      </c>
      <c r="F310" s="63" t="s">
        <v>1104</v>
      </c>
      <c r="G310">
        <f t="shared" si="31"/>
        <v>6</v>
      </c>
      <c r="H310" s="223" t="str">
        <f>IF(ISNUMBER(#REF!),#REF!,"")</f>
        <v/>
      </c>
      <c r="I310" s="223" t="str">
        <f>IF(ISNUMBER(#REF!),#REF!,"")</f>
        <v/>
      </c>
      <c r="J310" s="223" t="str">
        <f>IF(ISNUMBER(#REF!),#REF!,"")</f>
        <v/>
      </c>
      <c r="K310" s="223" t="str">
        <f>IF(ISNUMBER(#REF!),#REF!,"")</f>
        <v/>
      </c>
    </row>
    <row r="311" spans="1:11" x14ac:dyDescent="0.25">
      <c r="A311" s="107" t="str">
        <f>B311&amp;"_"&amp;C311&amp;"_"&amp;D311</f>
        <v>1005_T2.1_Other Sectors (Euro)</v>
      </c>
      <c r="B311" s="112" t="s">
        <v>1917</v>
      </c>
      <c r="C311" s="113" t="s">
        <v>2717</v>
      </c>
      <c r="D311" s="86" t="s">
        <v>4117</v>
      </c>
      <c r="E311" s="161" t="e">
        <f t="shared" si="30"/>
        <v>#REF!</v>
      </c>
      <c r="F311" s="63" t="s">
        <v>1105</v>
      </c>
      <c r="G311">
        <f t="shared" si="31"/>
        <v>6</v>
      </c>
      <c r="H311" s="223" t="str">
        <f>IF(ISNUMBER(#REF!),#REF!,"")</f>
        <v/>
      </c>
      <c r="I311" s="223" t="str">
        <f>IF(ISNUMBER(#REF!),#REF!,"")</f>
        <v/>
      </c>
      <c r="J311" s="223" t="str">
        <f>IF(ISNUMBER(#REF!),#REF!,"")</f>
        <v/>
      </c>
      <c r="K311" s="223" t="str">
        <f>IF(ISNUMBER(#REF!),#REF!,"")</f>
        <v/>
      </c>
    </row>
    <row r="312" spans="1:11" x14ac:dyDescent="0.25">
      <c r="A312" s="107" t="str">
        <f>B312&amp;"_"&amp;C312&amp;"_"&amp;".. "&amp;D312</f>
        <v>1006_T2.1_.. Short-term 4/ (Euro)</v>
      </c>
      <c r="B312" s="112" t="s">
        <v>1918</v>
      </c>
      <c r="C312" s="113" t="s">
        <v>2717</v>
      </c>
      <c r="D312" s="85" t="s">
        <v>4113</v>
      </c>
      <c r="E312" s="161" t="e">
        <f t="shared" si="30"/>
        <v>#REF!</v>
      </c>
      <c r="F312" s="63" t="s">
        <v>1106</v>
      </c>
      <c r="G312">
        <f t="shared" si="31"/>
        <v>6</v>
      </c>
      <c r="H312" s="223" t="str">
        <f>IF(ISNUMBER(#REF!),#REF!,"")</f>
        <v/>
      </c>
      <c r="I312" s="223" t="str">
        <f>IF(ISNUMBER(#REF!),#REF!,"")</f>
        <v/>
      </c>
      <c r="J312" s="223" t="str">
        <f>IF(ISNUMBER(#REF!),#REF!,"")</f>
        <v/>
      </c>
      <c r="K312" s="223" t="str">
        <f>IF(ISNUMBER(#REF!),#REF!,"")</f>
        <v/>
      </c>
    </row>
    <row r="313" spans="1:11" x14ac:dyDescent="0.25">
      <c r="A313" s="107" t="str">
        <f>B313&amp;"_"&amp;C313&amp;"_"&amp;".. "&amp;D313</f>
        <v>1007_T2.1_.. Long-term (Euro)</v>
      </c>
      <c r="B313" s="112" t="s">
        <v>1919</v>
      </c>
      <c r="C313" s="113" t="s">
        <v>2717</v>
      </c>
      <c r="D313" s="85" t="s">
        <v>4116</v>
      </c>
      <c r="E313" s="161" t="e">
        <f t="shared" si="30"/>
        <v>#REF!</v>
      </c>
      <c r="F313" s="63" t="s">
        <v>1107</v>
      </c>
      <c r="G313">
        <f t="shared" si="31"/>
        <v>6</v>
      </c>
      <c r="H313" s="223" t="str">
        <f>IF(ISNUMBER(#REF!),#REF!,"")</f>
        <v/>
      </c>
      <c r="I313" s="223" t="str">
        <f>IF(ISNUMBER(#REF!),#REF!,"")</f>
        <v/>
      </c>
      <c r="J313" s="223" t="str">
        <f>IF(ISNUMBER(#REF!),#REF!,"")</f>
        <v/>
      </c>
      <c r="K313" s="223" t="str">
        <f>IF(ISNUMBER(#REF!),#REF!,"")</f>
        <v/>
      </c>
    </row>
    <row r="314" spans="1:11" x14ac:dyDescent="0.25">
      <c r="A314" s="107" t="str">
        <f>B314&amp;"_"&amp;C314&amp;"_"&amp;D314</f>
        <v>1008_T2.1_Direct Investment: Intercompany Lending  (Euro)</v>
      </c>
      <c r="B314" s="112" t="s">
        <v>1920</v>
      </c>
      <c r="C314" s="113" t="s">
        <v>2717</v>
      </c>
      <c r="D314" s="86" t="s">
        <v>4118</v>
      </c>
      <c r="E314" s="161" t="e">
        <f t="shared" si="30"/>
        <v>#REF!</v>
      </c>
      <c r="F314" s="63" t="s">
        <v>1108</v>
      </c>
      <c r="G314">
        <f t="shared" si="31"/>
        <v>6</v>
      </c>
      <c r="H314" s="223" t="str">
        <f>IF(ISNUMBER(#REF!),#REF!,"")</f>
        <v/>
      </c>
      <c r="I314" s="223" t="str">
        <f>IF(ISNUMBER(#REF!),#REF!,"")</f>
        <v/>
      </c>
      <c r="J314" s="223" t="str">
        <f>IF(ISNUMBER(#REF!),#REF!,"")</f>
        <v/>
      </c>
      <c r="K314" s="223" t="str">
        <f>IF(ISNUMBER(#REF!),#REF!,"")</f>
        <v/>
      </c>
    </row>
    <row r="315" spans="1:11" x14ac:dyDescent="0.25">
      <c r="A315" s="107" t="str">
        <f>B315&amp;"_"&amp;C315&amp;"_"&amp;".. "&amp;D315</f>
        <v>1009_T2.1_.. Debt liabilities of direct investment enterprises to direct investors (Euro)</v>
      </c>
      <c r="B315" s="112" t="s">
        <v>1921</v>
      </c>
      <c r="C315" s="113" t="s">
        <v>2717</v>
      </c>
      <c r="D315" s="88" t="s">
        <v>4119</v>
      </c>
      <c r="E315" s="161" t="e">
        <f t="shared" si="30"/>
        <v>#REF!</v>
      </c>
      <c r="F315" s="63" t="s">
        <v>1109</v>
      </c>
      <c r="G315">
        <f t="shared" si="31"/>
        <v>6</v>
      </c>
      <c r="H315" s="223" t="str">
        <f>IF(ISNUMBER(#REF!),#REF!,"")</f>
        <v/>
      </c>
      <c r="I315" s="223" t="str">
        <f>IF(ISNUMBER(#REF!),#REF!,"")</f>
        <v/>
      </c>
      <c r="J315" s="223" t="str">
        <f>IF(ISNUMBER(#REF!),#REF!,"")</f>
        <v/>
      </c>
      <c r="K315" s="223" t="str">
        <f>IF(ISNUMBER(#REF!),#REF!,"")</f>
        <v/>
      </c>
    </row>
    <row r="316" spans="1:11" x14ac:dyDescent="0.25">
      <c r="A316" s="107" t="str">
        <f>B316&amp;"_"&amp;C316&amp;"_"&amp;".. "&amp;D316</f>
        <v>1010_T2.1_.. Debt liabilities of direct investors to direct investment enterprises  (Euro)</v>
      </c>
      <c r="B316" s="112" t="s">
        <v>1922</v>
      </c>
      <c r="C316" s="113" t="s">
        <v>2717</v>
      </c>
      <c r="D316" s="88" t="s">
        <v>4120</v>
      </c>
      <c r="E316" s="161" t="e">
        <f t="shared" si="30"/>
        <v>#REF!</v>
      </c>
      <c r="F316" s="63" t="s">
        <v>1110</v>
      </c>
      <c r="G316">
        <f t="shared" si="31"/>
        <v>6</v>
      </c>
      <c r="H316" s="223" t="str">
        <f>IF(ISNUMBER(#REF!),#REF!,"")</f>
        <v/>
      </c>
      <c r="I316" s="223" t="str">
        <f>IF(ISNUMBER(#REF!),#REF!,"")</f>
        <v/>
      </c>
      <c r="J316" s="223" t="str">
        <f>IF(ISNUMBER(#REF!),#REF!,"")</f>
        <v/>
      </c>
      <c r="K316" s="223" t="str">
        <f>IF(ISNUMBER(#REF!),#REF!,"")</f>
        <v/>
      </c>
    </row>
    <row r="317" spans="1:11" x14ac:dyDescent="0.25">
      <c r="A317" s="107" t="str">
        <f>B317&amp;"_"&amp;C317&amp;"_"&amp;".. "&amp;D317</f>
        <v>1011_T2.1_.. Debt liabilities between fellow enterprises (Euro)</v>
      </c>
      <c r="B317" s="112" t="s">
        <v>1923</v>
      </c>
      <c r="C317" s="113" t="s">
        <v>2717</v>
      </c>
      <c r="D317" s="88" t="s">
        <v>1149</v>
      </c>
      <c r="E317" s="161" t="e">
        <f t="shared" si="30"/>
        <v>#REF!</v>
      </c>
      <c r="F317" s="63" t="s">
        <v>1111</v>
      </c>
      <c r="G317">
        <f t="shared" si="31"/>
        <v>6</v>
      </c>
      <c r="H317" s="223" t="str">
        <f>IF(ISNUMBER(#REF!),#REF!,"")</f>
        <v/>
      </c>
      <c r="I317" s="223" t="str">
        <f>IF(ISNUMBER(#REF!),#REF!,"")</f>
        <v/>
      </c>
      <c r="J317" s="223" t="str">
        <f>IF(ISNUMBER(#REF!),#REF!,"")</f>
        <v/>
      </c>
      <c r="K317" s="223" t="str">
        <f>IF(ISNUMBER(#REF!),#REF!,"")</f>
        <v/>
      </c>
    </row>
    <row r="318" spans="1:11" x14ac:dyDescent="0.25">
      <c r="A318" s="107" t="str">
        <f>B318&amp;"_"&amp;C318&amp;"_"&amp;D318</f>
        <v>1012_T2.1_Gross External Foreign Currency and Foreign-Currency-Linked Debt Position  (Euro)</v>
      </c>
      <c r="B318" s="112" t="s">
        <v>1924</v>
      </c>
      <c r="C318" s="113" t="s">
        <v>2717</v>
      </c>
      <c r="D318" s="84" t="s">
        <v>4121</v>
      </c>
      <c r="E318" s="161" t="e">
        <f t="shared" si="30"/>
        <v>#REF!</v>
      </c>
      <c r="F318" s="63" t="s">
        <v>1112</v>
      </c>
      <c r="G318">
        <f t="shared" si="31"/>
        <v>6</v>
      </c>
      <c r="H318" s="223" t="str">
        <f>IF(ISNUMBER(#REF!),#REF!,"")</f>
        <v/>
      </c>
      <c r="I318" s="223" t="str">
        <f>IF(ISNUMBER(#REF!),#REF!,"")</f>
        <v/>
      </c>
      <c r="J318" s="223" t="str">
        <f>IF(ISNUMBER(#REF!),#REF!,"")</f>
        <v/>
      </c>
      <c r="K318" s="223" t="str">
        <f>IF(ISNUMBER(#REF!),#REF!,"")</f>
        <v/>
      </c>
    </row>
    <row r="319" spans="1:11" x14ac:dyDescent="0.25">
      <c r="A319" s="107" t="str">
        <f>B319&amp;"_"&amp;C319&amp;"_"&amp;D319</f>
        <v>1013_T2.1_General Government (Yen)</v>
      </c>
      <c r="B319" s="112" t="s">
        <v>1925</v>
      </c>
      <c r="C319" s="113" t="s">
        <v>2717</v>
      </c>
      <c r="D319" s="84" t="s">
        <v>4122</v>
      </c>
      <c r="E319" s="161" t="e">
        <f t="shared" si="30"/>
        <v>#REF!</v>
      </c>
      <c r="F319" s="63" t="s">
        <v>1113</v>
      </c>
      <c r="G319">
        <f t="shared" si="31"/>
        <v>6</v>
      </c>
      <c r="H319" s="223" t="str">
        <f>IF(ISNUMBER(#REF!),#REF!,"")</f>
        <v/>
      </c>
      <c r="I319" s="223" t="str">
        <f>IF(ISNUMBER(#REF!),#REF!,"")</f>
        <v/>
      </c>
      <c r="J319" s="223" t="str">
        <f>IF(ISNUMBER(#REF!),#REF!,"")</f>
        <v/>
      </c>
      <c r="K319" s="223" t="str">
        <f>IF(ISNUMBER(#REF!),#REF!,"")</f>
        <v/>
      </c>
    </row>
    <row r="320" spans="1:11" x14ac:dyDescent="0.25">
      <c r="A320" s="107" t="str">
        <f>B320&amp;"_"&amp;C320&amp;"_"&amp;".. "&amp;D320</f>
        <v>1014_T2.1_.. Short-term 4/ (Yen)</v>
      </c>
      <c r="B320" s="112" t="s">
        <v>1926</v>
      </c>
      <c r="C320" s="113" t="s">
        <v>2717</v>
      </c>
      <c r="D320" s="85" t="s">
        <v>4123</v>
      </c>
      <c r="E320" s="161" t="e">
        <f t="shared" si="30"/>
        <v>#REF!</v>
      </c>
      <c r="F320" s="63" t="s">
        <v>1114</v>
      </c>
      <c r="G320">
        <f t="shared" si="31"/>
        <v>6</v>
      </c>
      <c r="H320" s="223" t="str">
        <f>IF(ISNUMBER(#REF!),#REF!,"")</f>
        <v/>
      </c>
      <c r="I320" s="223" t="str">
        <f>IF(ISNUMBER(#REF!),#REF!,"")</f>
        <v/>
      </c>
      <c r="J320" s="223" t="str">
        <f>IF(ISNUMBER(#REF!),#REF!,"")</f>
        <v/>
      </c>
      <c r="K320" s="223" t="str">
        <f>IF(ISNUMBER(#REF!),#REF!,"")</f>
        <v/>
      </c>
    </row>
    <row r="321" spans="1:11" x14ac:dyDescent="0.25">
      <c r="A321" s="107" t="str">
        <f>B321&amp;"_"&amp;C321&amp;"_"&amp;".. "&amp;D321</f>
        <v>1015_T2.1_.. Long-term 5/ (Yen)</v>
      </c>
      <c r="B321" s="112" t="s">
        <v>1927</v>
      </c>
      <c r="C321" s="113" t="s">
        <v>2717</v>
      </c>
      <c r="D321" s="85" t="s">
        <v>4124</v>
      </c>
      <c r="E321" s="161" t="e">
        <f t="shared" si="30"/>
        <v>#REF!</v>
      </c>
      <c r="F321" s="63" t="s">
        <v>1115</v>
      </c>
      <c r="G321">
        <f t="shared" si="31"/>
        <v>6</v>
      </c>
      <c r="H321" s="223" t="str">
        <f>IF(ISNUMBER(#REF!),#REF!,"")</f>
        <v/>
      </c>
      <c r="I321" s="223" t="str">
        <f>IF(ISNUMBER(#REF!),#REF!,"")</f>
        <v/>
      </c>
      <c r="J321" s="223" t="str">
        <f>IF(ISNUMBER(#REF!),#REF!,"")</f>
        <v/>
      </c>
      <c r="K321" s="223" t="str">
        <f>IF(ISNUMBER(#REF!),#REF!,"")</f>
        <v/>
      </c>
    </row>
    <row r="322" spans="1:11" x14ac:dyDescent="0.25">
      <c r="A322" s="107" t="str">
        <f>B322&amp;"_"&amp;C322&amp;"_"&amp;D322</f>
        <v>1016_T2.1_Central Bank (Yen)</v>
      </c>
      <c r="B322" s="112" t="s">
        <v>1928</v>
      </c>
      <c r="C322" s="113" t="s">
        <v>2717</v>
      </c>
      <c r="D322" s="86" t="s">
        <v>1150</v>
      </c>
      <c r="E322" s="161" t="e">
        <f t="shared" si="30"/>
        <v>#REF!</v>
      </c>
      <c r="F322" s="63" t="s">
        <v>1116</v>
      </c>
      <c r="G322">
        <f t="shared" si="31"/>
        <v>6</v>
      </c>
      <c r="H322" s="223" t="str">
        <f>IF(ISNUMBER(#REF!),#REF!,"")</f>
        <v/>
      </c>
      <c r="I322" s="223" t="str">
        <f>IF(ISNUMBER(#REF!),#REF!,"")</f>
        <v/>
      </c>
      <c r="J322" s="223" t="str">
        <f>IF(ISNUMBER(#REF!),#REF!,"")</f>
        <v/>
      </c>
      <c r="K322" s="223" t="str">
        <f>IF(ISNUMBER(#REF!),#REF!,"")</f>
        <v/>
      </c>
    </row>
    <row r="323" spans="1:11" x14ac:dyDescent="0.25">
      <c r="A323" s="107" t="str">
        <f>B323&amp;"_"&amp;C323&amp;"_"&amp;".. "&amp;D323</f>
        <v>1017_T2.1_.. Short-term (Yen)</v>
      </c>
      <c r="B323" s="112" t="s">
        <v>1929</v>
      </c>
      <c r="C323" s="113" t="s">
        <v>2717</v>
      </c>
      <c r="D323" s="85" t="s">
        <v>4125</v>
      </c>
      <c r="E323" s="161" t="e">
        <f t="shared" si="30"/>
        <v>#REF!</v>
      </c>
      <c r="F323" s="63" t="s">
        <v>1117</v>
      </c>
      <c r="G323">
        <f t="shared" si="31"/>
        <v>6</v>
      </c>
      <c r="H323" s="223" t="str">
        <f>IF(ISNUMBER(#REF!),#REF!,"")</f>
        <v/>
      </c>
      <c r="I323" s="223" t="str">
        <f>IF(ISNUMBER(#REF!),#REF!,"")</f>
        <v/>
      </c>
      <c r="J323" s="223" t="str">
        <f>IF(ISNUMBER(#REF!),#REF!,"")</f>
        <v/>
      </c>
      <c r="K323" s="223" t="str">
        <f>IF(ISNUMBER(#REF!),#REF!,"")</f>
        <v/>
      </c>
    </row>
    <row r="324" spans="1:11" x14ac:dyDescent="0.25">
      <c r="A324" s="107" t="str">
        <f>B324&amp;"_"&amp;C324&amp;"_"&amp;".. "&amp;D324</f>
        <v>1018_T2.1_.. Long-term 5/ (Yen)</v>
      </c>
      <c r="B324" s="112" t="s">
        <v>1930</v>
      </c>
      <c r="C324" s="113" t="s">
        <v>2717</v>
      </c>
      <c r="D324" s="85" t="s">
        <v>4124</v>
      </c>
      <c r="E324" s="161" t="e">
        <f t="shared" si="30"/>
        <v>#REF!</v>
      </c>
      <c r="F324" s="63" t="s">
        <v>1118</v>
      </c>
      <c r="G324">
        <f t="shared" si="31"/>
        <v>6</v>
      </c>
      <c r="H324" s="223" t="str">
        <f>IF(ISNUMBER(#REF!),#REF!,"")</f>
        <v/>
      </c>
      <c r="I324" s="223" t="str">
        <f>IF(ISNUMBER(#REF!),#REF!,"")</f>
        <v/>
      </c>
      <c r="J324" s="223" t="str">
        <f>IF(ISNUMBER(#REF!),#REF!,"")</f>
        <v/>
      </c>
      <c r="K324" s="223" t="str">
        <f>IF(ISNUMBER(#REF!),#REF!,"")</f>
        <v/>
      </c>
    </row>
    <row r="325" spans="1:11" x14ac:dyDescent="0.25">
      <c r="A325" s="107" t="str">
        <f>B325&amp;"_"&amp;C325&amp;"_"&amp;D325</f>
        <v>1019_T2.1_Deposit-Taking Corporations, except the Central Bank (Yen)</v>
      </c>
      <c r="B325" s="112" t="s">
        <v>1931</v>
      </c>
      <c r="C325" s="113" t="s">
        <v>2717</v>
      </c>
      <c r="D325" s="87" t="s">
        <v>1151</v>
      </c>
      <c r="E325" s="161" t="e">
        <f t="shared" ref="E325:E388" si="32">E324</f>
        <v>#REF!</v>
      </c>
      <c r="F325" s="63" t="s">
        <v>1119</v>
      </c>
      <c r="G325">
        <f t="shared" ref="G325:G388" si="33">G324</f>
        <v>6</v>
      </c>
      <c r="H325" s="223" t="str">
        <f>IF(ISNUMBER(#REF!),#REF!,"")</f>
        <v/>
      </c>
      <c r="I325" s="223" t="str">
        <f>IF(ISNUMBER(#REF!),#REF!,"")</f>
        <v/>
      </c>
      <c r="J325" s="223" t="str">
        <f>IF(ISNUMBER(#REF!),#REF!,"")</f>
        <v/>
      </c>
      <c r="K325" s="223" t="str">
        <f>IF(ISNUMBER(#REF!),#REF!,"")</f>
        <v/>
      </c>
    </row>
    <row r="326" spans="1:11" x14ac:dyDescent="0.25">
      <c r="A326" s="107" t="str">
        <f>B326&amp;"_"&amp;C326&amp;"_"&amp;".. "&amp;D326</f>
        <v>1020_T2.1_.. Short-term 4/ (Yen)</v>
      </c>
      <c r="B326" s="112" t="s">
        <v>1932</v>
      </c>
      <c r="C326" s="113" t="s">
        <v>2717</v>
      </c>
      <c r="D326" s="85" t="s">
        <v>4123</v>
      </c>
      <c r="E326" s="161" t="e">
        <f t="shared" si="32"/>
        <v>#REF!</v>
      </c>
      <c r="F326" s="63" t="s">
        <v>1120</v>
      </c>
      <c r="G326">
        <f t="shared" si="33"/>
        <v>6</v>
      </c>
      <c r="H326" s="223" t="str">
        <f>IF(ISNUMBER(#REF!),#REF!,"")</f>
        <v/>
      </c>
      <c r="I326" s="223" t="str">
        <f>IF(ISNUMBER(#REF!),#REF!,"")</f>
        <v/>
      </c>
      <c r="J326" s="223" t="str">
        <f>IF(ISNUMBER(#REF!),#REF!,"")</f>
        <v/>
      </c>
      <c r="K326" s="223" t="str">
        <f>IF(ISNUMBER(#REF!),#REF!,"")</f>
        <v/>
      </c>
    </row>
    <row r="327" spans="1:11" x14ac:dyDescent="0.25">
      <c r="A327" s="107" t="str">
        <f>B327&amp;"_"&amp;C327&amp;"_"&amp;".. "&amp;D327</f>
        <v>1021_T2.1_.. Long-term (Yen)</v>
      </c>
      <c r="B327" s="112" t="s">
        <v>1933</v>
      </c>
      <c r="C327" s="113" t="s">
        <v>2717</v>
      </c>
      <c r="D327" s="85" t="s">
        <v>4126</v>
      </c>
      <c r="E327" s="161" t="e">
        <f t="shared" si="32"/>
        <v>#REF!</v>
      </c>
      <c r="F327" s="63" t="s">
        <v>1121</v>
      </c>
      <c r="G327">
        <f t="shared" si="33"/>
        <v>6</v>
      </c>
      <c r="H327" s="223" t="str">
        <f>IF(ISNUMBER(#REF!),#REF!,"")</f>
        <v/>
      </c>
      <c r="I327" s="223" t="str">
        <f>IF(ISNUMBER(#REF!),#REF!,"")</f>
        <v/>
      </c>
      <c r="J327" s="223" t="str">
        <f>IF(ISNUMBER(#REF!),#REF!,"")</f>
        <v/>
      </c>
      <c r="K327" s="223" t="str">
        <f>IF(ISNUMBER(#REF!),#REF!,"")</f>
        <v/>
      </c>
    </row>
    <row r="328" spans="1:11" x14ac:dyDescent="0.25">
      <c r="A328" s="107" t="str">
        <f>B328&amp;"_"&amp;C328&amp;"_"&amp;D328</f>
        <v>1022_T2.1_Other Sectors (Yen)</v>
      </c>
      <c r="B328" s="112" t="s">
        <v>1934</v>
      </c>
      <c r="C328" s="113" t="s">
        <v>2717</v>
      </c>
      <c r="D328" s="86" t="s">
        <v>4127</v>
      </c>
      <c r="E328" s="161" t="e">
        <f t="shared" si="32"/>
        <v>#REF!</v>
      </c>
      <c r="F328" s="63" t="s">
        <v>1122</v>
      </c>
      <c r="G328">
        <f t="shared" si="33"/>
        <v>6</v>
      </c>
      <c r="H328" s="223" t="str">
        <f>IF(ISNUMBER(#REF!),#REF!,"")</f>
        <v/>
      </c>
      <c r="I328" s="223" t="str">
        <f>IF(ISNUMBER(#REF!),#REF!,"")</f>
        <v/>
      </c>
      <c r="J328" s="223" t="str">
        <f>IF(ISNUMBER(#REF!),#REF!,"")</f>
        <v/>
      </c>
      <c r="K328" s="223" t="str">
        <f>IF(ISNUMBER(#REF!),#REF!,"")</f>
        <v/>
      </c>
    </row>
    <row r="329" spans="1:11" x14ac:dyDescent="0.25">
      <c r="A329" s="107" t="str">
        <f>B329&amp;"_"&amp;C329&amp;"_"&amp;".. "&amp;D329</f>
        <v>1023_T2.1_.. Short-term 4/ (Yen)</v>
      </c>
      <c r="B329" s="112" t="s">
        <v>1935</v>
      </c>
      <c r="C329" s="113" t="s">
        <v>2717</v>
      </c>
      <c r="D329" s="85" t="s">
        <v>4123</v>
      </c>
      <c r="E329" s="161" t="e">
        <f t="shared" si="32"/>
        <v>#REF!</v>
      </c>
      <c r="F329" s="63" t="s">
        <v>1123</v>
      </c>
      <c r="G329">
        <f t="shared" si="33"/>
        <v>6</v>
      </c>
      <c r="H329" s="223" t="str">
        <f>IF(ISNUMBER(#REF!),#REF!,"")</f>
        <v/>
      </c>
      <c r="I329" s="223" t="str">
        <f>IF(ISNUMBER(#REF!),#REF!,"")</f>
        <v/>
      </c>
      <c r="J329" s="223" t="str">
        <f>IF(ISNUMBER(#REF!),#REF!,"")</f>
        <v/>
      </c>
      <c r="K329" s="223" t="str">
        <f>IF(ISNUMBER(#REF!),#REF!,"")</f>
        <v/>
      </c>
    </row>
    <row r="330" spans="1:11" x14ac:dyDescent="0.25">
      <c r="A330" s="107" t="str">
        <f>B330&amp;"_"&amp;C330&amp;"_"&amp;".. "&amp;D330</f>
        <v>1024_T2.1_.. Long-term (Yen)</v>
      </c>
      <c r="B330" s="112" t="s">
        <v>1936</v>
      </c>
      <c r="C330" s="113" t="s">
        <v>2717</v>
      </c>
      <c r="D330" s="85" t="s">
        <v>4126</v>
      </c>
      <c r="E330" s="161" t="e">
        <f t="shared" si="32"/>
        <v>#REF!</v>
      </c>
      <c r="F330" s="63" t="s">
        <v>1124</v>
      </c>
      <c r="G330">
        <f t="shared" si="33"/>
        <v>6</v>
      </c>
      <c r="H330" s="223" t="str">
        <f>IF(ISNUMBER(#REF!),#REF!,"")</f>
        <v/>
      </c>
      <c r="I330" s="223" t="str">
        <f>IF(ISNUMBER(#REF!),#REF!,"")</f>
        <v/>
      </c>
      <c r="J330" s="223" t="str">
        <f>IF(ISNUMBER(#REF!),#REF!,"")</f>
        <v/>
      </c>
      <c r="K330" s="223" t="str">
        <f>IF(ISNUMBER(#REF!),#REF!,"")</f>
        <v/>
      </c>
    </row>
    <row r="331" spans="1:11" x14ac:dyDescent="0.25">
      <c r="A331" s="107" t="str">
        <f>B331&amp;"_"&amp;C331&amp;"_"&amp;D331</f>
        <v>1025_T2.1_Direct Investment: Intercompany Lending  (Yen)</v>
      </c>
      <c r="B331" s="112" t="s">
        <v>1937</v>
      </c>
      <c r="C331" s="113" t="s">
        <v>2717</v>
      </c>
      <c r="D331" s="86" t="s">
        <v>4128</v>
      </c>
      <c r="E331" s="161" t="e">
        <f t="shared" si="32"/>
        <v>#REF!</v>
      </c>
      <c r="F331" s="63" t="s">
        <v>1125</v>
      </c>
      <c r="G331">
        <f t="shared" si="33"/>
        <v>6</v>
      </c>
      <c r="H331" s="223" t="str">
        <f>IF(ISNUMBER(#REF!),#REF!,"")</f>
        <v/>
      </c>
      <c r="I331" s="223" t="str">
        <f>IF(ISNUMBER(#REF!),#REF!,"")</f>
        <v/>
      </c>
      <c r="J331" s="223" t="str">
        <f>IF(ISNUMBER(#REF!),#REF!,"")</f>
        <v/>
      </c>
      <c r="K331" s="223" t="str">
        <f>IF(ISNUMBER(#REF!),#REF!,"")</f>
        <v/>
      </c>
    </row>
    <row r="332" spans="1:11" x14ac:dyDescent="0.25">
      <c r="A332" s="107" t="str">
        <f>B332&amp;"_"&amp;C332&amp;"_"&amp;".. "&amp;D332</f>
        <v>1026_T2.1_.. Debt liabilities of direct investment enterprises to direct investors (Yen)</v>
      </c>
      <c r="B332" s="112" t="s">
        <v>1938</v>
      </c>
      <c r="C332" s="113" t="s">
        <v>2717</v>
      </c>
      <c r="D332" s="88" t="s">
        <v>4129</v>
      </c>
      <c r="E332" s="161" t="e">
        <f t="shared" si="32"/>
        <v>#REF!</v>
      </c>
      <c r="F332" s="63" t="s">
        <v>1126</v>
      </c>
      <c r="G332">
        <f t="shared" si="33"/>
        <v>6</v>
      </c>
      <c r="H332" s="223" t="str">
        <f>IF(ISNUMBER(#REF!),#REF!,"")</f>
        <v/>
      </c>
      <c r="I332" s="223" t="str">
        <f>IF(ISNUMBER(#REF!),#REF!,"")</f>
        <v/>
      </c>
      <c r="J332" s="223" t="str">
        <f>IF(ISNUMBER(#REF!),#REF!,"")</f>
        <v/>
      </c>
      <c r="K332" s="223" t="str">
        <f>IF(ISNUMBER(#REF!),#REF!,"")</f>
        <v/>
      </c>
    </row>
    <row r="333" spans="1:11" x14ac:dyDescent="0.25">
      <c r="A333" s="107" t="str">
        <f>B333&amp;"_"&amp;C333&amp;"_"&amp;".. "&amp;D333</f>
        <v>1027_T2.1_.. Debt liabilities of direct investors to direct investment enterprises  (Yen)</v>
      </c>
      <c r="B333" s="112" t="s">
        <v>1939</v>
      </c>
      <c r="C333" s="113" t="s">
        <v>2717</v>
      </c>
      <c r="D333" s="88" t="s">
        <v>4130</v>
      </c>
      <c r="E333" s="161" t="e">
        <f t="shared" si="32"/>
        <v>#REF!</v>
      </c>
      <c r="F333" s="63" t="s">
        <v>1127</v>
      </c>
      <c r="G333">
        <f t="shared" si="33"/>
        <v>6</v>
      </c>
      <c r="H333" s="223" t="str">
        <f>IF(ISNUMBER(#REF!),#REF!,"")</f>
        <v/>
      </c>
      <c r="I333" s="223" t="str">
        <f>IF(ISNUMBER(#REF!),#REF!,"")</f>
        <v/>
      </c>
      <c r="J333" s="223" t="str">
        <f>IF(ISNUMBER(#REF!),#REF!,"")</f>
        <v/>
      </c>
      <c r="K333" s="223" t="str">
        <f>IF(ISNUMBER(#REF!),#REF!,"")</f>
        <v/>
      </c>
    </row>
    <row r="334" spans="1:11" x14ac:dyDescent="0.25">
      <c r="A334" s="107" t="str">
        <f>B334&amp;"_"&amp;C334&amp;"_"&amp;".. "&amp;D334</f>
        <v>1028_T2.1_.. Debt liabilities between fellow enterprises (Yen)</v>
      </c>
      <c r="B334" s="112" t="s">
        <v>1940</v>
      </c>
      <c r="C334" s="113" t="s">
        <v>2717</v>
      </c>
      <c r="D334" s="88" t="s">
        <v>1152</v>
      </c>
      <c r="E334" s="161" t="e">
        <f t="shared" si="32"/>
        <v>#REF!</v>
      </c>
      <c r="F334" s="63" t="s">
        <v>1128</v>
      </c>
      <c r="G334">
        <f t="shared" si="33"/>
        <v>6</v>
      </c>
      <c r="H334" s="223" t="str">
        <f>IF(ISNUMBER(#REF!),#REF!,"")</f>
        <v/>
      </c>
      <c r="I334" s="223" t="str">
        <f>IF(ISNUMBER(#REF!),#REF!,"")</f>
        <v/>
      </c>
      <c r="J334" s="223" t="str">
        <f>IF(ISNUMBER(#REF!),#REF!,"")</f>
        <v/>
      </c>
      <c r="K334" s="223" t="str">
        <f>IF(ISNUMBER(#REF!),#REF!,"")</f>
        <v/>
      </c>
    </row>
    <row r="335" spans="1:11" x14ac:dyDescent="0.25">
      <c r="A335" s="107" t="str">
        <f>B335&amp;"_"&amp;C335&amp;"_"&amp;D335</f>
        <v>1029_T2.1_Gross External Foreign Currency and Foreign-Currency-Linked Debt Position  (Yen)</v>
      </c>
      <c r="B335" s="112" t="s">
        <v>1941</v>
      </c>
      <c r="C335" s="113" t="s">
        <v>2717</v>
      </c>
      <c r="D335" s="84" t="s">
        <v>4131</v>
      </c>
      <c r="E335" s="161" t="e">
        <f t="shared" si="32"/>
        <v>#REF!</v>
      </c>
      <c r="F335" s="63" t="s">
        <v>1129</v>
      </c>
      <c r="G335">
        <f t="shared" si="33"/>
        <v>6</v>
      </c>
      <c r="H335" s="223" t="str">
        <f>IF(ISNUMBER(#REF!),#REF!,"")</f>
        <v/>
      </c>
      <c r="I335" s="223" t="str">
        <f>IF(ISNUMBER(#REF!),#REF!,"")</f>
        <v/>
      </c>
      <c r="J335" s="223" t="str">
        <f>IF(ISNUMBER(#REF!),#REF!,"")</f>
        <v/>
      </c>
      <c r="K335" s="223" t="str">
        <f>IF(ISNUMBER(#REF!),#REF!,"")</f>
        <v/>
      </c>
    </row>
    <row r="336" spans="1:11" x14ac:dyDescent="0.25">
      <c r="A336" s="107" t="str">
        <f>B336&amp;"_"&amp;C336&amp;"_"&amp;D336</f>
        <v>1030_T2.1_General Government (Other)</v>
      </c>
      <c r="B336" s="112" t="s">
        <v>1942</v>
      </c>
      <c r="C336" s="113" t="s">
        <v>2717</v>
      </c>
      <c r="D336" s="84" t="s">
        <v>4132</v>
      </c>
      <c r="E336" s="161" t="e">
        <f t="shared" si="32"/>
        <v>#REF!</v>
      </c>
      <c r="F336" s="63" t="s">
        <v>1130</v>
      </c>
      <c r="G336">
        <f t="shared" si="33"/>
        <v>6</v>
      </c>
      <c r="H336" s="223" t="str">
        <f>IF(ISNUMBER(#REF!),#REF!,"")</f>
        <v/>
      </c>
      <c r="I336" s="223" t="str">
        <f>IF(ISNUMBER(#REF!),#REF!,"")</f>
        <v/>
      </c>
      <c r="J336" s="223" t="str">
        <f>IF(ISNUMBER(#REF!),#REF!,"")</f>
        <v/>
      </c>
      <c r="K336" s="223" t="str">
        <f>IF(ISNUMBER(#REF!),#REF!,"")</f>
        <v/>
      </c>
    </row>
    <row r="337" spans="1:11" x14ac:dyDescent="0.25">
      <c r="A337" s="107" t="str">
        <f>B337&amp;"_"&amp;C337&amp;"_"&amp;".. "&amp;D337</f>
        <v>1031_T2.1_.. Short-term 4/ (Other)</v>
      </c>
      <c r="B337" s="112" t="s">
        <v>1943</v>
      </c>
      <c r="C337" s="113" t="s">
        <v>2717</v>
      </c>
      <c r="D337" s="85" t="s">
        <v>4133</v>
      </c>
      <c r="E337" s="161" t="e">
        <f t="shared" si="32"/>
        <v>#REF!</v>
      </c>
      <c r="F337" s="63" t="s">
        <v>1131</v>
      </c>
      <c r="G337">
        <f t="shared" si="33"/>
        <v>6</v>
      </c>
      <c r="H337" s="223" t="str">
        <f>IF(ISNUMBER(#REF!),#REF!,"")</f>
        <v/>
      </c>
      <c r="I337" s="223" t="str">
        <f>IF(ISNUMBER(#REF!),#REF!,"")</f>
        <v/>
      </c>
      <c r="J337" s="223" t="str">
        <f>IF(ISNUMBER(#REF!),#REF!,"")</f>
        <v/>
      </c>
      <c r="K337" s="223" t="str">
        <f>IF(ISNUMBER(#REF!),#REF!,"")</f>
        <v/>
      </c>
    </row>
    <row r="338" spans="1:11" x14ac:dyDescent="0.25">
      <c r="A338" s="107" t="str">
        <f>B338&amp;"_"&amp;C338&amp;"_"&amp;".. "&amp;D338</f>
        <v>1032_T2.1_.. Long-term 5/ (Other)</v>
      </c>
      <c r="B338" s="112" t="s">
        <v>1944</v>
      </c>
      <c r="C338" s="113" t="s">
        <v>2717</v>
      </c>
      <c r="D338" s="85" t="s">
        <v>4134</v>
      </c>
      <c r="E338" s="161" t="e">
        <f t="shared" si="32"/>
        <v>#REF!</v>
      </c>
      <c r="F338" s="63" t="s">
        <v>1132</v>
      </c>
      <c r="G338">
        <f t="shared" si="33"/>
        <v>6</v>
      </c>
      <c r="H338" s="223" t="str">
        <f>IF(ISNUMBER(#REF!),#REF!,"")</f>
        <v/>
      </c>
      <c r="I338" s="223" t="str">
        <f>IF(ISNUMBER(#REF!),#REF!,"")</f>
        <v/>
      </c>
      <c r="J338" s="223" t="str">
        <f>IF(ISNUMBER(#REF!),#REF!,"")</f>
        <v/>
      </c>
      <c r="K338" s="223" t="str">
        <f>IF(ISNUMBER(#REF!),#REF!,"")</f>
        <v/>
      </c>
    </row>
    <row r="339" spans="1:11" x14ac:dyDescent="0.25">
      <c r="A339" s="107" t="str">
        <f>B339&amp;"_"&amp;C339&amp;"_"&amp;D339</f>
        <v>1033_T2.1_Central Bank (Other)</v>
      </c>
      <c r="B339" s="112" t="s">
        <v>1945</v>
      </c>
      <c r="C339" s="113" t="s">
        <v>2717</v>
      </c>
      <c r="D339" s="86" t="s">
        <v>1153</v>
      </c>
      <c r="E339" s="161" t="e">
        <f t="shared" si="32"/>
        <v>#REF!</v>
      </c>
      <c r="F339" s="63" t="s">
        <v>1133</v>
      </c>
      <c r="G339">
        <f t="shared" si="33"/>
        <v>6</v>
      </c>
      <c r="H339" s="223" t="str">
        <f>IF(ISNUMBER(#REF!),#REF!,"")</f>
        <v/>
      </c>
      <c r="I339" s="223" t="str">
        <f>IF(ISNUMBER(#REF!),#REF!,"")</f>
        <v/>
      </c>
      <c r="J339" s="223" t="str">
        <f>IF(ISNUMBER(#REF!),#REF!,"")</f>
        <v/>
      </c>
      <c r="K339" s="223" t="str">
        <f>IF(ISNUMBER(#REF!),#REF!,"")</f>
        <v/>
      </c>
    </row>
    <row r="340" spans="1:11" x14ac:dyDescent="0.25">
      <c r="A340" s="107" t="str">
        <f>B340&amp;"_"&amp;C340&amp;"_"&amp;".. "&amp;D340</f>
        <v>1034_T2.1_.. Short-term (Other)</v>
      </c>
      <c r="B340" s="112" t="s">
        <v>1946</v>
      </c>
      <c r="C340" s="113" t="s">
        <v>2717</v>
      </c>
      <c r="D340" s="85" t="s">
        <v>4135</v>
      </c>
      <c r="E340" s="161" t="e">
        <f t="shared" si="32"/>
        <v>#REF!</v>
      </c>
      <c r="F340" s="63" t="s">
        <v>1134</v>
      </c>
      <c r="G340">
        <f t="shared" si="33"/>
        <v>6</v>
      </c>
      <c r="H340" s="223" t="str">
        <f>IF(ISNUMBER(#REF!),#REF!,"")</f>
        <v/>
      </c>
      <c r="I340" s="223" t="str">
        <f>IF(ISNUMBER(#REF!),#REF!,"")</f>
        <v/>
      </c>
      <c r="J340" s="223" t="str">
        <f>IF(ISNUMBER(#REF!),#REF!,"")</f>
        <v/>
      </c>
      <c r="K340" s="223" t="str">
        <f>IF(ISNUMBER(#REF!),#REF!,"")</f>
        <v/>
      </c>
    </row>
    <row r="341" spans="1:11" x14ac:dyDescent="0.25">
      <c r="A341" s="107" t="str">
        <f>B341&amp;"_"&amp;C341&amp;"_"&amp;".. "&amp;D341</f>
        <v>1035_T2.1_.. Long-term 5/ (Other)</v>
      </c>
      <c r="B341" s="112" t="s">
        <v>1947</v>
      </c>
      <c r="C341" s="113" t="s">
        <v>2717</v>
      </c>
      <c r="D341" s="85" t="s">
        <v>4134</v>
      </c>
      <c r="E341" s="161" t="e">
        <f t="shared" si="32"/>
        <v>#REF!</v>
      </c>
      <c r="F341" s="63" t="s">
        <v>1135</v>
      </c>
      <c r="G341">
        <f t="shared" si="33"/>
        <v>6</v>
      </c>
      <c r="H341" s="223" t="str">
        <f>IF(ISNUMBER(#REF!),#REF!,"")</f>
        <v/>
      </c>
      <c r="I341" s="223" t="str">
        <f>IF(ISNUMBER(#REF!),#REF!,"")</f>
        <v/>
      </c>
      <c r="J341" s="223" t="str">
        <f>IF(ISNUMBER(#REF!),#REF!,"")</f>
        <v/>
      </c>
      <c r="K341" s="223" t="str">
        <f>IF(ISNUMBER(#REF!),#REF!,"")</f>
        <v/>
      </c>
    </row>
    <row r="342" spans="1:11" x14ac:dyDescent="0.25">
      <c r="A342" s="107" t="str">
        <f>B342&amp;"_"&amp;C342&amp;"_"&amp;D342</f>
        <v>1036_T2.1_Deposit-Taking Corporations, except the Central Bank (Other)</v>
      </c>
      <c r="B342" s="112" t="s">
        <v>1948</v>
      </c>
      <c r="C342" s="113" t="s">
        <v>2717</v>
      </c>
      <c r="D342" s="87" t="s">
        <v>1154</v>
      </c>
      <c r="E342" s="161" t="e">
        <f t="shared" si="32"/>
        <v>#REF!</v>
      </c>
      <c r="F342" s="63" t="s">
        <v>1136</v>
      </c>
      <c r="G342">
        <f t="shared" si="33"/>
        <v>6</v>
      </c>
      <c r="H342" s="223" t="str">
        <f>IF(ISNUMBER(#REF!),#REF!,"")</f>
        <v/>
      </c>
      <c r="I342" s="223" t="str">
        <f>IF(ISNUMBER(#REF!),#REF!,"")</f>
        <v/>
      </c>
      <c r="J342" s="223" t="str">
        <f>IF(ISNUMBER(#REF!),#REF!,"")</f>
        <v/>
      </c>
      <c r="K342" s="223" t="str">
        <f>IF(ISNUMBER(#REF!),#REF!,"")</f>
        <v/>
      </c>
    </row>
    <row r="343" spans="1:11" x14ac:dyDescent="0.25">
      <c r="A343" s="107" t="str">
        <f>B343&amp;"_"&amp;C343&amp;"_"&amp;".. "&amp;D343</f>
        <v>1037_T2.1_.. Short-term 4/ (Other)</v>
      </c>
      <c r="B343" s="112" t="s">
        <v>1949</v>
      </c>
      <c r="C343" s="113" t="s">
        <v>2717</v>
      </c>
      <c r="D343" s="85" t="s">
        <v>4133</v>
      </c>
      <c r="E343" s="161" t="e">
        <f t="shared" si="32"/>
        <v>#REF!</v>
      </c>
      <c r="F343" s="63" t="s">
        <v>1137</v>
      </c>
      <c r="G343">
        <f t="shared" si="33"/>
        <v>6</v>
      </c>
      <c r="H343" s="223" t="str">
        <f>IF(ISNUMBER(#REF!),#REF!,"")</f>
        <v/>
      </c>
      <c r="I343" s="223" t="str">
        <f>IF(ISNUMBER(#REF!),#REF!,"")</f>
        <v/>
      </c>
      <c r="J343" s="223" t="str">
        <f>IF(ISNUMBER(#REF!),#REF!,"")</f>
        <v/>
      </c>
      <c r="K343" s="223" t="str">
        <f>IF(ISNUMBER(#REF!),#REF!,"")</f>
        <v/>
      </c>
    </row>
    <row r="344" spans="1:11" x14ac:dyDescent="0.25">
      <c r="A344" s="107" t="str">
        <f>B344&amp;"_"&amp;C344&amp;"_"&amp;".. "&amp;D344</f>
        <v>1038_T2.1_.. Long-term (Other)</v>
      </c>
      <c r="B344" s="112" t="s">
        <v>1950</v>
      </c>
      <c r="C344" s="113" t="s">
        <v>2717</v>
      </c>
      <c r="D344" s="85" t="s">
        <v>4136</v>
      </c>
      <c r="E344" s="161" t="e">
        <f t="shared" si="32"/>
        <v>#REF!</v>
      </c>
      <c r="F344" s="63" t="s">
        <v>1138</v>
      </c>
      <c r="G344">
        <f t="shared" si="33"/>
        <v>6</v>
      </c>
      <c r="H344" s="223" t="str">
        <f>IF(ISNUMBER(#REF!),#REF!,"")</f>
        <v/>
      </c>
      <c r="I344" s="223" t="str">
        <f>IF(ISNUMBER(#REF!),#REF!,"")</f>
        <v/>
      </c>
      <c r="J344" s="223" t="str">
        <f>IF(ISNUMBER(#REF!),#REF!,"")</f>
        <v/>
      </c>
      <c r="K344" s="223" t="str">
        <f>IF(ISNUMBER(#REF!),#REF!,"")</f>
        <v/>
      </c>
    </row>
    <row r="345" spans="1:11" x14ac:dyDescent="0.25">
      <c r="A345" s="107" t="str">
        <f>B345&amp;"_"&amp;C345&amp;"_"&amp;D345</f>
        <v>1039_T2.1_Other Sectors (Other)</v>
      </c>
      <c r="B345" s="112" t="s">
        <v>1951</v>
      </c>
      <c r="C345" s="113" t="s">
        <v>2717</v>
      </c>
      <c r="D345" s="86" t="s">
        <v>4137</v>
      </c>
      <c r="E345" s="161" t="e">
        <f t="shared" si="32"/>
        <v>#REF!</v>
      </c>
      <c r="F345" s="63" t="s">
        <v>1139</v>
      </c>
      <c r="G345">
        <f t="shared" si="33"/>
        <v>6</v>
      </c>
      <c r="H345" s="223" t="str">
        <f>IF(ISNUMBER(#REF!),#REF!,"")</f>
        <v/>
      </c>
      <c r="I345" s="223" t="str">
        <f>IF(ISNUMBER(#REF!),#REF!,"")</f>
        <v/>
      </c>
      <c r="J345" s="223" t="str">
        <f>IF(ISNUMBER(#REF!),#REF!,"")</f>
        <v/>
      </c>
      <c r="K345" s="223" t="str">
        <f>IF(ISNUMBER(#REF!),#REF!,"")</f>
        <v/>
      </c>
    </row>
    <row r="346" spans="1:11" x14ac:dyDescent="0.25">
      <c r="A346" s="107" t="str">
        <f>B346&amp;"_"&amp;C346&amp;"_"&amp;".. "&amp;D346</f>
        <v>1040_T2.1_.. Short-term 4/ (Other)</v>
      </c>
      <c r="B346" s="112" t="s">
        <v>1952</v>
      </c>
      <c r="C346" s="113" t="s">
        <v>2717</v>
      </c>
      <c r="D346" s="85" t="s">
        <v>4133</v>
      </c>
      <c r="E346" s="161" t="e">
        <f t="shared" si="32"/>
        <v>#REF!</v>
      </c>
      <c r="F346" s="63" t="s">
        <v>1140</v>
      </c>
      <c r="G346">
        <f t="shared" si="33"/>
        <v>6</v>
      </c>
      <c r="H346" s="223" t="str">
        <f>IF(ISNUMBER(#REF!),#REF!,"")</f>
        <v/>
      </c>
      <c r="I346" s="223" t="str">
        <f>IF(ISNUMBER(#REF!),#REF!,"")</f>
        <v/>
      </c>
      <c r="J346" s="223" t="str">
        <f>IF(ISNUMBER(#REF!),#REF!,"")</f>
        <v/>
      </c>
      <c r="K346" s="223" t="str">
        <f>IF(ISNUMBER(#REF!),#REF!,"")</f>
        <v/>
      </c>
    </row>
    <row r="347" spans="1:11" x14ac:dyDescent="0.25">
      <c r="A347" s="107" t="str">
        <f>B347&amp;"_"&amp;C347&amp;"_"&amp;".. "&amp;D347</f>
        <v>1041_T2.1_.. Long-term (Other)</v>
      </c>
      <c r="B347" s="112" t="s">
        <v>1953</v>
      </c>
      <c r="C347" s="113" t="s">
        <v>2717</v>
      </c>
      <c r="D347" s="85" t="s">
        <v>4136</v>
      </c>
      <c r="E347" s="161" t="e">
        <f t="shared" si="32"/>
        <v>#REF!</v>
      </c>
      <c r="F347" s="63" t="s">
        <v>1141</v>
      </c>
      <c r="G347">
        <f t="shared" si="33"/>
        <v>6</v>
      </c>
      <c r="H347" s="223" t="str">
        <f>IF(ISNUMBER(#REF!),#REF!,"")</f>
        <v/>
      </c>
      <c r="I347" s="223" t="str">
        <f>IF(ISNUMBER(#REF!),#REF!,"")</f>
        <v/>
      </c>
      <c r="J347" s="223" t="str">
        <f>IF(ISNUMBER(#REF!),#REF!,"")</f>
        <v/>
      </c>
      <c r="K347" s="223" t="str">
        <f>IF(ISNUMBER(#REF!),#REF!,"")</f>
        <v/>
      </c>
    </row>
    <row r="348" spans="1:11" x14ac:dyDescent="0.25">
      <c r="A348" s="107" t="str">
        <f>B348&amp;"_"&amp;C348&amp;"_"&amp;D348</f>
        <v>1042_T2.1_Direct Investment: Intercompany Lending  (Other)</v>
      </c>
      <c r="B348" s="112" t="s">
        <v>1954</v>
      </c>
      <c r="C348" s="113" t="s">
        <v>2717</v>
      </c>
      <c r="D348" s="86" t="s">
        <v>4138</v>
      </c>
      <c r="E348" s="161" t="e">
        <f t="shared" si="32"/>
        <v>#REF!</v>
      </c>
      <c r="F348" s="63" t="s">
        <v>1142</v>
      </c>
      <c r="G348">
        <f t="shared" si="33"/>
        <v>6</v>
      </c>
      <c r="H348" s="223" t="str">
        <f>IF(ISNUMBER(#REF!),#REF!,"")</f>
        <v/>
      </c>
      <c r="I348" s="223" t="str">
        <f>IF(ISNUMBER(#REF!),#REF!,"")</f>
        <v/>
      </c>
      <c r="J348" s="223" t="str">
        <f>IF(ISNUMBER(#REF!),#REF!,"")</f>
        <v/>
      </c>
      <c r="K348" s="223" t="str">
        <f>IF(ISNUMBER(#REF!),#REF!,"")</f>
        <v/>
      </c>
    </row>
    <row r="349" spans="1:11" x14ac:dyDescent="0.25">
      <c r="A349" s="107" t="str">
        <f>B349&amp;"_"&amp;C349&amp;"_"&amp;".. "&amp;D349</f>
        <v>1043_T2.1_.. Debt liabilities of direct investment enterprises to direct investors (Other)</v>
      </c>
      <c r="B349" s="112" t="s">
        <v>1955</v>
      </c>
      <c r="C349" s="113" t="s">
        <v>2717</v>
      </c>
      <c r="D349" s="88" t="s">
        <v>4139</v>
      </c>
      <c r="E349" s="161" t="e">
        <f t="shared" si="32"/>
        <v>#REF!</v>
      </c>
      <c r="F349" s="63" t="s">
        <v>1143</v>
      </c>
      <c r="G349">
        <f t="shared" si="33"/>
        <v>6</v>
      </c>
      <c r="H349" s="223" t="str">
        <f>IF(ISNUMBER(#REF!),#REF!,"")</f>
        <v/>
      </c>
      <c r="I349" s="223" t="str">
        <f>IF(ISNUMBER(#REF!),#REF!,"")</f>
        <v/>
      </c>
      <c r="J349" s="223" t="str">
        <f>IF(ISNUMBER(#REF!),#REF!,"")</f>
        <v/>
      </c>
      <c r="K349" s="223" t="str">
        <f>IF(ISNUMBER(#REF!),#REF!,"")</f>
        <v/>
      </c>
    </row>
    <row r="350" spans="1:11" x14ac:dyDescent="0.25">
      <c r="A350" s="107" t="str">
        <f>B350&amp;"_"&amp;C350&amp;"_"&amp;".. "&amp;D350</f>
        <v>1044_T2.1_.. Debt liabilities of direct investors to direct investment enterprises  (Other)</v>
      </c>
      <c r="B350" s="112" t="s">
        <v>1956</v>
      </c>
      <c r="C350" s="113" t="s">
        <v>2717</v>
      </c>
      <c r="D350" s="88" t="s">
        <v>4140</v>
      </c>
      <c r="E350" s="161" t="e">
        <f t="shared" si="32"/>
        <v>#REF!</v>
      </c>
      <c r="F350" s="63" t="s">
        <v>1144</v>
      </c>
      <c r="G350">
        <f t="shared" si="33"/>
        <v>6</v>
      </c>
      <c r="H350" s="223" t="str">
        <f>IF(ISNUMBER(#REF!),#REF!,"")</f>
        <v/>
      </c>
      <c r="I350" s="223" t="str">
        <f>IF(ISNUMBER(#REF!),#REF!,"")</f>
        <v/>
      </c>
      <c r="J350" s="223" t="str">
        <f>IF(ISNUMBER(#REF!),#REF!,"")</f>
        <v/>
      </c>
      <c r="K350" s="223" t="str">
        <f>IF(ISNUMBER(#REF!),#REF!,"")</f>
        <v/>
      </c>
    </row>
    <row r="351" spans="1:11" x14ac:dyDescent="0.25">
      <c r="A351" s="107" t="str">
        <f>B351&amp;"_"&amp;C351&amp;"_"&amp;".. "&amp;D351</f>
        <v>1045_T2.1_.. Debt liabilities between fellow enterprises (Other)</v>
      </c>
      <c r="B351" s="112" t="s">
        <v>1957</v>
      </c>
      <c r="C351" s="113" t="s">
        <v>2717</v>
      </c>
      <c r="D351" s="88" t="s">
        <v>1155</v>
      </c>
      <c r="E351" s="161" t="e">
        <f t="shared" si="32"/>
        <v>#REF!</v>
      </c>
      <c r="F351" s="63" t="s">
        <v>1145</v>
      </c>
      <c r="G351">
        <f t="shared" si="33"/>
        <v>6</v>
      </c>
      <c r="H351" s="223" t="str">
        <f>IF(ISNUMBER(#REF!),#REF!,"")</f>
        <v/>
      </c>
      <c r="I351" s="223" t="str">
        <f>IF(ISNUMBER(#REF!),#REF!,"")</f>
        <v/>
      </c>
      <c r="J351" s="223" t="str">
        <f>IF(ISNUMBER(#REF!),#REF!,"")</f>
        <v/>
      </c>
      <c r="K351" s="223" t="str">
        <f>IF(ISNUMBER(#REF!),#REF!,"")</f>
        <v/>
      </c>
    </row>
    <row r="352" spans="1:11" x14ac:dyDescent="0.25">
      <c r="A352" s="128" t="str">
        <f>B352&amp;"_"&amp;C352&amp;"_"&amp;D352</f>
        <v>1046_T2.1_Gross External Foreign Currency and Foreign-Currency-Linked Debt Position  (Other)</v>
      </c>
      <c r="B352" s="129" t="s">
        <v>1958</v>
      </c>
      <c r="C352" s="130" t="s">
        <v>2717</v>
      </c>
      <c r="D352" s="131" t="s">
        <v>4141</v>
      </c>
      <c r="E352" s="161" t="e">
        <f t="shared" si="32"/>
        <v>#REF!</v>
      </c>
      <c r="F352" s="67" t="s">
        <v>1146</v>
      </c>
      <c r="G352">
        <f t="shared" si="33"/>
        <v>6</v>
      </c>
      <c r="H352" s="223" t="str">
        <f>IF(ISNUMBER(#REF!),#REF!,"")</f>
        <v/>
      </c>
      <c r="I352" s="223" t="str">
        <f>IF(ISNUMBER(#REF!),#REF!,"")</f>
        <v/>
      </c>
      <c r="J352" s="223" t="str">
        <f>IF(ISNUMBER(#REF!),#REF!,"")</f>
        <v/>
      </c>
      <c r="K352" s="223" t="str">
        <f>IF(ISNUMBER(#REF!),#REF!,"")</f>
        <v/>
      </c>
    </row>
    <row r="353" spans="1:11" x14ac:dyDescent="0.25">
      <c r="A353" s="109" t="str">
        <f>B353&amp;"_"&amp;C353&amp;"_"&amp;D353</f>
        <v>1047_T3.1_General Government</v>
      </c>
      <c r="B353" s="116" t="s">
        <v>1959</v>
      </c>
      <c r="C353" s="123" t="s">
        <v>12</v>
      </c>
      <c r="D353" s="89" t="s">
        <v>20</v>
      </c>
      <c r="E353" s="161" t="e">
        <f t="shared" si="32"/>
        <v>#REF!</v>
      </c>
      <c r="F353" s="63" t="s">
        <v>1156</v>
      </c>
      <c r="G353">
        <f t="shared" si="33"/>
        <v>6</v>
      </c>
      <c r="H353" s="223" t="str">
        <f>IF(ISNUMBER(#REF!),#REF!,"")</f>
        <v/>
      </c>
      <c r="I353" s="223" t="str">
        <f>IF(ISNUMBER(#REF!),#REF!,"")</f>
        <v/>
      </c>
      <c r="J353" s="223" t="str">
        <f>IF(ISNUMBER(#REF!),#REF!,"")</f>
        <v/>
      </c>
      <c r="K353" s="223" t="str">
        <f>IF(ISNUMBER(#REF!),#REF!,"")</f>
        <v/>
      </c>
    </row>
    <row r="354" spans="1:11" x14ac:dyDescent="0.25">
      <c r="A354" s="109" t="str">
        <f>B354&amp;"_"&amp;C354&amp;"_"&amp;".. "&amp;D354</f>
        <v>1048_T3.1_.. Short-term debt on an original maturity basis</v>
      </c>
      <c r="B354" s="116" t="s">
        <v>1960</v>
      </c>
      <c r="C354" s="123" t="s">
        <v>12</v>
      </c>
      <c r="D354" s="90" t="s">
        <v>90</v>
      </c>
      <c r="E354" s="161" t="e">
        <f t="shared" si="32"/>
        <v>#REF!</v>
      </c>
      <c r="F354" s="63" t="s">
        <v>1157</v>
      </c>
      <c r="G354">
        <f t="shared" si="33"/>
        <v>6</v>
      </c>
      <c r="H354" s="223" t="str">
        <f>IF(ISNUMBER(#REF!),#REF!,"")</f>
        <v/>
      </c>
      <c r="I354" s="223" t="str">
        <f>IF(ISNUMBER(#REF!),#REF!,"")</f>
        <v/>
      </c>
      <c r="J354" s="223" t="str">
        <f>IF(ISNUMBER(#REF!),#REF!,"")</f>
        <v/>
      </c>
      <c r="K354" s="223" t="str">
        <f>IF(ISNUMBER(#REF!),#REF!,"")</f>
        <v/>
      </c>
    </row>
    <row r="355" spans="1:11" x14ac:dyDescent="0.25">
      <c r="A355" s="109" t="str">
        <f>B355&amp;"_"&amp;C355&amp;"_"&amp;"…. "&amp;D355</f>
        <v>1049_T3.1_…. Currency and deposits 4/</v>
      </c>
      <c r="B355" s="116" t="s">
        <v>1961</v>
      </c>
      <c r="C355" s="123" t="s">
        <v>12</v>
      </c>
      <c r="D355" s="91" t="s">
        <v>41</v>
      </c>
      <c r="E355" s="161" t="e">
        <f t="shared" si="32"/>
        <v>#REF!</v>
      </c>
      <c r="F355" s="63" t="s">
        <v>1158</v>
      </c>
      <c r="G355">
        <f t="shared" si="33"/>
        <v>6</v>
      </c>
      <c r="H355" s="223" t="str">
        <f>IF(ISNUMBER(#REF!),#REF!,"")</f>
        <v/>
      </c>
      <c r="I355" s="223" t="str">
        <f>IF(ISNUMBER(#REF!),#REF!,"")</f>
        <v/>
      </c>
      <c r="J355" s="223" t="str">
        <f>IF(ISNUMBER(#REF!),#REF!,"")</f>
        <v/>
      </c>
      <c r="K355" s="223" t="str">
        <f>IF(ISNUMBER(#REF!),#REF!,"")</f>
        <v/>
      </c>
    </row>
    <row r="356" spans="1:11" x14ac:dyDescent="0.25">
      <c r="A356" s="109" t="str">
        <f t="shared" ref="A356:A359" si="34">B356&amp;"_"&amp;C356&amp;"_"&amp;"…. "&amp;D356</f>
        <v>1050_T3.1_…. Debt securities</v>
      </c>
      <c r="B356" s="116" t="s">
        <v>1962</v>
      </c>
      <c r="C356" s="123" t="s">
        <v>12</v>
      </c>
      <c r="D356" s="91" t="s">
        <v>29</v>
      </c>
      <c r="E356" s="161" t="e">
        <f t="shared" si="32"/>
        <v>#REF!</v>
      </c>
      <c r="F356" s="63" t="s">
        <v>1159</v>
      </c>
      <c r="G356">
        <f t="shared" si="33"/>
        <v>6</v>
      </c>
      <c r="H356" s="223" t="str">
        <f>IF(ISNUMBER(#REF!),#REF!,"")</f>
        <v/>
      </c>
      <c r="I356" s="223" t="str">
        <f>IF(ISNUMBER(#REF!),#REF!,"")</f>
        <v/>
      </c>
      <c r="J356" s="223" t="str">
        <f>IF(ISNUMBER(#REF!),#REF!,"")</f>
        <v/>
      </c>
      <c r="K356" s="223" t="str">
        <f>IF(ISNUMBER(#REF!),#REF!,"")</f>
        <v/>
      </c>
    </row>
    <row r="357" spans="1:11" x14ac:dyDescent="0.25">
      <c r="A357" s="109" t="str">
        <f t="shared" si="34"/>
        <v>1051_T3.1_…. Loans</v>
      </c>
      <c r="B357" s="116" t="s">
        <v>1963</v>
      </c>
      <c r="C357" s="123" t="s">
        <v>12</v>
      </c>
      <c r="D357" s="91" t="s">
        <v>2</v>
      </c>
      <c r="E357" s="161" t="e">
        <f t="shared" si="32"/>
        <v>#REF!</v>
      </c>
      <c r="F357" s="63" t="s">
        <v>1160</v>
      </c>
      <c r="G357">
        <f t="shared" si="33"/>
        <v>6</v>
      </c>
      <c r="H357" s="223" t="str">
        <f>IF(ISNUMBER(#REF!),#REF!,"")</f>
        <v/>
      </c>
      <c r="I357" s="223" t="str">
        <f>IF(ISNUMBER(#REF!),#REF!,"")</f>
        <v/>
      </c>
      <c r="J357" s="223" t="str">
        <f>IF(ISNUMBER(#REF!),#REF!,"")</f>
        <v/>
      </c>
      <c r="K357" s="223" t="str">
        <f>IF(ISNUMBER(#REF!),#REF!,"")</f>
        <v/>
      </c>
    </row>
    <row r="358" spans="1:11" x14ac:dyDescent="0.25">
      <c r="A358" s="109" t="str">
        <f t="shared" si="34"/>
        <v>1052_T3.1_…. Trade credit and advances</v>
      </c>
      <c r="B358" s="116" t="s">
        <v>1964</v>
      </c>
      <c r="C358" s="123" t="s">
        <v>12</v>
      </c>
      <c r="D358" s="91" t="s">
        <v>30</v>
      </c>
      <c r="E358" s="161" t="e">
        <f t="shared" si="32"/>
        <v>#REF!</v>
      </c>
      <c r="F358" s="63" t="s">
        <v>1161</v>
      </c>
      <c r="G358">
        <f t="shared" si="33"/>
        <v>6</v>
      </c>
      <c r="H358" s="223" t="str">
        <f>IF(ISNUMBER(#REF!),#REF!,"")</f>
        <v/>
      </c>
      <c r="I358" s="223" t="str">
        <f>IF(ISNUMBER(#REF!),#REF!,"")</f>
        <v/>
      </c>
      <c r="J358" s="223" t="str">
        <f>IF(ISNUMBER(#REF!),#REF!,"")</f>
        <v/>
      </c>
      <c r="K358" s="223" t="str">
        <f>IF(ISNUMBER(#REF!),#REF!,"")</f>
        <v/>
      </c>
    </row>
    <row r="359" spans="1:11" x14ac:dyDescent="0.25">
      <c r="A359" s="109" t="str">
        <f t="shared" si="34"/>
        <v>1053_T3.1_…. Other debt liabilities 5/ 6/</v>
      </c>
      <c r="B359" s="116" t="s">
        <v>1965</v>
      </c>
      <c r="C359" s="123" t="s">
        <v>12</v>
      </c>
      <c r="D359" s="91" t="s">
        <v>42</v>
      </c>
      <c r="E359" s="161" t="e">
        <f t="shared" si="32"/>
        <v>#REF!</v>
      </c>
      <c r="F359" s="63" t="s">
        <v>1162</v>
      </c>
      <c r="G359">
        <f t="shared" si="33"/>
        <v>6</v>
      </c>
      <c r="H359" s="223" t="str">
        <f>IF(ISNUMBER(#REF!),#REF!,"")</f>
        <v/>
      </c>
      <c r="I359" s="223" t="str">
        <f>IF(ISNUMBER(#REF!),#REF!,"")</f>
        <v/>
      </c>
      <c r="J359" s="223" t="str">
        <f>IF(ISNUMBER(#REF!),#REF!,"")</f>
        <v/>
      </c>
      <c r="K359" s="223" t="str">
        <f>IF(ISNUMBER(#REF!),#REF!,"")</f>
        <v/>
      </c>
    </row>
    <row r="360" spans="1:11" x14ac:dyDescent="0.25">
      <c r="A360" s="109" t="str">
        <f>B360&amp;"_"&amp;C360&amp;"_"&amp;".. "&amp;D360</f>
        <v>1054_T3.1_.. Long-term debt obligations due for payment within one year or less</v>
      </c>
      <c r="B360" s="116" t="s">
        <v>1966</v>
      </c>
      <c r="C360" s="123" t="s">
        <v>12</v>
      </c>
      <c r="D360" s="90" t="s">
        <v>91</v>
      </c>
      <c r="E360" s="161" t="e">
        <f t="shared" si="32"/>
        <v>#REF!</v>
      </c>
      <c r="F360" s="63" t="s">
        <v>1163</v>
      </c>
      <c r="G360">
        <f t="shared" si="33"/>
        <v>6</v>
      </c>
      <c r="H360" s="223" t="str">
        <f>IF(ISNUMBER(#REF!),#REF!,"")</f>
        <v/>
      </c>
      <c r="I360" s="223" t="str">
        <f>IF(ISNUMBER(#REF!),#REF!,"")</f>
        <v/>
      </c>
      <c r="J360" s="223" t="str">
        <f>IF(ISNUMBER(#REF!),#REF!,"")</f>
        <v/>
      </c>
      <c r="K360" s="223" t="str">
        <f>IF(ISNUMBER(#REF!),#REF!,"")</f>
        <v/>
      </c>
    </row>
    <row r="361" spans="1:11" x14ac:dyDescent="0.25">
      <c r="A361" s="109" t="str">
        <f>B361&amp;"_"&amp;C361&amp;"_"&amp;"…. "&amp;D361</f>
        <v>1055_T3.1_…. Currency and deposits 4/</v>
      </c>
      <c r="B361" s="116" t="s">
        <v>1967</v>
      </c>
      <c r="C361" s="123" t="s">
        <v>12</v>
      </c>
      <c r="D361" s="91" t="s">
        <v>41</v>
      </c>
      <c r="E361" s="161" t="e">
        <f t="shared" si="32"/>
        <v>#REF!</v>
      </c>
      <c r="F361" s="63" t="s">
        <v>1164</v>
      </c>
      <c r="G361">
        <f t="shared" si="33"/>
        <v>6</v>
      </c>
      <c r="H361" s="223" t="str">
        <f>IF(ISNUMBER(#REF!),#REF!,"")</f>
        <v/>
      </c>
      <c r="I361" s="223" t="str">
        <f>IF(ISNUMBER(#REF!),#REF!,"")</f>
        <v/>
      </c>
      <c r="J361" s="223" t="str">
        <f>IF(ISNUMBER(#REF!),#REF!,"")</f>
        <v/>
      </c>
      <c r="K361" s="223" t="str">
        <f>IF(ISNUMBER(#REF!),#REF!,"")</f>
        <v/>
      </c>
    </row>
    <row r="362" spans="1:11" x14ac:dyDescent="0.25">
      <c r="A362" s="109" t="str">
        <f t="shared" ref="A362:A365" si="35">B362&amp;"_"&amp;C362&amp;"_"&amp;"…. "&amp;D362</f>
        <v>1056_T3.1_…. Debt securities</v>
      </c>
      <c r="B362" s="116" t="s">
        <v>1968</v>
      </c>
      <c r="C362" s="123" t="s">
        <v>12</v>
      </c>
      <c r="D362" s="91" t="s">
        <v>29</v>
      </c>
      <c r="E362" s="161" t="e">
        <f t="shared" si="32"/>
        <v>#REF!</v>
      </c>
      <c r="F362" s="63" t="s">
        <v>1165</v>
      </c>
      <c r="G362">
        <f t="shared" si="33"/>
        <v>6</v>
      </c>
      <c r="H362" s="223" t="str">
        <f>IF(ISNUMBER(#REF!),#REF!,"")</f>
        <v/>
      </c>
      <c r="I362" s="223" t="str">
        <f>IF(ISNUMBER(#REF!),#REF!,"")</f>
        <v/>
      </c>
      <c r="J362" s="223" t="str">
        <f>IF(ISNUMBER(#REF!),#REF!,"")</f>
        <v/>
      </c>
      <c r="K362" s="223" t="str">
        <f>IF(ISNUMBER(#REF!),#REF!,"")</f>
        <v/>
      </c>
    </row>
    <row r="363" spans="1:11" x14ac:dyDescent="0.25">
      <c r="A363" s="109" t="str">
        <f t="shared" si="35"/>
        <v>1057_T3.1_…. Loans</v>
      </c>
      <c r="B363" s="116" t="s">
        <v>1969</v>
      </c>
      <c r="C363" s="123" t="s">
        <v>12</v>
      </c>
      <c r="D363" s="91" t="s">
        <v>2</v>
      </c>
      <c r="E363" s="161" t="e">
        <f t="shared" si="32"/>
        <v>#REF!</v>
      </c>
      <c r="F363" s="63" t="s">
        <v>1166</v>
      </c>
      <c r="G363">
        <f t="shared" si="33"/>
        <v>6</v>
      </c>
      <c r="H363" s="223" t="str">
        <f>IF(ISNUMBER(#REF!),#REF!,"")</f>
        <v/>
      </c>
      <c r="I363" s="223" t="str">
        <f>IF(ISNUMBER(#REF!),#REF!,"")</f>
        <v/>
      </c>
      <c r="J363" s="223" t="str">
        <f>IF(ISNUMBER(#REF!),#REF!,"")</f>
        <v/>
      </c>
      <c r="K363" s="223" t="str">
        <f>IF(ISNUMBER(#REF!),#REF!,"")</f>
        <v/>
      </c>
    </row>
    <row r="364" spans="1:11" x14ac:dyDescent="0.25">
      <c r="A364" s="109" t="str">
        <f t="shared" si="35"/>
        <v>1058_T3.1_…. Trade credit and advances</v>
      </c>
      <c r="B364" s="116" t="s">
        <v>1970</v>
      </c>
      <c r="C364" s="123" t="s">
        <v>12</v>
      </c>
      <c r="D364" s="91" t="s">
        <v>30</v>
      </c>
      <c r="E364" s="161" t="e">
        <f t="shared" si="32"/>
        <v>#REF!</v>
      </c>
      <c r="F364" s="63" t="s">
        <v>1167</v>
      </c>
      <c r="G364">
        <f t="shared" si="33"/>
        <v>6</v>
      </c>
      <c r="H364" s="223" t="str">
        <f>IF(ISNUMBER(#REF!),#REF!,"")</f>
        <v/>
      </c>
      <c r="I364" s="223" t="str">
        <f>IF(ISNUMBER(#REF!),#REF!,"")</f>
        <v/>
      </c>
      <c r="J364" s="223" t="str">
        <f>IF(ISNUMBER(#REF!),#REF!,"")</f>
        <v/>
      </c>
      <c r="K364" s="223" t="str">
        <f>IF(ISNUMBER(#REF!),#REF!,"")</f>
        <v/>
      </c>
    </row>
    <row r="365" spans="1:11" x14ac:dyDescent="0.25">
      <c r="A365" s="109" t="str">
        <f t="shared" si="35"/>
        <v>1059_T3.1_…. Other debt liabilities 5/</v>
      </c>
      <c r="B365" s="116" t="s">
        <v>1971</v>
      </c>
      <c r="C365" s="123" t="s">
        <v>12</v>
      </c>
      <c r="D365" s="91" t="s">
        <v>21</v>
      </c>
      <c r="E365" s="161" t="e">
        <f t="shared" si="32"/>
        <v>#REF!</v>
      </c>
      <c r="F365" s="63" t="s">
        <v>1168</v>
      </c>
      <c r="G365">
        <f t="shared" si="33"/>
        <v>6</v>
      </c>
      <c r="H365" s="223" t="str">
        <f>IF(ISNUMBER(#REF!),#REF!,"")</f>
        <v/>
      </c>
      <c r="I365" s="223" t="str">
        <f>IF(ISNUMBER(#REF!),#REF!,"")</f>
        <v/>
      </c>
      <c r="J365" s="223" t="str">
        <f>IF(ISNUMBER(#REF!),#REF!,"")</f>
        <v/>
      </c>
      <c r="K365" s="223" t="str">
        <f>IF(ISNUMBER(#REF!),#REF!,"")</f>
        <v/>
      </c>
    </row>
    <row r="366" spans="1:11" x14ac:dyDescent="0.25">
      <c r="A366" s="109" t="str">
        <f>B366&amp;"_"&amp;C366&amp;"_"&amp;D366</f>
        <v>1060_T3.1_Central Bank</v>
      </c>
      <c r="B366" s="116" t="s">
        <v>1972</v>
      </c>
      <c r="C366" s="123" t="s">
        <v>12</v>
      </c>
      <c r="D366" s="89" t="s">
        <v>43</v>
      </c>
      <c r="E366" s="161" t="e">
        <f t="shared" si="32"/>
        <v>#REF!</v>
      </c>
      <c r="F366" s="63" t="s">
        <v>1169</v>
      </c>
      <c r="G366">
        <f t="shared" si="33"/>
        <v>6</v>
      </c>
      <c r="H366" s="223" t="str">
        <f>IF(ISNUMBER(#REF!),#REF!,"")</f>
        <v/>
      </c>
      <c r="I366" s="223" t="str">
        <f>IF(ISNUMBER(#REF!),#REF!,"")</f>
        <v/>
      </c>
      <c r="J366" s="223" t="str">
        <f>IF(ISNUMBER(#REF!),#REF!,"")</f>
        <v/>
      </c>
      <c r="K366" s="223" t="str">
        <f>IF(ISNUMBER(#REF!),#REF!,"")</f>
        <v/>
      </c>
    </row>
    <row r="367" spans="1:11" x14ac:dyDescent="0.25">
      <c r="A367" s="109" t="str">
        <f>B367&amp;"_"&amp;C367&amp;"_"&amp;".. "&amp;D367</f>
        <v>1061_T3.1_.. Short-term debt on an original maturity basis</v>
      </c>
      <c r="B367" s="116" t="s">
        <v>1973</v>
      </c>
      <c r="C367" s="123" t="s">
        <v>12</v>
      </c>
      <c r="D367" s="90" t="s">
        <v>90</v>
      </c>
      <c r="E367" s="161" t="e">
        <f t="shared" si="32"/>
        <v>#REF!</v>
      </c>
      <c r="F367" s="63" t="s">
        <v>1170</v>
      </c>
      <c r="G367">
        <f t="shared" si="33"/>
        <v>6</v>
      </c>
      <c r="H367" s="223" t="str">
        <f>IF(ISNUMBER(#REF!),#REF!,"")</f>
        <v/>
      </c>
      <c r="I367" s="223" t="str">
        <f>IF(ISNUMBER(#REF!),#REF!,"")</f>
        <v/>
      </c>
      <c r="J367" s="223" t="str">
        <f>IF(ISNUMBER(#REF!),#REF!,"")</f>
        <v/>
      </c>
      <c r="K367" s="223" t="str">
        <f>IF(ISNUMBER(#REF!),#REF!,"")</f>
        <v/>
      </c>
    </row>
    <row r="368" spans="1:11" x14ac:dyDescent="0.25">
      <c r="A368" s="109" t="str">
        <f>B368&amp;"_"&amp;C368&amp;"_"&amp;"…. "&amp;D368</f>
        <v>1062_T3.1_…. Currency and deposits 4/</v>
      </c>
      <c r="B368" s="116" t="s">
        <v>1974</v>
      </c>
      <c r="C368" s="123" t="s">
        <v>12</v>
      </c>
      <c r="D368" s="91" t="s">
        <v>41</v>
      </c>
      <c r="E368" s="161" t="e">
        <f t="shared" si="32"/>
        <v>#REF!</v>
      </c>
      <c r="F368" s="63" t="s">
        <v>1171</v>
      </c>
      <c r="G368">
        <f t="shared" si="33"/>
        <v>6</v>
      </c>
      <c r="H368" s="223" t="str">
        <f>IF(ISNUMBER(#REF!),#REF!,"")</f>
        <v/>
      </c>
      <c r="I368" s="223" t="str">
        <f>IF(ISNUMBER(#REF!),#REF!,"")</f>
        <v/>
      </c>
      <c r="J368" s="223" t="str">
        <f>IF(ISNUMBER(#REF!),#REF!,"")</f>
        <v/>
      </c>
      <c r="K368" s="223" t="str">
        <f>IF(ISNUMBER(#REF!),#REF!,"")</f>
        <v/>
      </c>
    </row>
    <row r="369" spans="1:11" x14ac:dyDescent="0.25">
      <c r="A369" s="109" t="str">
        <f t="shared" ref="A369:A372" si="36">B369&amp;"_"&amp;C369&amp;"_"&amp;"…. "&amp;D369</f>
        <v>1063_T3.1_…. Debt securities</v>
      </c>
      <c r="B369" s="116" t="s">
        <v>1975</v>
      </c>
      <c r="C369" s="123" t="s">
        <v>12</v>
      </c>
      <c r="D369" s="91" t="s">
        <v>29</v>
      </c>
      <c r="E369" s="161" t="e">
        <f t="shared" si="32"/>
        <v>#REF!</v>
      </c>
      <c r="F369" s="63" t="s">
        <v>1172</v>
      </c>
      <c r="G369">
        <f t="shared" si="33"/>
        <v>6</v>
      </c>
      <c r="H369" s="223" t="str">
        <f>IF(ISNUMBER(#REF!),#REF!,"")</f>
        <v/>
      </c>
      <c r="I369" s="223" t="str">
        <f>IF(ISNUMBER(#REF!),#REF!,"")</f>
        <v/>
      </c>
      <c r="J369" s="223" t="str">
        <f>IF(ISNUMBER(#REF!),#REF!,"")</f>
        <v/>
      </c>
      <c r="K369" s="223" t="str">
        <f>IF(ISNUMBER(#REF!),#REF!,"")</f>
        <v/>
      </c>
    </row>
    <row r="370" spans="1:11" x14ac:dyDescent="0.25">
      <c r="A370" s="109" t="str">
        <f t="shared" si="36"/>
        <v>1064_T3.1_…. Loans</v>
      </c>
      <c r="B370" s="116" t="s">
        <v>1976</v>
      </c>
      <c r="C370" s="123" t="s">
        <v>12</v>
      </c>
      <c r="D370" s="91" t="s">
        <v>2</v>
      </c>
      <c r="E370" s="161" t="e">
        <f t="shared" si="32"/>
        <v>#REF!</v>
      </c>
      <c r="F370" s="63" t="s">
        <v>1173</v>
      </c>
      <c r="G370">
        <f t="shared" si="33"/>
        <v>6</v>
      </c>
      <c r="H370" s="223" t="str">
        <f>IF(ISNUMBER(#REF!),#REF!,"")</f>
        <v/>
      </c>
      <c r="I370" s="223" t="str">
        <f>IF(ISNUMBER(#REF!),#REF!,"")</f>
        <v/>
      </c>
      <c r="J370" s="223" t="str">
        <f>IF(ISNUMBER(#REF!),#REF!,"")</f>
        <v/>
      </c>
      <c r="K370" s="223" t="str">
        <f>IF(ISNUMBER(#REF!),#REF!,"")</f>
        <v/>
      </c>
    </row>
    <row r="371" spans="1:11" x14ac:dyDescent="0.25">
      <c r="A371" s="109" t="str">
        <f t="shared" si="36"/>
        <v>1065_T3.1_…. Trade credit and advances</v>
      </c>
      <c r="B371" s="116" t="s">
        <v>1977</v>
      </c>
      <c r="C371" s="123" t="s">
        <v>12</v>
      </c>
      <c r="D371" s="91" t="s">
        <v>30</v>
      </c>
      <c r="E371" s="161" t="e">
        <f t="shared" si="32"/>
        <v>#REF!</v>
      </c>
      <c r="F371" s="63" t="s">
        <v>1174</v>
      </c>
      <c r="G371">
        <f t="shared" si="33"/>
        <v>6</v>
      </c>
      <c r="H371" s="223" t="str">
        <f>IF(ISNUMBER(#REF!),#REF!,"")</f>
        <v/>
      </c>
      <c r="I371" s="223" t="str">
        <f>IF(ISNUMBER(#REF!),#REF!,"")</f>
        <v/>
      </c>
      <c r="J371" s="223" t="str">
        <f>IF(ISNUMBER(#REF!),#REF!,"")</f>
        <v/>
      </c>
      <c r="K371" s="223" t="str">
        <f>IF(ISNUMBER(#REF!),#REF!,"")</f>
        <v/>
      </c>
    </row>
    <row r="372" spans="1:11" x14ac:dyDescent="0.25">
      <c r="A372" s="109" t="str">
        <f t="shared" si="36"/>
        <v>1066_T3.1_…. Other debt liabilities 5/ 6/</v>
      </c>
      <c r="B372" s="116" t="s">
        <v>1978</v>
      </c>
      <c r="C372" s="123" t="s">
        <v>12</v>
      </c>
      <c r="D372" s="91" t="s">
        <v>42</v>
      </c>
      <c r="E372" s="161" t="e">
        <f t="shared" si="32"/>
        <v>#REF!</v>
      </c>
      <c r="F372" s="63" t="s">
        <v>1175</v>
      </c>
      <c r="G372">
        <f t="shared" si="33"/>
        <v>6</v>
      </c>
      <c r="H372" s="223" t="str">
        <f>IF(ISNUMBER(#REF!),#REF!,"")</f>
        <v/>
      </c>
      <c r="I372" s="223" t="str">
        <f>IF(ISNUMBER(#REF!),#REF!,"")</f>
        <v/>
      </c>
      <c r="J372" s="223" t="str">
        <f>IF(ISNUMBER(#REF!),#REF!,"")</f>
        <v/>
      </c>
      <c r="K372" s="223" t="str">
        <f>IF(ISNUMBER(#REF!),#REF!,"")</f>
        <v/>
      </c>
    </row>
    <row r="373" spans="1:11" x14ac:dyDescent="0.25">
      <c r="A373" s="109" t="str">
        <f>B373&amp;"_"&amp;C373&amp;"_"&amp;".. "&amp;D373</f>
        <v>1067_T3.1_.. Long-term debt obligations due for payment within one year or less</v>
      </c>
      <c r="B373" s="116" t="s">
        <v>1979</v>
      </c>
      <c r="C373" s="123" t="s">
        <v>12</v>
      </c>
      <c r="D373" s="90" t="s">
        <v>91</v>
      </c>
      <c r="E373" s="161" t="e">
        <f t="shared" si="32"/>
        <v>#REF!</v>
      </c>
      <c r="F373" s="63" t="s">
        <v>1176</v>
      </c>
      <c r="G373">
        <f t="shared" si="33"/>
        <v>6</v>
      </c>
      <c r="H373" s="223" t="str">
        <f>IF(ISNUMBER(#REF!),#REF!,"")</f>
        <v/>
      </c>
      <c r="I373" s="223" t="str">
        <f>IF(ISNUMBER(#REF!),#REF!,"")</f>
        <v/>
      </c>
      <c r="J373" s="223" t="str">
        <f>IF(ISNUMBER(#REF!),#REF!,"")</f>
        <v/>
      </c>
      <c r="K373" s="223" t="str">
        <f>IF(ISNUMBER(#REF!),#REF!,"")</f>
        <v/>
      </c>
    </row>
    <row r="374" spans="1:11" x14ac:dyDescent="0.25">
      <c r="A374" s="109" t="str">
        <f>B374&amp;"_"&amp;C374&amp;"_"&amp;"…. "&amp;D374</f>
        <v>1068_T3.1_…. Currency and deposits 4/</v>
      </c>
      <c r="B374" s="116" t="s">
        <v>1980</v>
      </c>
      <c r="C374" s="123" t="s">
        <v>12</v>
      </c>
      <c r="D374" s="91" t="s">
        <v>41</v>
      </c>
      <c r="E374" s="161" t="e">
        <f t="shared" si="32"/>
        <v>#REF!</v>
      </c>
      <c r="F374" s="63" t="s">
        <v>1177</v>
      </c>
      <c r="G374">
        <f t="shared" si="33"/>
        <v>6</v>
      </c>
      <c r="H374" s="223" t="str">
        <f>IF(ISNUMBER(#REF!),#REF!,"")</f>
        <v/>
      </c>
      <c r="I374" s="223" t="str">
        <f>IF(ISNUMBER(#REF!),#REF!,"")</f>
        <v/>
      </c>
      <c r="J374" s="223" t="str">
        <f>IF(ISNUMBER(#REF!),#REF!,"")</f>
        <v/>
      </c>
      <c r="K374" s="223" t="str">
        <f>IF(ISNUMBER(#REF!),#REF!,"")</f>
        <v/>
      </c>
    </row>
    <row r="375" spans="1:11" x14ac:dyDescent="0.25">
      <c r="A375" s="109" t="str">
        <f t="shared" ref="A375:A378" si="37">B375&amp;"_"&amp;C375&amp;"_"&amp;"…. "&amp;D375</f>
        <v>1069_T3.1_…. Debt securities</v>
      </c>
      <c r="B375" s="116" t="s">
        <v>1981</v>
      </c>
      <c r="C375" s="123" t="s">
        <v>12</v>
      </c>
      <c r="D375" s="91" t="s">
        <v>29</v>
      </c>
      <c r="E375" s="161" t="e">
        <f t="shared" si="32"/>
        <v>#REF!</v>
      </c>
      <c r="F375" s="63" t="s">
        <v>1178</v>
      </c>
      <c r="G375">
        <f t="shared" si="33"/>
        <v>6</v>
      </c>
      <c r="H375" s="223" t="str">
        <f>IF(ISNUMBER(#REF!),#REF!,"")</f>
        <v/>
      </c>
      <c r="I375" s="223" t="str">
        <f>IF(ISNUMBER(#REF!),#REF!,"")</f>
        <v/>
      </c>
      <c r="J375" s="223" t="str">
        <f>IF(ISNUMBER(#REF!),#REF!,"")</f>
        <v/>
      </c>
      <c r="K375" s="223" t="str">
        <f>IF(ISNUMBER(#REF!),#REF!,"")</f>
        <v/>
      </c>
    </row>
    <row r="376" spans="1:11" x14ac:dyDescent="0.25">
      <c r="A376" s="109" t="str">
        <f t="shared" si="37"/>
        <v>1070_T3.1_…. Loans</v>
      </c>
      <c r="B376" s="116" t="s">
        <v>1982</v>
      </c>
      <c r="C376" s="123" t="s">
        <v>12</v>
      </c>
      <c r="D376" s="91" t="s">
        <v>2</v>
      </c>
      <c r="E376" s="161" t="e">
        <f t="shared" si="32"/>
        <v>#REF!</v>
      </c>
      <c r="F376" s="63" t="s">
        <v>1179</v>
      </c>
      <c r="G376">
        <f t="shared" si="33"/>
        <v>6</v>
      </c>
      <c r="H376" s="223" t="str">
        <f>IF(ISNUMBER(#REF!),#REF!,"")</f>
        <v/>
      </c>
      <c r="I376" s="223" t="str">
        <f>IF(ISNUMBER(#REF!),#REF!,"")</f>
        <v/>
      </c>
      <c r="J376" s="223" t="str">
        <f>IF(ISNUMBER(#REF!),#REF!,"")</f>
        <v/>
      </c>
      <c r="K376" s="223" t="str">
        <f>IF(ISNUMBER(#REF!),#REF!,"")</f>
        <v/>
      </c>
    </row>
    <row r="377" spans="1:11" x14ac:dyDescent="0.25">
      <c r="A377" s="109" t="str">
        <f t="shared" si="37"/>
        <v>1071_T3.1_…. Trade credit and advances</v>
      </c>
      <c r="B377" s="116" t="s">
        <v>1983</v>
      </c>
      <c r="C377" s="123" t="s">
        <v>12</v>
      </c>
      <c r="D377" s="91" t="s">
        <v>30</v>
      </c>
      <c r="E377" s="161" t="e">
        <f t="shared" si="32"/>
        <v>#REF!</v>
      </c>
      <c r="F377" s="63" t="s">
        <v>1180</v>
      </c>
      <c r="G377">
        <f t="shared" si="33"/>
        <v>6</v>
      </c>
      <c r="H377" s="223" t="str">
        <f>IF(ISNUMBER(#REF!),#REF!,"")</f>
        <v/>
      </c>
      <c r="I377" s="223" t="str">
        <f>IF(ISNUMBER(#REF!),#REF!,"")</f>
        <v/>
      </c>
      <c r="J377" s="223" t="str">
        <f>IF(ISNUMBER(#REF!),#REF!,"")</f>
        <v/>
      </c>
      <c r="K377" s="223" t="str">
        <f>IF(ISNUMBER(#REF!),#REF!,"")</f>
        <v/>
      </c>
    </row>
    <row r="378" spans="1:11" x14ac:dyDescent="0.25">
      <c r="A378" s="109" t="str">
        <f t="shared" si="37"/>
        <v>1072_T3.1_…. Other debt liabilities 5/</v>
      </c>
      <c r="B378" s="116" t="s">
        <v>1984</v>
      </c>
      <c r="C378" s="123" t="s">
        <v>12</v>
      </c>
      <c r="D378" s="91" t="s">
        <v>21</v>
      </c>
      <c r="E378" s="161" t="e">
        <f t="shared" si="32"/>
        <v>#REF!</v>
      </c>
      <c r="F378" s="63" t="s">
        <v>1181</v>
      </c>
      <c r="G378">
        <f t="shared" si="33"/>
        <v>6</v>
      </c>
      <c r="H378" s="223" t="str">
        <f>IF(ISNUMBER(#REF!),#REF!,"")</f>
        <v/>
      </c>
      <c r="I378" s="223" t="str">
        <f>IF(ISNUMBER(#REF!),#REF!,"")</f>
        <v/>
      </c>
      <c r="J378" s="223" t="str">
        <f>IF(ISNUMBER(#REF!),#REF!,"")</f>
        <v/>
      </c>
      <c r="K378" s="223" t="str">
        <f>IF(ISNUMBER(#REF!),#REF!,"")</f>
        <v/>
      </c>
    </row>
    <row r="379" spans="1:11" x14ac:dyDescent="0.25">
      <c r="A379" s="109" t="str">
        <f>B379&amp;"_"&amp;C379&amp;"_"&amp;D379</f>
        <v>1073_T3.1_Deposit-taking Corporations, except the Central Bank</v>
      </c>
      <c r="B379" s="116" t="s">
        <v>1985</v>
      </c>
      <c r="C379" s="123" t="s">
        <v>12</v>
      </c>
      <c r="D379" s="89" t="s">
        <v>85</v>
      </c>
      <c r="E379" s="161" t="e">
        <f t="shared" si="32"/>
        <v>#REF!</v>
      </c>
      <c r="F379" s="63" t="s">
        <v>1182</v>
      </c>
      <c r="G379">
        <f t="shared" si="33"/>
        <v>6</v>
      </c>
      <c r="H379" s="223" t="str">
        <f>IF(ISNUMBER(#REF!),#REF!,"")</f>
        <v/>
      </c>
      <c r="I379" s="223" t="str">
        <f>IF(ISNUMBER(#REF!),#REF!,"")</f>
        <v/>
      </c>
      <c r="J379" s="223" t="str">
        <f>IF(ISNUMBER(#REF!),#REF!,"")</f>
        <v/>
      </c>
      <c r="K379" s="223" t="str">
        <f>IF(ISNUMBER(#REF!),#REF!,"")</f>
        <v/>
      </c>
    </row>
    <row r="380" spans="1:11" x14ac:dyDescent="0.25">
      <c r="A380" s="109" t="str">
        <f>B380&amp;"_"&amp;C380&amp;"_"&amp;".. "&amp;D380</f>
        <v>1074_T3.1_.. Short-term debt on an original maturity basis</v>
      </c>
      <c r="B380" s="116" t="s">
        <v>1986</v>
      </c>
      <c r="C380" s="123" t="s">
        <v>12</v>
      </c>
      <c r="D380" s="90" t="s">
        <v>90</v>
      </c>
      <c r="E380" s="161" t="e">
        <f t="shared" si="32"/>
        <v>#REF!</v>
      </c>
      <c r="F380" s="63" t="s">
        <v>1183</v>
      </c>
      <c r="G380">
        <f t="shared" si="33"/>
        <v>6</v>
      </c>
      <c r="H380" s="223" t="str">
        <f>IF(ISNUMBER(#REF!),#REF!,"")</f>
        <v/>
      </c>
      <c r="I380" s="223" t="str">
        <f>IF(ISNUMBER(#REF!),#REF!,"")</f>
        <v/>
      </c>
      <c r="J380" s="223" t="str">
        <f>IF(ISNUMBER(#REF!),#REF!,"")</f>
        <v/>
      </c>
      <c r="K380" s="223" t="str">
        <f>IF(ISNUMBER(#REF!),#REF!,"")</f>
        <v/>
      </c>
    </row>
    <row r="381" spans="1:11" x14ac:dyDescent="0.25">
      <c r="A381" s="109" t="str">
        <f>B381&amp;"_"&amp;C381&amp;"_"&amp;"…. "&amp;D381</f>
        <v>1075_T3.1_…. Currency and deposits 4/</v>
      </c>
      <c r="B381" s="116" t="s">
        <v>1987</v>
      </c>
      <c r="C381" s="123" t="s">
        <v>12</v>
      </c>
      <c r="D381" s="91" t="s">
        <v>41</v>
      </c>
      <c r="E381" s="161" t="e">
        <f t="shared" si="32"/>
        <v>#REF!</v>
      </c>
      <c r="F381" s="63" t="s">
        <v>1184</v>
      </c>
      <c r="G381">
        <f t="shared" si="33"/>
        <v>6</v>
      </c>
      <c r="H381" s="223" t="str">
        <f>IF(ISNUMBER(#REF!),#REF!,"")</f>
        <v/>
      </c>
      <c r="I381" s="223" t="str">
        <f>IF(ISNUMBER(#REF!),#REF!,"")</f>
        <v/>
      </c>
      <c r="J381" s="223" t="str">
        <f>IF(ISNUMBER(#REF!),#REF!,"")</f>
        <v/>
      </c>
      <c r="K381" s="223" t="str">
        <f>IF(ISNUMBER(#REF!),#REF!,"")</f>
        <v/>
      </c>
    </row>
    <row r="382" spans="1:11" x14ac:dyDescent="0.25">
      <c r="A382" s="109" t="str">
        <f t="shared" ref="A382:A385" si="38">B382&amp;"_"&amp;C382&amp;"_"&amp;"…. "&amp;D382</f>
        <v>1076_T3.1_…. Debt securities</v>
      </c>
      <c r="B382" s="116" t="s">
        <v>1988</v>
      </c>
      <c r="C382" s="123" t="s">
        <v>12</v>
      </c>
      <c r="D382" s="91" t="s">
        <v>29</v>
      </c>
      <c r="E382" s="161" t="e">
        <f t="shared" si="32"/>
        <v>#REF!</v>
      </c>
      <c r="F382" s="63" t="s">
        <v>1185</v>
      </c>
      <c r="G382">
        <f t="shared" si="33"/>
        <v>6</v>
      </c>
      <c r="H382" s="223" t="str">
        <f>IF(ISNUMBER(#REF!),#REF!,"")</f>
        <v/>
      </c>
      <c r="I382" s="223" t="str">
        <f>IF(ISNUMBER(#REF!),#REF!,"")</f>
        <v/>
      </c>
      <c r="J382" s="223" t="str">
        <f>IF(ISNUMBER(#REF!),#REF!,"")</f>
        <v/>
      </c>
      <c r="K382" s="223" t="str">
        <f>IF(ISNUMBER(#REF!),#REF!,"")</f>
        <v/>
      </c>
    </row>
    <row r="383" spans="1:11" x14ac:dyDescent="0.25">
      <c r="A383" s="109" t="str">
        <f t="shared" si="38"/>
        <v>1077_T3.1_…. Loans</v>
      </c>
      <c r="B383" s="116" t="s">
        <v>1989</v>
      </c>
      <c r="C383" s="123" t="s">
        <v>12</v>
      </c>
      <c r="D383" s="91" t="s">
        <v>2</v>
      </c>
      <c r="E383" s="161" t="e">
        <f t="shared" si="32"/>
        <v>#REF!</v>
      </c>
      <c r="F383" s="63" t="s">
        <v>1186</v>
      </c>
      <c r="G383">
        <f t="shared" si="33"/>
        <v>6</v>
      </c>
      <c r="H383" s="223" t="str">
        <f>IF(ISNUMBER(#REF!),#REF!,"")</f>
        <v/>
      </c>
      <c r="I383" s="223" t="str">
        <f>IF(ISNUMBER(#REF!),#REF!,"")</f>
        <v/>
      </c>
      <c r="J383" s="223" t="str">
        <f>IF(ISNUMBER(#REF!),#REF!,"")</f>
        <v/>
      </c>
      <c r="K383" s="223" t="str">
        <f>IF(ISNUMBER(#REF!),#REF!,"")</f>
        <v/>
      </c>
    </row>
    <row r="384" spans="1:11" x14ac:dyDescent="0.25">
      <c r="A384" s="109" t="str">
        <f t="shared" si="38"/>
        <v>1078_T3.1_…. Trade credit and advances</v>
      </c>
      <c r="B384" s="116" t="s">
        <v>1990</v>
      </c>
      <c r="C384" s="123" t="s">
        <v>12</v>
      </c>
      <c r="D384" s="91" t="s">
        <v>30</v>
      </c>
      <c r="E384" s="161" t="e">
        <f t="shared" si="32"/>
        <v>#REF!</v>
      </c>
      <c r="F384" s="63" t="s">
        <v>1187</v>
      </c>
      <c r="G384">
        <f t="shared" si="33"/>
        <v>6</v>
      </c>
      <c r="H384" s="223" t="str">
        <f>IF(ISNUMBER(#REF!),#REF!,"")</f>
        <v/>
      </c>
      <c r="I384" s="223" t="str">
        <f>IF(ISNUMBER(#REF!),#REF!,"")</f>
        <v/>
      </c>
      <c r="J384" s="223" t="str">
        <f>IF(ISNUMBER(#REF!),#REF!,"")</f>
        <v/>
      </c>
      <c r="K384" s="223" t="str">
        <f>IF(ISNUMBER(#REF!),#REF!,"")</f>
        <v/>
      </c>
    </row>
    <row r="385" spans="1:11" x14ac:dyDescent="0.25">
      <c r="A385" s="109" t="str">
        <f t="shared" si="38"/>
        <v>1079_T3.1_…. Other debt liabilities 5/ 6/</v>
      </c>
      <c r="B385" s="116" t="s">
        <v>1991</v>
      </c>
      <c r="C385" s="123" t="s">
        <v>12</v>
      </c>
      <c r="D385" s="91" t="s">
        <v>42</v>
      </c>
      <c r="E385" s="161" t="e">
        <f t="shared" si="32"/>
        <v>#REF!</v>
      </c>
      <c r="F385" s="63" t="s">
        <v>1188</v>
      </c>
      <c r="G385">
        <f t="shared" si="33"/>
        <v>6</v>
      </c>
      <c r="H385" s="223" t="str">
        <f>IF(ISNUMBER(#REF!),#REF!,"")</f>
        <v/>
      </c>
      <c r="I385" s="223" t="str">
        <f>IF(ISNUMBER(#REF!),#REF!,"")</f>
        <v/>
      </c>
      <c r="J385" s="223" t="str">
        <f>IF(ISNUMBER(#REF!),#REF!,"")</f>
        <v/>
      </c>
      <c r="K385" s="223" t="str">
        <f>IF(ISNUMBER(#REF!),#REF!,"")</f>
        <v/>
      </c>
    </row>
    <row r="386" spans="1:11" x14ac:dyDescent="0.25">
      <c r="A386" s="109" t="str">
        <f>B386&amp;"_"&amp;C386&amp;"_"&amp;".. "&amp;D386</f>
        <v>1080_T3.1_.. Long-term debt obligations due for payment within one year or less</v>
      </c>
      <c r="B386" s="116" t="s">
        <v>1992</v>
      </c>
      <c r="C386" s="123" t="s">
        <v>12</v>
      </c>
      <c r="D386" s="90" t="s">
        <v>91</v>
      </c>
      <c r="E386" s="161" t="e">
        <f t="shared" si="32"/>
        <v>#REF!</v>
      </c>
      <c r="F386" s="63" t="s">
        <v>1189</v>
      </c>
      <c r="G386">
        <f t="shared" si="33"/>
        <v>6</v>
      </c>
      <c r="H386" s="223" t="str">
        <f>IF(ISNUMBER(#REF!),#REF!,"")</f>
        <v/>
      </c>
      <c r="I386" s="223" t="str">
        <f>IF(ISNUMBER(#REF!),#REF!,"")</f>
        <v/>
      </c>
      <c r="J386" s="223" t="str">
        <f>IF(ISNUMBER(#REF!),#REF!,"")</f>
        <v/>
      </c>
      <c r="K386" s="223" t="str">
        <f>IF(ISNUMBER(#REF!),#REF!,"")</f>
        <v/>
      </c>
    </row>
    <row r="387" spans="1:11" x14ac:dyDescent="0.25">
      <c r="A387" s="109" t="str">
        <f>B387&amp;"_"&amp;C387&amp;"_"&amp;"…. "&amp;D387</f>
        <v>1081_T3.1_…. Currency and deposits 4/</v>
      </c>
      <c r="B387" s="116" t="s">
        <v>1993</v>
      </c>
      <c r="C387" s="123" t="s">
        <v>12</v>
      </c>
      <c r="D387" s="91" t="s">
        <v>41</v>
      </c>
      <c r="E387" s="161" t="e">
        <f t="shared" si="32"/>
        <v>#REF!</v>
      </c>
      <c r="F387" s="63" t="s">
        <v>1190</v>
      </c>
      <c r="G387">
        <f t="shared" si="33"/>
        <v>6</v>
      </c>
      <c r="H387" s="223" t="str">
        <f>IF(ISNUMBER(#REF!),#REF!,"")</f>
        <v/>
      </c>
      <c r="I387" s="223" t="str">
        <f>IF(ISNUMBER(#REF!),#REF!,"")</f>
        <v/>
      </c>
      <c r="J387" s="223" t="str">
        <f>IF(ISNUMBER(#REF!),#REF!,"")</f>
        <v/>
      </c>
      <c r="K387" s="223" t="str">
        <f>IF(ISNUMBER(#REF!),#REF!,"")</f>
        <v/>
      </c>
    </row>
    <row r="388" spans="1:11" x14ac:dyDescent="0.25">
      <c r="A388" s="109" t="str">
        <f t="shared" ref="A388:A391" si="39">B388&amp;"_"&amp;C388&amp;"_"&amp;"…. "&amp;D388</f>
        <v>1082_T3.1_…. Debt securities</v>
      </c>
      <c r="B388" s="116" t="s">
        <v>1994</v>
      </c>
      <c r="C388" s="123" t="s">
        <v>12</v>
      </c>
      <c r="D388" s="91" t="s">
        <v>29</v>
      </c>
      <c r="E388" s="161" t="e">
        <f t="shared" si="32"/>
        <v>#REF!</v>
      </c>
      <c r="F388" s="63" t="s">
        <v>1191</v>
      </c>
      <c r="G388">
        <f t="shared" si="33"/>
        <v>6</v>
      </c>
      <c r="H388" s="223" t="str">
        <f>IF(ISNUMBER(#REF!),#REF!,"")</f>
        <v/>
      </c>
      <c r="I388" s="223" t="str">
        <f>IF(ISNUMBER(#REF!),#REF!,"")</f>
        <v/>
      </c>
      <c r="J388" s="223" t="str">
        <f>IF(ISNUMBER(#REF!),#REF!,"")</f>
        <v/>
      </c>
      <c r="K388" s="223" t="str">
        <f>IF(ISNUMBER(#REF!),#REF!,"")</f>
        <v/>
      </c>
    </row>
    <row r="389" spans="1:11" x14ac:dyDescent="0.25">
      <c r="A389" s="109" t="str">
        <f t="shared" si="39"/>
        <v>1083_T3.1_…. Loans</v>
      </c>
      <c r="B389" s="116" t="s">
        <v>1995</v>
      </c>
      <c r="C389" s="123" t="s">
        <v>12</v>
      </c>
      <c r="D389" s="91" t="s">
        <v>2</v>
      </c>
      <c r="E389" s="161" t="e">
        <f t="shared" ref="E389:E426" si="40">E388</f>
        <v>#REF!</v>
      </c>
      <c r="F389" s="63" t="s">
        <v>1192</v>
      </c>
      <c r="G389">
        <f t="shared" ref="G389:G426" si="41">G388</f>
        <v>6</v>
      </c>
      <c r="H389" s="223" t="str">
        <f>IF(ISNUMBER(#REF!),#REF!,"")</f>
        <v/>
      </c>
      <c r="I389" s="223" t="str">
        <f>IF(ISNUMBER(#REF!),#REF!,"")</f>
        <v/>
      </c>
      <c r="J389" s="223" t="str">
        <f>IF(ISNUMBER(#REF!),#REF!,"")</f>
        <v/>
      </c>
      <c r="K389" s="223" t="str">
        <f>IF(ISNUMBER(#REF!),#REF!,"")</f>
        <v/>
      </c>
    </row>
    <row r="390" spans="1:11" x14ac:dyDescent="0.25">
      <c r="A390" s="109" t="str">
        <f t="shared" si="39"/>
        <v>1084_T3.1_…. Trade credit and advances</v>
      </c>
      <c r="B390" s="116" t="s">
        <v>1996</v>
      </c>
      <c r="C390" s="123" t="s">
        <v>12</v>
      </c>
      <c r="D390" s="91" t="s">
        <v>30</v>
      </c>
      <c r="E390" s="161" t="e">
        <f t="shared" si="40"/>
        <v>#REF!</v>
      </c>
      <c r="F390" s="63" t="s">
        <v>1193</v>
      </c>
      <c r="G390">
        <f t="shared" si="41"/>
        <v>6</v>
      </c>
      <c r="H390" s="223" t="str">
        <f>IF(ISNUMBER(#REF!),#REF!,"")</f>
        <v/>
      </c>
      <c r="I390" s="223" t="str">
        <f>IF(ISNUMBER(#REF!),#REF!,"")</f>
        <v/>
      </c>
      <c r="J390" s="223" t="str">
        <f>IF(ISNUMBER(#REF!),#REF!,"")</f>
        <v/>
      </c>
      <c r="K390" s="223" t="str">
        <f>IF(ISNUMBER(#REF!),#REF!,"")</f>
        <v/>
      </c>
    </row>
    <row r="391" spans="1:11" x14ac:dyDescent="0.25">
      <c r="A391" s="109" t="str">
        <f t="shared" si="39"/>
        <v>1085_T3.1_…. Other debt liabilities 5/</v>
      </c>
      <c r="B391" s="116" t="s">
        <v>1997</v>
      </c>
      <c r="C391" s="123" t="s">
        <v>12</v>
      </c>
      <c r="D391" s="91" t="s">
        <v>21</v>
      </c>
      <c r="E391" s="161" t="e">
        <f t="shared" si="40"/>
        <v>#REF!</v>
      </c>
      <c r="F391" s="63" t="s">
        <v>1194</v>
      </c>
      <c r="G391">
        <f t="shared" si="41"/>
        <v>6</v>
      </c>
      <c r="H391" s="223" t="str">
        <f>IF(ISNUMBER(#REF!),#REF!,"")</f>
        <v/>
      </c>
      <c r="I391" s="223" t="str">
        <f>IF(ISNUMBER(#REF!),#REF!,"")</f>
        <v/>
      </c>
      <c r="J391" s="223" t="str">
        <f>IF(ISNUMBER(#REF!),#REF!,"")</f>
        <v/>
      </c>
      <c r="K391" s="223" t="str">
        <f>IF(ISNUMBER(#REF!),#REF!,"")</f>
        <v/>
      </c>
    </row>
    <row r="392" spans="1:11" x14ac:dyDescent="0.25">
      <c r="A392" s="109" t="str">
        <f>B392&amp;"_"&amp;C392&amp;"_"&amp;D392</f>
        <v>1086_T3.1_Other Sectors</v>
      </c>
      <c r="B392" s="116" t="s">
        <v>1998</v>
      </c>
      <c r="C392" s="123" t="s">
        <v>12</v>
      </c>
      <c r="D392" s="89" t="s">
        <v>45</v>
      </c>
      <c r="E392" s="161" t="e">
        <f t="shared" si="40"/>
        <v>#REF!</v>
      </c>
      <c r="F392" s="63" t="s">
        <v>1195</v>
      </c>
      <c r="G392">
        <f t="shared" si="41"/>
        <v>6</v>
      </c>
      <c r="H392" s="223" t="str">
        <f>IF(ISNUMBER(#REF!),#REF!,"")</f>
        <v/>
      </c>
      <c r="I392" s="223" t="str">
        <f>IF(ISNUMBER(#REF!),#REF!,"")</f>
        <v/>
      </c>
      <c r="J392" s="223" t="str">
        <f>IF(ISNUMBER(#REF!),#REF!,"")</f>
        <v/>
      </c>
      <c r="K392" s="223" t="str">
        <f>IF(ISNUMBER(#REF!),#REF!,"")</f>
        <v/>
      </c>
    </row>
    <row r="393" spans="1:11" x14ac:dyDescent="0.25">
      <c r="A393" s="109" t="str">
        <f>B393&amp;"_"&amp;C393&amp;"_"&amp;".. "&amp;D393</f>
        <v>1087_T3.1_.. Short-term debt on an original maturity basis</v>
      </c>
      <c r="B393" s="116" t="s">
        <v>1999</v>
      </c>
      <c r="C393" s="123" t="s">
        <v>12</v>
      </c>
      <c r="D393" s="90" t="s">
        <v>90</v>
      </c>
      <c r="E393" s="161" t="e">
        <f t="shared" si="40"/>
        <v>#REF!</v>
      </c>
      <c r="F393" s="63" t="s">
        <v>1196</v>
      </c>
      <c r="G393">
        <f t="shared" si="41"/>
        <v>6</v>
      </c>
      <c r="H393" s="223" t="str">
        <f>IF(ISNUMBER(#REF!),#REF!,"")</f>
        <v/>
      </c>
      <c r="I393" s="223" t="str">
        <f>IF(ISNUMBER(#REF!),#REF!,"")</f>
        <v/>
      </c>
      <c r="J393" s="223" t="str">
        <f>IF(ISNUMBER(#REF!),#REF!,"")</f>
        <v/>
      </c>
      <c r="K393" s="223" t="str">
        <f>IF(ISNUMBER(#REF!),#REF!,"")</f>
        <v/>
      </c>
    </row>
    <row r="394" spans="1:11" x14ac:dyDescent="0.25">
      <c r="A394" s="109" t="str">
        <f>B394&amp;"_"&amp;C394&amp;"_"&amp;"…. "&amp;D394</f>
        <v>1088_T3.1_…. Currency and deposits 4/</v>
      </c>
      <c r="B394" s="116" t="s">
        <v>2000</v>
      </c>
      <c r="C394" s="123" t="s">
        <v>12</v>
      </c>
      <c r="D394" s="91" t="s">
        <v>41</v>
      </c>
      <c r="E394" s="161" t="e">
        <f t="shared" si="40"/>
        <v>#REF!</v>
      </c>
      <c r="F394" s="63" t="s">
        <v>1197</v>
      </c>
      <c r="G394">
        <f t="shared" si="41"/>
        <v>6</v>
      </c>
      <c r="H394" s="223" t="str">
        <f>IF(ISNUMBER(#REF!),#REF!,"")</f>
        <v/>
      </c>
      <c r="I394" s="223" t="str">
        <f>IF(ISNUMBER(#REF!),#REF!,"")</f>
        <v/>
      </c>
      <c r="J394" s="223" t="str">
        <f>IF(ISNUMBER(#REF!),#REF!,"")</f>
        <v/>
      </c>
      <c r="K394" s="223" t="str">
        <f>IF(ISNUMBER(#REF!),#REF!,"")</f>
        <v/>
      </c>
    </row>
    <row r="395" spans="1:11" x14ac:dyDescent="0.25">
      <c r="A395" s="109" t="str">
        <f t="shared" ref="A395:A398" si="42">B395&amp;"_"&amp;C395&amp;"_"&amp;"…. "&amp;D395</f>
        <v>1089_T3.1_…. Debt securities</v>
      </c>
      <c r="B395" s="116" t="s">
        <v>2001</v>
      </c>
      <c r="C395" s="123" t="s">
        <v>12</v>
      </c>
      <c r="D395" s="91" t="s">
        <v>29</v>
      </c>
      <c r="E395" s="161" t="e">
        <f t="shared" si="40"/>
        <v>#REF!</v>
      </c>
      <c r="F395" s="63" t="s">
        <v>1198</v>
      </c>
      <c r="G395">
        <f t="shared" si="41"/>
        <v>6</v>
      </c>
      <c r="H395" s="223" t="str">
        <f>IF(ISNUMBER(#REF!),#REF!,"")</f>
        <v/>
      </c>
      <c r="I395" s="223" t="str">
        <f>IF(ISNUMBER(#REF!),#REF!,"")</f>
        <v/>
      </c>
      <c r="J395" s="223" t="str">
        <f>IF(ISNUMBER(#REF!),#REF!,"")</f>
        <v/>
      </c>
      <c r="K395" s="223" t="str">
        <f>IF(ISNUMBER(#REF!),#REF!,"")</f>
        <v/>
      </c>
    </row>
    <row r="396" spans="1:11" x14ac:dyDescent="0.25">
      <c r="A396" s="109" t="str">
        <f t="shared" si="42"/>
        <v>1090_T3.1_…. Loans</v>
      </c>
      <c r="B396" s="116" t="s">
        <v>2002</v>
      </c>
      <c r="C396" s="123" t="s">
        <v>12</v>
      </c>
      <c r="D396" s="91" t="s">
        <v>2</v>
      </c>
      <c r="E396" s="161" t="e">
        <f t="shared" si="40"/>
        <v>#REF!</v>
      </c>
      <c r="F396" s="63" t="s">
        <v>1199</v>
      </c>
      <c r="G396">
        <f t="shared" si="41"/>
        <v>6</v>
      </c>
      <c r="H396" s="223" t="str">
        <f>IF(ISNUMBER(#REF!),#REF!,"")</f>
        <v/>
      </c>
      <c r="I396" s="223" t="str">
        <f>IF(ISNUMBER(#REF!),#REF!,"")</f>
        <v/>
      </c>
      <c r="J396" s="223" t="str">
        <f>IF(ISNUMBER(#REF!),#REF!,"")</f>
        <v/>
      </c>
      <c r="K396" s="223" t="str">
        <f>IF(ISNUMBER(#REF!),#REF!,"")</f>
        <v/>
      </c>
    </row>
    <row r="397" spans="1:11" x14ac:dyDescent="0.25">
      <c r="A397" s="109" t="str">
        <f t="shared" si="42"/>
        <v>1091_T3.1_…. Trade credit and advances</v>
      </c>
      <c r="B397" s="116" t="s">
        <v>2003</v>
      </c>
      <c r="C397" s="123" t="s">
        <v>12</v>
      </c>
      <c r="D397" s="91" t="s">
        <v>30</v>
      </c>
      <c r="E397" s="161" t="e">
        <f t="shared" si="40"/>
        <v>#REF!</v>
      </c>
      <c r="F397" s="63" t="s">
        <v>1200</v>
      </c>
      <c r="G397">
        <f t="shared" si="41"/>
        <v>6</v>
      </c>
      <c r="H397" s="223" t="str">
        <f>IF(ISNUMBER(#REF!),#REF!,"")</f>
        <v/>
      </c>
      <c r="I397" s="223" t="str">
        <f>IF(ISNUMBER(#REF!),#REF!,"")</f>
        <v/>
      </c>
      <c r="J397" s="223" t="str">
        <f>IF(ISNUMBER(#REF!),#REF!,"")</f>
        <v/>
      </c>
      <c r="K397" s="223" t="str">
        <f>IF(ISNUMBER(#REF!),#REF!,"")</f>
        <v/>
      </c>
    </row>
    <row r="398" spans="1:11" x14ac:dyDescent="0.25">
      <c r="A398" s="109" t="str">
        <f t="shared" si="42"/>
        <v>1092_T3.1_…. Other debt liabilities 5/ 6/</v>
      </c>
      <c r="B398" s="116" t="s">
        <v>2004</v>
      </c>
      <c r="C398" s="123" t="s">
        <v>12</v>
      </c>
      <c r="D398" s="91" t="s">
        <v>42</v>
      </c>
      <c r="E398" s="161" t="e">
        <f t="shared" si="40"/>
        <v>#REF!</v>
      </c>
      <c r="F398" s="63" t="s">
        <v>1201</v>
      </c>
      <c r="G398">
        <f t="shared" si="41"/>
        <v>6</v>
      </c>
      <c r="H398" s="223" t="str">
        <f>IF(ISNUMBER(#REF!),#REF!,"")</f>
        <v/>
      </c>
      <c r="I398" s="223" t="str">
        <f>IF(ISNUMBER(#REF!),#REF!,"")</f>
        <v/>
      </c>
      <c r="J398" s="223" t="str">
        <f>IF(ISNUMBER(#REF!),#REF!,"")</f>
        <v/>
      </c>
      <c r="K398" s="223" t="str">
        <f>IF(ISNUMBER(#REF!),#REF!,"")</f>
        <v/>
      </c>
    </row>
    <row r="399" spans="1:11" x14ac:dyDescent="0.25">
      <c r="A399" s="109" t="str">
        <f>B399&amp;"_"&amp;C399&amp;"_"&amp;".. "&amp;D399</f>
        <v>1093_T3.1_.. Long-term debt obligations due for payment within one year or less</v>
      </c>
      <c r="B399" s="116" t="s">
        <v>2005</v>
      </c>
      <c r="C399" s="123" t="s">
        <v>12</v>
      </c>
      <c r="D399" s="90" t="s">
        <v>91</v>
      </c>
      <c r="E399" s="161" t="e">
        <f t="shared" si="40"/>
        <v>#REF!</v>
      </c>
      <c r="F399" s="63" t="s">
        <v>1202</v>
      </c>
      <c r="G399">
        <f t="shared" si="41"/>
        <v>6</v>
      </c>
      <c r="H399" s="223" t="str">
        <f>IF(ISNUMBER(#REF!),#REF!,"")</f>
        <v/>
      </c>
      <c r="I399" s="223" t="str">
        <f>IF(ISNUMBER(#REF!),#REF!,"")</f>
        <v/>
      </c>
      <c r="J399" s="223" t="str">
        <f>IF(ISNUMBER(#REF!),#REF!,"")</f>
        <v/>
      </c>
      <c r="K399" s="223" t="str">
        <f>IF(ISNUMBER(#REF!),#REF!,"")</f>
        <v/>
      </c>
    </row>
    <row r="400" spans="1:11" x14ac:dyDescent="0.25">
      <c r="A400" s="109" t="str">
        <f>B400&amp;"_"&amp;C400&amp;"_"&amp;"…. "&amp;D400</f>
        <v>1094_T3.1_…. Currency and deposits 4/</v>
      </c>
      <c r="B400" s="116" t="s">
        <v>2006</v>
      </c>
      <c r="C400" s="123" t="s">
        <v>12</v>
      </c>
      <c r="D400" s="91" t="s">
        <v>41</v>
      </c>
      <c r="E400" s="161" t="e">
        <f t="shared" si="40"/>
        <v>#REF!</v>
      </c>
      <c r="F400" s="63" t="s">
        <v>1203</v>
      </c>
      <c r="G400">
        <f t="shared" si="41"/>
        <v>6</v>
      </c>
      <c r="H400" s="223" t="str">
        <f>IF(ISNUMBER(#REF!),#REF!,"")</f>
        <v/>
      </c>
      <c r="I400" s="223" t="str">
        <f>IF(ISNUMBER(#REF!),#REF!,"")</f>
        <v/>
      </c>
      <c r="J400" s="223" t="str">
        <f>IF(ISNUMBER(#REF!),#REF!,"")</f>
        <v/>
      </c>
      <c r="K400" s="223" t="str">
        <f>IF(ISNUMBER(#REF!),#REF!,"")</f>
        <v/>
      </c>
    </row>
    <row r="401" spans="1:11" x14ac:dyDescent="0.25">
      <c r="A401" s="109" t="str">
        <f t="shared" ref="A401:A404" si="43">B401&amp;"_"&amp;C401&amp;"_"&amp;"…. "&amp;D401</f>
        <v>1095_T3.1_…. Debt securities</v>
      </c>
      <c r="B401" s="116" t="s">
        <v>2007</v>
      </c>
      <c r="C401" s="123" t="s">
        <v>12</v>
      </c>
      <c r="D401" s="91" t="s">
        <v>29</v>
      </c>
      <c r="E401" s="161" t="e">
        <f t="shared" si="40"/>
        <v>#REF!</v>
      </c>
      <c r="F401" s="63" t="s">
        <v>1204</v>
      </c>
      <c r="G401">
        <f t="shared" si="41"/>
        <v>6</v>
      </c>
      <c r="H401" s="223" t="str">
        <f>IF(ISNUMBER(#REF!),#REF!,"")</f>
        <v/>
      </c>
      <c r="I401" s="223" t="str">
        <f>IF(ISNUMBER(#REF!),#REF!,"")</f>
        <v/>
      </c>
      <c r="J401" s="223" t="str">
        <f>IF(ISNUMBER(#REF!),#REF!,"")</f>
        <v/>
      </c>
      <c r="K401" s="223" t="str">
        <f>IF(ISNUMBER(#REF!),#REF!,"")</f>
        <v/>
      </c>
    </row>
    <row r="402" spans="1:11" x14ac:dyDescent="0.25">
      <c r="A402" s="109" t="str">
        <f t="shared" si="43"/>
        <v>1096_T3.1_…. Loans</v>
      </c>
      <c r="B402" s="116" t="s">
        <v>2008</v>
      </c>
      <c r="C402" s="123" t="s">
        <v>12</v>
      </c>
      <c r="D402" s="91" t="s">
        <v>2</v>
      </c>
      <c r="E402" s="161" t="e">
        <f t="shared" si="40"/>
        <v>#REF!</v>
      </c>
      <c r="F402" s="63" t="s">
        <v>1205</v>
      </c>
      <c r="G402">
        <f t="shared" si="41"/>
        <v>6</v>
      </c>
      <c r="H402" s="223" t="str">
        <f>IF(ISNUMBER(#REF!),#REF!,"")</f>
        <v/>
      </c>
      <c r="I402" s="223" t="str">
        <f>IF(ISNUMBER(#REF!),#REF!,"")</f>
        <v/>
      </c>
      <c r="J402" s="223" t="str">
        <f>IF(ISNUMBER(#REF!),#REF!,"")</f>
        <v/>
      </c>
      <c r="K402" s="223" t="str">
        <f>IF(ISNUMBER(#REF!),#REF!,"")</f>
        <v/>
      </c>
    </row>
    <row r="403" spans="1:11" x14ac:dyDescent="0.25">
      <c r="A403" s="109" t="str">
        <f t="shared" si="43"/>
        <v>1097_T3.1_…. Trade credit and advances</v>
      </c>
      <c r="B403" s="116" t="s">
        <v>2009</v>
      </c>
      <c r="C403" s="123" t="s">
        <v>12</v>
      </c>
      <c r="D403" s="91" t="s">
        <v>30</v>
      </c>
      <c r="E403" s="161" t="e">
        <f t="shared" si="40"/>
        <v>#REF!</v>
      </c>
      <c r="F403" s="63" t="s">
        <v>1206</v>
      </c>
      <c r="G403">
        <f t="shared" si="41"/>
        <v>6</v>
      </c>
      <c r="H403" s="223" t="str">
        <f>IF(ISNUMBER(#REF!),#REF!,"")</f>
        <v/>
      </c>
      <c r="I403" s="223" t="str">
        <f>IF(ISNUMBER(#REF!),#REF!,"")</f>
        <v/>
      </c>
      <c r="J403" s="223" t="str">
        <f>IF(ISNUMBER(#REF!),#REF!,"")</f>
        <v/>
      </c>
      <c r="K403" s="223" t="str">
        <f>IF(ISNUMBER(#REF!),#REF!,"")</f>
        <v/>
      </c>
    </row>
    <row r="404" spans="1:11" x14ac:dyDescent="0.25">
      <c r="A404" s="109" t="str">
        <f t="shared" si="43"/>
        <v>1098_T3.1_…. Other debt liabilities 5/</v>
      </c>
      <c r="B404" s="116" t="s">
        <v>2010</v>
      </c>
      <c r="C404" s="123" t="s">
        <v>12</v>
      </c>
      <c r="D404" s="91" t="s">
        <v>21</v>
      </c>
      <c r="E404" s="161" t="e">
        <f t="shared" si="40"/>
        <v>#REF!</v>
      </c>
      <c r="F404" s="63" t="s">
        <v>1207</v>
      </c>
      <c r="G404">
        <f t="shared" si="41"/>
        <v>6</v>
      </c>
      <c r="H404" s="223" t="str">
        <f>IF(ISNUMBER(#REF!),#REF!,"")</f>
        <v/>
      </c>
      <c r="I404" s="223" t="str">
        <f>IF(ISNUMBER(#REF!),#REF!,"")</f>
        <v/>
      </c>
      <c r="J404" s="223" t="str">
        <f>IF(ISNUMBER(#REF!),#REF!,"")</f>
        <v/>
      </c>
      <c r="K404" s="223" t="str">
        <f>IF(ISNUMBER(#REF!),#REF!,"")</f>
        <v/>
      </c>
    </row>
    <row r="405" spans="1:11" x14ac:dyDescent="0.25">
      <c r="A405" s="109" t="str">
        <f>B405&amp;"_"&amp;C405&amp;"_"&amp;D405</f>
        <v>1099_T3.1_Direct Investment: Intercompany Lending 7/</v>
      </c>
      <c r="B405" s="116" t="s">
        <v>2011</v>
      </c>
      <c r="C405" s="123" t="s">
        <v>12</v>
      </c>
      <c r="D405" s="89" t="s">
        <v>92</v>
      </c>
      <c r="E405" s="161" t="e">
        <f t="shared" si="40"/>
        <v>#REF!</v>
      </c>
      <c r="F405" s="63" t="s">
        <v>1208</v>
      </c>
      <c r="G405">
        <f t="shared" si="41"/>
        <v>6</v>
      </c>
      <c r="H405" s="223" t="str">
        <f>IF(ISNUMBER(#REF!),#REF!,"")</f>
        <v/>
      </c>
      <c r="I405" s="223" t="str">
        <f>IF(ISNUMBER(#REF!),#REF!,"")</f>
        <v/>
      </c>
      <c r="J405" s="223" t="str">
        <f>IF(ISNUMBER(#REF!),#REF!,"")</f>
        <v/>
      </c>
      <c r="K405" s="223" t="str">
        <f>IF(ISNUMBER(#REF!),#REF!,"")</f>
        <v/>
      </c>
    </row>
    <row r="406" spans="1:11" x14ac:dyDescent="0.25">
      <c r="A406" s="109" t="str">
        <f>B406&amp;"_"&amp;C406&amp;"_"&amp;".. "&amp;D406</f>
        <v>1100_T3.1_.. Short-term on an original maturity basis</v>
      </c>
      <c r="B406" s="116" t="s">
        <v>2012</v>
      </c>
      <c r="C406" s="123" t="s">
        <v>12</v>
      </c>
      <c r="D406" s="90" t="s">
        <v>93</v>
      </c>
      <c r="E406" s="161" t="e">
        <f t="shared" si="40"/>
        <v>#REF!</v>
      </c>
      <c r="F406" s="63" t="s">
        <v>1209</v>
      </c>
      <c r="G406">
        <f t="shared" si="41"/>
        <v>6</v>
      </c>
      <c r="H406" s="223" t="str">
        <f>IF(ISNUMBER(#REF!),#REF!,"")</f>
        <v/>
      </c>
      <c r="I406" s="223" t="str">
        <f>IF(ISNUMBER(#REF!),#REF!,"")</f>
        <v/>
      </c>
      <c r="J406" s="223" t="str">
        <f>IF(ISNUMBER(#REF!),#REF!,"")</f>
        <v/>
      </c>
      <c r="K406" s="223" t="str">
        <f>IF(ISNUMBER(#REF!),#REF!,"")</f>
        <v/>
      </c>
    </row>
    <row r="407" spans="1:11" x14ac:dyDescent="0.25">
      <c r="A407" s="109" t="str">
        <f t="shared" ref="A407:A413" si="44">B407&amp;"_"&amp;C407&amp;"_"&amp;"…. "&amp;D407</f>
        <v>1101_T3.1_…. Debt liabilities of direct investment enterprises to direct investors</v>
      </c>
      <c r="B407" s="116" t="s">
        <v>2013</v>
      </c>
      <c r="C407" s="123" t="s">
        <v>12</v>
      </c>
      <c r="D407" s="91" t="s">
        <v>79</v>
      </c>
      <c r="E407" s="161" t="e">
        <f t="shared" si="40"/>
        <v>#REF!</v>
      </c>
      <c r="F407" s="63" t="s">
        <v>1210</v>
      </c>
      <c r="G407">
        <f t="shared" si="41"/>
        <v>6</v>
      </c>
      <c r="H407" s="223" t="str">
        <f>IF(ISNUMBER(#REF!),#REF!,"")</f>
        <v/>
      </c>
      <c r="I407" s="223" t="str">
        <f>IF(ISNUMBER(#REF!),#REF!,"")</f>
        <v/>
      </c>
      <c r="J407" s="223" t="str">
        <f>IF(ISNUMBER(#REF!),#REF!,"")</f>
        <v/>
      </c>
      <c r="K407" s="223" t="str">
        <f>IF(ISNUMBER(#REF!),#REF!,"")</f>
        <v/>
      </c>
    </row>
    <row r="408" spans="1:11" x14ac:dyDescent="0.25">
      <c r="A408" s="109" t="str">
        <f t="shared" si="44"/>
        <v>1102_T3.1_…. Debt liabilities of direct investors to direct investment enterprises</v>
      </c>
      <c r="B408" s="116" t="s">
        <v>2014</v>
      </c>
      <c r="C408" s="123" t="s">
        <v>12</v>
      </c>
      <c r="D408" s="91" t="s">
        <v>80</v>
      </c>
      <c r="E408" s="161" t="e">
        <f t="shared" si="40"/>
        <v>#REF!</v>
      </c>
      <c r="F408" s="63" t="s">
        <v>1211</v>
      </c>
      <c r="G408">
        <f t="shared" si="41"/>
        <v>6</v>
      </c>
      <c r="H408" s="223" t="str">
        <f>IF(ISNUMBER(#REF!),#REF!,"")</f>
        <v/>
      </c>
      <c r="I408" s="223" t="str">
        <f>IF(ISNUMBER(#REF!),#REF!,"")</f>
        <v/>
      </c>
      <c r="J408" s="223" t="str">
        <f>IF(ISNUMBER(#REF!),#REF!,"")</f>
        <v/>
      </c>
      <c r="K408" s="223" t="str">
        <f>IF(ISNUMBER(#REF!),#REF!,"")</f>
        <v/>
      </c>
    </row>
    <row r="409" spans="1:11" x14ac:dyDescent="0.25">
      <c r="A409" s="109" t="str">
        <f t="shared" si="44"/>
        <v>1103_T3.1_…. Debt liabilities between fellow enterprises</v>
      </c>
      <c r="B409" s="116" t="s">
        <v>2015</v>
      </c>
      <c r="C409" s="123" t="s">
        <v>12</v>
      </c>
      <c r="D409" s="91" t="s">
        <v>33</v>
      </c>
      <c r="E409" s="161" t="e">
        <f t="shared" si="40"/>
        <v>#REF!</v>
      </c>
      <c r="F409" s="63" t="s">
        <v>1212</v>
      </c>
      <c r="G409">
        <f t="shared" si="41"/>
        <v>6</v>
      </c>
      <c r="H409" s="223" t="str">
        <f>IF(ISNUMBER(#REF!),#REF!,"")</f>
        <v/>
      </c>
      <c r="I409" s="223" t="str">
        <f>IF(ISNUMBER(#REF!),#REF!,"")</f>
        <v/>
      </c>
      <c r="J409" s="223" t="str">
        <f>IF(ISNUMBER(#REF!),#REF!,"")</f>
        <v/>
      </c>
      <c r="K409" s="223" t="str">
        <f>IF(ISNUMBER(#REF!),#REF!,"")</f>
        <v/>
      </c>
    </row>
    <row r="410" spans="1:11" x14ac:dyDescent="0.25">
      <c r="A410" s="109" t="str">
        <f>B410&amp;"_"&amp;C410&amp;"_"&amp;".. "&amp;D410</f>
        <v>1104_T3.1_.. Long-term debt obligations due for payment within one year or less</v>
      </c>
      <c r="B410" s="116" t="s">
        <v>2016</v>
      </c>
      <c r="C410" s="123" t="s">
        <v>12</v>
      </c>
      <c r="D410" s="90" t="s">
        <v>91</v>
      </c>
      <c r="E410" s="161" t="e">
        <f t="shared" si="40"/>
        <v>#REF!</v>
      </c>
      <c r="F410" s="63" t="s">
        <v>1213</v>
      </c>
      <c r="G410">
        <f t="shared" si="41"/>
        <v>6</v>
      </c>
      <c r="H410" s="223" t="str">
        <f>IF(ISNUMBER(#REF!),#REF!,"")</f>
        <v/>
      </c>
      <c r="I410" s="223" t="str">
        <f>IF(ISNUMBER(#REF!),#REF!,"")</f>
        <v/>
      </c>
      <c r="J410" s="223" t="str">
        <f>IF(ISNUMBER(#REF!),#REF!,"")</f>
        <v/>
      </c>
      <c r="K410" s="223" t="str">
        <f>IF(ISNUMBER(#REF!),#REF!,"")</f>
        <v/>
      </c>
    </row>
    <row r="411" spans="1:11" x14ac:dyDescent="0.25">
      <c r="A411" s="109" t="str">
        <f t="shared" si="44"/>
        <v>1105_T3.1_…. Debt liabilities of direct investment enterprises to direct investors</v>
      </c>
      <c r="B411" s="116" t="s">
        <v>2017</v>
      </c>
      <c r="C411" s="123" t="s">
        <v>12</v>
      </c>
      <c r="D411" s="91" t="s">
        <v>79</v>
      </c>
      <c r="E411" s="161" t="e">
        <f t="shared" si="40"/>
        <v>#REF!</v>
      </c>
      <c r="F411" s="63" t="s">
        <v>1214</v>
      </c>
      <c r="G411">
        <f t="shared" si="41"/>
        <v>6</v>
      </c>
      <c r="H411" s="223" t="str">
        <f>IF(ISNUMBER(#REF!),#REF!,"")</f>
        <v/>
      </c>
      <c r="I411" s="223" t="str">
        <f>IF(ISNUMBER(#REF!),#REF!,"")</f>
        <v/>
      </c>
      <c r="J411" s="223" t="str">
        <f>IF(ISNUMBER(#REF!),#REF!,"")</f>
        <v/>
      </c>
      <c r="K411" s="223" t="str">
        <f>IF(ISNUMBER(#REF!),#REF!,"")</f>
        <v/>
      </c>
    </row>
    <row r="412" spans="1:11" x14ac:dyDescent="0.25">
      <c r="A412" s="109" t="str">
        <f t="shared" si="44"/>
        <v>1106_T3.1_…. Debt liabilities of direct investors to direct investment enterprises</v>
      </c>
      <c r="B412" s="116" t="s">
        <v>2018</v>
      </c>
      <c r="C412" s="123" t="s">
        <v>12</v>
      </c>
      <c r="D412" s="91" t="s">
        <v>80</v>
      </c>
      <c r="E412" s="161" t="e">
        <f t="shared" si="40"/>
        <v>#REF!</v>
      </c>
      <c r="F412" s="63" t="s">
        <v>1215</v>
      </c>
      <c r="G412">
        <f t="shared" si="41"/>
        <v>6</v>
      </c>
      <c r="H412" s="223" t="str">
        <f>IF(ISNUMBER(#REF!),#REF!,"")</f>
        <v/>
      </c>
      <c r="I412" s="223" t="str">
        <f>IF(ISNUMBER(#REF!),#REF!,"")</f>
        <v/>
      </c>
      <c r="J412" s="223" t="str">
        <f>IF(ISNUMBER(#REF!),#REF!,"")</f>
        <v/>
      </c>
      <c r="K412" s="223" t="str">
        <f>IF(ISNUMBER(#REF!),#REF!,"")</f>
        <v/>
      </c>
    </row>
    <row r="413" spans="1:11" x14ac:dyDescent="0.25">
      <c r="A413" s="109" t="str">
        <f t="shared" si="44"/>
        <v>1107_T3.1_…. Debt liabilities between fellow enterprises</v>
      </c>
      <c r="B413" s="116" t="s">
        <v>2019</v>
      </c>
      <c r="C413" s="123" t="s">
        <v>12</v>
      </c>
      <c r="D413" s="91" t="s">
        <v>33</v>
      </c>
      <c r="E413" s="161" t="e">
        <f t="shared" si="40"/>
        <v>#REF!</v>
      </c>
      <c r="F413" s="63" t="s">
        <v>1216</v>
      </c>
      <c r="G413">
        <f t="shared" si="41"/>
        <v>6</v>
      </c>
      <c r="H413" s="223" t="str">
        <f>IF(ISNUMBER(#REF!),#REF!,"")</f>
        <v/>
      </c>
      <c r="I413" s="223" t="str">
        <f>IF(ISNUMBER(#REF!),#REF!,"")</f>
        <v/>
      </c>
      <c r="J413" s="223" t="str">
        <f>IF(ISNUMBER(#REF!),#REF!,"")</f>
        <v/>
      </c>
      <c r="K413" s="223" t="str">
        <f>IF(ISNUMBER(#REF!),#REF!,"")</f>
        <v/>
      </c>
    </row>
    <row r="414" spans="1:11" x14ac:dyDescent="0.25">
      <c r="A414" s="109" t="str">
        <f>B414&amp;"_"&amp;C414&amp;"_"&amp;D414</f>
        <v>1108_T3.1_Total Short-Term External Debt (remaining maturity basis)</v>
      </c>
      <c r="B414" s="116" t="s">
        <v>2020</v>
      </c>
      <c r="C414" s="123" t="s">
        <v>12</v>
      </c>
      <c r="D414" s="89" t="s">
        <v>94</v>
      </c>
      <c r="E414" s="161" t="e">
        <f t="shared" si="40"/>
        <v>#REF!</v>
      </c>
      <c r="F414" s="63" t="s">
        <v>1217</v>
      </c>
      <c r="G414">
        <f t="shared" si="41"/>
        <v>6</v>
      </c>
      <c r="H414" s="223" t="str">
        <f>IF(ISNUMBER(#REF!),#REF!,"")</f>
        <v/>
      </c>
      <c r="I414" s="223" t="str">
        <f>IF(ISNUMBER(#REF!),#REF!,"")</f>
        <v/>
      </c>
      <c r="J414" s="223" t="str">
        <f>IF(ISNUMBER(#REF!),#REF!,"")</f>
        <v/>
      </c>
      <c r="K414" s="223" t="str">
        <f>IF(ISNUMBER(#REF!),#REF!,"")</f>
        <v/>
      </c>
    </row>
    <row r="415" spans="1:11" x14ac:dyDescent="0.25">
      <c r="A415" s="109" t="str">
        <f>B415&amp;"_"&amp;C415&amp;"_"&amp;D415</f>
        <v>1109_T3.1_Arrears: By Sector</v>
      </c>
      <c r="B415" s="116" t="s">
        <v>2021</v>
      </c>
      <c r="C415" s="123" t="s">
        <v>12</v>
      </c>
      <c r="D415" s="89" t="s">
        <v>49</v>
      </c>
      <c r="E415" s="161" t="e">
        <f t="shared" si="40"/>
        <v>#REF!</v>
      </c>
      <c r="F415" s="63" t="s">
        <v>1218</v>
      </c>
      <c r="G415">
        <f t="shared" si="41"/>
        <v>6</v>
      </c>
      <c r="H415" s="223" t="str">
        <f>IF(ISNUMBER(#REF!),#REF!,"")</f>
        <v/>
      </c>
      <c r="I415" s="223" t="str">
        <f>IF(ISNUMBER(#REF!),#REF!,"")</f>
        <v/>
      </c>
      <c r="J415" s="223" t="str">
        <f>IF(ISNUMBER(#REF!),#REF!,"")</f>
        <v/>
      </c>
      <c r="K415" s="223" t="str">
        <f>IF(ISNUMBER(#REF!),#REF!,"")</f>
        <v/>
      </c>
    </row>
    <row r="416" spans="1:11" x14ac:dyDescent="0.25">
      <c r="A416" s="109" t="str">
        <f t="shared" ref="A416:A420" si="45">B416&amp;"_"&amp;C416&amp;"_"&amp;".. "&amp;D416</f>
        <v>1110_T3.1_.. General Government</v>
      </c>
      <c r="B416" s="116" t="s">
        <v>2022</v>
      </c>
      <c r="C416" s="123" t="s">
        <v>12</v>
      </c>
      <c r="D416" s="92" t="s">
        <v>20</v>
      </c>
      <c r="E416" s="161" t="e">
        <f t="shared" si="40"/>
        <v>#REF!</v>
      </c>
      <c r="F416" s="63" t="s">
        <v>1219</v>
      </c>
      <c r="G416">
        <f t="shared" si="41"/>
        <v>6</v>
      </c>
      <c r="H416" s="223" t="str">
        <f>IF(ISNUMBER(#REF!),#REF!,"")</f>
        <v/>
      </c>
      <c r="I416" s="223" t="str">
        <f>IF(ISNUMBER(#REF!),#REF!,"")</f>
        <v/>
      </c>
      <c r="J416" s="223" t="str">
        <f>IF(ISNUMBER(#REF!),#REF!,"")</f>
        <v/>
      </c>
      <c r="K416" s="223" t="str">
        <f>IF(ISNUMBER(#REF!),#REF!,"")</f>
        <v/>
      </c>
    </row>
    <row r="417" spans="1:11" x14ac:dyDescent="0.25">
      <c r="A417" s="109" t="str">
        <f t="shared" si="45"/>
        <v>1111_T3.1_.. Central Bank</v>
      </c>
      <c r="B417" s="116" t="s">
        <v>2023</v>
      </c>
      <c r="C417" s="123" t="s">
        <v>12</v>
      </c>
      <c r="D417" s="92" t="s">
        <v>43</v>
      </c>
      <c r="E417" s="161" t="e">
        <f t="shared" si="40"/>
        <v>#REF!</v>
      </c>
      <c r="F417" s="63" t="s">
        <v>1220</v>
      </c>
      <c r="G417">
        <f t="shared" si="41"/>
        <v>6</v>
      </c>
      <c r="H417" s="223" t="str">
        <f>IF(ISNUMBER(#REF!),#REF!,"")</f>
        <v/>
      </c>
      <c r="I417" s="223" t="str">
        <f>IF(ISNUMBER(#REF!),#REF!,"")</f>
        <v/>
      </c>
      <c r="J417" s="223" t="str">
        <f>IF(ISNUMBER(#REF!),#REF!,"")</f>
        <v/>
      </c>
      <c r="K417" s="223" t="str">
        <f>IF(ISNUMBER(#REF!),#REF!,"")</f>
        <v/>
      </c>
    </row>
    <row r="418" spans="1:11" x14ac:dyDescent="0.25">
      <c r="A418" s="109" t="str">
        <f t="shared" si="45"/>
        <v>1112_T3.1_.. Deposit-Taking Corporations, except the Central Bank</v>
      </c>
      <c r="B418" s="116" t="s">
        <v>2024</v>
      </c>
      <c r="C418" s="123" t="s">
        <v>12</v>
      </c>
      <c r="D418" s="92" t="s">
        <v>44</v>
      </c>
      <c r="E418" s="161" t="e">
        <f t="shared" si="40"/>
        <v>#REF!</v>
      </c>
      <c r="F418" s="63" t="s">
        <v>1221</v>
      </c>
      <c r="G418">
        <f t="shared" si="41"/>
        <v>6</v>
      </c>
      <c r="H418" s="223" t="str">
        <f>IF(ISNUMBER(#REF!),#REF!,"")</f>
        <v/>
      </c>
      <c r="I418" s="223" t="str">
        <f>IF(ISNUMBER(#REF!),#REF!,"")</f>
        <v/>
      </c>
      <c r="J418" s="223" t="str">
        <f>IF(ISNUMBER(#REF!),#REF!,"")</f>
        <v/>
      </c>
      <c r="K418" s="223" t="str">
        <f>IF(ISNUMBER(#REF!),#REF!,"")</f>
        <v/>
      </c>
    </row>
    <row r="419" spans="1:11" x14ac:dyDescent="0.25">
      <c r="A419" s="109" t="str">
        <f t="shared" si="45"/>
        <v>1113_T3.1_.. Other Sectors</v>
      </c>
      <c r="B419" s="116" t="s">
        <v>2025</v>
      </c>
      <c r="C419" s="123" t="s">
        <v>12</v>
      </c>
      <c r="D419" s="92" t="s">
        <v>45</v>
      </c>
      <c r="E419" s="161" t="e">
        <f t="shared" si="40"/>
        <v>#REF!</v>
      </c>
      <c r="F419" s="63" t="s">
        <v>1222</v>
      </c>
      <c r="G419">
        <f t="shared" si="41"/>
        <v>6</v>
      </c>
      <c r="H419" s="223" t="str">
        <f>IF(ISNUMBER(#REF!),#REF!,"")</f>
        <v/>
      </c>
      <c r="I419" s="223" t="str">
        <f>IF(ISNUMBER(#REF!),#REF!,"")</f>
        <v/>
      </c>
      <c r="J419" s="223" t="str">
        <f>IF(ISNUMBER(#REF!),#REF!,"")</f>
        <v/>
      </c>
      <c r="K419" s="223" t="str">
        <f>IF(ISNUMBER(#REF!),#REF!,"")</f>
        <v/>
      </c>
    </row>
    <row r="420" spans="1:11" x14ac:dyDescent="0.25">
      <c r="A420" s="109" t="str">
        <f t="shared" si="45"/>
        <v>1114_T3.1_.. Direct Investment: Intercompany Lending</v>
      </c>
      <c r="B420" s="116" t="s">
        <v>2026</v>
      </c>
      <c r="C420" s="123" t="s">
        <v>12</v>
      </c>
      <c r="D420" s="92" t="s">
        <v>46</v>
      </c>
      <c r="E420" s="161" t="e">
        <f t="shared" si="40"/>
        <v>#REF!</v>
      </c>
      <c r="F420" s="63" t="s">
        <v>1223</v>
      </c>
      <c r="G420">
        <f t="shared" si="41"/>
        <v>6</v>
      </c>
      <c r="H420" s="223" t="str">
        <f>IF(ISNUMBER(#REF!),#REF!,"")</f>
        <v/>
      </c>
      <c r="I420" s="223" t="str">
        <f>IF(ISNUMBER(#REF!),#REF!,"")</f>
        <v/>
      </c>
      <c r="J420" s="223" t="str">
        <f>IF(ISNUMBER(#REF!),#REF!,"")</f>
        <v/>
      </c>
      <c r="K420" s="223" t="str">
        <f>IF(ISNUMBER(#REF!),#REF!,"")</f>
        <v/>
      </c>
    </row>
    <row r="421" spans="1:11" x14ac:dyDescent="0.25">
      <c r="A421" s="109" t="str">
        <f>B421&amp;"_"&amp;C421&amp;"_"&amp;D421</f>
        <v>1115_T3.1_Debt securities by Sector: Short-term on a remaining maturity basis 3/</v>
      </c>
      <c r="B421" s="116" t="s">
        <v>2027</v>
      </c>
      <c r="C421" s="123" t="s">
        <v>12</v>
      </c>
      <c r="D421" s="89" t="s">
        <v>4074</v>
      </c>
      <c r="E421" s="161" t="e">
        <f t="shared" si="40"/>
        <v>#REF!</v>
      </c>
      <c r="F421" s="63" t="s">
        <v>1224</v>
      </c>
      <c r="G421">
        <f t="shared" si="41"/>
        <v>6</v>
      </c>
      <c r="H421" s="223" t="str">
        <f>IF(ISNUMBER(#REF!),#REF!,"")</f>
        <v/>
      </c>
      <c r="I421" s="223" t="str">
        <f>IF(ISNUMBER(#REF!),#REF!,"")</f>
        <v/>
      </c>
      <c r="J421" s="223" t="str">
        <f>IF(ISNUMBER(#REF!),#REF!,"")</f>
        <v/>
      </c>
      <c r="K421" s="223" t="str">
        <f>IF(ISNUMBER(#REF!),#REF!,"")</f>
        <v/>
      </c>
    </row>
    <row r="422" spans="1:11" x14ac:dyDescent="0.25">
      <c r="A422" s="109" t="str">
        <f t="shared" ref="A422:A425" si="46">B422&amp;"_"&amp;C422&amp;"_"&amp;".. "&amp;D422</f>
        <v>1116_T3.1_.. General Government</v>
      </c>
      <c r="B422" s="116" t="s">
        <v>2028</v>
      </c>
      <c r="C422" s="123" t="s">
        <v>12</v>
      </c>
      <c r="D422" s="92" t="s">
        <v>20</v>
      </c>
      <c r="E422" s="161" t="e">
        <f t="shared" si="40"/>
        <v>#REF!</v>
      </c>
      <c r="F422" s="63" t="s">
        <v>1225</v>
      </c>
      <c r="G422">
        <f t="shared" si="41"/>
        <v>6</v>
      </c>
      <c r="H422" s="223" t="str">
        <f>IF(ISNUMBER(#REF!),#REF!,"")</f>
        <v/>
      </c>
      <c r="I422" s="223" t="str">
        <f>IF(ISNUMBER(#REF!),#REF!,"")</f>
        <v/>
      </c>
      <c r="J422" s="223" t="str">
        <f>IF(ISNUMBER(#REF!),#REF!,"")</f>
        <v/>
      </c>
      <c r="K422" s="223" t="str">
        <f>IF(ISNUMBER(#REF!),#REF!,"")</f>
        <v/>
      </c>
    </row>
    <row r="423" spans="1:11" x14ac:dyDescent="0.25">
      <c r="A423" s="109" t="str">
        <f t="shared" si="46"/>
        <v>1117_T3.1_.. Central Bank</v>
      </c>
      <c r="B423" s="116" t="s">
        <v>2029</v>
      </c>
      <c r="C423" s="123" t="s">
        <v>12</v>
      </c>
      <c r="D423" s="92" t="s">
        <v>43</v>
      </c>
      <c r="E423" s="161" t="e">
        <f t="shared" si="40"/>
        <v>#REF!</v>
      </c>
      <c r="F423" s="63" t="s">
        <v>1226</v>
      </c>
      <c r="G423">
        <f t="shared" si="41"/>
        <v>6</v>
      </c>
      <c r="H423" s="223" t="str">
        <f>IF(ISNUMBER(#REF!),#REF!,"")</f>
        <v/>
      </c>
      <c r="I423" s="223" t="str">
        <f>IF(ISNUMBER(#REF!),#REF!,"")</f>
        <v/>
      </c>
      <c r="J423" s="223" t="str">
        <f>IF(ISNUMBER(#REF!),#REF!,"")</f>
        <v/>
      </c>
      <c r="K423" s="223" t="str">
        <f>IF(ISNUMBER(#REF!),#REF!,"")</f>
        <v/>
      </c>
    </row>
    <row r="424" spans="1:11" x14ac:dyDescent="0.25">
      <c r="A424" s="109" t="str">
        <f t="shared" si="46"/>
        <v>1118_T3.1_.. Deposit-Taking Corporations, except the Central Bank</v>
      </c>
      <c r="B424" s="116" t="s">
        <v>2030</v>
      </c>
      <c r="C424" s="123" t="s">
        <v>12</v>
      </c>
      <c r="D424" s="92" t="s">
        <v>44</v>
      </c>
      <c r="E424" s="161" t="e">
        <f t="shared" si="40"/>
        <v>#REF!</v>
      </c>
      <c r="F424" s="63" t="s">
        <v>1227</v>
      </c>
      <c r="G424">
        <f t="shared" si="41"/>
        <v>6</v>
      </c>
      <c r="H424" s="223" t="str">
        <f>IF(ISNUMBER(#REF!),#REF!,"")</f>
        <v/>
      </c>
      <c r="I424" s="223" t="str">
        <f>IF(ISNUMBER(#REF!),#REF!,"")</f>
        <v/>
      </c>
      <c r="J424" s="223" t="str">
        <f>IF(ISNUMBER(#REF!),#REF!,"")</f>
        <v/>
      </c>
      <c r="K424" s="223" t="str">
        <f>IF(ISNUMBER(#REF!),#REF!,"")</f>
        <v/>
      </c>
    </row>
    <row r="425" spans="1:11" x14ac:dyDescent="0.25">
      <c r="A425" s="109" t="str">
        <f t="shared" si="46"/>
        <v>1119_T3.1_.. Other Sectors</v>
      </c>
      <c r="B425" s="116" t="s">
        <v>2031</v>
      </c>
      <c r="C425" s="123" t="s">
        <v>12</v>
      </c>
      <c r="D425" s="92" t="s">
        <v>45</v>
      </c>
      <c r="E425" s="161" t="e">
        <f t="shared" si="40"/>
        <v>#REF!</v>
      </c>
      <c r="F425" s="63" t="s">
        <v>1228</v>
      </c>
      <c r="G425">
        <f t="shared" si="41"/>
        <v>6</v>
      </c>
      <c r="H425" s="223" t="str">
        <f>IF(ISNUMBER(#REF!),#REF!,"")</f>
        <v/>
      </c>
      <c r="I425" s="223" t="str">
        <f>IF(ISNUMBER(#REF!),#REF!,"")</f>
        <v/>
      </c>
      <c r="J425" s="223" t="str">
        <f>IF(ISNUMBER(#REF!),#REF!,"")</f>
        <v/>
      </c>
      <c r="K425" s="223" t="str">
        <f>IF(ISNUMBER(#REF!),#REF!,"")</f>
        <v/>
      </c>
    </row>
    <row r="426" spans="1:11" x14ac:dyDescent="0.25">
      <c r="A426" s="124" t="str">
        <f>B426&amp;"_"&amp;C426&amp;"_"&amp;D426</f>
        <v>1120_T3.1_Reserve related liabilities 8/</v>
      </c>
      <c r="B426" s="125" t="s">
        <v>2032</v>
      </c>
      <c r="C426" s="126" t="s">
        <v>12</v>
      </c>
      <c r="D426" s="127" t="s">
        <v>4075</v>
      </c>
      <c r="E426" s="161" t="e">
        <f t="shared" si="40"/>
        <v>#REF!</v>
      </c>
      <c r="F426" s="67" t="s">
        <v>1229</v>
      </c>
      <c r="G426">
        <f t="shared" si="41"/>
        <v>6</v>
      </c>
      <c r="H426" s="223" t="str">
        <f>IF(ISNUMBER(#REF!),#REF!,"")</f>
        <v/>
      </c>
      <c r="I426" s="223" t="str">
        <f>IF(ISNUMBER(#REF!),#REF!,"")</f>
        <v/>
      </c>
      <c r="J426" s="223" t="str">
        <f>IF(ISNUMBER(#REF!),#REF!,"")</f>
        <v/>
      </c>
      <c r="K426" s="223" t="str">
        <f>IF(ISNUMBER(#REF!),#REF!,"")</f>
        <v/>
      </c>
    </row>
  </sheetData>
  <sheetProtection password="CC6A" sheet="1" objects="1" scenarios="1"/>
  <conditionalFormatting sqref="F3:F65">
    <cfRule type="duplicateValues" dxfId="1" priority="2" stopIfTrue="1"/>
  </conditionalFormatting>
  <pageMargins left="0.75" right="0.75" top="1" bottom="1" header="0.5" footer="0.5"/>
  <pageSetup orientation="portrait" horizontalDpi="300" verticalDpi="300" r:id="rId1"/>
  <headerFooter alignWithMargins="0"/>
  <ignoredErrors>
    <ignoredError sqref="B3:B80 B88:B267 B81:B87 B268:B42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Q1376"/>
  <sheetViews>
    <sheetView workbookViewId="0">
      <selection activeCell="H1" sqref="H1"/>
    </sheetView>
  </sheetViews>
  <sheetFormatPr baseColWidth="10" defaultColWidth="9.33203125" defaultRowHeight="13.2" x14ac:dyDescent="0.25"/>
  <cols>
    <col min="1" max="1" width="61" customWidth="1"/>
    <col min="2" max="2" width="17" customWidth="1"/>
    <col min="3" max="3" width="9.6640625" customWidth="1"/>
    <col min="4" max="4" width="72.77734375" customWidth="1"/>
    <col min="5" max="5" width="9.44140625" customWidth="1"/>
    <col min="6" max="6" width="29.109375" customWidth="1"/>
    <col min="7" max="7" width="5.77734375" customWidth="1"/>
    <col min="8" max="8" width="10.77734375" customWidth="1"/>
    <col min="9" max="9" width="13" customWidth="1"/>
    <col min="10" max="10" width="15" customWidth="1"/>
  </cols>
  <sheetData>
    <row r="1" spans="1:10" x14ac:dyDescent="0.25">
      <c r="F1" s="1"/>
      <c r="G1" s="1" t="s">
        <v>4211</v>
      </c>
      <c r="H1" s="9" t="e">
        <f>"YR"&amp;#REF!</f>
        <v>#REF!</v>
      </c>
    </row>
    <row r="2" spans="1:10" x14ac:dyDescent="0.25">
      <c r="A2" s="158" t="s">
        <v>1910</v>
      </c>
      <c r="B2" s="158" t="s">
        <v>1908</v>
      </c>
      <c r="C2" s="158" t="s">
        <v>1911</v>
      </c>
      <c r="D2" s="158" t="s">
        <v>11</v>
      </c>
      <c r="E2" s="158" t="s">
        <v>4151</v>
      </c>
      <c r="F2" s="187" t="s">
        <v>4210</v>
      </c>
      <c r="G2" t="s">
        <v>19</v>
      </c>
    </row>
    <row r="3" spans="1:10" x14ac:dyDescent="0.25">
      <c r="A3" s="19" t="str">
        <f>B3&amp;"_"&amp;C3&amp;"_"&amp;D3</f>
        <v>0079_T3_General Government * (immediate)</v>
      </c>
      <c r="B3" s="103" t="s">
        <v>2796</v>
      </c>
      <c r="C3" s="36" t="s">
        <v>2713</v>
      </c>
      <c r="D3" s="20" t="s">
        <v>3717</v>
      </c>
      <c r="E3" s="160" t="e">
        <f>#REF!</f>
        <v>#REF!</v>
      </c>
      <c r="F3" s="47" t="s">
        <v>168</v>
      </c>
      <c r="G3" s="155">
        <v>6</v>
      </c>
      <c r="H3" s="223" t="str">
        <f>IF(ISNUMBER(#REF!),#REF!,"")</f>
        <v/>
      </c>
      <c r="J3" s="104"/>
    </row>
    <row r="4" spans="1:10" x14ac:dyDescent="0.25">
      <c r="A4" s="19" t="str">
        <f>B4&amp;"_"&amp;C4&amp;"_"&amp;".. "&amp;D4</f>
        <v>0080_T3_.. Principal (immediate)</v>
      </c>
      <c r="B4" s="103" t="s">
        <v>2797</v>
      </c>
      <c r="C4" s="36" t="s">
        <v>2713</v>
      </c>
      <c r="D4" s="44" t="s">
        <v>3718</v>
      </c>
      <c r="E4" s="161" t="e">
        <f>E3</f>
        <v>#REF!</v>
      </c>
      <c r="F4" s="13" t="s">
        <v>169</v>
      </c>
      <c r="G4">
        <f>G3</f>
        <v>6</v>
      </c>
      <c r="H4" s="223" t="str">
        <f>IF(ISNUMBER(#REF!),#REF!,"")</f>
        <v/>
      </c>
      <c r="J4" s="104"/>
    </row>
    <row r="5" spans="1:10" x14ac:dyDescent="0.25">
      <c r="A5" s="19" t="str">
        <f>B5&amp;"_"&amp;C5&amp;"_"&amp;".. "&amp;D5</f>
        <v>0081_T3_.. Interest (immediate)</v>
      </c>
      <c r="B5" s="103" t="s">
        <v>2798</v>
      </c>
      <c r="C5" s="36" t="s">
        <v>2713</v>
      </c>
      <c r="D5" s="44" t="s">
        <v>3719</v>
      </c>
      <c r="E5" s="161" t="e">
        <f t="shared" ref="E5:E68" si="0">E4</f>
        <v>#REF!</v>
      </c>
      <c r="F5" s="13" t="s">
        <v>170</v>
      </c>
      <c r="G5">
        <f t="shared" ref="G5:G68" si="1">G4</f>
        <v>6</v>
      </c>
      <c r="H5" s="223" t="str">
        <f>IF(ISNUMBER(#REF!),#REF!,"")</f>
        <v/>
      </c>
      <c r="J5" s="104"/>
    </row>
    <row r="6" spans="1:10" x14ac:dyDescent="0.25">
      <c r="A6" s="19" t="str">
        <f>B6&amp;"_"&amp;C6&amp;"_"&amp;D6</f>
        <v>0082_T3_Central Bank * (immediate)</v>
      </c>
      <c r="B6" s="103" t="s">
        <v>2799</v>
      </c>
      <c r="C6" s="36" t="s">
        <v>2713</v>
      </c>
      <c r="D6" s="20" t="s">
        <v>3720</v>
      </c>
      <c r="E6" s="161" t="e">
        <f t="shared" si="0"/>
        <v>#REF!</v>
      </c>
      <c r="F6" s="13" t="s">
        <v>171</v>
      </c>
      <c r="G6">
        <f t="shared" si="1"/>
        <v>6</v>
      </c>
      <c r="H6" s="223" t="str">
        <f>IF(ISNUMBER(#REF!),#REF!,"")</f>
        <v/>
      </c>
      <c r="J6" s="104"/>
    </row>
    <row r="7" spans="1:10" x14ac:dyDescent="0.25">
      <c r="A7" s="19" t="str">
        <f>B7&amp;"_"&amp;C7&amp;"_"&amp;".. "&amp;D7</f>
        <v>0083_T3_.. Principal (immediate)</v>
      </c>
      <c r="B7" s="103" t="s">
        <v>2800</v>
      </c>
      <c r="C7" s="36" t="s">
        <v>2713</v>
      </c>
      <c r="D7" s="44" t="s">
        <v>3718</v>
      </c>
      <c r="E7" s="161" t="e">
        <f t="shared" si="0"/>
        <v>#REF!</v>
      </c>
      <c r="F7" s="13" t="s">
        <v>172</v>
      </c>
      <c r="G7">
        <f t="shared" si="1"/>
        <v>6</v>
      </c>
      <c r="H7" s="223" t="str">
        <f>IF(ISNUMBER(#REF!),#REF!,"")</f>
        <v/>
      </c>
      <c r="J7" s="104"/>
    </row>
    <row r="8" spans="1:10" x14ac:dyDescent="0.25">
      <c r="A8" s="19" t="str">
        <f>B8&amp;"_"&amp;C8&amp;"_"&amp;".. "&amp;D8</f>
        <v>0084_T3_.. Interest  (immediate)</v>
      </c>
      <c r="B8" s="103" t="s">
        <v>2801</v>
      </c>
      <c r="C8" s="36" t="s">
        <v>2713</v>
      </c>
      <c r="D8" s="44" t="s">
        <v>3721</v>
      </c>
      <c r="E8" s="161" t="e">
        <f t="shared" si="0"/>
        <v>#REF!</v>
      </c>
      <c r="F8" s="13" t="s">
        <v>173</v>
      </c>
      <c r="G8">
        <f t="shared" si="1"/>
        <v>6</v>
      </c>
      <c r="H8" s="223" t="str">
        <f>IF(ISNUMBER(#REF!),#REF!,"")</f>
        <v/>
      </c>
      <c r="J8" s="104"/>
    </row>
    <row r="9" spans="1:10" x14ac:dyDescent="0.25">
      <c r="A9" s="19" t="str">
        <f>B9&amp;"_"&amp;C9&amp;"_"&amp;D9</f>
        <v>0085_T3_Deposit-Taking Corporations, except the Central Bank (immediate)</v>
      </c>
      <c r="B9" s="103" t="s">
        <v>2802</v>
      </c>
      <c r="C9" s="36" t="s">
        <v>2713</v>
      </c>
      <c r="D9" s="20" t="s">
        <v>3722</v>
      </c>
      <c r="E9" s="161" t="e">
        <f t="shared" si="0"/>
        <v>#REF!</v>
      </c>
      <c r="F9" s="13" t="s">
        <v>174</v>
      </c>
      <c r="G9">
        <f t="shared" si="1"/>
        <v>6</v>
      </c>
      <c r="H9" s="223" t="str">
        <f>IF(ISNUMBER(#REF!),#REF!,"")</f>
        <v/>
      </c>
      <c r="J9" s="104"/>
    </row>
    <row r="10" spans="1:10" x14ac:dyDescent="0.25">
      <c r="A10" s="19" t="str">
        <f>B10&amp;"_"&amp;C10&amp;"_"&amp;".. "&amp;D10</f>
        <v>0086_T3_.. Principal (immediate)</v>
      </c>
      <c r="B10" s="103" t="s">
        <v>2803</v>
      </c>
      <c r="C10" s="36" t="s">
        <v>2713</v>
      </c>
      <c r="D10" s="44" t="s">
        <v>3718</v>
      </c>
      <c r="E10" s="161" t="e">
        <f t="shared" si="0"/>
        <v>#REF!</v>
      </c>
      <c r="F10" s="13" t="s">
        <v>175</v>
      </c>
      <c r="G10">
        <f t="shared" si="1"/>
        <v>6</v>
      </c>
      <c r="H10" s="223" t="str">
        <f>IF(ISNUMBER(#REF!),#REF!,"")</f>
        <v/>
      </c>
      <c r="J10" s="104"/>
    </row>
    <row r="11" spans="1:10" x14ac:dyDescent="0.25">
      <c r="A11" s="19" t="str">
        <f>B11&amp;"_"&amp;C11&amp;"_"&amp;".. "&amp;D11</f>
        <v>0087_T3_.. Interest  (immediate)</v>
      </c>
      <c r="B11" s="103" t="s">
        <v>2804</v>
      </c>
      <c r="C11" s="36" t="s">
        <v>2713</v>
      </c>
      <c r="D11" s="44" t="s">
        <v>3721</v>
      </c>
      <c r="E11" s="161" t="e">
        <f t="shared" si="0"/>
        <v>#REF!</v>
      </c>
      <c r="F11" s="13" t="s">
        <v>176</v>
      </c>
      <c r="G11">
        <f t="shared" si="1"/>
        <v>6</v>
      </c>
      <c r="H11" s="223" t="str">
        <f>IF(ISNUMBER(#REF!),#REF!,"")</f>
        <v/>
      </c>
      <c r="J11" s="104"/>
    </row>
    <row r="12" spans="1:10" x14ac:dyDescent="0.25">
      <c r="A12" s="19" t="str">
        <f>B12&amp;"_"&amp;C12&amp;"_"&amp;D12</f>
        <v>0088_T3_Other Sectors (immediate)</v>
      </c>
      <c r="B12" s="103" t="s">
        <v>2805</v>
      </c>
      <c r="C12" s="36" t="s">
        <v>2713</v>
      </c>
      <c r="D12" s="20" t="s">
        <v>3723</v>
      </c>
      <c r="E12" s="161" t="e">
        <f t="shared" si="0"/>
        <v>#REF!</v>
      </c>
      <c r="F12" s="13" t="s">
        <v>177</v>
      </c>
      <c r="G12">
        <f t="shared" si="1"/>
        <v>6</v>
      </c>
      <c r="H12" s="223" t="str">
        <f>IF(ISNUMBER(#REF!),#REF!,"")</f>
        <v/>
      </c>
      <c r="J12" s="104"/>
    </row>
    <row r="13" spans="1:10" x14ac:dyDescent="0.25">
      <c r="A13" s="19" t="str">
        <f>B13&amp;"_"&amp;C13&amp;"_"&amp;".. "&amp;D13</f>
        <v>0089_T3_.. Principal (immediate)</v>
      </c>
      <c r="B13" s="103" t="s">
        <v>2806</v>
      </c>
      <c r="C13" s="36" t="s">
        <v>2713</v>
      </c>
      <c r="D13" s="44" t="s">
        <v>3718</v>
      </c>
      <c r="E13" s="161" t="e">
        <f t="shared" si="0"/>
        <v>#REF!</v>
      </c>
      <c r="F13" s="13" t="s">
        <v>178</v>
      </c>
      <c r="G13">
        <f t="shared" si="1"/>
        <v>6</v>
      </c>
      <c r="H13" s="223" t="str">
        <f>IF(ISNUMBER(#REF!),#REF!,"")</f>
        <v/>
      </c>
      <c r="J13" s="104"/>
    </row>
    <row r="14" spans="1:10" x14ac:dyDescent="0.25">
      <c r="A14" s="19" t="str">
        <f>B14&amp;"_"&amp;C14&amp;"_"&amp;".. "&amp;D14</f>
        <v>0090_T3_.. Interest  (immediate)</v>
      </c>
      <c r="B14" s="103" t="s">
        <v>2807</v>
      </c>
      <c r="C14" s="36" t="s">
        <v>2713</v>
      </c>
      <c r="D14" s="44" t="s">
        <v>3721</v>
      </c>
      <c r="E14" s="161" t="e">
        <f t="shared" si="0"/>
        <v>#REF!</v>
      </c>
      <c r="F14" s="13" t="s">
        <v>179</v>
      </c>
      <c r="G14">
        <f t="shared" si="1"/>
        <v>6</v>
      </c>
      <c r="H14" s="223" t="str">
        <f>IF(ISNUMBER(#REF!),#REF!,"")</f>
        <v/>
      </c>
      <c r="I14" s="1"/>
      <c r="J14" s="104"/>
    </row>
    <row r="15" spans="1:10" x14ac:dyDescent="0.25">
      <c r="A15" s="19" t="str">
        <f>B15&amp;"_"&amp;C15&amp;"_"&amp;D15</f>
        <v>0091_T3_Direct Investment: Intercompany Lending 4/ (immediate)</v>
      </c>
      <c r="B15" s="103" t="s">
        <v>2808</v>
      </c>
      <c r="C15" s="36" t="s">
        <v>2713</v>
      </c>
      <c r="D15" s="20" t="s">
        <v>3724</v>
      </c>
      <c r="E15" s="161" t="e">
        <f t="shared" si="0"/>
        <v>#REF!</v>
      </c>
      <c r="F15" s="13" t="s">
        <v>180</v>
      </c>
      <c r="G15">
        <f t="shared" si="1"/>
        <v>6</v>
      </c>
      <c r="H15" s="223" t="str">
        <f>IF(ISNUMBER(#REF!),#REF!,"")</f>
        <v/>
      </c>
      <c r="J15" s="104"/>
    </row>
    <row r="16" spans="1:10" x14ac:dyDescent="0.25">
      <c r="A16" s="19" t="str">
        <f>B16&amp;"_"&amp;C16&amp;"_"&amp;".. "&amp;D16</f>
        <v>0092_T3_.. Principal  (immediate)</v>
      </c>
      <c r="B16" s="103" t="s">
        <v>2809</v>
      </c>
      <c r="C16" s="36" t="s">
        <v>2713</v>
      </c>
      <c r="D16" s="44" t="s">
        <v>3725</v>
      </c>
      <c r="E16" s="161" t="e">
        <f t="shared" si="0"/>
        <v>#REF!</v>
      </c>
      <c r="F16" s="13" t="s">
        <v>181</v>
      </c>
      <c r="G16">
        <f t="shared" si="1"/>
        <v>6</v>
      </c>
      <c r="H16" s="223" t="str">
        <f>IF(ISNUMBER(#REF!),#REF!,"")</f>
        <v/>
      </c>
      <c r="J16" s="104"/>
    </row>
    <row r="17" spans="1:10" x14ac:dyDescent="0.25">
      <c r="A17" s="19" t="str">
        <f>B17&amp;"_"&amp;C17&amp;"_"&amp;".. "&amp;D17</f>
        <v>0093_T3_.. Interest (immediate)</v>
      </c>
      <c r="B17" s="103" t="s">
        <v>2810</v>
      </c>
      <c r="C17" s="36" t="s">
        <v>2713</v>
      </c>
      <c r="D17" s="44" t="s">
        <v>3719</v>
      </c>
      <c r="E17" s="161" t="e">
        <f t="shared" si="0"/>
        <v>#REF!</v>
      </c>
      <c r="F17" s="13" t="s">
        <v>182</v>
      </c>
      <c r="G17">
        <f t="shared" si="1"/>
        <v>6</v>
      </c>
      <c r="H17" s="223" t="str">
        <f>IF(ISNUMBER(#REF!),#REF!,"")</f>
        <v/>
      </c>
      <c r="J17" s="104"/>
    </row>
    <row r="18" spans="1:10" x14ac:dyDescent="0.25">
      <c r="A18" s="19" t="str">
        <f>B18&amp;"_"&amp;C18&amp;"_"&amp;D18</f>
        <v>0094_T3_Total Debt Service Payments (immediate)</v>
      </c>
      <c r="B18" s="103" t="s">
        <v>2811</v>
      </c>
      <c r="C18" s="36" t="s">
        <v>2713</v>
      </c>
      <c r="D18" s="20" t="s">
        <v>3726</v>
      </c>
      <c r="E18" s="161" t="e">
        <f t="shared" si="0"/>
        <v>#REF!</v>
      </c>
      <c r="F18" s="13" t="s">
        <v>53</v>
      </c>
      <c r="G18">
        <f t="shared" si="1"/>
        <v>6</v>
      </c>
      <c r="H18" s="223" t="str">
        <f>IF(ISNUMBER(#REF!),#REF!,"")</f>
        <v/>
      </c>
      <c r="J18" s="104"/>
    </row>
    <row r="19" spans="1:10" x14ac:dyDescent="0.25">
      <c r="A19" s="19" t="str">
        <f>B19&amp;"_"&amp;C19&amp;"_"&amp;".. "&amp;D19</f>
        <v>0095_T3_.. Principal  (immediate)</v>
      </c>
      <c r="B19" s="103" t="s">
        <v>2812</v>
      </c>
      <c r="C19" s="36" t="s">
        <v>2713</v>
      </c>
      <c r="D19" s="44" t="s">
        <v>3725</v>
      </c>
      <c r="E19" s="161" t="e">
        <f t="shared" si="0"/>
        <v>#REF!</v>
      </c>
      <c r="F19" s="13" t="s">
        <v>54</v>
      </c>
      <c r="G19">
        <f t="shared" si="1"/>
        <v>6</v>
      </c>
      <c r="H19" s="223" t="str">
        <f>IF(ISNUMBER(#REF!),#REF!,"")</f>
        <v/>
      </c>
      <c r="J19" s="104"/>
    </row>
    <row r="20" spans="1:10" x14ac:dyDescent="0.25">
      <c r="A20" s="19" t="str">
        <f>B20&amp;"_"&amp;C20&amp;"_"&amp;".. "&amp;D20</f>
        <v>0096_T3_.. Interest (immediate)</v>
      </c>
      <c r="B20" s="103" t="s">
        <v>2813</v>
      </c>
      <c r="C20" s="36" t="s">
        <v>2713</v>
      </c>
      <c r="D20" s="44" t="s">
        <v>3719</v>
      </c>
      <c r="E20" s="161" t="e">
        <f t="shared" si="0"/>
        <v>#REF!</v>
      </c>
      <c r="F20" s="13" t="s">
        <v>55</v>
      </c>
      <c r="G20">
        <f t="shared" si="1"/>
        <v>6</v>
      </c>
      <c r="H20" s="223" t="str">
        <f>IF(ISNUMBER(#REF!),#REF!,"")</f>
        <v/>
      </c>
      <c r="J20" s="104"/>
    </row>
    <row r="21" spans="1:10" x14ac:dyDescent="0.25">
      <c r="A21" s="19" t="str">
        <f t="shared" ref="A21:A22" si="2">B21&amp;"_"&amp;C21&amp;"_"&amp;D21</f>
        <v>0097_T3_Interest receipts on SDR holdings (immediate)</v>
      </c>
      <c r="B21" s="103" t="s">
        <v>2814</v>
      </c>
      <c r="C21" s="36" t="s">
        <v>2713</v>
      </c>
      <c r="D21" s="43" t="s">
        <v>3727</v>
      </c>
      <c r="E21" s="161" t="e">
        <f t="shared" si="0"/>
        <v>#REF!</v>
      </c>
      <c r="F21" s="13" t="s">
        <v>183</v>
      </c>
      <c r="G21">
        <f t="shared" si="1"/>
        <v>6</v>
      </c>
      <c r="H21" s="223" t="str">
        <f>IF(ISNUMBER(#REF!),#REF!,"")</f>
        <v/>
      </c>
      <c r="J21" s="104"/>
    </row>
    <row r="22" spans="1:10" x14ac:dyDescent="0.25">
      <c r="A22" s="19" t="str">
        <f t="shared" si="2"/>
        <v>0098_T3_Interest payments on SDR allocations (immediate)</v>
      </c>
      <c r="B22" s="103" t="s">
        <v>2815</v>
      </c>
      <c r="C22" s="36" t="s">
        <v>2713</v>
      </c>
      <c r="D22" s="43" t="s">
        <v>3728</v>
      </c>
      <c r="E22" s="161" t="e">
        <f t="shared" si="0"/>
        <v>#REF!</v>
      </c>
      <c r="F22" s="13" t="s">
        <v>184</v>
      </c>
      <c r="G22">
        <f t="shared" si="1"/>
        <v>6</v>
      </c>
      <c r="H22" s="223" t="str">
        <f>IF(ISNUMBER(#REF!),#REF!,"")</f>
        <v/>
      </c>
      <c r="J22" s="104"/>
    </row>
    <row r="23" spans="1:10" x14ac:dyDescent="0.25">
      <c r="A23" s="19" t="str">
        <f>B23&amp;"_"&amp;C23&amp;"_"&amp;D23</f>
        <v>0099_T3_General Government * (More than 0 to 3)</v>
      </c>
      <c r="B23" s="103" t="s">
        <v>2816</v>
      </c>
      <c r="C23" s="36" t="s">
        <v>2713</v>
      </c>
      <c r="D23" s="20" t="s">
        <v>3729</v>
      </c>
      <c r="E23" s="161" t="e">
        <f t="shared" si="0"/>
        <v>#REF!</v>
      </c>
      <c r="F23" s="47" t="s">
        <v>185</v>
      </c>
      <c r="G23">
        <f t="shared" si="1"/>
        <v>6</v>
      </c>
      <c r="H23" s="223" t="str">
        <f>IF(ISNUMBER(#REF!),#REF!,"")</f>
        <v/>
      </c>
      <c r="J23" s="104"/>
    </row>
    <row r="24" spans="1:10" x14ac:dyDescent="0.25">
      <c r="A24" s="19" t="str">
        <f>B24&amp;"_"&amp;C24&amp;"_"&amp;".. "&amp;D24</f>
        <v>0100_T3_.. Principal (More than 0 to 3)</v>
      </c>
      <c r="B24" s="103" t="s">
        <v>2817</v>
      </c>
      <c r="C24" s="36" t="s">
        <v>2713</v>
      </c>
      <c r="D24" s="44" t="s">
        <v>3730</v>
      </c>
      <c r="E24" s="161" t="e">
        <f t="shared" si="0"/>
        <v>#REF!</v>
      </c>
      <c r="F24" s="13" t="s">
        <v>186</v>
      </c>
      <c r="G24">
        <f t="shared" si="1"/>
        <v>6</v>
      </c>
      <c r="H24" s="223" t="str">
        <f>IF(ISNUMBER(#REF!),#REF!,"")</f>
        <v/>
      </c>
      <c r="J24" s="104"/>
    </row>
    <row r="25" spans="1:10" x14ac:dyDescent="0.25">
      <c r="A25" s="19" t="str">
        <f>B25&amp;"_"&amp;C25&amp;"_"&amp;".. "&amp;D25</f>
        <v>0101_T3_.. Interest (More than 0 to 3)</v>
      </c>
      <c r="B25" s="103" t="s">
        <v>2818</v>
      </c>
      <c r="C25" s="36" t="s">
        <v>2713</v>
      </c>
      <c r="D25" s="44" t="s">
        <v>3731</v>
      </c>
      <c r="E25" s="161" t="e">
        <f t="shared" si="0"/>
        <v>#REF!</v>
      </c>
      <c r="F25" s="13" t="s">
        <v>187</v>
      </c>
      <c r="G25">
        <f t="shared" si="1"/>
        <v>6</v>
      </c>
      <c r="H25" s="223" t="str">
        <f>IF(ISNUMBER(#REF!),#REF!,"")</f>
        <v/>
      </c>
      <c r="J25" s="104"/>
    </row>
    <row r="26" spans="1:10" x14ac:dyDescent="0.25">
      <c r="A26" s="19" t="str">
        <f>B26&amp;"_"&amp;C26&amp;"_"&amp;D26</f>
        <v>0102_T3_Central Bank * (More than 0 to 3)</v>
      </c>
      <c r="B26" s="103" t="s">
        <v>2819</v>
      </c>
      <c r="C26" s="36" t="s">
        <v>2713</v>
      </c>
      <c r="D26" s="20" t="s">
        <v>3732</v>
      </c>
      <c r="E26" s="161" t="e">
        <f t="shared" si="0"/>
        <v>#REF!</v>
      </c>
      <c r="F26" s="13" t="s">
        <v>188</v>
      </c>
      <c r="G26">
        <f t="shared" si="1"/>
        <v>6</v>
      </c>
      <c r="H26" s="223" t="str">
        <f>IF(ISNUMBER(#REF!),#REF!,"")</f>
        <v/>
      </c>
      <c r="J26" s="104"/>
    </row>
    <row r="27" spans="1:10" x14ac:dyDescent="0.25">
      <c r="A27" s="19" t="str">
        <f>B27&amp;"_"&amp;C27&amp;"_"&amp;".. "&amp;D27</f>
        <v>0103_T3_.. Principal (More than 0 to 3)</v>
      </c>
      <c r="B27" s="103" t="s">
        <v>2820</v>
      </c>
      <c r="C27" s="36" t="s">
        <v>2713</v>
      </c>
      <c r="D27" s="44" t="s">
        <v>3730</v>
      </c>
      <c r="E27" s="161" t="e">
        <f t="shared" si="0"/>
        <v>#REF!</v>
      </c>
      <c r="F27" s="13" t="s">
        <v>189</v>
      </c>
      <c r="G27">
        <f t="shared" si="1"/>
        <v>6</v>
      </c>
      <c r="H27" s="223" t="str">
        <f>IF(ISNUMBER(#REF!),#REF!,"")</f>
        <v/>
      </c>
      <c r="J27" s="104"/>
    </row>
    <row r="28" spans="1:10" x14ac:dyDescent="0.25">
      <c r="A28" s="19" t="str">
        <f>B28&amp;"_"&amp;C28&amp;"_"&amp;".. "&amp;D28</f>
        <v>0104_T3_.. Interest  (More than 0 to 3)</v>
      </c>
      <c r="B28" s="103" t="s">
        <v>2821</v>
      </c>
      <c r="C28" s="36" t="s">
        <v>2713</v>
      </c>
      <c r="D28" s="44" t="s">
        <v>3733</v>
      </c>
      <c r="E28" s="161" t="e">
        <f t="shared" si="0"/>
        <v>#REF!</v>
      </c>
      <c r="F28" s="13" t="s">
        <v>190</v>
      </c>
      <c r="G28">
        <f t="shared" si="1"/>
        <v>6</v>
      </c>
      <c r="H28" s="223" t="str">
        <f>IF(ISNUMBER(#REF!),#REF!,"")</f>
        <v/>
      </c>
      <c r="J28" s="104"/>
    </row>
    <row r="29" spans="1:10" x14ac:dyDescent="0.25">
      <c r="A29" s="19" t="str">
        <f>B29&amp;"_"&amp;C29&amp;"_"&amp;D29</f>
        <v>0105_T3_Deposit-Taking Corporations, except the Central Bank (More than 0 to 3)</v>
      </c>
      <c r="B29" s="103" t="s">
        <v>2822</v>
      </c>
      <c r="C29" s="36" t="s">
        <v>2713</v>
      </c>
      <c r="D29" s="20" t="s">
        <v>3734</v>
      </c>
      <c r="E29" s="161" t="e">
        <f t="shared" si="0"/>
        <v>#REF!</v>
      </c>
      <c r="F29" s="13" t="s">
        <v>191</v>
      </c>
      <c r="G29">
        <f t="shared" si="1"/>
        <v>6</v>
      </c>
      <c r="H29" s="223" t="str">
        <f>IF(ISNUMBER(#REF!),#REF!,"")</f>
        <v/>
      </c>
      <c r="J29" s="104"/>
    </row>
    <row r="30" spans="1:10" x14ac:dyDescent="0.25">
      <c r="A30" s="19" t="str">
        <f>B30&amp;"_"&amp;C30&amp;"_"&amp;".. "&amp;D30</f>
        <v>0106_T3_.. Principal (More than 0 to 3)</v>
      </c>
      <c r="B30" s="103" t="s">
        <v>2823</v>
      </c>
      <c r="C30" s="36" t="s">
        <v>2713</v>
      </c>
      <c r="D30" s="44" t="s">
        <v>3730</v>
      </c>
      <c r="E30" s="161" t="e">
        <f t="shared" si="0"/>
        <v>#REF!</v>
      </c>
      <c r="F30" s="13" t="s">
        <v>192</v>
      </c>
      <c r="G30">
        <f t="shared" si="1"/>
        <v>6</v>
      </c>
      <c r="H30" s="223" t="str">
        <f>IF(ISNUMBER(#REF!),#REF!,"")</f>
        <v/>
      </c>
      <c r="J30" s="104"/>
    </row>
    <row r="31" spans="1:10" x14ac:dyDescent="0.25">
      <c r="A31" s="19" t="str">
        <f>B31&amp;"_"&amp;C31&amp;"_"&amp;".. "&amp;D31</f>
        <v>0107_T3_.. Interest  (More than 0 to 3)</v>
      </c>
      <c r="B31" s="103" t="s">
        <v>2824</v>
      </c>
      <c r="C31" s="36" t="s">
        <v>2713</v>
      </c>
      <c r="D31" s="44" t="s">
        <v>3733</v>
      </c>
      <c r="E31" s="161" t="e">
        <f t="shared" si="0"/>
        <v>#REF!</v>
      </c>
      <c r="F31" s="13" t="s">
        <v>193</v>
      </c>
      <c r="G31">
        <f t="shared" si="1"/>
        <v>6</v>
      </c>
      <c r="H31" s="223" t="str">
        <f>IF(ISNUMBER(#REF!),#REF!,"")</f>
        <v/>
      </c>
      <c r="J31" s="104"/>
    </row>
    <row r="32" spans="1:10" x14ac:dyDescent="0.25">
      <c r="A32" s="19" t="str">
        <f>B32&amp;"_"&amp;C32&amp;"_"&amp;D32</f>
        <v>0108_T3_Other Sectors (More than 0 to 3)</v>
      </c>
      <c r="B32" s="103" t="s">
        <v>2825</v>
      </c>
      <c r="C32" s="36" t="s">
        <v>2713</v>
      </c>
      <c r="D32" s="20" t="s">
        <v>3735</v>
      </c>
      <c r="E32" s="161" t="e">
        <f t="shared" si="0"/>
        <v>#REF!</v>
      </c>
      <c r="F32" s="13" t="s">
        <v>194</v>
      </c>
      <c r="G32">
        <f t="shared" si="1"/>
        <v>6</v>
      </c>
      <c r="H32" s="223" t="str">
        <f>IF(ISNUMBER(#REF!),#REF!,"")</f>
        <v/>
      </c>
      <c r="J32" s="104"/>
    </row>
    <row r="33" spans="1:10" x14ac:dyDescent="0.25">
      <c r="A33" s="19" t="str">
        <f>B33&amp;"_"&amp;C33&amp;"_"&amp;".. "&amp;D33</f>
        <v>0109_T3_.. Principal (More than 0 to 3)</v>
      </c>
      <c r="B33" s="103" t="s">
        <v>2826</v>
      </c>
      <c r="C33" s="36" t="s">
        <v>2713</v>
      </c>
      <c r="D33" s="44" t="s">
        <v>3730</v>
      </c>
      <c r="E33" s="161" t="e">
        <f t="shared" si="0"/>
        <v>#REF!</v>
      </c>
      <c r="F33" s="13" t="s">
        <v>195</v>
      </c>
      <c r="G33">
        <f t="shared" si="1"/>
        <v>6</v>
      </c>
      <c r="H33" s="223" t="str">
        <f>IF(ISNUMBER(#REF!),#REF!,"")</f>
        <v/>
      </c>
      <c r="J33" s="104"/>
    </row>
    <row r="34" spans="1:10" x14ac:dyDescent="0.25">
      <c r="A34" s="19" t="str">
        <f>B34&amp;"_"&amp;C34&amp;"_"&amp;".. "&amp;D34</f>
        <v>0110_T3_.. Interest  (More than 0 to 3)</v>
      </c>
      <c r="B34" s="103" t="s">
        <v>2827</v>
      </c>
      <c r="C34" s="36" t="s">
        <v>2713</v>
      </c>
      <c r="D34" s="44" t="s">
        <v>3733</v>
      </c>
      <c r="E34" s="161" t="e">
        <f t="shared" si="0"/>
        <v>#REF!</v>
      </c>
      <c r="F34" s="13" t="s">
        <v>196</v>
      </c>
      <c r="G34">
        <f t="shared" si="1"/>
        <v>6</v>
      </c>
      <c r="H34" s="223" t="str">
        <f>IF(ISNUMBER(#REF!),#REF!,"")</f>
        <v/>
      </c>
      <c r="J34" s="104"/>
    </row>
    <row r="35" spans="1:10" x14ac:dyDescent="0.25">
      <c r="A35" s="19" t="str">
        <f>B35&amp;"_"&amp;C35&amp;"_"&amp;D35</f>
        <v>0111_T3_Direct Investment: Intercompany Lending 4/ (More than 0 to 3)</v>
      </c>
      <c r="B35" s="103" t="s">
        <v>2828</v>
      </c>
      <c r="C35" s="36" t="s">
        <v>2713</v>
      </c>
      <c r="D35" s="20" t="s">
        <v>3736</v>
      </c>
      <c r="E35" s="161" t="e">
        <f t="shared" si="0"/>
        <v>#REF!</v>
      </c>
      <c r="F35" s="13" t="s">
        <v>197</v>
      </c>
      <c r="G35">
        <f t="shared" si="1"/>
        <v>6</v>
      </c>
      <c r="H35" s="223" t="str">
        <f>IF(ISNUMBER(#REF!),#REF!,"")</f>
        <v/>
      </c>
      <c r="J35" s="104"/>
    </row>
    <row r="36" spans="1:10" x14ac:dyDescent="0.25">
      <c r="A36" s="19" t="str">
        <f>B36&amp;"_"&amp;C36&amp;"_"&amp;".. "&amp;D36</f>
        <v>0112_T3_.. Principal  (More than 0 to 3)</v>
      </c>
      <c r="B36" s="103" t="s">
        <v>2829</v>
      </c>
      <c r="C36" s="36" t="s">
        <v>2713</v>
      </c>
      <c r="D36" s="44" t="s">
        <v>3737</v>
      </c>
      <c r="E36" s="161" t="e">
        <f t="shared" si="0"/>
        <v>#REF!</v>
      </c>
      <c r="F36" s="13" t="s">
        <v>198</v>
      </c>
      <c r="G36">
        <f t="shared" si="1"/>
        <v>6</v>
      </c>
      <c r="H36" s="223" t="str">
        <f>IF(ISNUMBER(#REF!),#REF!,"")</f>
        <v/>
      </c>
      <c r="J36" s="104"/>
    </row>
    <row r="37" spans="1:10" x14ac:dyDescent="0.25">
      <c r="A37" s="19" t="str">
        <f>B37&amp;"_"&amp;C37&amp;"_"&amp;".. "&amp;D37</f>
        <v>0113_T3_.. Interest (More than 0 to 3)</v>
      </c>
      <c r="B37" s="103" t="s">
        <v>2830</v>
      </c>
      <c r="C37" s="36" t="s">
        <v>2713</v>
      </c>
      <c r="D37" s="44" t="s">
        <v>3731</v>
      </c>
      <c r="E37" s="161" t="e">
        <f t="shared" si="0"/>
        <v>#REF!</v>
      </c>
      <c r="F37" s="13" t="s">
        <v>199</v>
      </c>
      <c r="G37">
        <f t="shared" si="1"/>
        <v>6</v>
      </c>
      <c r="H37" s="223" t="str">
        <f>IF(ISNUMBER(#REF!),#REF!,"")</f>
        <v/>
      </c>
      <c r="J37" s="104"/>
    </row>
    <row r="38" spans="1:10" x14ac:dyDescent="0.25">
      <c r="A38" s="19" t="str">
        <f>B38&amp;"_"&amp;C38&amp;"_"&amp;D38</f>
        <v>0114_T3_Total Debt Service Payments (More than 0 to 3)</v>
      </c>
      <c r="B38" s="103" t="s">
        <v>2831</v>
      </c>
      <c r="C38" s="36" t="s">
        <v>2713</v>
      </c>
      <c r="D38" s="20" t="s">
        <v>3738</v>
      </c>
      <c r="E38" s="161" t="e">
        <f t="shared" si="0"/>
        <v>#REF!</v>
      </c>
      <c r="F38" s="13" t="s">
        <v>200</v>
      </c>
      <c r="G38">
        <f t="shared" si="1"/>
        <v>6</v>
      </c>
      <c r="H38" s="223" t="str">
        <f>IF(ISNUMBER(#REF!),#REF!,"")</f>
        <v/>
      </c>
      <c r="J38" s="104"/>
    </row>
    <row r="39" spans="1:10" x14ac:dyDescent="0.25">
      <c r="A39" s="19" t="str">
        <f>B39&amp;"_"&amp;C39&amp;"_"&amp;".. "&amp;D39</f>
        <v>0115_T3_.. Principal  (More than 0 to 3)</v>
      </c>
      <c r="B39" s="103" t="s">
        <v>2832</v>
      </c>
      <c r="C39" s="36" t="s">
        <v>2713</v>
      </c>
      <c r="D39" s="44" t="s">
        <v>3737</v>
      </c>
      <c r="E39" s="161" t="e">
        <f t="shared" si="0"/>
        <v>#REF!</v>
      </c>
      <c r="F39" s="13" t="s">
        <v>201</v>
      </c>
      <c r="G39">
        <f t="shared" si="1"/>
        <v>6</v>
      </c>
      <c r="H39" s="223" t="str">
        <f>IF(ISNUMBER(#REF!),#REF!,"")</f>
        <v/>
      </c>
      <c r="J39" s="104"/>
    </row>
    <row r="40" spans="1:10" x14ac:dyDescent="0.25">
      <c r="A40" s="19" t="str">
        <f>B40&amp;"_"&amp;C40&amp;"_"&amp;".. "&amp;D40</f>
        <v>0116_T3_.. Interest (More than 0 to 3)</v>
      </c>
      <c r="B40" s="103" t="s">
        <v>2833</v>
      </c>
      <c r="C40" s="36" t="s">
        <v>2713</v>
      </c>
      <c r="D40" s="44" t="s">
        <v>3731</v>
      </c>
      <c r="E40" s="161" t="e">
        <f t="shared" si="0"/>
        <v>#REF!</v>
      </c>
      <c r="F40" s="13" t="s">
        <v>202</v>
      </c>
      <c r="G40">
        <f t="shared" si="1"/>
        <v>6</v>
      </c>
      <c r="H40" s="223" t="str">
        <f>IF(ISNUMBER(#REF!),#REF!,"")</f>
        <v/>
      </c>
      <c r="J40" s="104"/>
    </row>
    <row r="41" spans="1:10" x14ac:dyDescent="0.25">
      <c r="A41" s="19" t="str">
        <f t="shared" ref="A41:A42" si="3">B41&amp;"_"&amp;C41&amp;"_"&amp;D41</f>
        <v>0117_T3_Interest receipts on SDR holdings (More than 0 to 3)</v>
      </c>
      <c r="B41" s="103" t="s">
        <v>2834</v>
      </c>
      <c r="C41" s="36" t="s">
        <v>2713</v>
      </c>
      <c r="D41" s="43" t="s">
        <v>3739</v>
      </c>
      <c r="E41" s="161" t="e">
        <f t="shared" si="0"/>
        <v>#REF!</v>
      </c>
      <c r="F41" s="13" t="s">
        <v>203</v>
      </c>
      <c r="G41">
        <f t="shared" si="1"/>
        <v>6</v>
      </c>
      <c r="H41" s="223" t="str">
        <f>IF(ISNUMBER(#REF!),#REF!,"")</f>
        <v/>
      </c>
      <c r="J41" s="104"/>
    </row>
    <row r="42" spans="1:10" x14ac:dyDescent="0.25">
      <c r="A42" s="19" t="str">
        <f t="shared" si="3"/>
        <v>0118_T3_Interest payments on SDR allocations (More than 0 to 3)</v>
      </c>
      <c r="B42" s="103" t="s">
        <v>2835</v>
      </c>
      <c r="C42" s="36" t="s">
        <v>2713</v>
      </c>
      <c r="D42" s="43" t="s">
        <v>3740</v>
      </c>
      <c r="E42" s="161" t="e">
        <f t="shared" si="0"/>
        <v>#REF!</v>
      </c>
      <c r="F42" s="13" t="s">
        <v>204</v>
      </c>
      <c r="G42">
        <f t="shared" si="1"/>
        <v>6</v>
      </c>
      <c r="H42" s="223" t="str">
        <f>IF(ISNUMBER(#REF!),#REF!,"")</f>
        <v/>
      </c>
      <c r="J42" s="104"/>
    </row>
    <row r="43" spans="1:10" x14ac:dyDescent="0.25">
      <c r="A43" s="19" t="str">
        <f>B43&amp;"_"&amp;C43&amp;"_"&amp;D43</f>
        <v>0119_T3_General Government * (More than 3 to 6)</v>
      </c>
      <c r="B43" s="103" t="s">
        <v>2836</v>
      </c>
      <c r="C43" s="36" t="s">
        <v>2713</v>
      </c>
      <c r="D43" s="20" t="s">
        <v>3741</v>
      </c>
      <c r="E43" s="161" t="e">
        <f t="shared" si="0"/>
        <v>#REF!</v>
      </c>
      <c r="F43" s="47" t="s">
        <v>205</v>
      </c>
      <c r="G43">
        <f t="shared" si="1"/>
        <v>6</v>
      </c>
      <c r="H43" s="223" t="str">
        <f>IF(ISNUMBER(#REF!),#REF!,"")</f>
        <v/>
      </c>
      <c r="I43" s="29"/>
      <c r="J43" s="104"/>
    </row>
    <row r="44" spans="1:10" x14ac:dyDescent="0.25">
      <c r="A44" s="19" t="str">
        <f>B44&amp;"_"&amp;C44&amp;"_"&amp;".. "&amp;D44</f>
        <v>0120_T3_.. Principal (More than 3 to 6)</v>
      </c>
      <c r="B44" s="103" t="s">
        <v>2837</v>
      </c>
      <c r="C44" s="36" t="s">
        <v>2713</v>
      </c>
      <c r="D44" s="44" t="s">
        <v>3742</v>
      </c>
      <c r="E44" s="161" t="e">
        <f t="shared" si="0"/>
        <v>#REF!</v>
      </c>
      <c r="F44" s="13" t="s">
        <v>206</v>
      </c>
      <c r="G44">
        <f t="shared" si="1"/>
        <v>6</v>
      </c>
      <c r="H44" s="223" t="str">
        <f>IF(ISNUMBER(#REF!),#REF!,"")</f>
        <v/>
      </c>
      <c r="I44" s="30"/>
      <c r="J44" s="104"/>
    </row>
    <row r="45" spans="1:10" x14ac:dyDescent="0.25">
      <c r="A45" s="19" t="str">
        <f>B45&amp;"_"&amp;C45&amp;"_"&amp;".. "&amp;D45</f>
        <v>0121_T3_.. Interest (More than 3 to 6)</v>
      </c>
      <c r="B45" s="103" t="s">
        <v>2838</v>
      </c>
      <c r="C45" s="36" t="s">
        <v>2713</v>
      </c>
      <c r="D45" s="44" t="s">
        <v>3743</v>
      </c>
      <c r="E45" s="161" t="e">
        <f t="shared" si="0"/>
        <v>#REF!</v>
      </c>
      <c r="F45" s="13" t="s">
        <v>207</v>
      </c>
      <c r="G45">
        <f t="shared" si="1"/>
        <v>6</v>
      </c>
      <c r="H45" s="223" t="str">
        <f>IF(ISNUMBER(#REF!),#REF!,"")</f>
        <v/>
      </c>
      <c r="I45" s="30"/>
      <c r="J45" s="104"/>
    </row>
    <row r="46" spans="1:10" x14ac:dyDescent="0.25">
      <c r="A46" s="19" t="str">
        <f>B46&amp;"_"&amp;C46&amp;"_"&amp;D46</f>
        <v>0122_T3_Central Bank * (More than 3 to 6)</v>
      </c>
      <c r="B46" s="103" t="s">
        <v>2839</v>
      </c>
      <c r="C46" s="36" t="s">
        <v>2713</v>
      </c>
      <c r="D46" s="20" t="s">
        <v>3744</v>
      </c>
      <c r="E46" s="161" t="e">
        <f t="shared" si="0"/>
        <v>#REF!</v>
      </c>
      <c r="F46" s="13" t="s">
        <v>208</v>
      </c>
      <c r="G46">
        <f t="shared" si="1"/>
        <v>6</v>
      </c>
      <c r="H46" s="223" t="str">
        <f>IF(ISNUMBER(#REF!),#REF!,"")</f>
        <v/>
      </c>
      <c r="I46" s="29"/>
      <c r="J46" s="104"/>
    </row>
    <row r="47" spans="1:10" x14ac:dyDescent="0.25">
      <c r="A47" s="19" t="str">
        <f>B47&amp;"_"&amp;C47&amp;"_"&amp;".. "&amp;D47</f>
        <v>0123_T3_.. Principal (More than 3 to 6)</v>
      </c>
      <c r="B47" s="103" t="s">
        <v>2840</v>
      </c>
      <c r="C47" s="36" t="s">
        <v>2713</v>
      </c>
      <c r="D47" s="44" t="s">
        <v>3742</v>
      </c>
      <c r="E47" s="161" t="e">
        <f t="shared" si="0"/>
        <v>#REF!</v>
      </c>
      <c r="F47" s="13" t="s">
        <v>209</v>
      </c>
      <c r="G47">
        <f t="shared" si="1"/>
        <v>6</v>
      </c>
      <c r="H47" s="223" t="str">
        <f>IF(ISNUMBER(#REF!),#REF!,"")</f>
        <v/>
      </c>
      <c r="I47" s="30"/>
      <c r="J47" s="104"/>
    </row>
    <row r="48" spans="1:10" x14ac:dyDescent="0.25">
      <c r="A48" s="19" t="str">
        <f>B48&amp;"_"&amp;C48&amp;"_"&amp;".. "&amp;D48</f>
        <v>0124_T3_.. Interest  (More than 3 to 6)</v>
      </c>
      <c r="B48" s="103" t="s">
        <v>2841</v>
      </c>
      <c r="C48" s="36" t="s">
        <v>2713</v>
      </c>
      <c r="D48" s="44" t="s">
        <v>3745</v>
      </c>
      <c r="E48" s="161" t="e">
        <f t="shared" si="0"/>
        <v>#REF!</v>
      </c>
      <c r="F48" s="13" t="s">
        <v>210</v>
      </c>
      <c r="G48">
        <f t="shared" si="1"/>
        <v>6</v>
      </c>
      <c r="H48" s="223" t="str">
        <f>IF(ISNUMBER(#REF!),#REF!,"")</f>
        <v/>
      </c>
      <c r="I48" s="30"/>
      <c r="J48" s="104"/>
    </row>
    <row r="49" spans="1:10" x14ac:dyDescent="0.25">
      <c r="A49" s="19" t="str">
        <f>B49&amp;"_"&amp;C49&amp;"_"&amp;D49</f>
        <v>0125_T3_Deposit-Taking Corporations, except the Central Bank (More than 3 to 6)</v>
      </c>
      <c r="B49" s="103" t="s">
        <v>2842</v>
      </c>
      <c r="C49" s="36" t="s">
        <v>2713</v>
      </c>
      <c r="D49" s="20" t="s">
        <v>3746</v>
      </c>
      <c r="E49" s="161" t="e">
        <f t="shared" si="0"/>
        <v>#REF!</v>
      </c>
      <c r="F49" s="13" t="s">
        <v>211</v>
      </c>
      <c r="G49">
        <f t="shared" si="1"/>
        <v>6</v>
      </c>
      <c r="H49" s="223" t="str">
        <f>IF(ISNUMBER(#REF!),#REF!,"")</f>
        <v/>
      </c>
      <c r="I49" s="29"/>
      <c r="J49" s="104"/>
    </row>
    <row r="50" spans="1:10" x14ac:dyDescent="0.25">
      <c r="A50" s="19" t="str">
        <f>B50&amp;"_"&amp;C50&amp;"_"&amp;".. "&amp;D50</f>
        <v>0126_T3_.. Principal (More than 3 to 6)</v>
      </c>
      <c r="B50" s="103" t="s">
        <v>2843</v>
      </c>
      <c r="C50" s="36" t="s">
        <v>2713</v>
      </c>
      <c r="D50" s="44" t="s">
        <v>3742</v>
      </c>
      <c r="E50" s="161" t="e">
        <f t="shared" si="0"/>
        <v>#REF!</v>
      </c>
      <c r="F50" s="13" t="s">
        <v>212</v>
      </c>
      <c r="G50">
        <f t="shared" si="1"/>
        <v>6</v>
      </c>
      <c r="H50" s="223" t="str">
        <f>IF(ISNUMBER(#REF!),#REF!,"")</f>
        <v/>
      </c>
      <c r="I50" s="30"/>
      <c r="J50" s="104"/>
    </row>
    <row r="51" spans="1:10" x14ac:dyDescent="0.25">
      <c r="A51" s="19" t="str">
        <f>B51&amp;"_"&amp;C51&amp;"_"&amp;".. "&amp;D51</f>
        <v>0127_T3_.. Interest  (More than 3 to 6)</v>
      </c>
      <c r="B51" s="103" t="s">
        <v>2844</v>
      </c>
      <c r="C51" s="36" t="s">
        <v>2713</v>
      </c>
      <c r="D51" s="44" t="s">
        <v>3745</v>
      </c>
      <c r="E51" s="161" t="e">
        <f t="shared" si="0"/>
        <v>#REF!</v>
      </c>
      <c r="F51" s="13" t="s">
        <v>213</v>
      </c>
      <c r="G51">
        <f t="shared" si="1"/>
        <v>6</v>
      </c>
      <c r="H51" s="223" t="str">
        <f>IF(ISNUMBER(#REF!),#REF!,"")</f>
        <v/>
      </c>
      <c r="I51" s="30"/>
      <c r="J51" s="104"/>
    </row>
    <row r="52" spans="1:10" x14ac:dyDescent="0.25">
      <c r="A52" s="19" t="str">
        <f>B52&amp;"_"&amp;C52&amp;"_"&amp;D52</f>
        <v>0128_T3_Other Sectors (More than 3 to 6)</v>
      </c>
      <c r="B52" s="103" t="s">
        <v>2845</v>
      </c>
      <c r="C52" s="36" t="s">
        <v>2713</v>
      </c>
      <c r="D52" s="20" t="s">
        <v>3747</v>
      </c>
      <c r="E52" s="161" t="e">
        <f t="shared" si="0"/>
        <v>#REF!</v>
      </c>
      <c r="F52" s="13" t="s">
        <v>214</v>
      </c>
      <c r="G52">
        <f t="shared" si="1"/>
        <v>6</v>
      </c>
      <c r="H52" s="223" t="str">
        <f>IF(ISNUMBER(#REF!),#REF!,"")</f>
        <v/>
      </c>
      <c r="I52" s="29"/>
      <c r="J52" s="104"/>
    </row>
    <row r="53" spans="1:10" x14ac:dyDescent="0.25">
      <c r="A53" s="19" t="str">
        <f>B53&amp;"_"&amp;C53&amp;"_"&amp;".. "&amp;D53</f>
        <v>0129_T3_.. Principal (More than 3 to 6)</v>
      </c>
      <c r="B53" s="103" t="s">
        <v>2846</v>
      </c>
      <c r="C53" s="36" t="s">
        <v>2713</v>
      </c>
      <c r="D53" s="44" t="s">
        <v>3742</v>
      </c>
      <c r="E53" s="161" t="e">
        <f t="shared" si="0"/>
        <v>#REF!</v>
      </c>
      <c r="F53" s="13" t="s">
        <v>215</v>
      </c>
      <c r="G53">
        <f t="shared" si="1"/>
        <v>6</v>
      </c>
      <c r="H53" s="223" t="str">
        <f>IF(ISNUMBER(#REF!),#REF!,"")</f>
        <v/>
      </c>
      <c r="I53" s="30"/>
      <c r="J53" s="104"/>
    </row>
    <row r="54" spans="1:10" x14ac:dyDescent="0.25">
      <c r="A54" s="19" t="str">
        <f>B54&amp;"_"&amp;C54&amp;"_"&amp;".. "&amp;D54</f>
        <v>0130_T3_.. Interest  (More than 3 to 6)</v>
      </c>
      <c r="B54" s="103" t="s">
        <v>2847</v>
      </c>
      <c r="C54" s="36" t="s">
        <v>2713</v>
      </c>
      <c r="D54" s="44" t="s">
        <v>3745</v>
      </c>
      <c r="E54" s="161" t="e">
        <f t="shared" si="0"/>
        <v>#REF!</v>
      </c>
      <c r="F54" s="13" t="s">
        <v>216</v>
      </c>
      <c r="G54">
        <f t="shared" si="1"/>
        <v>6</v>
      </c>
      <c r="H54" s="223" t="str">
        <f>IF(ISNUMBER(#REF!),#REF!,"")</f>
        <v/>
      </c>
      <c r="I54" s="30"/>
      <c r="J54" s="104"/>
    </row>
    <row r="55" spans="1:10" x14ac:dyDescent="0.25">
      <c r="A55" s="19" t="str">
        <f>B55&amp;"_"&amp;C55&amp;"_"&amp;D55</f>
        <v>0131_T3_Direct Investment: Intercompany Lending 4/ (More than 3 to 6)</v>
      </c>
      <c r="B55" s="103" t="s">
        <v>2848</v>
      </c>
      <c r="C55" s="36" t="s">
        <v>2713</v>
      </c>
      <c r="D55" s="20" t="s">
        <v>3748</v>
      </c>
      <c r="E55" s="161" t="e">
        <f t="shared" si="0"/>
        <v>#REF!</v>
      </c>
      <c r="F55" s="13" t="s">
        <v>217</v>
      </c>
      <c r="G55">
        <f t="shared" si="1"/>
        <v>6</v>
      </c>
      <c r="H55" s="223" t="str">
        <f>IF(ISNUMBER(#REF!),#REF!,"")</f>
        <v/>
      </c>
      <c r="I55" s="29"/>
      <c r="J55" s="104"/>
    </row>
    <row r="56" spans="1:10" x14ac:dyDescent="0.25">
      <c r="A56" s="19" t="str">
        <f>B56&amp;"_"&amp;C56&amp;"_"&amp;".. "&amp;D56</f>
        <v>0132_T3_.. Principal  (More than 3 to 6)</v>
      </c>
      <c r="B56" s="103" t="s">
        <v>2849</v>
      </c>
      <c r="C56" s="36" t="s">
        <v>2713</v>
      </c>
      <c r="D56" s="44" t="s">
        <v>3749</v>
      </c>
      <c r="E56" s="161" t="e">
        <f t="shared" si="0"/>
        <v>#REF!</v>
      </c>
      <c r="F56" s="13" t="s">
        <v>218</v>
      </c>
      <c r="G56">
        <f t="shared" si="1"/>
        <v>6</v>
      </c>
      <c r="H56" s="223" t="str">
        <f>IF(ISNUMBER(#REF!),#REF!,"")</f>
        <v/>
      </c>
      <c r="I56" s="30"/>
      <c r="J56" s="104"/>
    </row>
    <row r="57" spans="1:10" x14ac:dyDescent="0.25">
      <c r="A57" s="19" t="str">
        <f>B57&amp;"_"&amp;C57&amp;"_"&amp;".. "&amp;D57</f>
        <v>0133_T3_.. Interest (More than 3 to 6)</v>
      </c>
      <c r="B57" s="103" t="s">
        <v>2850</v>
      </c>
      <c r="C57" s="36" t="s">
        <v>2713</v>
      </c>
      <c r="D57" s="44" t="s">
        <v>3743</v>
      </c>
      <c r="E57" s="161" t="e">
        <f t="shared" si="0"/>
        <v>#REF!</v>
      </c>
      <c r="F57" s="13" t="s">
        <v>219</v>
      </c>
      <c r="G57">
        <f t="shared" si="1"/>
        <v>6</v>
      </c>
      <c r="H57" s="223" t="str">
        <f>IF(ISNUMBER(#REF!),#REF!,"")</f>
        <v/>
      </c>
      <c r="I57" s="30"/>
      <c r="J57" s="104"/>
    </row>
    <row r="58" spans="1:10" x14ac:dyDescent="0.25">
      <c r="A58" s="19" t="str">
        <f>B58&amp;"_"&amp;C58&amp;"_"&amp;D58</f>
        <v>0134_T3_Total Debt Service Payments (More than 3 to 6)</v>
      </c>
      <c r="B58" s="103" t="s">
        <v>2851</v>
      </c>
      <c r="C58" s="36" t="s">
        <v>2713</v>
      </c>
      <c r="D58" s="20" t="s">
        <v>3750</v>
      </c>
      <c r="E58" s="161" t="e">
        <f t="shared" si="0"/>
        <v>#REF!</v>
      </c>
      <c r="F58" s="13" t="s">
        <v>220</v>
      </c>
      <c r="G58">
        <f t="shared" si="1"/>
        <v>6</v>
      </c>
      <c r="H58" s="223" t="str">
        <f>IF(ISNUMBER(#REF!),#REF!,"")</f>
        <v/>
      </c>
      <c r="I58" s="29"/>
      <c r="J58" s="104"/>
    </row>
    <row r="59" spans="1:10" x14ac:dyDescent="0.25">
      <c r="A59" s="19" t="str">
        <f>B59&amp;"_"&amp;C59&amp;"_"&amp;".. "&amp;D59</f>
        <v>0135_T3_.. Principal  (More than 3 to 6)</v>
      </c>
      <c r="B59" s="103" t="s">
        <v>2852</v>
      </c>
      <c r="C59" s="36" t="s">
        <v>2713</v>
      </c>
      <c r="D59" s="44" t="s">
        <v>3749</v>
      </c>
      <c r="E59" s="161" t="e">
        <f t="shared" si="0"/>
        <v>#REF!</v>
      </c>
      <c r="F59" s="13" t="s">
        <v>221</v>
      </c>
      <c r="G59">
        <f t="shared" si="1"/>
        <v>6</v>
      </c>
      <c r="H59" s="223" t="str">
        <f>IF(ISNUMBER(#REF!),#REF!,"")</f>
        <v/>
      </c>
      <c r="I59" s="30"/>
      <c r="J59" s="104"/>
    </row>
    <row r="60" spans="1:10" x14ac:dyDescent="0.25">
      <c r="A60" s="19" t="str">
        <f>B60&amp;"_"&amp;C60&amp;"_"&amp;".. "&amp;D60</f>
        <v>0136_T3_.. Interest (More than 3 to 6)</v>
      </c>
      <c r="B60" s="103" t="s">
        <v>2853</v>
      </c>
      <c r="C60" s="36" t="s">
        <v>2713</v>
      </c>
      <c r="D60" s="44" t="s">
        <v>3743</v>
      </c>
      <c r="E60" s="161" t="e">
        <f t="shared" si="0"/>
        <v>#REF!</v>
      </c>
      <c r="F60" s="13" t="s">
        <v>222</v>
      </c>
      <c r="G60">
        <f t="shared" si="1"/>
        <v>6</v>
      </c>
      <c r="H60" s="223" t="str">
        <f>IF(ISNUMBER(#REF!),#REF!,"")</f>
        <v/>
      </c>
      <c r="I60" s="30"/>
      <c r="J60" s="104"/>
    </row>
    <row r="61" spans="1:10" x14ac:dyDescent="0.25">
      <c r="A61" s="19" t="str">
        <f t="shared" ref="A61:A62" si="4">B61&amp;"_"&amp;C61&amp;"_"&amp;D61</f>
        <v>0137_T3_Interest receipts on SDR holdings (More than 3 to 6)</v>
      </c>
      <c r="B61" s="103" t="s">
        <v>2854</v>
      </c>
      <c r="C61" s="36" t="s">
        <v>2713</v>
      </c>
      <c r="D61" s="43" t="s">
        <v>3751</v>
      </c>
      <c r="E61" s="161" t="e">
        <f t="shared" si="0"/>
        <v>#REF!</v>
      </c>
      <c r="F61" s="13" t="s">
        <v>223</v>
      </c>
      <c r="G61">
        <f t="shared" si="1"/>
        <v>6</v>
      </c>
      <c r="H61" s="223" t="str">
        <f>IF(ISNUMBER(#REF!),#REF!,"")</f>
        <v/>
      </c>
      <c r="I61" s="45"/>
      <c r="J61" s="104"/>
    </row>
    <row r="62" spans="1:10" x14ac:dyDescent="0.25">
      <c r="A62" s="19" t="str">
        <f t="shared" si="4"/>
        <v>0138_T3_Interest payments on SDR allocations (More than 3 to 6)</v>
      </c>
      <c r="B62" s="103" t="s">
        <v>2855</v>
      </c>
      <c r="C62" s="36" t="s">
        <v>2713</v>
      </c>
      <c r="D62" s="43" t="s">
        <v>3752</v>
      </c>
      <c r="E62" s="161" t="e">
        <f t="shared" si="0"/>
        <v>#REF!</v>
      </c>
      <c r="F62" s="13" t="s">
        <v>224</v>
      </c>
      <c r="G62">
        <f t="shared" si="1"/>
        <v>6</v>
      </c>
      <c r="H62" s="223" t="str">
        <f>IF(ISNUMBER(#REF!),#REF!,"")</f>
        <v/>
      </c>
      <c r="I62" s="45"/>
      <c r="J62" s="104"/>
    </row>
    <row r="63" spans="1:10" x14ac:dyDescent="0.25">
      <c r="A63" s="19" t="str">
        <f>B63&amp;"_"&amp;C63&amp;"_"&amp;D63</f>
        <v>0139_T3_General Government * (More than 6 to 9)</v>
      </c>
      <c r="B63" s="103" t="s">
        <v>2856</v>
      </c>
      <c r="C63" s="36" t="s">
        <v>2713</v>
      </c>
      <c r="D63" s="20" t="s">
        <v>3753</v>
      </c>
      <c r="E63" s="161" t="e">
        <f t="shared" si="0"/>
        <v>#REF!</v>
      </c>
      <c r="F63" s="47" t="s">
        <v>225</v>
      </c>
      <c r="G63">
        <f t="shared" si="1"/>
        <v>6</v>
      </c>
      <c r="H63" s="223" t="str">
        <f>IF(ISNUMBER(#REF!),#REF!,"")</f>
        <v/>
      </c>
      <c r="I63" s="29"/>
    </row>
    <row r="64" spans="1:10" x14ac:dyDescent="0.25">
      <c r="A64" s="19" t="str">
        <f>B64&amp;"_"&amp;C64&amp;"_"&amp;".. "&amp;D64</f>
        <v>0140_T3_.. Principal (More than 6 to 9)</v>
      </c>
      <c r="B64" s="103" t="s">
        <v>2857</v>
      </c>
      <c r="C64" s="36" t="s">
        <v>2713</v>
      </c>
      <c r="D64" s="44" t="s">
        <v>3754</v>
      </c>
      <c r="E64" s="161" t="e">
        <f t="shared" si="0"/>
        <v>#REF!</v>
      </c>
      <c r="F64" s="13" t="s">
        <v>226</v>
      </c>
      <c r="G64">
        <f t="shared" si="1"/>
        <v>6</v>
      </c>
      <c r="H64" s="223" t="str">
        <f>IF(ISNUMBER(#REF!),#REF!,"")</f>
        <v/>
      </c>
      <c r="I64" s="30"/>
    </row>
    <row r="65" spans="1:9" x14ac:dyDescent="0.25">
      <c r="A65" s="19" t="str">
        <f>B65&amp;"_"&amp;C65&amp;"_"&amp;".. "&amp;D65</f>
        <v>0141_T3_.. Interest (More than 6 to 9)</v>
      </c>
      <c r="B65" s="103" t="s">
        <v>2858</v>
      </c>
      <c r="C65" s="36" t="s">
        <v>2713</v>
      </c>
      <c r="D65" s="44" t="s">
        <v>3755</v>
      </c>
      <c r="E65" s="161" t="e">
        <f t="shared" si="0"/>
        <v>#REF!</v>
      </c>
      <c r="F65" s="13" t="s">
        <v>227</v>
      </c>
      <c r="G65">
        <f t="shared" si="1"/>
        <v>6</v>
      </c>
      <c r="H65" s="223" t="str">
        <f>IF(ISNUMBER(#REF!),#REF!,"")</f>
        <v/>
      </c>
      <c r="I65" s="30"/>
    </row>
    <row r="66" spans="1:9" x14ac:dyDescent="0.25">
      <c r="A66" s="19" t="str">
        <f>B66&amp;"_"&amp;C66&amp;"_"&amp;D66</f>
        <v>0142_T3_Central Bank * (More than 6 to 9)</v>
      </c>
      <c r="B66" s="103" t="s">
        <v>2859</v>
      </c>
      <c r="C66" s="36" t="s">
        <v>2713</v>
      </c>
      <c r="D66" s="20" t="s">
        <v>3756</v>
      </c>
      <c r="E66" s="161" t="e">
        <f t="shared" si="0"/>
        <v>#REF!</v>
      </c>
      <c r="F66" s="13" t="s">
        <v>228</v>
      </c>
      <c r="G66">
        <f t="shared" si="1"/>
        <v>6</v>
      </c>
      <c r="H66" s="223" t="str">
        <f>IF(ISNUMBER(#REF!),#REF!,"")</f>
        <v/>
      </c>
      <c r="I66" s="29"/>
    </row>
    <row r="67" spans="1:9" x14ac:dyDescent="0.25">
      <c r="A67" s="19" t="str">
        <f>B67&amp;"_"&amp;C67&amp;"_"&amp;".. "&amp;D67</f>
        <v>0143_T3_.. Principal (More than 6 to 9)</v>
      </c>
      <c r="B67" s="103" t="s">
        <v>2860</v>
      </c>
      <c r="C67" s="36" t="s">
        <v>2713</v>
      </c>
      <c r="D67" s="44" t="s">
        <v>3754</v>
      </c>
      <c r="E67" s="161" t="e">
        <f t="shared" si="0"/>
        <v>#REF!</v>
      </c>
      <c r="F67" s="13" t="s">
        <v>229</v>
      </c>
      <c r="G67">
        <f t="shared" si="1"/>
        <v>6</v>
      </c>
      <c r="H67" s="223" t="str">
        <f>IF(ISNUMBER(#REF!),#REF!,"")</f>
        <v/>
      </c>
      <c r="I67" s="30"/>
    </row>
    <row r="68" spans="1:9" x14ac:dyDescent="0.25">
      <c r="A68" s="19" t="str">
        <f>B68&amp;"_"&amp;C68&amp;"_"&amp;".. "&amp;D68</f>
        <v>0144_T3_.. Interest  (More than 6 to 9)</v>
      </c>
      <c r="B68" s="103" t="s">
        <v>2861</v>
      </c>
      <c r="C68" s="36" t="s">
        <v>2713</v>
      </c>
      <c r="D68" s="44" t="s">
        <v>3757</v>
      </c>
      <c r="E68" s="161" t="e">
        <f t="shared" si="0"/>
        <v>#REF!</v>
      </c>
      <c r="F68" s="13" t="s">
        <v>230</v>
      </c>
      <c r="G68">
        <f t="shared" si="1"/>
        <v>6</v>
      </c>
      <c r="H68" s="223" t="str">
        <f>IF(ISNUMBER(#REF!),#REF!,"")</f>
        <v/>
      </c>
      <c r="I68" s="30"/>
    </row>
    <row r="69" spans="1:9" x14ac:dyDescent="0.25">
      <c r="A69" s="19" t="str">
        <f>B69&amp;"_"&amp;C69&amp;"_"&amp;D69</f>
        <v>0145_T3_Deposit-Taking Corporations, except the Central Bank (More than 6 to 9)</v>
      </c>
      <c r="B69" s="103" t="s">
        <v>2862</v>
      </c>
      <c r="C69" s="36" t="s">
        <v>2713</v>
      </c>
      <c r="D69" s="20" t="s">
        <v>3758</v>
      </c>
      <c r="E69" s="161" t="e">
        <f t="shared" ref="E69:E132" si="5">E68</f>
        <v>#REF!</v>
      </c>
      <c r="F69" s="13" t="s">
        <v>231</v>
      </c>
      <c r="G69">
        <f t="shared" ref="G69:G132" si="6">G68</f>
        <v>6</v>
      </c>
      <c r="H69" s="223" t="str">
        <f>IF(ISNUMBER(#REF!),#REF!,"")</f>
        <v/>
      </c>
      <c r="I69" s="29"/>
    </row>
    <row r="70" spans="1:9" x14ac:dyDescent="0.25">
      <c r="A70" s="19" t="str">
        <f>B70&amp;"_"&amp;C70&amp;"_"&amp;".. "&amp;D70</f>
        <v>0146_T3_.. Principal (More than 6 to 9)</v>
      </c>
      <c r="B70" s="103" t="s">
        <v>2863</v>
      </c>
      <c r="C70" s="36" t="s">
        <v>2713</v>
      </c>
      <c r="D70" s="44" t="s">
        <v>3754</v>
      </c>
      <c r="E70" s="161" t="e">
        <f t="shared" si="5"/>
        <v>#REF!</v>
      </c>
      <c r="F70" s="13" t="s">
        <v>232</v>
      </c>
      <c r="G70">
        <f t="shared" si="6"/>
        <v>6</v>
      </c>
      <c r="H70" s="223" t="str">
        <f>IF(ISNUMBER(#REF!),#REF!,"")</f>
        <v/>
      </c>
      <c r="I70" s="30"/>
    </row>
    <row r="71" spans="1:9" x14ac:dyDescent="0.25">
      <c r="A71" s="19" t="str">
        <f>B71&amp;"_"&amp;C71&amp;"_"&amp;".. "&amp;D71</f>
        <v>0147_T3_.. Interest  (More than 6 to 9)</v>
      </c>
      <c r="B71" s="103" t="s">
        <v>2864</v>
      </c>
      <c r="C71" s="36" t="s">
        <v>2713</v>
      </c>
      <c r="D71" s="44" t="s">
        <v>3757</v>
      </c>
      <c r="E71" s="161" t="e">
        <f t="shared" si="5"/>
        <v>#REF!</v>
      </c>
      <c r="F71" s="13" t="s">
        <v>233</v>
      </c>
      <c r="G71">
        <f t="shared" si="6"/>
        <v>6</v>
      </c>
      <c r="H71" s="223" t="str">
        <f>IF(ISNUMBER(#REF!),#REF!,"")</f>
        <v/>
      </c>
      <c r="I71" s="30"/>
    </row>
    <row r="72" spans="1:9" x14ac:dyDescent="0.25">
      <c r="A72" s="19" t="str">
        <f>B72&amp;"_"&amp;C72&amp;"_"&amp;D72</f>
        <v>0148_T3_Other Sectors (More than 6 to 9)</v>
      </c>
      <c r="B72" s="103" t="s">
        <v>2865</v>
      </c>
      <c r="C72" s="36" t="s">
        <v>2713</v>
      </c>
      <c r="D72" s="20" t="s">
        <v>3759</v>
      </c>
      <c r="E72" s="161" t="e">
        <f t="shared" si="5"/>
        <v>#REF!</v>
      </c>
      <c r="F72" s="13" t="s">
        <v>234</v>
      </c>
      <c r="G72">
        <f t="shared" si="6"/>
        <v>6</v>
      </c>
      <c r="H72" s="223" t="str">
        <f>IF(ISNUMBER(#REF!),#REF!,"")</f>
        <v/>
      </c>
      <c r="I72" s="29"/>
    </row>
    <row r="73" spans="1:9" x14ac:dyDescent="0.25">
      <c r="A73" s="19" t="str">
        <f>B73&amp;"_"&amp;C73&amp;"_"&amp;".. "&amp;D73</f>
        <v>0149_T3_.. Principal (More than 6 to 9)</v>
      </c>
      <c r="B73" s="103" t="s">
        <v>2866</v>
      </c>
      <c r="C73" s="36" t="s">
        <v>2713</v>
      </c>
      <c r="D73" s="44" t="s">
        <v>3754</v>
      </c>
      <c r="E73" s="161" t="e">
        <f t="shared" si="5"/>
        <v>#REF!</v>
      </c>
      <c r="F73" s="13" t="s">
        <v>235</v>
      </c>
      <c r="G73">
        <f t="shared" si="6"/>
        <v>6</v>
      </c>
      <c r="H73" s="223" t="str">
        <f>IF(ISNUMBER(#REF!),#REF!,"")</f>
        <v/>
      </c>
      <c r="I73" s="30"/>
    </row>
    <row r="74" spans="1:9" x14ac:dyDescent="0.25">
      <c r="A74" s="19" t="str">
        <f>B74&amp;"_"&amp;C74&amp;"_"&amp;".. "&amp;D74</f>
        <v>0150_T3_.. Interest  (More than 6 to 9)</v>
      </c>
      <c r="B74" s="103" t="s">
        <v>2867</v>
      </c>
      <c r="C74" s="36" t="s">
        <v>2713</v>
      </c>
      <c r="D74" s="44" t="s">
        <v>3757</v>
      </c>
      <c r="E74" s="161" t="e">
        <f t="shared" si="5"/>
        <v>#REF!</v>
      </c>
      <c r="F74" s="13" t="s">
        <v>236</v>
      </c>
      <c r="G74">
        <f t="shared" si="6"/>
        <v>6</v>
      </c>
      <c r="H74" s="223" t="str">
        <f>IF(ISNUMBER(#REF!),#REF!,"")</f>
        <v/>
      </c>
      <c r="I74" s="30"/>
    </row>
    <row r="75" spans="1:9" x14ac:dyDescent="0.25">
      <c r="A75" s="19" t="str">
        <f>B75&amp;"_"&amp;C75&amp;"_"&amp;D75</f>
        <v>0151_T3_Direct Investment: Intercompany Lending 4/ (More than 6 to 9)</v>
      </c>
      <c r="B75" s="103" t="s">
        <v>2868</v>
      </c>
      <c r="C75" s="36" t="s">
        <v>2713</v>
      </c>
      <c r="D75" s="20" t="s">
        <v>3760</v>
      </c>
      <c r="E75" s="161" t="e">
        <f t="shared" si="5"/>
        <v>#REF!</v>
      </c>
      <c r="F75" s="13" t="s">
        <v>237</v>
      </c>
      <c r="G75">
        <f t="shared" si="6"/>
        <v>6</v>
      </c>
      <c r="H75" s="223" t="str">
        <f>IF(ISNUMBER(#REF!),#REF!,"")</f>
        <v/>
      </c>
      <c r="I75" s="29"/>
    </row>
    <row r="76" spans="1:9" x14ac:dyDescent="0.25">
      <c r="A76" s="19" t="str">
        <f>B76&amp;"_"&amp;C76&amp;"_"&amp;".. "&amp;D76</f>
        <v>0152_T3_.. Principal  (More than 6 to 9)</v>
      </c>
      <c r="B76" s="103" t="s">
        <v>2869</v>
      </c>
      <c r="C76" s="36" t="s">
        <v>2713</v>
      </c>
      <c r="D76" s="44" t="s">
        <v>3761</v>
      </c>
      <c r="E76" s="161" t="e">
        <f t="shared" si="5"/>
        <v>#REF!</v>
      </c>
      <c r="F76" s="13" t="s">
        <v>238</v>
      </c>
      <c r="G76">
        <f t="shared" si="6"/>
        <v>6</v>
      </c>
      <c r="H76" s="223" t="str">
        <f>IF(ISNUMBER(#REF!),#REF!,"")</f>
        <v/>
      </c>
      <c r="I76" s="30"/>
    </row>
    <row r="77" spans="1:9" x14ac:dyDescent="0.25">
      <c r="A77" s="19" t="str">
        <f>B77&amp;"_"&amp;C77&amp;"_"&amp;".. "&amp;D77</f>
        <v>0153_T3_.. Interest (More than 6 to 9)</v>
      </c>
      <c r="B77" s="103" t="s">
        <v>2870</v>
      </c>
      <c r="C77" s="36" t="s">
        <v>2713</v>
      </c>
      <c r="D77" s="44" t="s">
        <v>3755</v>
      </c>
      <c r="E77" s="161" t="e">
        <f t="shared" si="5"/>
        <v>#REF!</v>
      </c>
      <c r="F77" s="13" t="s">
        <v>239</v>
      </c>
      <c r="G77">
        <f t="shared" si="6"/>
        <v>6</v>
      </c>
      <c r="H77" s="223" t="str">
        <f>IF(ISNUMBER(#REF!),#REF!,"")</f>
        <v/>
      </c>
      <c r="I77" s="30"/>
    </row>
    <row r="78" spans="1:9" x14ac:dyDescent="0.25">
      <c r="A78" s="19" t="str">
        <f>B78&amp;"_"&amp;C78&amp;"_"&amp;D78</f>
        <v>0154_T3_Total Debt Service Payments (More than 6 to 9)</v>
      </c>
      <c r="B78" s="103" t="s">
        <v>2871</v>
      </c>
      <c r="C78" s="36" t="s">
        <v>2713</v>
      </c>
      <c r="D78" s="20" t="s">
        <v>3762</v>
      </c>
      <c r="E78" s="161" t="e">
        <f t="shared" si="5"/>
        <v>#REF!</v>
      </c>
      <c r="F78" s="13" t="s">
        <v>240</v>
      </c>
      <c r="G78">
        <f t="shared" si="6"/>
        <v>6</v>
      </c>
      <c r="H78" s="223" t="str">
        <f>IF(ISNUMBER(#REF!),#REF!,"")</f>
        <v/>
      </c>
      <c r="I78" s="29"/>
    </row>
    <row r="79" spans="1:9" x14ac:dyDescent="0.25">
      <c r="A79" s="19" t="str">
        <f>B79&amp;"_"&amp;C79&amp;"_"&amp;".. "&amp;D79</f>
        <v>0155_T3_.. Principal  (More than 6 to 9)</v>
      </c>
      <c r="B79" s="103" t="s">
        <v>2872</v>
      </c>
      <c r="C79" s="36" t="s">
        <v>2713</v>
      </c>
      <c r="D79" s="44" t="s">
        <v>3761</v>
      </c>
      <c r="E79" s="161" t="e">
        <f t="shared" si="5"/>
        <v>#REF!</v>
      </c>
      <c r="F79" s="13" t="s">
        <v>241</v>
      </c>
      <c r="G79">
        <f t="shared" si="6"/>
        <v>6</v>
      </c>
      <c r="H79" s="223" t="str">
        <f>IF(ISNUMBER(#REF!),#REF!,"")</f>
        <v/>
      </c>
      <c r="I79" s="30"/>
    </row>
    <row r="80" spans="1:9" x14ac:dyDescent="0.25">
      <c r="A80" s="19" t="str">
        <f>B80&amp;"_"&amp;C80&amp;"_"&amp;".. "&amp;D80</f>
        <v>0156_T3_.. Interest (More than 6 to 9)</v>
      </c>
      <c r="B80" s="103" t="s">
        <v>2873</v>
      </c>
      <c r="C80" s="36" t="s">
        <v>2713</v>
      </c>
      <c r="D80" s="44" t="s">
        <v>3755</v>
      </c>
      <c r="E80" s="161" t="e">
        <f t="shared" si="5"/>
        <v>#REF!</v>
      </c>
      <c r="F80" s="13" t="s">
        <v>242</v>
      </c>
      <c r="G80">
        <f t="shared" si="6"/>
        <v>6</v>
      </c>
      <c r="H80" s="223" t="str">
        <f>IF(ISNUMBER(#REF!),#REF!,"")</f>
        <v/>
      </c>
      <c r="I80" s="30"/>
    </row>
    <row r="81" spans="1:9" x14ac:dyDescent="0.25">
      <c r="A81" s="19" t="str">
        <f t="shared" ref="A81:A82" si="7">B81&amp;"_"&amp;C81&amp;"_"&amp;D81</f>
        <v>0157_T3_Interest receipts on SDR holdings (More than 6 to 9)</v>
      </c>
      <c r="B81" s="103" t="s">
        <v>2874</v>
      </c>
      <c r="C81" s="36" t="s">
        <v>2713</v>
      </c>
      <c r="D81" s="43" t="s">
        <v>3763</v>
      </c>
      <c r="E81" s="161" t="e">
        <f t="shared" si="5"/>
        <v>#REF!</v>
      </c>
      <c r="F81" s="13" t="s">
        <v>243</v>
      </c>
      <c r="G81">
        <f t="shared" si="6"/>
        <v>6</v>
      </c>
      <c r="H81" s="223" t="str">
        <f>IF(ISNUMBER(#REF!),#REF!,"")</f>
        <v/>
      </c>
      <c r="I81" s="45"/>
    </row>
    <row r="82" spans="1:9" x14ac:dyDescent="0.25">
      <c r="A82" s="19" t="str">
        <f t="shared" si="7"/>
        <v>0158_T3_Interest payments on SDR allocations (More than 6 to 9)</v>
      </c>
      <c r="B82" s="103" t="s">
        <v>2875</v>
      </c>
      <c r="C82" s="36" t="s">
        <v>2713</v>
      </c>
      <c r="D82" s="43" t="s">
        <v>3764</v>
      </c>
      <c r="E82" s="161" t="e">
        <f t="shared" si="5"/>
        <v>#REF!</v>
      </c>
      <c r="F82" s="13" t="s">
        <v>244</v>
      </c>
      <c r="G82">
        <f t="shared" si="6"/>
        <v>6</v>
      </c>
      <c r="H82" s="223" t="str">
        <f>IF(ISNUMBER(#REF!),#REF!,"")</f>
        <v/>
      </c>
      <c r="I82" s="45"/>
    </row>
    <row r="83" spans="1:9" x14ac:dyDescent="0.25">
      <c r="A83" s="19" t="str">
        <f>B83&amp;"_"&amp;C83&amp;"_"&amp;D83</f>
        <v>0159_T3_General Government * (More than 9 to 12)</v>
      </c>
      <c r="B83" s="103" t="s">
        <v>2876</v>
      </c>
      <c r="C83" s="36" t="s">
        <v>2713</v>
      </c>
      <c r="D83" s="20" t="s">
        <v>3765</v>
      </c>
      <c r="E83" s="161" t="e">
        <f t="shared" si="5"/>
        <v>#REF!</v>
      </c>
      <c r="F83" s="47" t="s">
        <v>245</v>
      </c>
      <c r="G83">
        <f t="shared" si="6"/>
        <v>6</v>
      </c>
      <c r="H83" s="223" t="str">
        <f>IF(ISNUMBER(#REF!),#REF!,"")</f>
        <v/>
      </c>
      <c r="I83" s="29"/>
    </row>
    <row r="84" spans="1:9" x14ac:dyDescent="0.25">
      <c r="A84" s="19" t="str">
        <f>B84&amp;"_"&amp;C84&amp;"_"&amp;".. "&amp;D84</f>
        <v>0160_T3_.. Principal (More than 9 to 12)</v>
      </c>
      <c r="B84" s="103" t="s">
        <v>2877</v>
      </c>
      <c r="C84" s="36" t="s">
        <v>2713</v>
      </c>
      <c r="D84" s="44" t="s">
        <v>3766</v>
      </c>
      <c r="E84" s="161" t="e">
        <f t="shared" si="5"/>
        <v>#REF!</v>
      </c>
      <c r="F84" s="13" t="s">
        <v>246</v>
      </c>
      <c r="G84">
        <f t="shared" si="6"/>
        <v>6</v>
      </c>
      <c r="H84" s="223" t="str">
        <f>IF(ISNUMBER(#REF!),#REF!,"")</f>
        <v/>
      </c>
      <c r="I84" s="30"/>
    </row>
    <row r="85" spans="1:9" x14ac:dyDescent="0.25">
      <c r="A85" s="19" t="str">
        <f>B85&amp;"_"&amp;C85&amp;"_"&amp;".. "&amp;D85</f>
        <v>0161_T3_.. Interest (More than 9 to 12)</v>
      </c>
      <c r="B85" s="103" t="s">
        <v>2878</v>
      </c>
      <c r="C85" s="36" t="s">
        <v>2713</v>
      </c>
      <c r="D85" s="44" t="s">
        <v>3767</v>
      </c>
      <c r="E85" s="161" t="e">
        <f t="shared" si="5"/>
        <v>#REF!</v>
      </c>
      <c r="F85" s="13" t="s">
        <v>247</v>
      </c>
      <c r="G85">
        <f t="shared" si="6"/>
        <v>6</v>
      </c>
      <c r="H85" s="223" t="str">
        <f>IF(ISNUMBER(#REF!),#REF!,"")</f>
        <v/>
      </c>
      <c r="I85" s="30"/>
    </row>
    <row r="86" spans="1:9" x14ac:dyDescent="0.25">
      <c r="A86" s="19" t="str">
        <f>B86&amp;"_"&amp;C86&amp;"_"&amp;D86</f>
        <v>0162_T3_Central Bank * (More than 9 to 12)</v>
      </c>
      <c r="B86" s="103" t="s">
        <v>2879</v>
      </c>
      <c r="C86" s="36" t="s">
        <v>2713</v>
      </c>
      <c r="D86" s="20" t="s">
        <v>3768</v>
      </c>
      <c r="E86" s="161" t="e">
        <f t="shared" si="5"/>
        <v>#REF!</v>
      </c>
      <c r="F86" s="13" t="s">
        <v>248</v>
      </c>
      <c r="G86">
        <f t="shared" si="6"/>
        <v>6</v>
      </c>
      <c r="H86" s="223" t="str">
        <f>IF(ISNUMBER(#REF!),#REF!,"")</f>
        <v/>
      </c>
      <c r="I86" s="29"/>
    </row>
    <row r="87" spans="1:9" x14ac:dyDescent="0.25">
      <c r="A87" s="19" t="str">
        <f>B87&amp;"_"&amp;C87&amp;"_"&amp;".. "&amp;D87</f>
        <v>0163_T3_.. Principal (More than 9 to 12)</v>
      </c>
      <c r="B87" s="103" t="s">
        <v>2880</v>
      </c>
      <c r="C87" s="36" t="s">
        <v>2713</v>
      </c>
      <c r="D87" s="44" t="s">
        <v>3766</v>
      </c>
      <c r="E87" s="161" t="e">
        <f t="shared" si="5"/>
        <v>#REF!</v>
      </c>
      <c r="F87" s="13" t="s">
        <v>249</v>
      </c>
      <c r="G87">
        <f t="shared" si="6"/>
        <v>6</v>
      </c>
      <c r="H87" s="223" t="str">
        <f>IF(ISNUMBER(#REF!),#REF!,"")</f>
        <v/>
      </c>
      <c r="I87" s="30"/>
    </row>
    <row r="88" spans="1:9" x14ac:dyDescent="0.25">
      <c r="A88" s="19" t="str">
        <f>B88&amp;"_"&amp;C88&amp;"_"&amp;".. "&amp;D88</f>
        <v>0164_T3_.. Interest  (More than 9 to 12)</v>
      </c>
      <c r="B88" s="103" t="s">
        <v>2881</v>
      </c>
      <c r="C88" s="36" t="s">
        <v>2713</v>
      </c>
      <c r="D88" s="44" t="s">
        <v>3769</v>
      </c>
      <c r="E88" s="161" t="e">
        <f t="shared" si="5"/>
        <v>#REF!</v>
      </c>
      <c r="F88" s="13" t="s">
        <v>250</v>
      </c>
      <c r="G88">
        <f t="shared" si="6"/>
        <v>6</v>
      </c>
      <c r="H88" s="223" t="str">
        <f>IF(ISNUMBER(#REF!),#REF!,"")</f>
        <v/>
      </c>
      <c r="I88" s="30"/>
    </row>
    <row r="89" spans="1:9" x14ac:dyDescent="0.25">
      <c r="A89" s="19" t="str">
        <f>B89&amp;"_"&amp;C89&amp;"_"&amp;D89</f>
        <v>0165_T3_Deposit-Taking Corporations, except the Central Bank (More than 9 to 12)</v>
      </c>
      <c r="B89" s="103" t="s">
        <v>2882</v>
      </c>
      <c r="C89" s="36" t="s">
        <v>2713</v>
      </c>
      <c r="D89" s="20" t="s">
        <v>3770</v>
      </c>
      <c r="E89" s="161" t="e">
        <f t="shared" si="5"/>
        <v>#REF!</v>
      </c>
      <c r="F89" s="13" t="s">
        <v>251</v>
      </c>
      <c r="G89">
        <f t="shared" si="6"/>
        <v>6</v>
      </c>
      <c r="H89" s="223" t="str">
        <f>IF(ISNUMBER(#REF!),#REF!,"")</f>
        <v/>
      </c>
      <c r="I89" s="29"/>
    </row>
    <row r="90" spans="1:9" x14ac:dyDescent="0.25">
      <c r="A90" s="19" t="str">
        <f>B90&amp;"_"&amp;C90&amp;"_"&amp;".. "&amp;D90</f>
        <v>0166_T3_.. Principal (More than 9 to 12)</v>
      </c>
      <c r="B90" s="103" t="s">
        <v>2883</v>
      </c>
      <c r="C90" s="36" t="s">
        <v>2713</v>
      </c>
      <c r="D90" s="44" t="s">
        <v>3766</v>
      </c>
      <c r="E90" s="161" t="e">
        <f t="shared" si="5"/>
        <v>#REF!</v>
      </c>
      <c r="F90" s="13" t="s">
        <v>252</v>
      </c>
      <c r="G90">
        <f t="shared" si="6"/>
        <v>6</v>
      </c>
      <c r="H90" s="223" t="str">
        <f>IF(ISNUMBER(#REF!),#REF!,"")</f>
        <v/>
      </c>
      <c r="I90" s="30"/>
    </row>
    <row r="91" spans="1:9" x14ac:dyDescent="0.25">
      <c r="A91" s="19" t="str">
        <f>B91&amp;"_"&amp;C91&amp;"_"&amp;".. "&amp;D91</f>
        <v>0167_T3_.. Interest  (More than 9 to 12)</v>
      </c>
      <c r="B91" s="103" t="s">
        <v>2884</v>
      </c>
      <c r="C91" s="36" t="s">
        <v>2713</v>
      </c>
      <c r="D91" s="44" t="s">
        <v>3769</v>
      </c>
      <c r="E91" s="161" t="e">
        <f t="shared" si="5"/>
        <v>#REF!</v>
      </c>
      <c r="F91" s="13" t="s">
        <v>253</v>
      </c>
      <c r="G91">
        <f t="shared" si="6"/>
        <v>6</v>
      </c>
      <c r="H91" s="223" t="str">
        <f>IF(ISNUMBER(#REF!),#REF!,"")</f>
        <v/>
      </c>
      <c r="I91" s="30"/>
    </row>
    <row r="92" spans="1:9" x14ac:dyDescent="0.25">
      <c r="A92" s="19" t="str">
        <f>B92&amp;"_"&amp;C92&amp;"_"&amp;D92</f>
        <v>0168_T3_Other Sectors (More than 9 to 12)</v>
      </c>
      <c r="B92" s="103" t="s">
        <v>2885</v>
      </c>
      <c r="C92" s="36" t="s">
        <v>2713</v>
      </c>
      <c r="D92" s="20" t="s">
        <v>3771</v>
      </c>
      <c r="E92" s="161" t="e">
        <f t="shared" si="5"/>
        <v>#REF!</v>
      </c>
      <c r="F92" s="13" t="s">
        <v>254</v>
      </c>
      <c r="G92">
        <f t="shared" si="6"/>
        <v>6</v>
      </c>
      <c r="H92" s="223" t="str">
        <f>IF(ISNUMBER(#REF!),#REF!,"")</f>
        <v/>
      </c>
      <c r="I92" s="29"/>
    </row>
    <row r="93" spans="1:9" x14ac:dyDescent="0.25">
      <c r="A93" s="19" t="str">
        <f>B93&amp;"_"&amp;C93&amp;"_"&amp;".. "&amp;D93</f>
        <v>0169_T3_.. Principal (More than 9 to 12)</v>
      </c>
      <c r="B93" s="103" t="s">
        <v>2886</v>
      </c>
      <c r="C93" s="36" t="s">
        <v>2713</v>
      </c>
      <c r="D93" s="44" t="s">
        <v>3766</v>
      </c>
      <c r="E93" s="161" t="e">
        <f t="shared" si="5"/>
        <v>#REF!</v>
      </c>
      <c r="F93" s="13" t="s">
        <v>255</v>
      </c>
      <c r="G93">
        <f t="shared" si="6"/>
        <v>6</v>
      </c>
      <c r="H93" s="223" t="str">
        <f>IF(ISNUMBER(#REF!),#REF!,"")</f>
        <v/>
      </c>
      <c r="I93" s="30"/>
    </row>
    <row r="94" spans="1:9" x14ac:dyDescent="0.25">
      <c r="A94" s="19" t="str">
        <f>B94&amp;"_"&amp;C94&amp;"_"&amp;".. "&amp;D94</f>
        <v>0170_T3_.. Interest  (More than 9 to 12)</v>
      </c>
      <c r="B94" s="103" t="s">
        <v>2887</v>
      </c>
      <c r="C94" s="36" t="s">
        <v>2713</v>
      </c>
      <c r="D94" s="44" t="s">
        <v>3769</v>
      </c>
      <c r="E94" s="161" t="e">
        <f t="shared" si="5"/>
        <v>#REF!</v>
      </c>
      <c r="F94" s="13" t="s">
        <v>256</v>
      </c>
      <c r="G94">
        <f t="shared" si="6"/>
        <v>6</v>
      </c>
      <c r="H94" s="223" t="str">
        <f>IF(ISNUMBER(#REF!),#REF!,"")</f>
        <v/>
      </c>
      <c r="I94" s="30"/>
    </row>
    <row r="95" spans="1:9" x14ac:dyDescent="0.25">
      <c r="A95" s="19" t="str">
        <f>B95&amp;"_"&amp;C95&amp;"_"&amp;D95</f>
        <v>0171_T3_Direct Investment: Intercompany Lending 4/ (More than 9 to 12)</v>
      </c>
      <c r="B95" s="103" t="s">
        <v>2888</v>
      </c>
      <c r="C95" s="36" t="s">
        <v>2713</v>
      </c>
      <c r="D95" s="20" t="s">
        <v>3772</v>
      </c>
      <c r="E95" s="161" t="e">
        <f t="shared" si="5"/>
        <v>#REF!</v>
      </c>
      <c r="F95" s="13" t="s">
        <v>257</v>
      </c>
      <c r="G95">
        <f t="shared" si="6"/>
        <v>6</v>
      </c>
      <c r="H95" s="223" t="str">
        <f>IF(ISNUMBER(#REF!),#REF!,"")</f>
        <v/>
      </c>
      <c r="I95" s="29"/>
    </row>
    <row r="96" spans="1:9" x14ac:dyDescent="0.25">
      <c r="A96" s="19" t="str">
        <f>B96&amp;"_"&amp;C96&amp;"_"&amp;".. "&amp;D96</f>
        <v>0172_T3_.. Principal  (More than 9 to 12)</v>
      </c>
      <c r="B96" s="103" t="s">
        <v>2889</v>
      </c>
      <c r="C96" s="36" t="s">
        <v>2713</v>
      </c>
      <c r="D96" s="44" t="s">
        <v>3773</v>
      </c>
      <c r="E96" s="161" t="e">
        <f t="shared" si="5"/>
        <v>#REF!</v>
      </c>
      <c r="F96" s="13" t="s">
        <v>258</v>
      </c>
      <c r="G96">
        <f t="shared" si="6"/>
        <v>6</v>
      </c>
      <c r="H96" s="223" t="str">
        <f>IF(ISNUMBER(#REF!),#REF!,"")</f>
        <v/>
      </c>
      <c r="I96" s="30"/>
    </row>
    <row r="97" spans="1:9" x14ac:dyDescent="0.25">
      <c r="A97" s="19" t="str">
        <f>B97&amp;"_"&amp;C97&amp;"_"&amp;".. "&amp;D97</f>
        <v>0173_T3_.. Interest (More than 9 to 12)</v>
      </c>
      <c r="B97" s="103" t="s">
        <v>2890</v>
      </c>
      <c r="C97" s="36" t="s">
        <v>2713</v>
      </c>
      <c r="D97" s="44" t="s">
        <v>3767</v>
      </c>
      <c r="E97" s="161" t="e">
        <f t="shared" si="5"/>
        <v>#REF!</v>
      </c>
      <c r="F97" s="13" t="s">
        <v>259</v>
      </c>
      <c r="G97">
        <f t="shared" si="6"/>
        <v>6</v>
      </c>
      <c r="H97" s="223" t="str">
        <f>IF(ISNUMBER(#REF!),#REF!,"")</f>
        <v/>
      </c>
      <c r="I97" s="30"/>
    </row>
    <row r="98" spans="1:9" x14ac:dyDescent="0.25">
      <c r="A98" s="19" t="str">
        <f>B98&amp;"_"&amp;C98&amp;"_"&amp;D98</f>
        <v>0174_T3_Total Debt Service Payments (More than 9 to 12)</v>
      </c>
      <c r="B98" s="103" t="s">
        <v>2891</v>
      </c>
      <c r="C98" s="36" t="s">
        <v>2713</v>
      </c>
      <c r="D98" s="20" t="s">
        <v>3774</v>
      </c>
      <c r="E98" s="161" t="e">
        <f t="shared" si="5"/>
        <v>#REF!</v>
      </c>
      <c r="F98" s="13" t="s">
        <v>260</v>
      </c>
      <c r="G98">
        <f t="shared" si="6"/>
        <v>6</v>
      </c>
      <c r="H98" s="223" t="str">
        <f>IF(ISNUMBER(#REF!),#REF!,"")</f>
        <v/>
      </c>
      <c r="I98" s="29"/>
    </row>
    <row r="99" spans="1:9" x14ac:dyDescent="0.25">
      <c r="A99" s="19" t="str">
        <f>B99&amp;"_"&amp;C99&amp;"_"&amp;".. "&amp;D99</f>
        <v>0175_T3_.. Principal  (More than 9 to 12)</v>
      </c>
      <c r="B99" s="103" t="s">
        <v>2892</v>
      </c>
      <c r="C99" s="36" t="s">
        <v>2713</v>
      </c>
      <c r="D99" s="44" t="s">
        <v>3773</v>
      </c>
      <c r="E99" s="161" t="e">
        <f t="shared" si="5"/>
        <v>#REF!</v>
      </c>
      <c r="F99" s="13" t="s">
        <v>261</v>
      </c>
      <c r="G99">
        <f t="shared" si="6"/>
        <v>6</v>
      </c>
      <c r="H99" s="223" t="str">
        <f>IF(ISNUMBER(#REF!),#REF!,"")</f>
        <v/>
      </c>
      <c r="I99" s="30"/>
    </row>
    <row r="100" spans="1:9" x14ac:dyDescent="0.25">
      <c r="A100" s="19" t="str">
        <f>B100&amp;"_"&amp;C100&amp;"_"&amp;".. "&amp;D100</f>
        <v>0176_T3_.. Interest (More than 9 to 12)</v>
      </c>
      <c r="B100" s="103" t="s">
        <v>2893</v>
      </c>
      <c r="C100" s="36" t="s">
        <v>2713</v>
      </c>
      <c r="D100" s="44" t="s">
        <v>3767</v>
      </c>
      <c r="E100" s="161" t="e">
        <f t="shared" si="5"/>
        <v>#REF!</v>
      </c>
      <c r="F100" s="13" t="s">
        <v>262</v>
      </c>
      <c r="G100">
        <f t="shared" si="6"/>
        <v>6</v>
      </c>
      <c r="H100" s="223" t="str">
        <f>IF(ISNUMBER(#REF!),#REF!,"")</f>
        <v/>
      </c>
      <c r="I100" s="30"/>
    </row>
    <row r="101" spans="1:9" x14ac:dyDescent="0.25">
      <c r="A101" s="19" t="str">
        <f t="shared" ref="A101:A102" si="8">B101&amp;"_"&amp;C101&amp;"_"&amp;D101</f>
        <v>0177_T3_Interest receipts on SDR holdings (More than 9 to 12)</v>
      </c>
      <c r="B101" s="103" t="s">
        <v>2894</v>
      </c>
      <c r="C101" s="36" t="s">
        <v>2713</v>
      </c>
      <c r="D101" s="43" t="s">
        <v>3775</v>
      </c>
      <c r="E101" s="161" t="e">
        <f t="shared" si="5"/>
        <v>#REF!</v>
      </c>
      <c r="F101" s="13" t="s">
        <v>263</v>
      </c>
      <c r="G101">
        <f t="shared" si="6"/>
        <v>6</v>
      </c>
      <c r="H101" s="223" t="str">
        <f>IF(ISNUMBER(#REF!),#REF!,"")</f>
        <v/>
      </c>
      <c r="I101" s="45"/>
    </row>
    <row r="102" spans="1:9" x14ac:dyDescent="0.25">
      <c r="A102" s="19" t="str">
        <f t="shared" si="8"/>
        <v>0178_T3_Interest payments on SDR allocations (More than 9 to 12)</v>
      </c>
      <c r="B102" s="103" t="s">
        <v>2895</v>
      </c>
      <c r="C102" s="36" t="s">
        <v>2713</v>
      </c>
      <c r="D102" s="43" t="s">
        <v>3776</v>
      </c>
      <c r="E102" s="161" t="e">
        <f t="shared" si="5"/>
        <v>#REF!</v>
      </c>
      <c r="F102" s="13" t="s">
        <v>264</v>
      </c>
      <c r="G102">
        <f t="shared" si="6"/>
        <v>6</v>
      </c>
      <c r="H102" s="223" t="str">
        <f>IF(ISNUMBER(#REF!),#REF!,"")</f>
        <v/>
      </c>
      <c r="I102" s="45"/>
    </row>
    <row r="103" spans="1:9" x14ac:dyDescent="0.25">
      <c r="A103" s="19" t="str">
        <f>B103&amp;"_"&amp;C103&amp;"_"&amp;D103</f>
        <v>0179_T3_General Government * (More than 12 to 18)</v>
      </c>
      <c r="B103" s="103" t="s">
        <v>2896</v>
      </c>
      <c r="C103" s="36" t="s">
        <v>2713</v>
      </c>
      <c r="D103" s="20" t="s">
        <v>3777</v>
      </c>
      <c r="E103" s="161" t="e">
        <f t="shared" si="5"/>
        <v>#REF!</v>
      </c>
      <c r="F103" s="47" t="s">
        <v>265</v>
      </c>
      <c r="G103">
        <f t="shared" si="6"/>
        <v>6</v>
      </c>
      <c r="H103" s="223" t="str">
        <f>IF(ISNUMBER(#REF!),#REF!,"")</f>
        <v/>
      </c>
      <c r="I103" s="29"/>
    </row>
    <row r="104" spans="1:9" x14ac:dyDescent="0.25">
      <c r="A104" s="19" t="str">
        <f>B104&amp;"_"&amp;C104&amp;"_"&amp;".. "&amp;D104</f>
        <v>0180_T3_.. Principal (More than 12 to 18)</v>
      </c>
      <c r="B104" s="103" t="s">
        <v>2897</v>
      </c>
      <c r="C104" s="36" t="s">
        <v>2713</v>
      </c>
      <c r="D104" s="44" t="s">
        <v>3778</v>
      </c>
      <c r="E104" s="161" t="e">
        <f t="shared" si="5"/>
        <v>#REF!</v>
      </c>
      <c r="F104" s="13" t="s">
        <v>266</v>
      </c>
      <c r="G104">
        <f t="shared" si="6"/>
        <v>6</v>
      </c>
      <c r="H104" s="223" t="str">
        <f>IF(ISNUMBER(#REF!),#REF!,"")</f>
        <v/>
      </c>
      <c r="I104" s="30"/>
    </row>
    <row r="105" spans="1:9" x14ac:dyDescent="0.25">
      <c r="A105" s="19" t="str">
        <f>B105&amp;"_"&amp;C105&amp;"_"&amp;".. "&amp;D105</f>
        <v>0181_T3_.. Interest (More than 12 to 18)</v>
      </c>
      <c r="B105" s="103" t="s">
        <v>2898</v>
      </c>
      <c r="C105" s="36" t="s">
        <v>2713</v>
      </c>
      <c r="D105" s="44" t="s">
        <v>3779</v>
      </c>
      <c r="E105" s="161" t="e">
        <f t="shared" si="5"/>
        <v>#REF!</v>
      </c>
      <c r="F105" s="13" t="s">
        <v>267</v>
      </c>
      <c r="G105">
        <f t="shared" si="6"/>
        <v>6</v>
      </c>
      <c r="H105" s="223" t="str">
        <f>IF(ISNUMBER(#REF!),#REF!,"")</f>
        <v/>
      </c>
      <c r="I105" s="30"/>
    </row>
    <row r="106" spans="1:9" x14ac:dyDescent="0.25">
      <c r="A106" s="19" t="str">
        <f>B106&amp;"_"&amp;C106&amp;"_"&amp;D106</f>
        <v>0182_T3_Central Bank * (More than 12 to 18)</v>
      </c>
      <c r="B106" s="103" t="s">
        <v>2899</v>
      </c>
      <c r="C106" s="36" t="s">
        <v>2713</v>
      </c>
      <c r="D106" s="20" t="s">
        <v>3780</v>
      </c>
      <c r="E106" s="161" t="e">
        <f t="shared" si="5"/>
        <v>#REF!</v>
      </c>
      <c r="F106" s="13" t="s">
        <v>268</v>
      </c>
      <c r="G106">
        <f t="shared" si="6"/>
        <v>6</v>
      </c>
      <c r="H106" s="223" t="str">
        <f>IF(ISNUMBER(#REF!),#REF!,"")</f>
        <v/>
      </c>
      <c r="I106" s="29"/>
    </row>
    <row r="107" spans="1:9" x14ac:dyDescent="0.25">
      <c r="A107" s="19" t="str">
        <f>B107&amp;"_"&amp;C107&amp;"_"&amp;".. "&amp;D107</f>
        <v>0183_T3_.. Principal (More than 12 to 18)</v>
      </c>
      <c r="B107" s="103" t="s">
        <v>2900</v>
      </c>
      <c r="C107" s="36" t="s">
        <v>2713</v>
      </c>
      <c r="D107" s="44" t="s">
        <v>3778</v>
      </c>
      <c r="E107" s="161" t="e">
        <f t="shared" si="5"/>
        <v>#REF!</v>
      </c>
      <c r="F107" s="13" t="s">
        <v>269</v>
      </c>
      <c r="G107">
        <f t="shared" si="6"/>
        <v>6</v>
      </c>
      <c r="H107" s="223" t="str">
        <f>IF(ISNUMBER(#REF!),#REF!,"")</f>
        <v/>
      </c>
      <c r="I107" s="30"/>
    </row>
    <row r="108" spans="1:9" x14ac:dyDescent="0.25">
      <c r="A108" s="19" t="str">
        <f>B108&amp;"_"&amp;C108&amp;"_"&amp;".. "&amp;D108</f>
        <v>0184_T3_.. Interest  (More than 12 to 18)</v>
      </c>
      <c r="B108" s="103" t="s">
        <v>2901</v>
      </c>
      <c r="C108" s="36" t="s">
        <v>2713</v>
      </c>
      <c r="D108" s="44" t="s">
        <v>3781</v>
      </c>
      <c r="E108" s="161" t="e">
        <f t="shared" si="5"/>
        <v>#REF!</v>
      </c>
      <c r="F108" s="13" t="s">
        <v>270</v>
      </c>
      <c r="G108">
        <f t="shared" si="6"/>
        <v>6</v>
      </c>
      <c r="H108" s="223" t="str">
        <f>IF(ISNUMBER(#REF!),#REF!,"")</f>
        <v/>
      </c>
      <c r="I108" s="30"/>
    </row>
    <row r="109" spans="1:9" x14ac:dyDescent="0.25">
      <c r="A109" s="19" t="str">
        <f>B109&amp;"_"&amp;C109&amp;"_"&amp;D109</f>
        <v>0185_T3_Deposit-Taking Corporations, except the Central Bank (More than 12 to 18)</v>
      </c>
      <c r="B109" s="103" t="s">
        <v>2902</v>
      </c>
      <c r="C109" s="36" t="s">
        <v>2713</v>
      </c>
      <c r="D109" s="20" t="s">
        <v>3782</v>
      </c>
      <c r="E109" s="161" t="e">
        <f t="shared" si="5"/>
        <v>#REF!</v>
      </c>
      <c r="F109" s="13" t="s">
        <v>271</v>
      </c>
      <c r="G109">
        <f t="shared" si="6"/>
        <v>6</v>
      </c>
      <c r="H109" s="223" t="str">
        <f>IF(ISNUMBER(#REF!),#REF!,"")</f>
        <v/>
      </c>
      <c r="I109" s="29"/>
    </row>
    <row r="110" spans="1:9" x14ac:dyDescent="0.25">
      <c r="A110" s="19" t="str">
        <f>B110&amp;"_"&amp;C110&amp;"_"&amp;".. "&amp;D110</f>
        <v>0186_T3_.. Principal (More than 12 to 18)</v>
      </c>
      <c r="B110" s="103" t="s">
        <v>2903</v>
      </c>
      <c r="C110" s="36" t="s">
        <v>2713</v>
      </c>
      <c r="D110" s="44" t="s">
        <v>3778</v>
      </c>
      <c r="E110" s="161" t="e">
        <f t="shared" si="5"/>
        <v>#REF!</v>
      </c>
      <c r="F110" s="13" t="s">
        <v>272</v>
      </c>
      <c r="G110">
        <f t="shared" si="6"/>
        <v>6</v>
      </c>
      <c r="H110" s="223" t="str">
        <f>IF(ISNUMBER(#REF!),#REF!,"")</f>
        <v/>
      </c>
      <c r="I110" s="30"/>
    </row>
    <row r="111" spans="1:9" x14ac:dyDescent="0.25">
      <c r="A111" s="19" t="str">
        <f>B111&amp;"_"&amp;C111&amp;"_"&amp;".. "&amp;D111</f>
        <v>0187_T3_.. Interest  (More than 12 to 18)</v>
      </c>
      <c r="B111" s="103" t="s">
        <v>2904</v>
      </c>
      <c r="C111" s="36" t="s">
        <v>2713</v>
      </c>
      <c r="D111" s="44" t="s">
        <v>3781</v>
      </c>
      <c r="E111" s="161" t="e">
        <f t="shared" si="5"/>
        <v>#REF!</v>
      </c>
      <c r="F111" s="13" t="s">
        <v>273</v>
      </c>
      <c r="G111">
        <f t="shared" si="6"/>
        <v>6</v>
      </c>
      <c r="H111" s="223" t="str">
        <f>IF(ISNUMBER(#REF!),#REF!,"")</f>
        <v/>
      </c>
      <c r="I111" s="30"/>
    </row>
    <row r="112" spans="1:9" x14ac:dyDescent="0.25">
      <c r="A112" s="19" t="str">
        <f>B112&amp;"_"&amp;C112&amp;"_"&amp;D112</f>
        <v>0188_T3_Other Sectors (More than 12 to 18)</v>
      </c>
      <c r="B112" s="103" t="s">
        <v>2905</v>
      </c>
      <c r="C112" s="36" t="s">
        <v>2713</v>
      </c>
      <c r="D112" s="20" t="s">
        <v>3783</v>
      </c>
      <c r="E112" s="161" t="e">
        <f t="shared" si="5"/>
        <v>#REF!</v>
      </c>
      <c r="F112" s="13" t="s">
        <v>274</v>
      </c>
      <c r="G112">
        <f t="shared" si="6"/>
        <v>6</v>
      </c>
      <c r="H112" s="223" t="str">
        <f>IF(ISNUMBER(#REF!),#REF!,"")</f>
        <v/>
      </c>
      <c r="I112" s="29"/>
    </row>
    <row r="113" spans="1:9" x14ac:dyDescent="0.25">
      <c r="A113" s="19" t="str">
        <f>B113&amp;"_"&amp;C113&amp;"_"&amp;".. "&amp;D113</f>
        <v>0189_T3_.. Principal (More than 12 to 18)</v>
      </c>
      <c r="B113" s="103" t="s">
        <v>2906</v>
      </c>
      <c r="C113" s="36" t="s">
        <v>2713</v>
      </c>
      <c r="D113" s="44" t="s">
        <v>3778</v>
      </c>
      <c r="E113" s="161" t="e">
        <f t="shared" si="5"/>
        <v>#REF!</v>
      </c>
      <c r="F113" s="13" t="s">
        <v>275</v>
      </c>
      <c r="G113">
        <f t="shared" si="6"/>
        <v>6</v>
      </c>
      <c r="H113" s="223" t="str">
        <f>IF(ISNUMBER(#REF!),#REF!,"")</f>
        <v/>
      </c>
      <c r="I113" s="30"/>
    </row>
    <row r="114" spans="1:9" x14ac:dyDescent="0.25">
      <c r="A114" s="19" t="str">
        <f>B114&amp;"_"&amp;C114&amp;"_"&amp;".. "&amp;D114</f>
        <v>0190_T3_.. Interest  (More than 12 to 18)</v>
      </c>
      <c r="B114" s="103" t="s">
        <v>2907</v>
      </c>
      <c r="C114" s="36" t="s">
        <v>2713</v>
      </c>
      <c r="D114" s="44" t="s">
        <v>3781</v>
      </c>
      <c r="E114" s="161" t="e">
        <f t="shared" si="5"/>
        <v>#REF!</v>
      </c>
      <c r="F114" s="13" t="s">
        <v>276</v>
      </c>
      <c r="G114">
        <f t="shared" si="6"/>
        <v>6</v>
      </c>
      <c r="H114" s="223" t="str">
        <f>IF(ISNUMBER(#REF!),#REF!,"")</f>
        <v/>
      </c>
      <c r="I114" s="30"/>
    </row>
    <row r="115" spans="1:9" x14ac:dyDescent="0.25">
      <c r="A115" s="19" t="str">
        <f>B115&amp;"_"&amp;C115&amp;"_"&amp;D115</f>
        <v>0191_T3_Direct Investment: Intercompany Lending 4/ (More than 12 to 18)</v>
      </c>
      <c r="B115" s="103" t="s">
        <v>2908</v>
      </c>
      <c r="C115" s="36" t="s">
        <v>2713</v>
      </c>
      <c r="D115" s="20" t="s">
        <v>3784</v>
      </c>
      <c r="E115" s="161" t="e">
        <f t="shared" si="5"/>
        <v>#REF!</v>
      </c>
      <c r="F115" s="13" t="s">
        <v>277</v>
      </c>
      <c r="G115">
        <f t="shared" si="6"/>
        <v>6</v>
      </c>
      <c r="H115" s="223" t="str">
        <f>IF(ISNUMBER(#REF!),#REF!,"")</f>
        <v/>
      </c>
      <c r="I115" s="29"/>
    </row>
    <row r="116" spans="1:9" x14ac:dyDescent="0.25">
      <c r="A116" s="19" t="str">
        <f>B116&amp;"_"&amp;C116&amp;"_"&amp;".. "&amp;D116</f>
        <v>0192_T3_.. Principal  (More than 12 to 18)</v>
      </c>
      <c r="B116" s="103" t="s">
        <v>2909</v>
      </c>
      <c r="C116" s="36" t="s">
        <v>2713</v>
      </c>
      <c r="D116" s="44" t="s">
        <v>3785</v>
      </c>
      <c r="E116" s="161" t="e">
        <f t="shared" si="5"/>
        <v>#REF!</v>
      </c>
      <c r="F116" s="13" t="s">
        <v>278</v>
      </c>
      <c r="G116">
        <f t="shared" si="6"/>
        <v>6</v>
      </c>
      <c r="H116" s="223" t="str">
        <f>IF(ISNUMBER(#REF!),#REF!,"")</f>
        <v/>
      </c>
      <c r="I116" s="30"/>
    </row>
    <row r="117" spans="1:9" x14ac:dyDescent="0.25">
      <c r="A117" s="19" t="str">
        <f>B117&amp;"_"&amp;C117&amp;"_"&amp;".. "&amp;D117</f>
        <v>0193_T3_.. Interest (More than 12 to 18)</v>
      </c>
      <c r="B117" s="103" t="s">
        <v>2910</v>
      </c>
      <c r="C117" s="36" t="s">
        <v>2713</v>
      </c>
      <c r="D117" s="44" t="s">
        <v>3779</v>
      </c>
      <c r="E117" s="161" t="e">
        <f t="shared" si="5"/>
        <v>#REF!</v>
      </c>
      <c r="F117" s="13" t="s">
        <v>279</v>
      </c>
      <c r="G117">
        <f t="shared" si="6"/>
        <v>6</v>
      </c>
      <c r="H117" s="223" t="str">
        <f>IF(ISNUMBER(#REF!),#REF!,"")</f>
        <v/>
      </c>
      <c r="I117" s="30"/>
    </row>
    <row r="118" spans="1:9" x14ac:dyDescent="0.25">
      <c r="A118" s="19" t="str">
        <f>B118&amp;"_"&amp;C118&amp;"_"&amp;D118</f>
        <v>0194_T3_Total Debt Service Payments (More than 12 to 18)</v>
      </c>
      <c r="B118" s="103" t="s">
        <v>2911</v>
      </c>
      <c r="C118" s="36" t="s">
        <v>2713</v>
      </c>
      <c r="D118" s="20" t="s">
        <v>3786</v>
      </c>
      <c r="E118" s="161" t="e">
        <f t="shared" si="5"/>
        <v>#REF!</v>
      </c>
      <c r="F118" s="13" t="s">
        <v>280</v>
      </c>
      <c r="G118">
        <f t="shared" si="6"/>
        <v>6</v>
      </c>
      <c r="H118" s="223" t="str">
        <f>IF(ISNUMBER(#REF!),#REF!,"")</f>
        <v/>
      </c>
      <c r="I118" s="29"/>
    </row>
    <row r="119" spans="1:9" x14ac:dyDescent="0.25">
      <c r="A119" s="19" t="str">
        <f>B119&amp;"_"&amp;C119&amp;"_"&amp;".. "&amp;D119</f>
        <v>0195_T3_.. Principal  (More than 12 to 18)</v>
      </c>
      <c r="B119" s="103" t="s">
        <v>2912</v>
      </c>
      <c r="C119" s="36" t="s">
        <v>2713</v>
      </c>
      <c r="D119" s="44" t="s">
        <v>3785</v>
      </c>
      <c r="E119" s="161" t="e">
        <f t="shared" si="5"/>
        <v>#REF!</v>
      </c>
      <c r="F119" s="13" t="s">
        <v>281</v>
      </c>
      <c r="G119">
        <f t="shared" si="6"/>
        <v>6</v>
      </c>
      <c r="H119" s="223" t="str">
        <f>IF(ISNUMBER(#REF!),#REF!,"")</f>
        <v/>
      </c>
      <c r="I119" s="30"/>
    </row>
    <row r="120" spans="1:9" x14ac:dyDescent="0.25">
      <c r="A120" s="19" t="str">
        <f>B120&amp;"_"&amp;C120&amp;"_"&amp;".. "&amp;D120</f>
        <v>0196_T3_.. Interest (More than 12 to 18)</v>
      </c>
      <c r="B120" s="103" t="s">
        <v>2913</v>
      </c>
      <c r="C120" s="36" t="s">
        <v>2713</v>
      </c>
      <c r="D120" s="44" t="s">
        <v>3779</v>
      </c>
      <c r="E120" s="161" t="e">
        <f t="shared" si="5"/>
        <v>#REF!</v>
      </c>
      <c r="F120" s="13" t="s">
        <v>282</v>
      </c>
      <c r="G120">
        <f t="shared" si="6"/>
        <v>6</v>
      </c>
      <c r="H120" s="223" t="str">
        <f>IF(ISNUMBER(#REF!),#REF!,"")</f>
        <v/>
      </c>
      <c r="I120" s="30"/>
    </row>
    <row r="121" spans="1:9" x14ac:dyDescent="0.25">
      <c r="A121" s="19" t="str">
        <f t="shared" ref="A121:A122" si="9">B121&amp;"_"&amp;C121&amp;"_"&amp;D121</f>
        <v>0197_T3_Interest receipts on SDR holdings (More than 12 to 18)</v>
      </c>
      <c r="B121" s="103" t="s">
        <v>2914</v>
      </c>
      <c r="C121" s="36" t="s">
        <v>2713</v>
      </c>
      <c r="D121" s="43" t="s">
        <v>3787</v>
      </c>
      <c r="E121" s="161" t="e">
        <f t="shared" si="5"/>
        <v>#REF!</v>
      </c>
      <c r="F121" s="13" t="s">
        <v>283</v>
      </c>
      <c r="G121">
        <f t="shared" si="6"/>
        <v>6</v>
      </c>
      <c r="H121" s="223" t="str">
        <f>IF(ISNUMBER(#REF!),#REF!,"")</f>
        <v/>
      </c>
      <c r="I121" s="45"/>
    </row>
    <row r="122" spans="1:9" x14ac:dyDescent="0.25">
      <c r="A122" s="19" t="str">
        <f t="shared" si="9"/>
        <v>0198_T3_Interest payments on SDR allocations (More than 12 to 18)</v>
      </c>
      <c r="B122" s="103" t="s">
        <v>2915</v>
      </c>
      <c r="C122" s="36" t="s">
        <v>2713</v>
      </c>
      <c r="D122" s="43" t="s">
        <v>3788</v>
      </c>
      <c r="E122" s="161" t="e">
        <f t="shared" si="5"/>
        <v>#REF!</v>
      </c>
      <c r="F122" s="13" t="s">
        <v>284</v>
      </c>
      <c r="G122">
        <f t="shared" si="6"/>
        <v>6</v>
      </c>
      <c r="H122" s="223" t="str">
        <f>IF(ISNUMBER(#REF!),#REF!,"")</f>
        <v/>
      </c>
      <c r="I122" s="45"/>
    </row>
    <row r="123" spans="1:9" x14ac:dyDescent="0.25">
      <c r="A123" s="19" t="str">
        <f>B123&amp;"_"&amp;C123&amp;"_"&amp;D123</f>
        <v>0199_T3_General Government * (More than 18 to 24)</v>
      </c>
      <c r="B123" s="103" t="s">
        <v>2916</v>
      </c>
      <c r="C123" s="36" t="s">
        <v>2713</v>
      </c>
      <c r="D123" s="20" t="s">
        <v>3789</v>
      </c>
      <c r="E123" s="161" t="e">
        <f t="shared" si="5"/>
        <v>#REF!</v>
      </c>
      <c r="F123" s="47" t="s">
        <v>285</v>
      </c>
      <c r="G123">
        <f t="shared" si="6"/>
        <v>6</v>
      </c>
      <c r="H123" s="223" t="str">
        <f>IF(ISNUMBER(#REF!),#REF!,"")</f>
        <v/>
      </c>
      <c r="I123" s="29"/>
    </row>
    <row r="124" spans="1:9" x14ac:dyDescent="0.25">
      <c r="A124" s="19" t="str">
        <f>B124&amp;"_"&amp;C124&amp;"_"&amp;".. "&amp;D124</f>
        <v>0200_T3_.. Principal (More than 18 to 24)</v>
      </c>
      <c r="B124" s="103" t="s">
        <v>2917</v>
      </c>
      <c r="C124" s="36" t="s">
        <v>2713</v>
      </c>
      <c r="D124" s="44" t="s">
        <v>3790</v>
      </c>
      <c r="E124" s="161" t="e">
        <f t="shared" si="5"/>
        <v>#REF!</v>
      </c>
      <c r="F124" s="21" t="s">
        <v>286</v>
      </c>
      <c r="G124">
        <f t="shared" si="6"/>
        <v>6</v>
      </c>
      <c r="H124" s="223" t="str">
        <f>IF(ISNUMBER(#REF!),#REF!,"")</f>
        <v/>
      </c>
      <c r="I124" s="30"/>
    </row>
    <row r="125" spans="1:9" x14ac:dyDescent="0.25">
      <c r="A125" s="19" t="str">
        <f>B125&amp;"_"&amp;C125&amp;"_"&amp;".. "&amp;D125</f>
        <v>0201_T3_.. Interest (More than 18 to 24)</v>
      </c>
      <c r="B125" s="103" t="s">
        <v>2918</v>
      </c>
      <c r="C125" s="36" t="s">
        <v>2713</v>
      </c>
      <c r="D125" s="44" t="s">
        <v>3791</v>
      </c>
      <c r="E125" s="161" t="e">
        <f t="shared" si="5"/>
        <v>#REF!</v>
      </c>
      <c r="F125" s="21" t="s">
        <v>287</v>
      </c>
      <c r="G125">
        <f t="shared" si="6"/>
        <v>6</v>
      </c>
      <c r="H125" s="223" t="str">
        <f>IF(ISNUMBER(#REF!),#REF!,"")</f>
        <v/>
      </c>
      <c r="I125" s="30"/>
    </row>
    <row r="126" spans="1:9" x14ac:dyDescent="0.25">
      <c r="A126" s="19" t="str">
        <f>B126&amp;"_"&amp;C126&amp;"_"&amp;D126</f>
        <v>0202_T3_Central Bank * (More than 18 to 24)</v>
      </c>
      <c r="B126" s="103" t="s">
        <v>2919</v>
      </c>
      <c r="C126" s="36" t="s">
        <v>2713</v>
      </c>
      <c r="D126" s="20" t="s">
        <v>3792</v>
      </c>
      <c r="E126" s="161" t="e">
        <f t="shared" si="5"/>
        <v>#REF!</v>
      </c>
      <c r="F126" s="21" t="s">
        <v>288</v>
      </c>
      <c r="G126">
        <f t="shared" si="6"/>
        <v>6</v>
      </c>
      <c r="H126" s="223" t="str">
        <f>IF(ISNUMBER(#REF!),#REF!,"")</f>
        <v/>
      </c>
      <c r="I126" s="29"/>
    </row>
    <row r="127" spans="1:9" x14ac:dyDescent="0.25">
      <c r="A127" s="19" t="str">
        <f>B127&amp;"_"&amp;C127&amp;"_"&amp;".. "&amp;D127</f>
        <v>0203_T3_.. Principal (More than 18 to 24)</v>
      </c>
      <c r="B127" s="103" t="s">
        <v>2920</v>
      </c>
      <c r="C127" s="36" t="s">
        <v>2713</v>
      </c>
      <c r="D127" s="44" t="s">
        <v>3790</v>
      </c>
      <c r="E127" s="161" t="e">
        <f t="shared" si="5"/>
        <v>#REF!</v>
      </c>
      <c r="F127" s="21" t="s">
        <v>289</v>
      </c>
      <c r="G127">
        <f t="shared" si="6"/>
        <v>6</v>
      </c>
      <c r="H127" s="223" t="str">
        <f>IF(ISNUMBER(#REF!),#REF!,"")</f>
        <v/>
      </c>
      <c r="I127" s="30"/>
    </row>
    <row r="128" spans="1:9" x14ac:dyDescent="0.25">
      <c r="A128" s="19" t="str">
        <f>B128&amp;"_"&amp;C128&amp;"_"&amp;".. "&amp;D128</f>
        <v>0204_T3_.. Interest  (More than 18 to 24)</v>
      </c>
      <c r="B128" s="103" t="s">
        <v>2921</v>
      </c>
      <c r="C128" s="36" t="s">
        <v>2713</v>
      </c>
      <c r="D128" s="44" t="s">
        <v>3793</v>
      </c>
      <c r="E128" s="161" t="e">
        <f t="shared" si="5"/>
        <v>#REF!</v>
      </c>
      <c r="F128" s="21" t="s">
        <v>290</v>
      </c>
      <c r="G128">
        <f t="shared" si="6"/>
        <v>6</v>
      </c>
      <c r="H128" s="223" t="str">
        <f>IF(ISNUMBER(#REF!),#REF!,"")</f>
        <v/>
      </c>
      <c r="I128" s="30"/>
    </row>
    <row r="129" spans="1:9" x14ac:dyDescent="0.25">
      <c r="A129" s="19" t="str">
        <f>B129&amp;"_"&amp;C129&amp;"_"&amp;D129</f>
        <v>0205_T3_Deposit-Taking Corporations, except the Central Bank (More than 18 to 24)</v>
      </c>
      <c r="B129" s="103" t="s">
        <v>2922</v>
      </c>
      <c r="C129" s="36" t="s">
        <v>2713</v>
      </c>
      <c r="D129" s="20" t="s">
        <v>3794</v>
      </c>
      <c r="E129" s="161" t="e">
        <f t="shared" si="5"/>
        <v>#REF!</v>
      </c>
      <c r="F129" s="13" t="s">
        <v>291</v>
      </c>
      <c r="G129">
        <f t="shared" si="6"/>
        <v>6</v>
      </c>
      <c r="H129" s="223" t="str">
        <f>IF(ISNUMBER(#REF!),#REF!,"")</f>
        <v/>
      </c>
      <c r="I129" s="29"/>
    </row>
    <row r="130" spans="1:9" x14ac:dyDescent="0.25">
      <c r="A130" s="19" t="str">
        <f>B130&amp;"_"&amp;C130&amp;"_"&amp;".. "&amp;D130</f>
        <v>0206_T3_.. Principal (More than 18 to 24)</v>
      </c>
      <c r="B130" s="103" t="s">
        <v>2923</v>
      </c>
      <c r="C130" s="36" t="s">
        <v>2713</v>
      </c>
      <c r="D130" s="44" t="s">
        <v>3790</v>
      </c>
      <c r="E130" s="161" t="e">
        <f t="shared" si="5"/>
        <v>#REF!</v>
      </c>
      <c r="F130" s="21" t="s">
        <v>292</v>
      </c>
      <c r="G130">
        <f t="shared" si="6"/>
        <v>6</v>
      </c>
      <c r="H130" s="223" t="str">
        <f>IF(ISNUMBER(#REF!),#REF!,"")</f>
        <v/>
      </c>
      <c r="I130" s="30"/>
    </row>
    <row r="131" spans="1:9" x14ac:dyDescent="0.25">
      <c r="A131" s="19" t="str">
        <f>B131&amp;"_"&amp;C131&amp;"_"&amp;".. "&amp;D131</f>
        <v>0207_T3_.. Interest  (More than 18 to 24)</v>
      </c>
      <c r="B131" s="103" t="s">
        <v>2924</v>
      </c>
      <c r="C131" s="36" t="s">
        <v>2713</v>
      </c>
      <c r="D131" s="44" t="s">
        <v>3793</v>
      </c>
      <c r="E131" s="161" t="e">
        <f t="shared" si="5"/>
        <v>#REF!</v>
      </c>
      <c r="F131" s="21" t="s">
        <v>293</v>
      </c>
      <c r="G131">
        <f t="shared" si="6"/>
        <v>6</v>
      </c>
      <c r="H131" s="223" t="str">
        <f>IF(ISNUMBER(#REF!),#REF!,"")</f>
        <v/>
      </c>
      <c r="I131" s="30"/>
    </row>
    <row r="132" spans="1:9" x14ac:dyDescent="0.25">
      <c r="A132" s="19" t="str">
        <f>B132&amp;"_"&amp;C132&amp;"_"&amp;D132</f>
        <v>0208_T3_Other Sectors (More than 18 to 24)</v>
      </c>
      <c r="B132" s="103" t="s">
        <v>2925</v>
      </c>
      <c r="C132" s="36" t="s">
        <v>2713</v>
      </c>
      <c r="D132" s="20" t="s">
        <v>3795</v>
      </c>
      <c r="E132" s="161" t="e">
        <f t="shared" si="5"/>
        <v>#REF!</v>
      </c>
      <c r="F132" s="21" t="s">
        <v>294</v>
      </c>
      <c r="G132">
        <f t="shared" si="6"/>
        <v>6</v>
      </c>
      <c r="H132" s="223" t="str">
        <f>IF(ISNUMBER(#REF!),#REF!,"")</f>
        <v/>
      </c>
      <c r="I132" s="29"/>
    </row>
    <row r="133" spans="1:9" x14ac:dyDescent="0.25">
      <c r="A133" s="19" t="str">
        <f>B133&amp;"_"&amp;C133&amp;"_"&amp;".. "&amp;D133</f>
        <v>0209_T3_.. Principal (More than 18 to 24)</v>
      </c>
      <c r="B133" s="103" t="s">
        <v>2926</v>
      </c>
      <c r="C133" s="36" t="s">
        <v>2713</v>
      </c>
      <c r="D133" s="44" t="s">
        <v>3790</v>
      </c>
      <c r="E133" s="161" t="e">
        <f t="shared" ref="E133:E196" si="10">E132</f>
        <v>#REF!</v>
      </c>
      <c r="F133" s="21" t="s">
        <v>295</v>
      </c>
      <c r="G133">
        <f t="shared" ref="G133:G196" si="11">G132</f>
        <v>6</v>
      </c>
      <c r="H133" s="223" t="str">
        <f>IF(ISNUMBER(#REF!),#REF!,"")</f>
        <v/>
      </c>
      <c r="I133" s="30"/>
    </row>
    <row r="134" spans="1:9" x14ac:dyDescent="0.25">
      <c r="A134" s="19" t="str">
        <f>B134&amp;"_"&amp;C134&amp;"_"&amp;".. "&amp;D134</f>
        <v>0210_T3_.. Interest  (More than 18 to 24)</v>
      </c>
      <c r="B134" s="103" t="s">
        <v>2927</v>
      </c>
      <c r="C134" s="36" t="s">
        <v>2713</v>
      </c>
      <c r="D134" s="44" t="s">
        <v>3793</v>
      </c>
      <c r="E134" s="161" t="e">
        <f t="shared" si="10"/>
        <v>#REF!</v>
      </c>
      <c r="F134" s="21" t="s">
        <v>296</v>
      </c>
      <c r="G134">
        <f t="shared" si="11"/>
        <v>6</v>
      </c>
      <c r="H134" s="223" t="str">
        <f>IF(ISNUMBER(#REF!),#REF!,"")</f>
        <v/>
      </c>
      <c r="I134" s="30"/>
    </row>
    <row r="135" spans="1:9" x14ac:dyDescent="0.25">
      <c r="A135" s="19" t="str">
        <f>B135&amp;"_"&amp;C135&amp;"_"&amp;D135</f>
        <v>0211_T3_Direct Investment: Intercompany Lending 4/ (More than 18 to 24)</v>
      </c>
      <c r="B135" s="103" t="s">
        <v>2928</v>
      </c>
      <c r="C135" s="36" t="s">
        <v>2713</v>
      </c>
      <c r="D135" s="20" t="s">
        <v>3796</v>
      </c>
      <c r="E135" s="161" t="e">
        <f t="shared" si="10"/>
        <v>#REF!</v>
      </c>
      <c r="F135" s="21" t="s">
        <v>297</v>
      </c>
      <c r="G135">
        <f t="shared" si="11"/>
        <v>6</v>
      </c>
      <c r="H135" s="223" t="str">
        <f>IF(ISNUMBER(#REF!),#REF!,"")</f>
        <v/>
      </c>
      <c r="I135" s="29"/>
    </row>
    <row r="136" spans="1:9" x14ac:dyDescent="0.25">
      <c r="A136" s="19" t="str">
        <f>B136&amp;"_"&amp;C136&amp;"_"&amp;".. "&amp;D136</f>
        <v>0212_T3_.. Principal  (More than 18 to 24)</v>
      </c>
      <c r="B136" s="103" t="s">
        <v>2929</v>
      </c>
      <c r="C136" s="36" t="s">
        <v>2713</v>
      </c>
      <c r="D136" s="44" t="s">
        <v>3797</v>
      </c>
      <c r="E136" s="161" t="e">
        <f t="shared" si="10"/>
        <v>#REF!</v>
      </c>
      <c r="F136" s="21" t="s">
        <v>298</v>
      </c>
      <c r="G136">
        <f t="shared" si="11"/>
        <v>6</v>
      </c>
      <c r="H136" s="223" t="str">
        <f>IF(ISNUMBER(#REF!),#REF!,"")</f>
        <v/>
      </c>
      <c r="I136" s="30"/>
    </row>
    <row r="137" spans="1:9" x14ac:dyDescent="0.25">
      <c r="A137" s="19" t="str">
        <f>B137&amp;"_"&amp;C137&amp;"_"&amp;".. "&amp;D137</f>
        <v>0213_T3_.. Interest (More than 18 to 24)</v>
      </c>
      <c r="B137" s="103" t="s">
        <v>2930</v>
      </c>
      <c r="C137" s="36" t="s">
        <v>2713</v>
      </c>
      <c r="D137" s="44" t="s">
        <v>3791</v>
      </c>
      <c r="E137" s="161" t="e">
        <f t="shared" si="10"/>
        <v>#REF!</v>
      </c>
      <c r="F137" s="21" t="s">
        <v>299</v>
      </c>
      <c r="G137">
        <f t="shared" si="11"/>
        <v>6</v>
      </c>
      <c r="H137" s="223" t="str">
        <f>IF(ISNUMBER(#REF!),#REF!,"")</f>
        <v/>
      </c>
      <c r="I137" s="30"/>
    </row>
    <row r="138" spans="1:9" x14ac:dyDescent="0.25">
      <c r="A138" s="19" t="str">
        <f>B138&amp;"_"&amp;C138&amp;"_"&amp;D138</f>
        <v>0214_T3_Total Debt Service Payments (More than 18 to 24)</v>
      </c>
      <c r="B138" s="103" t="s">
        <v>2931</v>
      </c>
      <c r="C138" s="36" t="s">
        <v>2713</v>
      </c>
      <c r="D138" s="20" t="s">
        <v>3798</v>
      </c>
      <c r="E138" s="161" t="e">
        <f t="shared" si="10"/>
        <v>#REF!</v>
      </c>
      <c r="F138" s="21" t="s">
        <v>300</v>
      </c>
      <c r="G138">
        <f t="shared" si="11"/>
        <v>6</v>
      </c>
      <c r="H138" s="223" t="str">
        <f>IF(ISNUMBER(#REF!),#REF!,"")</f>
        <v/>
      </c>
      <c r="I138" s="29"/>
    </row>
    <row r="139" spans="1:9" x14ac:dyDescent="0.25">
      <c r="A139" s="19" t="str">
        <f>B139&amp;"_"&amp;C139&amp;"_"&amp;".. "&amp;D139</f>
        <v>0215_T3_.. Principal  (More than 18 to 24)</v>
      </c>
      <c r="B139" s="103" t="s">
        <v>2932</v>
      </c>
      <c r="C139" s="36" t="s">
        <v>2713</v>
      </c>
      <c r="D139" s="44" t="s">
        <v>3797</v>
      </c>
      <c r="E139" s="161" t="e">
        <f t="shared" si="10"/>
        <v>#REF!</v>
      </c>
      <c r="F139" s="21" t="s">
        <v>301</v>
      </c>
      <c r="G139">
        <f t="shared" si="11"/>
        <v>6</v>
      </c>
      <c r="H139" s="223" t="str">
        <f>IF(ISNUMBER(#REF!),#REF!,"")</f>
        <v/>
      </c>
      <c r="I139" s="30"/>
    </row>
    <row r="140" spans="1:9" x14ac:dyDescent="0.25">
      <c r="A140" s="19" t="str">
        <f>B140&amp;"_"&amp;C140&amp;"_"&amp;".. "&amp;D140</f>
        <v>0216_T3_.. Interest (More than 18 to 24)</v>
      </c>
      <c r="B140" s="103" t="s">
        <v>2933</v>
      </c>
      <c r="C140" s="36" t="s">
        <v>2713</v>
      </c>
      <c r="D140" s="44" t="s">
        <v>3791</v>
      </c>
      <c r="E140" s="161" t="e">
        <f t="shared" si="10"/>
        <v>#REF!</v>
      </c>
      <c r="F140" s="21" t="s">
        <v>302</v>
      </c>
      <c r="G140">
        <f t="shared" si="11"/>
        <v>6</v>
      </c>
      <c r="H140" s="223" t="str">
        <f>IF(ISNUMBER(#REF!),#REF!,"")</f>
        <v/>
      </c>
      <c r="I140" s="30"/>
    </row>
    <row r="141" spans="1:9" x14ac:dyDescent="0.25">
      <c r="A141" s="19" t="str">
        <f t="shared" ref="A141:A142" si="12">B141&amp;"_"&amp;C141&amp;"_"&amp;D141</f>
        <v>0217_T3_Interest receipts on SDR holdings (More than 18 to 24)</v>
      </c>
      <c r="B141" s="103" t="s">
        <v>2934</v>
      </c>
      <c r="C141" s="36" t="s">
        <v>2713</v>
      </c>
      <c r="D141" s="43" t="s">
        <v>3799</v>
      </c>
      <c r="E141" s="161" t="e">
        <f t="shared" si="10"/>
        <v>#REF!</v>
      </c>
      <c r="F141" s="21" t="s">
        <v>303</v>
      </c>
      <c r="G141">
        <f t="shared" si="11"/>
        <v>6</v>
      </c>
      <c r="H141" s="223" t="str">
        <f>IF(ISNUMBER(#REF!),#REF!,"")</f>
        <v/>
      </c>
      <c r="I141" s="45"/>
    </row>
    <row r="142" spans="1:9" x14ac:dyDescent="0.25">
      <c r="A142" s="19" t="str">
        <f t="shared" si="12"/>
        <v>0218_T3_Interest payments on SDR allocations (More than 18 to 24)</v>
      </c>
      <c r="B142" s="103" t="s">
        <v>2935</v>
      </c>
      <c r="C142" s="36" t="s">
        <v>2713</v>
      </c>
      <c r="D142" s="43" t="s">
        <v>3800</v>
      </c>
      <c r="E142" s="161" t="e">
        <f t="shared" si="10"/>
        <v>#REF!</v>
      </c>
      <c r="F142" s="21" t="s">
        <v>304</v>
      </c>
      <c r="G142">
        <f t="shared" si="11"/>
        <v>6</v>
      </c>
      <c r="H142" s="223" t="str">
        <f>IF(ISNUMBER(#REF!),#REF!,"")</f>
        <v/>
      </c>
      <c r="I142" s="45"/>
    </row>
    <row r="143" spans="1:9" x14ac:dyDescent="0.25">
      <c r="A143" s="19" t="str">
        <f>B143&amp;"_"&amp;C143&amp;"_"&amp;D143</f>
        <v>0219_T3_General Government * (More than 2yrs)</v>
      </c>
      <c r="B143" s="103" t="s">
        <v>2936</v>
      </c>
      <c r="C143" s="36" t="s">
        <v>2713</v>
      </c>
      <c r="D143" s="20" t="s">
        <v>3801</v>
      </c>
      <c r="E143" s="161" t="e">
        <f t="shared" si="10"/>
        <v>#REF!</v>
      </c>
      <c r="F143" s="47" t="s">
        <v>305</v>
      </c>
      <c r="G143">
        <f t="shared" si="11"/>
        <v>6</v>
      </c>
      <c r="H143" s="223" t="str">
        <f>IF(ISNUMBER(#REF!),#REF!,"")</f>
        <v/>
      </c>
      <c r="I143" s="29"/>
    </row>
    <row r="144" spans="1:9" x14ac:dyDescent="0.25">
      <c r="A144" s="19" t="str">
        <f>B144&amp;"_"&amp;C144&amp;"_"&amp;".. "&amp;D144</f>
        <v>0220_T3_.. Principal (More than 2yrs)</v>
      </c>
      <c r="B144" s="103" t="s">
        <v>2937</v>
      </c>
      <c r="C144" s="36" t="s">
        <v>2713</v>
      </c>
      <c r="D144" s="44" t="s">
        <v>3802</v>
      </c>
      <c r="E144" s="161" t="e">
        <f t="shared" si="10"/>
        <v>#REF!</v>
      </c>
      <c r="F144" s="21" t="s">
        <v>306</v>
      </c>
      <c r="G144">
        <f t="shared" si="11"/>
        <v>6</v>
      </c>
      <c r="H144" s="223" t="str">
        <f>IF(ISNUMBER(#REF!),#REF!,"")</f>
        <v/>
      </c>
      <c r="I144" s="30"/>
    </row>
    <row r="145" spans="1:9" x14ac:dyDescent="0.25">
      <c r="A145" s="19" t="str">
        <f>B145&amp;"_"&amp;C145&amp;"_"&amp;".. "&amp;D145</f>
        <v>0221_T3_.. Interest (More than 2yrs)</v>
      </c>
      <c r="B145" s="103" t="s">
        <v>2938</v>
      </c>
      <c r="C145" s="36" t="s">
        <v>2713</v>
      </c>
      <c r="D145" s="44" t="s">
        <v>3803</v>
      </c>
      <c r="E145" s="161" t="e">
        <f t="shared" si="10"/>
        <v>#REF!</v>
      </c>
      <c r="F145" s="21" t="s">
        <v>307</v>
      </c>
      <c r="G145">
        <f t="shared" si="11"/>
        <v>6</v>
      </c>
      <c r="H145" s="223" t="str">
        <f>IF(ISNUMBER(#REF!),#REF!,"")</f>
        <v/>
      </c>
      <c r="I145" s="30"/>
    </row>
    <row r="146" spans="1:9" x14ac:dyDescent="0.25">
      <c r="A146" s="19" t="str">
        <f>B146&amp;"_"&amp;C146&amp;"_"&amp;D146</f>
        <v>0222_T3_Central Bank * (More than 2yrs)</v>
      </c>
      <c r="B146" s="103" t="s">
        <v>2939</v>
      </c>
      <c r="C146" s="36" t="s">
        <v>2713</v>
      </c>
      <c r="D146" s="20" t="s">
        <v>3804</v>
      </c>
      <c r="E146" s="161" t="e">
        <f t="shared" si="10"/>
        <v>#REF!</v>
      </c>
      <c r="F146" s="21" t="s">
        <v>308</v>
      </c>
      <c r="G146">
        <f t="shared" si="11"/>
        <v>6</v>
      </c>
      <c r="H146" s="223" t="str">
        <f>IF(ISNUMBER(#REF!),#REF!,"")</f>
        <v/>
      </c>
      <c r="I146" s="29"/>
    </row>
    <row r="147" spans="1:9" x14ac:dyDescent="0.25">
      <c r="A147" s="19" t="str">
        <f>B147&amp;"_"&amp;C147&amp;"_"&amp;".. "&amp;D147</f>
        <v>0223_T3_.. Principal (More than 2yrs)</v>
      </c>
      <c r="B147" s="103" t="s">
        <v>2940</v>
      </c>
      <c r="C147" s="36" t="s">
        <v>2713</v>
      </c>
      <c r="D147" s="44" t="s">
        <v>3802</v>
      </c>
      <c r="E147" s="161" t="e">
        <f t="shared" si="10"/>
        <v>#REF!</v>
      </c>
      <c r="F147" s="21" t="s">
        <v>309</v>
      </c>
      <c r="G147">
        <f t="shared" si="11"/>
        <v>6</v>
      </c>
      <c r="H147" s="223" t="str">
        <f>IF(ISNUMBER(#REF!),#REF!,"")</f>
        <v/>
      </c>
      <c r="I147" s="30"/>
    </row>
    <row r="148" spans="1:9" x14ac:dyDescent="0.25">
      <c r="A148" s="19" t="str">
        <f>B148&amp;"_"&amp;C148&amp;"_"&amp;".. "&amp;D148</f>
        <v>0224_T3_.. Interest  (More than 2yrs)</v>
      </c>
      <c r="B148" s="103" t="s">
        <v>2941</v>
      </c>
      <c r="C148" s="36" t="s">
        <v>2713</v>
      </c>
      <c r="D148" s="44" t="s">
        <v>3805</v>
      </c>
      <c r="E148" s="161" t="e">
        <f t="shared" si="10"/>
        <v>#REF!</v>
      </c>
      <c r="F148" s="21" t="s">
        <v>310</v>
      </c>
      <c r="G148">
        <f t="shared" si="11"/>
        <v>6</v>
      </c>
      <c r="H148" s="223" t="str">
        <f>IF(ISNUMBER(#REF!),#REF!,"")</f>
        <v/>
      </c>
      <c r="I148" s="30"/>
    </row>
    <row r="149" spans="1:9" x14ac:dyDescent="0.25">
      <c r="A149" s="19" t="str">
        <f>B149&amp;"_"&amp;C149&amp;"_"&amp;D149</f>
        <v>0225_T3_Deposit-Taking Corporations, except the Central Bank (More than 2yrs)</v>
      </c>
      <c r="B149" s="103" t="s">
        <v>2942</v>
      </c>
      <c r="C149" s="36" t="s">
        <v>2713</v>
      </c>
      <c r="D149" s="20" t="s">
        <v>3806</v>
      </c>
      <c r="E149" s="161" t="e">
        <f t="shared" si="10"/>
        <v>#REF!</v>
      </c>
      <c r="F149" s="21" t="s">
        <v>311</v>
      </c>
      <c r="G149">
        <f t="shared" si="11"/>
        <v>6</v>
      </c>
      <c r="H149" s="223" t="str">
        <f>IF(ISNUMBER(#REF!),#REF!,"")</f>
        <v/>
      </c>
      <c r="I149" s="29"/>
    </row>
    <row r="150" spans="1:9" x14ac:dyDescent="0.25">
      <c r="A150" s="19" t="str">
        <f>B150&amp;"_"&amp;C150&amp;"_"&amp;".. "&amp;D150</f>
        <v>0226_T3_.. Principal (More than 2yrs)</v>
      </c>
      <c r="B150" s="103" t="s">
        <v>2943</v>
      </c>
      <c r="C150" s="36" t="s">
        <v>2713</v>
      </c>
      <c r="D150" s="44" t="s">
        <v>3802</v>
      </c>
      <c r="E150" s="161" t="e">
        <f t="shared" si="10"/>
        <v>#REF!</v>
      </c>
      <c r="F150" s="21" t="s">
        <v>312</v>
      </c>
      <c r="G150">
        <f t="shared" si="11"/>
        <v>6</v>
      </c>
      <c r="H150" s="223" t="str">
        <f>IF(ISNUMBER(#REF!),#REF!,"")</f>
        <v/>
      </c>
      <c r="I150" s="30"/>
    </row>
    <row r="151" spans="1:9" x14ac:dyDescent="0.25">
      <c r="A151" s="19" t="str">
        <f>B151&amp;"_"&amp;C151&amp;"_"&amp;".. "&amp;D151</f>
        <v>0227_T3_.. Interest  (More than 2yrs)</v>
      </c>
      <c r="B151" s="103" t="s">
        <v>2944</v>
      </c>
      <c r="C151" s="36" t="s">
        <v>2713</v>
      </c>
      <c r="D151" s="44" t="s">
        <v>3805</v>
      </c>
      <c r="E151" s="161" t="e">
        <f t="shared" si="10"/>
        <v>#REF!</v>
      </c>
      <c r="F151" s="21" t="s">
        <v>313</v>
      </c>
      <c r="G151">
        <f t="shared" si="11"/>
        <v>6</v>
      </c>
      <c r="H151" s="223" t="str">
        <f>IF(ISNUMBER(#REF!),#REF!,"")</f>
        <v/>
      </c>
      <c r="I151" s="30"/>
    </row>
    <row r="152" spans="1:9" x14ac:dyDescent="0.25">
      <c r="A152" s="19" t="str">
        <f>B152&amp;"_"&amp;C152&amp;"_"&amp;D152</f>
        <v>0228_T3_Other Sectors (More than 2yrs)</v>
      </c>
      <c r="B152" s="103" t="s">
        <v>2945</v>
      </c>
      <c r="C152" s="36" t="s">
        <v>2713</v>
      </c>
      <c r="D152" s="20" t="s">
        <v>3807</v>
      </c>
      <c r="E152" s="161" t="e">
        <f t="shared" si="10"/>
        <v>#REF!</v>
      </c>
      <c r="F152" s="21" t="s">
        <v>314</v>
      </c>
      <c r="G152">
        <f t="shared" si="11"/>
        <v>6</v>
      </c>
      <c r="H152" s="223" t="str">
        <f>IF(ISNUMBER(#REF!),#REF!,"")</f>
        <v/>
      </c>
      <c r="I152" s="29"/>
    </row>
    <row r="153" spans="1:9" x14ac:dyDescent="0.25">
      <c r="A153" s="19" t="str">
        <f>B153&amp;"_"&amp;C153&amp;"_"&amp;".. "&amp;D153</f>
        <v>0229_T3_.. Principal (More than 2yrs)</v>
      </c>
      <c r="B153" s="103" t="s">
        <v>2946</v>
      </c>
      <c r="C153" s="36" t="s">
        <v>2713</v>
      </c>
      <c r="D153" s="44" t="s">
        <v>3802</v>
      </c>
      <c r="E153" s="161" t="e">
        <f t="shared" si="10"/>
        <v>#REF!</v>
      </c>
      <c r="F153" s="21" t="s">
        <v>315</v>
      </c>
      <c r="G153">
        <f t="shared" si="11"/>
        <v>6</v>
      </c>
      <c r="H153" s="223" t="str">
        <f>IF(ISNUMBER(#REF!),#REF!,"")</f>
        <v/>
      </c>
      <c r="I153" s="30"/>
    </row>
    <row r="154" spans="1:9" x14ac:dyDescent="0.25">
      <c r="A154" s="19" t="str">
        <f>B154&amp;"_"&amp;C154&amp;"_"&amp;".. "&amp;D154</f>
        <v>0230_T3_.. Interest  (More than 2yrs)</v>
      </c>
      <c r="B154" s="103" t="s">
        <v>2947</v>
      </c>
      <c r="C154" s="36" t="s">
        <v>2713</v>
      </c>
      <c r="D154" s="44" t="s">
        <v>3805</v>
      </c>
      <c r="E154" s="161" t="e">
        <f t="shared" si="10"/>
        <v>#REF!</v>
      </c>
      <c r="F154" s="21" t="s">
        <v>316</v>
      </c>
      <c r="G154">
        <f t="shared" si="11"/>
        <v>6</v>
      </c>
      <c r="H154" s="223" t="str">
        <f>IF(ISNUMBER(#REF!),#REF!,"")</f>
        <v/>
      </c>
      <c r="I154" s="30"/>
    </row>
    <row r="155" spans="1:9" x14ac:dyDescent="0.25">
      <c r="A155" s="19" t="str">
        <f>B155&amp;"_"&amp;C155&amp;"_"&amp;D155</f>
        <v>0231_T3_Direct Investment: Intercompany Lending 4/ (More than 2yrs)</v>
      </c>
      <c r="B155" s="103" t="s">
        <v>2948</v>
      </c>
      <c r="C155" s="36" t="s">
        <v>2713</v>
      </c>
      <c r="D155" s="20" t="s">
        <v>3808</v>
      </c>
      <c r="E155" s="161" t="e">
        <f t="shared" si="10"/>
        <v>#REF!</v>
      </c>
      <c r="F155" s="21" t="s">
        <v>317</v>
      </c>
      <c r="G155">
        <f t="shared" si="11"/>
        <v>6</v>
      </c>
      <c r="H155" s="223" t="str">
        <f>IF(ISNUMBER(#REF!),#REF!,"")</f>
        <v/>
      </c>
      <c r="I155" s="29"/>
    </row>
    <row r="156" spans="1:9" x14ac:dyDescent="0.25">
      <c r="A156" s="19" t="str">
        <f>B156&amp;"_"&amp;C156&amp;"_"&amp;".. "&amp;D156</f>
        <v>0232_T3_.. Principal  (More than 2yrs)</v>
      </c>
      <c r="B156" s="103" t="s">
        <v>2949</v>
      </c>
      <c r="C156" s="36" t="s">
        <v>2713</v>
      </c>
      <c r="D156" s="44" t="s">
        <v>3809</v>
      </c>
      <c r="E156" s="161" t="e">
        <f t="shared" si="10"/>
        <v>#REF!</v>
      </c>
      <c r="F156" s="21" t="s">
        <v>318</v>
      </c>
      <c r="G156">
        <f t="shared" si="11"/>
        <v>6</v>
      </c>
      <c r="H156" s="223" t="str">
        <f>IF(ISNUMBER(#REF!),#REF!,"")</f>
        <v/>
      </c>
      <c r="I156" s="30"/>
    </row>
    <row r="157" spans="1:9" x14ac:dyDescent="0.25">
      <c r="A157" s="19" t="str">
        <f>B157&amp;"_"&amp;C157&amp;"_"&amp;".. "&amp;D157</f>
        <v>0233_T3_.. Interest (More than 2yrs)</v>
      </c>
      <c r="B157" s="103" t="s">
        <v>2950</v>
      </c>
      <c r="C157" s="36" t="s">
        <v>2713</v>
      </c>
      <c r="D157" s="44" t="s">
        <v>3803</v>
      </c>
      <c r="E157" s="161" t="e">
        <f t="shared" si="10"/>
        <v>#REF!</v>
      </c>
      <c r="F157" s="21" t="s">
        <v>319</v>
      </c>
      <c r="G157">
        <f t="shared" si="11"/>
        <v>6</v>
      </c>
      <c r="H157" s="223" t="str">
        <f>IF(ISNUMBER(#REF!),#REF!,"")</f>
        <v/>
      </c>
      <c r="I157" s="30"/>
    </row>
    <row r="158" spans="1:9" x14ac:dyDescent="0.25">
      <c r="A158" s="19" t="str">
        <f>B158&amp;"_"&amp;C158&amp;"_"&amp;D158</f>
        <v>0234_T3_Total Debt Service Payments (More than 2yrs)</v>
      </c>
      <c r="B158" s="103" t="s">
        <v>2951</v>
      </c>
      <c r="C158" s="36" t="s">
        <v>2713</v>
      </c>
      <c r="D158" s="20" t="s">
        <v>3810</v>
      </c>
      <c r="E158" s="161" t="e">
        <f t="shared" si="10"/>
        <v>#REF!</v>
      </c>
      <c r="F158" s="21" t="s">
        <v>320</v>
      </c>
      <c r="G158">
        <f t="shared" si="11"/>
        <v>6</v>
      </c>
      <c r="H158" s="223" t="str">
        <f>IF(ISNUMBER(#REF!),#REF!,"")</f>
        <v/>
      </c>
    </row>
    <row r="159" spans="1:9" x14ac:dyDescent="0.25">
      <c r="A159" s="19" t="str">
        <f>B159&amp;"_"&amp;C159&amp;"_"&amp;".. "&amp;D159</f>
        <v>0235_T3_.. Principal  (More than 2yrs)</v>
      </c>
      <c r="B159" s="103" t="s">
        <v>2952</v>
      </c>
      <c r="C159" s="36" t="s">
        <v>2713</v>
      </c>
      <c r="D159" s="44" t="s">
        <v>3809</v>
      </c>
      <c r="E159" s="161" t="e">
        <f t="shared" si="10"/>
        <v>#REF!</v>
      </c>
      <c r="F159" s="21" t="s">
        <v>321</v>
      </c>
      <c r="G159">
        <f t="shared" si="11"/>
        <v>6</v>
      </c>
      <c r="H159" s="223" t="str">
        <f>IF(ISNUMBER(#REF!),#REF!,"")</f>
        <v/>
      </c>
    </row>
    <row r="160" spans="1:9" x14ac:dyDescent="0.25">
      <c r="A160" s="19" t="str">
        <f>B160&amp;"_"&amp;C160&amp;"_"&amp;".. "&amp;D160</f>
        <v>0236_T3_.. Interest (More than 2yrs)</v>
      </c>
      <c r="B160" s="103" t="s">
        <v>2953</v>
      </c>
      <c r="C160" s="36" t="s">
        <v>2713</v>
      </c>
      <c r="D160" s="44" t="s">
        <v>3803</v>
      </c>
      <c r="E160" s="161" t="e">
        <f t="shared" si="10"/>
        <v>#REF!</v>
      </c>
      <c r="F160" s="21" t="s">
        <v>322</v>
      </c>
      <c r="G160">
        <f t="shared" si="11"/>
        <v>6</v>
      </c>
      <c r="H160" s="223" t="str">
        <f>IF(ISNUMBER(#REF!),#REF!,"")</f>
        <v/>
      </c>
    </row>
    <row r="161" spans="1:8" x14ac:dyDescent="0.25">
      <c r="A161" s="19" t="str">
        <f>B161&amp;"_"&amp;C161&amp;"_"&amp;".. "&amp;D161</f>
        <v>0237_T3_.. SDR allocations (principal)</v>
      </c>
      <c r="B161" s="103" t="s">
        <v>2954</v>
      </c>
      <c r="C161" s="36" t="s">
        <v>2713</v>
      </c>
      <c r="D161" s="43" t="s">
        <v>28</v>
      </c>
      <c r="E161" s="161" t="e">
        <f t="shared" si="10"/>
        <v>#REF!</v>
      </c>
      <c r="F161" s="21" t="s">
        <v>4076</v>
      </c>
      <c r="G161">
        <f t="shared" si="11"/>
        <v>6</v>
      </c>
      <c r="H161" s="223" t="str">
        <f>IF(ISNUMBER(#REF!),#REF!,"")</f>
        <v/>
      </c>
    </row>
    <row r="162" spans="1:8" x14ac:dyDescent="0.25">
      <c r="A162" s="65" t="str">
        <f>B162&amp;"_"&amp;C162&amp;"_"&amp;D162</f>
        <v>0425_T1.5_General Government (Gross External Debt Position)</v>
      </c>
      <c r="B162" s="120" t="s">
        <v>3142</v>
      </c>
      <c r="C162" s="121" t="s">
        <v>2715</v>
      </c>
      <c r="D162" s="68" t="s">
        <v>3819</v>
      </c>
      <c r="E162" s="161" t="e">
        <f t="shared" si="10"/>
        <v>#REF!</v>
      </c>
      <c r="F162" s="63" t="s">
        <v>525</v>
      </c>
      <c r="G162">
        <f t="shared" si="11"/>
        <v>6</v>
      </c>
      <c r="H162" s="223" t="str">
        <f>IF(ISNUMBER(#REF!),#REF!,"")</f>
        <v/>
      </c>
    </row>
    <row r="163" spans="1:8" x14ac:dyDescent="0.25">
      <c r="A163" s="65" t="str">
        <f>B163&amp;"_"&amp;C163&amp;"_"&amp;".. "&amp;D163</f>
        <v>0426_T1.5_.. Short-term (Gross External Debt Position)</v>
      </c>
      <c r="B163" s="120" t="s">
        <v>3143</v>
      </c>
      <c r="C163" s="121" t="s">
        <v>2715</v>
      </c>
      <c r="D163" s="69" t="s">
        <v>3820</v>
      </c>
      <c r="E163" s="161" t="e">
        <f t="shared" si="10"/>
        <v>#REF!</v>
      </c>
      <c r="F163" s="63" t="s">
        <v>526</v>
      </c>
      <c r="G163">
        <f t="shared" si="11"/>
        <v>6</v>
      </c>
      <c r="H163" s="223" t="str">
        <f>IF(ISNUMBER(#REF!),#REF!,"")</f>
        <v/>
      </c>
    </row>
    <row r="164" spans="1:8" x14ac:dyDescent="0.25">
      <c r="A164" s="65" t="str">
        <f>B164&amp;"_"&amp;C164&amp;"_"&amp;"…. "&amp;D164</f>
        <v>0427_T1.5_…. Currency and deposits 2/ (Gross External Debt Position)</v>
      </c>
      <c r="B164" s="120" t="s">
        <v>3144</v>
      </c>
      <c r="C164" s="121" t="s">
        <v>2715</v>
      </c>
      <c r="D164" s="70" t="s">
        <v>3821</v>
      </c>
      <c r="E164" s="161" t="e">
        <f t="shared" si="10"/>
        <v>#REF!</v>
      </c>
      <c r="F164" s="63" t="s">
        <v>527</v>
      </c>
      <c r="G164">
        <f t="shared" si="11"/>
        <v>6</v>
      </c>
      <c r="H164" s="223" t="str">
        <f>IF(ISNUMBER(#REF!),#REF!,"")</f>
        <v/>
      </c>
    </row>
    <row r="165" spans="1:8" x14ac:dyDescent="0.25">
      <c r="A165" s="65" t="str">
        <f t="shared" ref="A165:A169" si="13">B165&amp;"_"&amp;C165&amp;"_"&amp;"…. "&amp;D165</f>
        <v>0428_T1.5_…. Debt securities (Gross External Debt Position)</v>
      </c>
      <c r="B165" s="120" t="s">
        <v>3145</v>
      </c>
      <c r="C165" s="121" t="s">
        <v>2715</v>
      </c>
      <c r="D165" s="70" t="s">
        <v>3822</v>
      </c>
      <c r="E165" s="161" t="e">
        <f t="shared" si="10"/>
        <v>#REF!</v>
      </c>
      <c r="F165" s="63" t="s">
        <v>528</v>
      </c>
      <c r="G165">
        <f t="shared" si="11"/>
        <v>6</v>
      </c>
      <c r="H165" s="223" t="str">
        <f>IF(ISNUMBER(#REF!),#REF!,"")</f>
        <v/>
      </c>
    </row>
    <row r="166" spans="1:8" x14ac:dyDescent="0.25">
      <c r="A166" s="65" t="str">
        <f t="shared" si="13"/>
        <v>0429_T1.5_…. Loans (Gross External Debt Position)</v>
      </c>
      <c r="B166" s="120" t="s">
        <v>3146</v>
      </c>
      <c r="C166" s="121" t="s">
        <v>2715</v>
      </c>
      <c r="D166" s="70" t="s">
        <v>3823</v>
      </c>
      <c r="E166" s="161" t="e">
        <f t="shared" si="10"/>
        <v>#REF!</v>
      </c>
      <c r="F166" s="63" t="s">
        <v>529</v>
      </c>
      <c r="G166">
        <f t="shared" si="11"/>
        <v>6</v>
      </c>
      <c r="H166" s="223" t="str">
        <f>IF(ISNUMBER(#REF!),#REF!,"")</f>
        <v/>
      </c>
    </row>
    <row r="167" spans="1:8" x14ac:dyDescent="0.25">
      <c r="A167" s="65" t="str">
        <f t="shared" si="13"/>
        <v>0430_T1.5_…. Trade credit and advances (Gross External Debt Position)</v>
      </c>
      <c r="B167" s="120" t="s">
        <v>3147</v>
      </c>
      <c r="C167" s="121" t="s">
        <v>2715</v>
      </c>
      <c r="D167" s="70" t="s">
        <v>3824</v>
      </c>
      <c r="E167" s="161" t="e">
        <f t="shared" si="10"/>
        <v>#REF!</v>
      </c>
      <c r="F167" s="63" t="s">
        <v>530</v>
      </c>
      <c r="G167">
        <f t="shared" si="11"/>
        <v>6</v>
      </c>
      <c r="H167" s="223" t="str">
        <f>IF(ISNUMBER(#REF!),#REF!,"")</f>
        <v/>
      </c>
    </row>
    <row r="168" spans="1:8" x14ac:dyDescent="0.25">
      <c r="A168" s="65" t="str">
        <f t="shared" si="13"/>
        <v>0431_T1.5_…. Unallocated gold accounts included in monetary gold 3/ (Gross External Debt Position)</v>
      </c>
      <c r="B168" s="120" t="s">
        <v>3148</v>
      </c>
      <c r="C168" s="121" t="s">
        <v>2715</v>
      </c>
      <c r="D168" s="70" t="s">
        <v>4077</v>
      </c>
      <c r="E168" s="161" t="e">
        <f t="shared" si="10"/>
        <v>#REF!</v>
      </c>
      <c r="F168" s="63" t="s">
        <v>531</v>
      </c>
      <c r="G168">
        <f t="shared" si="11"/>
        <v>6</v>
      </c>
      <c r="H168" s="223"/>
    </row>
    <row r="169" spans="1:8" x14ac:dyDescent="0.25">
      <c r="A169" s="65" t="str">
        <f t="shared" si="13"/>
        <v>0432_T1.5_…. Other debt instruments 4/ 5/ (Gross External Debt Position)</v>
      </c>
      <c r="B169" s="120" t="s">
        <v>3149</v>
      </c>
      <c r="C169" s="121" t="s">
        <v>2715</v>
      </c>
      <c r="D169" s="70" t="s">
        <v>4078</v>
      </c>
      <c r="E169" s="161" t="e">
        <f t="shared" si="10"/>
        <v>#REF!</v>
      </c>
      <c r="F169" s="63" t="s">
        <v>532</v>
      </c>
      <c r="G169">
        <f t="shared" si="11"/>
        <v>6</v>
      </c>
      <c r="H169" s="223" t="str">
        <f>IF(ISNUMBER(#REF!),#REF!,"")</f>
        <v/>
      </c>
    </row>
    <row r="170" spans="1:8" x14ac:dyDescent="0.25">
      <c r="A170" s="65" t="str">
        <f>B170&amp;"_"&amp;C170&amp;"_"&amp;".. "&amp;D170</f>
        <v>0433_T1.5_.. Long-term (Gross External Debt Position)</v>
      </c>
      <c r="B170" s="120" t="s">
        <v>3150</v>
      </c>
      <c r="C170" s="121" t="s">
        <v>2715</v>
      </c>
      <c r="D170" s="69" t="s">
        <v>3825</v>
      </c>
      <c r="E170" s="161" t="e">
        <f t="shared" si="10"/>
        <v>#REF!</v>
      </c>
      <c r="F170" s="63" t="s">
        <v>533</v>
      </c>
      <c r="G170">
        <f t="shared" si="11"/>
        <v>6</v>
      </c>
      <c r="H170" s="223" t="str">
        <f>IF(ISNUMBER(#REF!),#REF!,"")</f>
        <v/>
      </c>
    </row>
    <row r="171" spans="1:8" x14ac:dyDescent="0.25">
      <c r="A171" s="65" t="str">
        <f>B171&amp;"_"&amp;C171&amp;"_"&amp;"…. "&amp;D171</f>
        <v>0434_T1.5_…. Special drawing rights (SDRs) (Gross External Debt Position)</v>
      </c>
      <c r="B171" s="120" t="s">
        <v>3151</v>
      </c>
      <c r="C171" s="121" t="s">
        <v>2715</v>
      </c>
      <c r="D171" s="70" t="s">
        <v>3826</v>
      </c>
      <c r="E171" s="161" t="e">
        <f t="shared" si="10"/>
        <v>#REF!</v>
      </c>
      <c r="F171" s="63" t="s">
        <v>534</v>
      </c>
      <c r="G171">
        <f t="shared" si="11"/>
        <v>6</v>
      </c>
      <c r="H171" s="223" t="str">
        <f>IF(ISNUMBER(#REF!),#REF!,"")</f>
        <v/>
      </c>
    </row>
    <row r="172" spans="1:8" x14ac:dyDescent="0.25">
      <c r="A172" s="65" t="str">
        <f t="shared" ref="A172:A176" si="14">B172&amp;"_"&amp;C172&amp;"_"&amp;"…. "&amp;D172</f>
        <v>0435_T1.5_…. Currency and deposits 2/ (Gross External Debt Position)</v>
      </c>
      <c r="B172" s="120" t="s">
        <v>3152</v>
      </c>
      <c r="C172" s="121" t="s">
        <v>2715</v>
      </c>
      <c r="D172" s="70" t="s">
        <v>3821</v>
      </c>
      <c r="E172" s="161" t="e">
        <f t="shared" si="10"/>
        <v>#REF!</v>
      </c>
      <c r="F172" s="63" t="s">
        <v>535</v>
      </c>
      <c r="G172">
        <f t="shared" si="11"/>
        <v>6</v>
      </c>
      <c r="H172" s="223" t="str">
        <f>IF(ISNUMBER(#REF!),#REF!,"")</f>
        <v/>
      </c>
    </row>
    <row r="173" spans="1:8" x14ac:dyDescent="0.25">
      <c r="A173" s="65" t="str">
        <f t="shared" si="14"/>
        <v>0436_T1.5_…. Debt securities (Gross External Debt Position)</v>
      </c>
      <c r="B173" s="120" t="s">
        <v>3153</v>
      </c>
      <c r="C173" s="121" t="s">
        <v>2715</v>
      </c>
      <c r="D173" s="70" t="s">
        <v>3822</v>
      </c>
      <c r="E173" s="161" t="e">
        <f t="shared" si="10"/>
        <v>#REF!</v>
      </c>
      <c r="F173" s="63" t="s">
        <v>536</v>
      </c>
      <c r="G173">
        <f t="shared" si="11"/>
        <v>6</v>
      </c>
      <c r="H173" s="223" t="str">
        <f>IF(ISNUMBER(#REF!),#REF!,"")</f>
        <v/>
      </c>
    </row>
    <row r="174" spans="1:8" x14ac:dyDescent="0.25">
      <c r="A174" s="65" t="str">
        <f t="shared" si="14"/>
        <v>0437_T1.5_…. Loans (Gross External Debt Position)</v>
      </c>
      <c r="B174" s="120" t="s">
        <v>3154</v>
      </c>
      <c r="C174" s="121" t="s">
        <v>2715</v>
      </c>
      <c r="D174" s="70" t="s">
        <v>3823</v>
      </c>
      <c r="E174" s="161" t="e">
        <f t="shared" si="10"/>
        <v>#REF!</v>
      </c>
      <c r="F174" s="63" t="s">
        <v>537</v>
      </c>
      <c r="G174">
        <f t="shared" si="11"/>
        <v>6</v>
      </c>
      <c r="H174" s="223" t="str">
        <f>IF(ISNUMBER(#REF!),#REF!,"")</f>
        <v/>
      </c>
    </row>
    <row r="175" spans="1:8" x14ac:dyDescent="0.25">
      <c r="A175" s="65" t="str">
        <f t="shared" si="14"/>
        <v>0438_T1.5_…. Trade credit and advances (Gross External Debt Position)</v>
      </c>
      <c r="B175" s="120" t="s">
        <v>3155</v>
      </c>
      <c r="C175" s="121" t="s">
        <v>2715</v>
      </c>
      <c r="D175" s="70" t="s">
        <v>3824</v>
      </c>
      <c r="E175" s="161" t="e">
        <f t="shared" si="10"/>
        <v>#REF!</v>
      </c>
      <c r="F175" s="63" t="s">
        <v>538</v>
      </c>
      <c r="G175">
        <f t="shared" si="11"/>
        <v>6</v>
      </c>
      <c r="H175" s="223" t="str">
        <f>IF(ISNUMBER(#REF!),#REF!,"")</f>
        <v/>
      </c>
    </row>
    <row r="176" spans="1:8" x14ac:dyDescent="0.25">
      <c r="A176" s="65" t="str">
        <f t="shared" si="14"/>
        <v>0439_T1.5_…. Other debt instruments 4/ (Gross External Debt Position)</v>
      </c>
      <c r="B176" s="120" t="s">
        <v>3156</v>
      </c>
      <c r="C176" s="121" t="s">
        <v>2715</v>
      </c>
      <c r="D176" s="70" t="s">
        <v>4079</v>
      </c>
      <c r="E176" s="161" t="e">
        <f t="shared" si="10"/>
        <v>#REF!</v>
      </c>
      <c r="F176" s="63" t="s">
        <v>539</v>
      </c>
      <c r="G176">
        <f t="shared" si="11"/>
        <v>6</v>
      </c>
      <c r="H176" s="223" t="str">
        <f>IF(ISNUMBER(#REF!),#REF!,"")</f>
        <v/>
      </c>
    </row>
    <row r="177" spans="1:8" x14ac:dyDescent="0.25">
      <c r="A177" s="65" t="str">
        <f>B177&amp;"_"&amp;C177&amp;"_"&amp;D177</f>
        <v>0440_T1.5_Central Bank (Gross External Debt Position)</v>
      </c>
      <c r="B177" s="120" t="s">
        <v>3157</v>
      </c>
      <c r="C177" s="121" t="s">
        <v>2715</v>
      </c>
      <c r="D177" s="68" t="s">
        <v>3827</v>
      </c>
      <c r="E177" s="161" t="e">
        <f t="shared" si="10"/>
        <v>#REF!</v>
      </c>
      <c r="F177" s="63" t="s">
        <v>540</v>
      </c>
      <c r="G177">
        <f t="shared" si="11"/>
        <v>6</v>
      </c>
      <c r="H177" s="223" t="str">
        <f>IF(ISNUMBER(#REF!),#REF!,"")</f>
        <v/>
      </c>
    </row>
    <row r="178" spans="1:8" x14ac:dyDescent="0.25">
      <c r="A178" s="65" t="str">
        <f>B178&amp;"_"&amp;C178&amp;"_"&amp;".. "&amp;D178</f>
        <v>0441_T1.5_.. Short-term (Gross External Debt Position)</v>
      </c>
      <c r="B178" s="120" t="s">
        <v>3158</v>
      </c>
      <c r="C178" s="121" t="s">
        <v>2715</v>
      </c>
      <c r="D178" s="69" t="s">
        <v>3820</v>
      </c>
      <c r="E178" s="161" t="e">
        <f t="shared" si="10"/>
        <v>#REF!</v>
      </c>
      <c r="F178" s="63" t="s">
        <v>541</v>
      </c>
      <c r="G178">
        <f t="shared" si="11"/>
        <v>6</v>
      </c>
      <c r="H178" s="223" t="str">
        <f>IF(ISNUMBER(#REF!),#REF!,"")</f>
        <v/>
      </c>
    </row>
    <row r="179" spans="1:8" x14ac:dyDescent="0.25">
      <c r="A179" s="65" t="str">
        <f>B179&amp;"_"&amp;C179&amp;"_"&amp;"…. "&amp;D179</f>
        <v>0442_T1.5_…. Currency and deposits 2/ (Gross External Debt Position)</v>
      </c>
      <c r="B179" s="120" t="s">
        <v>3159</v>
      </c>
      <c r="C179" s="121" t="s">
        <v>2715</v>
      </c>
      <c r="D179" s="70" t="s">
        <v>3821</v>
      </c>
      <c r="E179" s="161" t="e">
        <f t="shared" si="10"/>
        <v>#REF!</v>
      </c>
      <c r="F179" s="63" t="s">
        <v>542</v>
      </c>
      <c r="G179">
        <f t="shared" si="11"/>
        <v>6</v>
      </c>
      <c r="H179" s="223" t="str">
        <f>IF(ISNUMBER(#REF!),#REF!,"")</f>
        <v/>
      </c>
    </row>
    <row r="180" spans="1:8" x14ac:dyDescent="0.25">
      <c r="A180" s="65" t="str">
        <f t="shared" ref="A180:A184" si="15">B180&amp;"_"&amp;C180&amp;"_"&amp;"…. "&amp;D180</f>
        <v>0443_T1.5_…. Debt securities (Gross External Debt Position)</v>
      </c>
      <c r="B180" s="120" t="s">
        <v>3160</v>
      </c>
      <c r="C180" s="121" t="s">
        <v>2715</v>
      </c>
      <c r="D180" s="70" t="s">
        <v>3822</v>
      </c>
      <c r="E180" s="161" t="e">
        <f t="shared" si="10"/>
        <v>#REF!</v>
      </c>
      <c r="F180" s="63" t="s">
        <v>543</v>
      </c>
      <c r="G180">
        <f t="shared" si="11"/>
        <v>6</v>
      </c>
      <c r="H180" s="223" t="str">
        <f>IF(ISNUMBER(#REF!),#REF!,"")</f>
        <v/>
      </c>
    </row>
    <row r="181" spans="1:8" x14ac:dyDescent="0.25">
      <c r="A181" s="65" t="str">
        <f t="shared" si="15"/>
        <v>0444_T1.5_…. Loans (Gross External Debt Position)</v>
      </c>
      <c r="B181" s="120" t="s">
        <v>3161</v>
      </c>
      <c r="C181" s="121" t="s">
        <v>2715</v>
      </c>
      <c r="D181" s="70" t="s">
        <v>3823</v>
      </c>
      <c r="E181" s="161" t="e">
        <f t="shared" si="10"/>
        <v>#REF!</v>
      </c>
      <c r="F181" s="63" t="s">
        <v>544</v>
      </c>
      <c r="G181">
        <f t="shared" si="11"/>
        <v>6</v>
      </c>
      <c r="H181" s="223" t="str">
        <f>IF(ISNUMBER(#REF!),#REF!,"")</f>
        <v/>
      </c>
    </row>
    <row r="182" spans="1:8" x14ac:dyDescent="0.25">
      <c r="A182" s="65" t="str">
        <f t="shared" si="15"/>
        <v>0445_T1.5_…. Trade credit and advances (Gross External Debt Position)</v>
      </c>
      <c r="B182" s="120" t="s">
        <v>3162</v>
      </c>
      <c r="C182" s="121" t="s">
        <v>2715</v>
      </c>
      <c r="D182" s="70" t="s">
        <v>3824</v>
      </c>
      <c r="E182" s="161" t="e">
        <f t="shared" si="10"/>
        <v>#REF!</v>
      </c>
      <c r="F182" s="63" t="s">
        <v>545</v>
      </c>
      <c r="G182">
        <f t="shared" si="11"/>
        <v>6</v>
      </c>
      <c r="H182" s="223" t="str">
        <f>IF(ISNUMBER(#REF!),#REF!,"")</f>
        <v/>
      </c>
    </row>
    <row r="183" spans="1:8" x14ac:dyDescent="0.25">
      <c r="A183" s="65" t="str">
        <f t="shared" si="15"/>
        <v>0446_T1.5_…. Unallocated gold accounts included in monetary gold 3/ (Gross External Debt Position)</v>
      </c>
      <c r="B183" s="120" t="s">
        <v>3163</v>
      </c>
      <c r="C183" s="121" t="s">
        <v>2715</v>
      </c>
      <c r="D183" s="70" t="s">
        <v>4077</v>
      </c>
      <c r="E183" s="161" t="e">
        <f t="shared" si="10"/>
        <v>#REF!</v>
      </c>
      <c r="F183" s="63" t="s">
        <v>546</v>
      </c>
      <c r="G183">
        <f t="shared" si="11"/>
        <v>6</v>
      </c>
      <c r="H183" s="223"/>
    </row>
    <row r="184" spans="1:8" x14ac:dyDescent="0.25">
      <c r="A184" s="65" t="str">
        <f t="shared" si="15"/>
        <v>0447_T1.5_…. Other debt instruments 4/ 5/ (Gross External Debt Position)</v>
      </c>
      <c r="B184" s="120" t="s">
        <v>3164</v>
      </c>
      <c r="C184" s="121" t="s">
        <v>2715</v>
      </c>
      <c r="D184" s="70" t="s">
        <v>4078</v>
      </c>
      <c r="E184" s="161" t="e">
        <f t="shared" si="10"/>
        <v>#REF!</v>
      </c>
      <c r="F184" s="63" t="s">
        <v>547</v>
      </c>
      <c r="G184">
        <f t="shared" si="11"/>
        <v>6</v>
      </c>
      <c r="H184" s="223" t="str">
        <f>IF(ISNUMBER(#REF!),#REF!,"")</f>
        <v/>
      </c>
    </row>
    <row r="185" spans="1:8" x14ac:dyDescent="0.25">
      <c r="A185" s="65" t="str">
        <f>B185&amp;"_"&amp;C185&amp;"_"&amp;".. "&amp;D185</f>
        <v>0448_T1.5_.. Long-term (Gross External Debt Position)</v>
      </c>
      <c r="B185" s="120" t="s">
        <v>3165</v>
      </c>
      <c r="C185" s="121" t="s">
        <v>2715</v>
      </c>
      <c r="D185" s="69" t="s">
        <v>3825</v>
      </c>
      <c r="E185" s="161" t="e">
        <f t="shared" si="10"/>
        <v>#REF!</v>
      </c>
      <c r="F185" s="63" t="s">
        <v>548</v>
      </c>
      <c r="G185">
        <f t="shared" si="11"/>
        <v>6</v>
      </c>
      <c r="H185" s="223" t="str">
        <f>IF(ISNUMBER(#REF!),#REF!,"")</f>
        <v/>
      </c>
    </row>
    <row r="186" spans="1:8" x14ac:dyDescent="0.25">
      <c r="A186" s="65" t="str">
        <f>B186&amp;"_"&amp;C186&amp;"_"&amp;"…. "&amp;D186</f>
        <v>0449_T1.5_…. Special drawing rights (SDRs) (Gross External Debt Position)</v>
      </c>
      <c r="B186" s="120" t="s">
        <v>3166</v>
      </c>
      <c r="C186" s="121" t="s">
        <v>2715</v>
      </c>
      <c r="D186" s="70" t="s">
        <v>3826</v>
      </c>
      <c r="E186" s="161" t="e">
        <f t="shared" si="10"/>
        <v>#REF!</v>
      </c>
      <c r="F186" s="63" t="s">
        <v>549</v>
      </c>
      <c r="G186">
        <f t="shared" si="11"/>
        <v>6</v>
      </c>
      <c r="H186" s="223" t="str">
        <f>IF(ISNUMBER(#REF!),#REF!,"")</f>
        <v/>
      </c>
    </row>
    <row r="187" spans="1:8" x14ac:dyDescent="0.25">
      <c r="A187" s="65" t="str">
        <f t="shared" ref="A187:A191" si="16">B187&amp;"_"&amp;C187&amp;"_"&amp;"…. "&amp;D187</f>
        <v>0450_T1.5_…. Currency and deposits 2/ (Gross External Debt Position)</v>
      </c>
      <c r="B187" s="120" t="s">
        <v>3167</v>
      </c>
      <c r="C187" s="121" t="s">
        <v>2715</v>
      </c>
      <c r="D187" s="70" t="s">
        <v>3821</v>
      </c>
      <c r="E187" s="161" t="e">
        <f t="shared" si="10"/>
        <v>#REF!</v>
      </c>
      <c r="F187" s="63" t="s">
        <v>550</v>
      </c>
      <c r="G187">
        <f t="shared" si="11"/>
        <v>6</v>
      </c>
      <c r="H187" s="223" t="str">
        <f>IF(ISNUMBER(#REF!),#REF!,"")</f>
        <v/>
      </c>
    </row>
    <row r="188" spans="1:8" x14ac:dyDescent="0.25">
      <c r="A188" s="65" t="str">
        <f t="shared" si="16"/>
        <v>0451_T1.5_…. Debt securities (Gross External Debt Position)</v>
      </c>
      <c r="B188" s="120" t="s">
        <v>3168</v>
      </c>
      <c r="C188" s="121" t="s">
        <v>2715</v>
      </c>
      <c r="D188" s="70" t="s">
        <v>3822</v>
      </c>
      <c r="E188" s="161" t="e">
        <f t="shared" si="10"/>
        <v>#REF!</v>
      </c>
      <c r="F188" s="63" t="s">
        <v>551</v>
      </c>
      <c r="G188">
        <f t="shared" si="11"/>
        <v>6</v>
      </c>
      <c r="H188" s="223" t="str">
        <f>IF(ISNUMBER(#REF!),#REF!,"")</f>
        <v/>
      </c>
    </row>
    <row r="189" spans="1:8" x14ac:dyDescent="0.25">
      <c r="A189" s="65" t="str">
        <f t="shared" si="16"/>
        <v>0452_T1.5_…. Loans (Gross External Debt Position)</v>
      </c>
      <c r="B189" s="120" t="s">
        <v>3169</v>
      </c>
      <c r="C189" s="121" t="s">
        <v>2715</v>
      </c>
      <c r="D189" s="70" t="s">
        <v>3823</v>
      </c>
      <c r="E189" s="161" t="e">
        <f t="shared" si="10"/>
        <v>#REF!</v>
      </c>
      <c r="F189" s="63" t="s">
        <v>552</v>
      </c>
      <c r="G189">
        <f t="shared" si="11"/>
        <v>6</v>
      </c>
      <c r="H189" s="223" t="str">
        <f>IF(ISNUMBER(#REF!),#REF!,"")</f>
        <v/>
      </c>
    </row>
    <row r="190" spans="1:8" x14ac:dyDescent="0.25">
      <c r="A190" s="65" t="str">
        <f t="shared" si="16"/>
        <v>0453_T1.5_…. Trade credit and advances (Gross External Debt Position)</v>
      </c>
      <c r="B190" s="120" t="s">
        <v>3170</v>
      </c>
      <c r="C190" s="121" t="s">
        <v>2715</v>
      </c>
      <c r="D190" s="70" t="s">
        <v>3824</v>
      </c>
      <c r="E190" s="161" t="e">
        <f t="shared" si="10"/>
        <v>#REF!</v>
      </c>
      <c r="F190" s="63" t="s">
        <v>553</v>
      </c>
      <c r="G190">
        <f t="shared" si="11"/>
        <v>6</v>
      </c>
      <c r="H190" s="223" t="str">
        <f>IF(ISNUMBER(#REF!),#REF!,"")</f>
        <v/>
      </c>
    </row>
    <row r="191" spans="1:8" x14ac:dyDescent="0.25">
      <c r="A191" s="65" t="str">
        <f t="shared" si="16"/>
        <v>0454_T1.5_…. Other debt instruments 4/ (Gross External Debt Position)</v>
      </c>
      <c r="B191" s="120" t="s">
        <v>3171</v>
      </c>
      <c r="C191" s="121" t="s">
        <v>2715</v>
      </c>
      <c r="D191" s="70" t="s">
        <v>4079</v>
      </c>
      <c r="E191" s="161" t="e">
        <f t="shared" si="10"/>
        <v>#REF!</v>
      </c>
      <c r="F191" s="63" t="s">
        <v>554</v>
      </c>
      <c r="G191">
        <f t="shared" si="11"/>
        <v>6</v>
      </c>
      <c r="H191" s="223" t="str">
        <f>IF(ISNUMBER(#REF!),#REF!,"")</f>
        <v/>
      </c>
    </row>
    <row r="192" spans="1:8" x14ac:dyDescent="0.25">
      <c r="A192" s="65" t="str">
        <f>B192&amp;"_"&amp;C192&amp;"_"&amp;D192</f>
        <v>0455_T1.5_Deposit-Taking Corporations, except the Central Bank (Gross External Debt Position)</v>
      </c>
      <c r="B192" s="120" t="s">
        <v>3172</v>
      </c>
      <c r="C192" s="121" t="s">
        <v>2715</v>
      </c>
      <c r="D192" s="68" t="s">
        <v>3828</v>
      </c>
      <c r="E192" s="161" t="e">
        <f t="shared" si="10"/>
        <v>#REF!</v>
      </c>
      <c r="F192" s="63" t="s">
        <v>555</v>
      </c>
      <c r="G192">
        <f t="shared" si="11"/>
        <v>6</v>
      </c>
      <c r="H192" s="223" t="str">
        <f>IF(ISNUMBER(#REF!),#REF!,"")</f>
        <v/>
      </c>
    </row>
    <row r="193" spans="1:8" x14ac:dyDescent="0.25">
      <c r="A193" s="65" t="str">
        <f>B193&amp;"_"&amp;C193&amp;"_"&amp;".. "&amp;D193</f>
        <v>0456_T1.5_.. Short-term (Gross External Debt Position)</v>
      </c>
      <c r="B193" s="120" t="s">
        <v>3173</v>
      </c>
      <c r="C193" s="121" t="s">
        <v>2715</v>
      </c>
      <c r="D193" s="69" t="s">
        <v>3820</v>
      </c>
      <c r="E193" s="161" t="e">
        <f t="shared" si="10"/>
        <v>#REF!</v>
      </c>
      <c r="F193" s="63" t="s">
        <v>556</v>
      </c>
      <c r="G193">
        <f t="shared" si="11"/>
        <v>6</v>
      </c>
      <c r="H193" s="223" t="str">
        <f>IF(ISNUMBER(#REF!),#REF!,"")</f>
        <v/>
      </c>
    </row>
    <row r="194" spans="1:8" x14ac:dyDescent="0.25">
      <c r="A194" s="65" t="str">
        <f>B194&amp;"_"&amp;C194&amp;"_"&amp;"…. "&amp;D194</f>
        <v>0457_T1.5_…. Currency and deposits 2/ (Gross External Debt Position)</v>
      </c>
      <c r="B194" s="120" t="s">
        <v>3174</v>
      </c>
      <c r="C194" s="121" t="s">
        <v>2715</v>
      </c>
      <c r="D194" s="70" t="s">
        <v>3821</v>
      </c>
      <c r="E194" s="161" t="e">
        <f t="shared" si="10"/>
        <v>#REF!</v>
      </c>
      <c r="F194" s="63" t="s">
        <v>557</v>
      </c>
      <c r="G194">
        <f t="shared" si="11"/>
        <v>6</v>
      </c>
      <c r="H194" s="223" t="str">
        <f>IF(ISNUMBER(#REF!),#REF!,"")</f>
        <v/>
      </c>
    </row>
    <row r="195" spans="1:8" x14ac:dyDescent="0.25">
      <c r="A195" s="65" t="str">
        <f t="shared" ref="A195:A198" si="17">B195&amp;"_"&amp;C195&amp;"_"&amp;"…. "&amp;D195</f>
        <v>0458_T1.5_…. Debt securities (Gross External Debt Position)</v>
      </c>
      <c r="B195" s="120" t="s">
        <v>3175</v>
      </c>
      <c r="C195" s="121" t="s">
        <v>2715</v>
      </c>
      <c r="D195" s="70" t="s">
        <v>3822</v>
      </c>
      <c r="E195" s="161" t="e">
        <f t="shared" si="10"/>
        <v>#REF!</v>
      </c>
      <c r="F195" s="63" t="s">
        <v>558</v>
      </c>
      <c r="G195">
        <f t="shared" si="11"/>
        <v>6</v>
      </c>
      <c r="H195" s="223" t="str">
        <f>IF(ISNUMBER(#REF!),#REF!,"")</f>
        <v/>
      </c>
    </row>
    <row r="196" spans="1:8" x14ac:dyDescent="0.25">
      <c r="A196" s="65" t="str">
        <f t="shared" si="17"/>
        <v>0459_T1.5_…. Loans (Gross External Debt Position)</v>
      </c>
      <c r="B196" s="120" t="s">
        <v>3176</v>
      </c>
      <c r="C196" s="121" t="s">
        <v>2715</v>
      </c>
      <c r="D196" s="70" t="s">
        <v>3823</v>
      </c>
      <c r="E196" s="161" t="e">
        <f t="shared" si="10"/>
        <v>#REF!</v>
      </c>
      <c r="F196" s="63" t="s">
        <v>559</v>
      </c>
      <c r="G196">
        <f t="shared" si="11"/>
        <v>6</v>
      </c>
      <c r="H196" s="223" t="str">
        <f>IF(ISNUMBER(#REF!),#REF!,"")</f>
        <v/>
      </c>
    </row>
    <row r="197" spans="1:8" x14ac:dyDescent="0.25">
      <c r="A197" s="65" t="str">
        <f t="shared" si="17"/>
        <v>0460_T1.5_…. Trade credit and advances (Gross External Debt Position)</v>
      </c>
      <c r="B197" s="120" t="s">
        <v>3177</v>
      </c>
      <c r="C197" s="121" t="s">
        <v>2715</v>
      </c>
      <c r="D197" s="70" t="s">
        <v>3824</v>
      </c>
      <c r="E197" s="161" t="e">
        <f t="shared" ref="E197:E260" si="18">E196</f>
        <v>#REF!</v>
      </c>
      <c r="F197" s="63" t="s">
        <v>560</v>
      </c>
      <c r="G197">
        <f t="shared" ref="G197:G260" si="19">G196</f>
        <v>6</v>
      </c>
      <c r="H197" s="223" t="str">
        <f>IF(ISNUMBER(#REF!),#REF!,"")</f>
        <v/>
      </c>
    </row>
    <row r="198" spans="1:8" x14ac:dyDescent="0.25">
      <c r="A198" s="65" t="str">
        <f t="shared" si="17"/>
        <v>0461_T1.5_…. Other debt instruments 4/ 5/ (Gross External Debt Position)</v>
      </c>
      <c r="B198" s="120" t="s">
        <v>3178</v>
      </c>
      <c r="C198" s="121" t="s">
        <v>2715</v>
      </c>
      <c r="D198" s="70" t="s">
        <v>4078</v>
      </c>
      <c r="E198" s="161" t="e">
        <f t="shared" si="18"/>
        <v>#REF!</v>
      </c>
      <c r="F198" s="63" t="s">
        <v>561</v>
      </c>
      <c r="G198">
        <f t="shared" si="19"/>
        <v>6</v>
      </c>
      <c r="H198" s="223" t="str">
        <f>IF(ISNUMBER(#REF!),#REF!,"")</f>
        <v/>
      </c>
    </row>
    <row r="199" spans="1:8" x14ac:dyDescent="0.25">
      <c r="A199" s="65" t="str">
        <f>B199&amp;"_"&amp;C199&amp;"_"&amp;".. "&amp;D199</f>
        <v>0462_T1.5_.. Long-term (Gross External Debt Position)</v>
      </c>
      <c r="B199" s="120" t="s">
        <v>3179</v>
      </c>
      <c r="C199" s="121" t="s">
        <v>2715</v>
      </c>
      <c r="D199" s="69" t="s">
        <v>3825</v>
      </c>
      <c r="E199" s="161" t="e">
        <f t="shared" si="18"/>
        <v>#REF!</v>
      </c>
      <c r="F199" s="63" t="s">
        <v>562</v>
      </c>
      <c r="G199">
        <f t="shared" si="19"/>
        <v>6</v>
      </c>
      <c r="H199" s="223" t="str">
        <f>IF(ISNUMBER(#REF!),#REF!,"")</f>
        <v/>
      </c>
    </row>
    <row r="200" spans="1:8" x14ac:dyDescent="0.25">
      <c r="A200" s="65" t="str">
        <f>B200&amp;"_"&amp;C200&amp;"_"&amp;"…. "&amp;D200</f>
        <v>0463_T1.5_…. Currency and deposits 2/ (Gross External Debt Position)</v>
      </c>
      <c r="B200" s="120" t="s">
        <v>3180</v>
      </c>
      <c r="C200" s="121" t="s">
        <v>2715</v>
      </c>
      <c r="D200" s="70" t="s">
        <v>3821</v>
      </c>
      <c r="E200" s="161" t="e">
        <f t="shared" si="18"/>
        <v>#REF!</v>
      </c>
      <c r="F200" s="63" t="s">
        <v>563</v>
      </c>
      <c r="G200">
        <f t="shared" si="19"/>
        <v>6</v>
      </c>
      <c r="H200" s="223" t="str">
        <f>IF(ISNUMBER(#REF!),#REF!,"")</f>
        <v/>
      </c>
    </row>
    <row r="201" spans="1:8" x14ac:dyDescent="0.25">
      <c r="A201" s="65" t="str">
        <f t="shared" ref="A201:A204" si="20">B201&amp;"_"&amp;C201&amp;"_"&amp;"…. "&amp;D201</f>
        <v>0464_T1.5_…. Debt securities (Gross External Debt Position)</v>
      </c>
      <c r="B201" s="120" t="s">
        <v>3181</v>
      </c>
      <c r="C201" s="121" t="s">
        <v>2715</v>
      </c>
      <c r="D201" s="70" t="s">
        <v>3822</v>
      </c>
      <c r="E201" s="161" t="e">
        <f t="shared" si="18"/>
        <v>#REF!</v>
      </c>
      <c r="F201" s="63" t="s">
        <v>564</v>
      </c>
      <c r="G201">
        <f t="shared" si="19"/>
        <v>6</v>
      </c>
      <c r="H201" s="223" t="str">
        <f>IF(ISNUMBER(#REF!),#REF!,"")</f>
        <v/>
      </c>
    </row>
    <row r="202" spans="1:8" x14ac:dyDescent="0.25">
      <c r="A202" s="65" t="str">
        <f t="shared" si="20"/>
        <v>0465_T1.5_…. Loans (Gross External Debt Position)</v>
      </c>
      <c r="B202" s="120" t="s">
        <v>3182</v>
      </c>
      <c r="C202" s="121" t="s">
        <v>2715</v>
      </c>
      <c r="D202" s="70" t="s">
        <v>3823</v>
      </c>
      <c r="E202" s="161" t="e">
        <f t="shared" si="18"/>
        <v>#REF!</v>
      </c>
      <c r="F202" s="63" t="s">
        <v>565</v>
      </c>
      <c r="G202">
        <f t="shared" si="19"/>
        <v>6</v>
      </c>
      <c r="H202" s="223" t="str">
        <f>IF(ISNUMBER(#REF!),#REF!,"")</f>
        <v/>
      </c>
    </row>
    <row r="203" spans="1:8" x14ac:dyDescent="0.25">
      <c r="A203" s="65" t="str">
        <f t="shared" si="20"/>
        <v>0466_T1.5_…. Trade credit and advances (Gross External Debt Position)</v>
      </c>
      <c r="B203" s="120" t="s">
        <v>3183</v>
      </c>
      <c r="C203" s="121" t="s">
        <v>2715</v>
      </c>
      <c r="D203" s="70" t="s">
        <v>3824</v>
      </c>
      <c r="E203" s="161" t="e">
        <f t="shared" si="18"/>
        <v>#REF!</v>
      </c>
      <c r="F203" s="63" t="s">
        <v>566</v>
      </c>
      <c r="G203">
        <f t="shared" si="19"/>
        <v>6</v>
      </c>
      <c r="H203" s="223" t="str">
        <f>IF(ISNUMBER(#REF!),#REF!,"")</f>
        <v/>
      </c>
    </row>
    <row r="204" spans="1:8" x14ac:dyDescent="0.25">
      <c r="A204" s="65" t="str">
        <f t="shared" si="20"/>
        <v>0467_T1.5_…. Other debt instruments 4/ (Gross External Debt Position)</v>
      </c>
      <c r="B204" s="120" t="s">
        <v>3184</v>
      </c>
      <c r="C204" s="121" t="s">
        <v>2715</v>
      </c>
      <c r="D204" s="70" t="s">
        <v>4079</v>
      </c>
      <c r="E204" s="161" t="e">
        <f t="shared" si="18"/>
        <v>#REF!</v>
      </c>
      <c r="F204" s="63" t="s">
        <v>567</v>
      </c>
      <c r="G204">
        <f t="shared" si="19"/>
        <v>6</v>
      </c>
      <c r="H204" s="223" t="str">
        <f>IF(ISNUMBER(#REF!),#REF!,"")</f>
        <v/>
      </c>
    </row>
    <row r="205" spans="1:8" x14ac:dyDescent="0.25">
      <c r="A205" s="65" t="str">
        <f>B205&amp;"_"&amp;C205&amp;"_"&amp;D205</f>
        <v>0468_T1.5_Other Sectors (Gross External Debt Position)</v>
      </c>
      <c r="B205" s="120" t="s">
        <v>3185</v>
      </c>
      <c r="C205" s="121" t="s">
        <v>2715</v>
      </c>
      <c r="D205" s="68" t="s">
        <v>3829</v>
      </c>
      <c r="E205" s="161" t="e">
        <f t="shared" si="18"/>
        <v>#REF!</v>
      </c>
      <c r="F205" s="63" t="s">
        <v>568</v>
      </c>
      <c r="G205">
        <f t="shared" si="19"/>
        <v>6</v>
      </c>
      <c r="H205" s="223" t="str">
        <f>IF(ISNUMBER(#REF!),#REF!,"")</f>
        <v/>
      </c>
    </row>
    <row r="206" spans="1:8" x14ac:dyDescent="0.25">
      <c r="A206" s="65" t="str">
        <f>B206&amp;"_"&amp;C206&amp;"_"&amp;".. "&amp;D206</f>
        <v>0469_T1.5_.. Short-term (Gross External Debt Position)</v>
      </c>
      <c r="B206" s="120" t="s">
        <v>3186</v>
      </c>
      <c r="C206" s="121" t="s">
        <v>2715</v>
      </c>
      <c r="D206" s="69" t="s">
        <v>3820</v>
      </c>
      <c r="E206" s="161" t="e">
        <f t="shared" si="18"/>
        <v>#REF!</v>
      </c>
      <c r="F206" s="63" t="s">
        <v>569</v>
      </c>
      <c r="G206">
        <f t="shared" si="19"/>
        <v>6</v>
      </c>
      <c r="H206" s="223" t="str">
        <f>IF(ISNUMBER(#REF!),#REF!,"")</f>
        <v/>
      </c>
    </row>
    <row r="207" spans="1:8" x14ac:dyDescent="0.25">
      <c r="A207" s="65" t="str">
        <f>B207&amp;"_"&amp;C207&amp;"_"&amp;"…. "&amp;D207</f>
        <v>0470_T1.5_…. Currency and deposits 2/ (Gross External Debt Position)</v>
      </c>
      <c r="B207" s="120" t="s">
        <v>3187</v>
      </c>
      <c r="C207" s="121" t="s">
        <v>2715</v>
      </c>
      <c r="D207" s="70" t="s">
        <v>3821</v>
      </c>
      <c r="E207" s="161" t="e">
        <f t="shared" si="18"/>
        <v>#REF!</v>
      </c>
      <c r="F207" s="63" t="s">
        <v>570</v>
      </c>
      <c r="G207">
        <f t="shared" si="19"/>
        <v>6</v>
      </c>
      <c r="H207" s="223" t="str">
        <f>IF(ISNUMBER(#REF!),#REF!,"")</f>
        <v/>
      </c>
    </row>
    <row r="208" spans="1:8" x14ac:dyDescent="0.25">
      <c r="A208" s="65" t="str">
        <f t="shared" ref="A208:A211" si="21">B208&amp;"_"&amp;C208&amp;"_"&amp;"…. "&amp;D208</f>
        <v>0471_T1.5_…. Debt securities (Gross External Debt Position)</v>
      </c>
      <c r="B208" s="120" t="s">
        <v>3188</v>
      </c>
      <c r="C208" s="121" t="s">
        <v>2715</v>
      </c>
      <c r="D208" s="70" t="s">
        <v>3822</v>
      </c>
      <c r="E208" s="161" t="e">
        <f t="shared" si="18"/>
        <v>#REF!</v>
      </c>
      <c r="F208" s="63" t="s">
        <v>571</v>
      </c>
      <c r="G208">
        <f t="shared" si="19"/>
        <v>6</v>
      </c>
      <c r="H208" s="223" t="str">
        <f>IF(ISNUMBER(#REF!),#REF!,"")</f>
        <v/>
      </c>
    </row>
    <row r="209" spans="1:8" x14ac:dyDescent="0.25">
      <c r="A209" s="65" t="str">
        <f t="shared" si="21"/>
        <v>0472_T1.5_…. Loans (Gross External Debt Position)</v>
      </c>
      <c r="B209" s="120" t="s">
        <v>3189</v>
      </c>
      <c r="C209" s="121" t="s">
        <v>2715</v>
      </c>
      <c r="D209" s="70" t="s">
        <v>3823</v>
      </c>
      <c r="E209" s="161" t="e">
        <f t="shared" si="18"/>
        <v>#REF!</v>
      </c>
      <c r="F209" s="63" t="s">
        <v>572</v>
      </c>
      <c r="G209">
        <f t="shared" si="19"/>
        <v>6</v>
      </c>
      <c r="H209" s="223" t="str">
        <f>IF(ISNUMBER(#REF!),#REF!,"")</f>
        <v/>
      </c>
    </row>
    <row r="210" spans="1:8" x14ac:dyDescent="0.25">
      <c r="A210" s="65" t="str">
        <f t="shared" si="21"/>
        <v>0473_T1.5_…. Trade credit and advances (Gross External Debt Position)</v>
      </c>
      <c r="B210" s="120" t="s">
        <v>3190</v>
      </c>
      <c r="C210" s="121" t="s">
        <v>2715</v>
      </c>
      <c r="D210" s="70" t="s">
        <v>3824</v>
      </c>
      <c r="E210" s="161" t="e">
        <f t="shared" si="18"/>
        <v>#REF!</v>
      </c>
      <c r="F210" s="63" t="s">
        <v>573</v>
      </c>
      <c r="G210">
        <f t="shared" si="19"/>
        <v>6</v>
      </c>
      <c r="H210" s="223" t="str">
        <f>IF(ISNUMBER(#REF!),#REF!,"")</f>
        <v/>
      </c>
    </row>
    <row r="211" spans="1:8" x14ac:dyDescent="0.25">
      <c r="A211" s="65" t="str">
        <f t="shared" si="21"/>
        <v>0474_T1.5_…. Other debt instruments 4/ 5/ (Gross External Debt Position)</v>
      </c>
      <c r="B211" s="120" t="s">
        <v>3191</v>
      </c>
      <c r="C211" s="121" t="s">
        <v>2715</v>
      </c>
      <c r="D211" s="70" t="s">
        <v>4078</v>
      </c>
      <c r="E211" s="161" t="e">
        <f t="shared" si="18"/>
        <v>#REF!</v>
      </c>
      <c r="F211" s="63" t="s">
        <v>574</v>
      </c>
      <c r="G211">
        <f t="shared" si="19"/>
        <v>6</v>
      </c>
      <c r="H211" s="223" t="str">
        <f>IF(ISNUMBER(#REF!),#REF!,"")</f>
        <v/>
      </c>
    </row>
    <row r="212" spans="1:8" x14ac:dyDescent="0.25">
      <c r="A212" s="65" t="str">
        <f>B212&amp;"_"&amp;C212&amp;"_"&amp;".. "&amp;D212</f>
        <v>0475_T1.5_.. Long-term (Gross External Debt Position)</v>
      </c>
      <c r="B212" s="120" t="s">
        <v>3192</v>
      </c>
      <c r="C212" s="121" t="s">
        <v>2715</v>
      </c>
      <c r="D212" s="69" t="s">
        <v>3825</v>
      </c>
      <c r="E212" s="161" t="e">
        <f t="shared" si="18"/>
        <v>#REF!</v>
      </c>
      <c r="F212" s="63" t="s">
        <v>575</v>
      </c>
      <c r="G212">
        <f t="shared" si="19"/>
        <v>6</v>
      </c>
      <c r="H212" s="223" t="str">
        <f>IF(ISNUMBER(#REF!),#REF!,"")</f>
        <v/>
      </c>
    </row>
    <row r="213" spans="1:8" x14ac:dyDescent="0.25">
      <c r="A213" s="65" t="str">
        <f>B213&amp;"_"&amp;C213&amp;"_"&amp;"…. "&amp;D213</f>
        <v>0476_T1.5_…. Currency and deposits 2/ (Gross External Debt Position)</v>
      </c>
      <c r="B213" s="120" t="s">
        <v>3193</v>
      </c>
      <c r="C213" s="121" t="s">
        <v>2715</v>
      </c>
      <c r="D213" s="70" t="s">
        <v>3821</v>
      </c>
      <c r="E213" s="161" t="e">
        <f t="shared" si="18"/>
        <v>#REF!</v>
      </c>
      <c r="F213" s="63" t="s">
        <v>576</v>
      </c>
      <c r="G213">
        <f t="shared" si="19"/>
        <v>6</v>
      </c>
      <c r="H213" s="223" t="str">
        <f>IF(ISNUMBER(#REF!),#REF!,"")</f>
        <v/>
      </c>
    </row>
    <row r="214" spans="1:8" x14ac:dyDescent="0.25">
      <c r="A214" s="65" t="str">
        <f t="shared" ref="A214:A217" si="22">B214&amp;"_"&amp;C214&amp;"_"&amp;"…. "&amp;D214</f>
        <v>0477_T1.5_…. Debt securities (Gross External Debt Position)</v>
      </c>
      <c r="B214" s="120" t="s">
        <v>3194</v>
      </c>
      <c r="C214" s="121" t="s">
        <v>2715</v>
      </c>
      <c r="D214" s="70" t="s">
        <v>3822</v>
      </c>
      <c r="E214" s="161" t="e">
        <f t="shared" si="18"/>
        <v>#REF!</v>
      </c>
      <c r="F214" s="63" t="s">
        <v>577</v>
      </c>
      <c r="G214">
        <f t="shared" si="19"/>
        <v>6</v>
      </c>
      <c r="H214" s="223" t="str">
        <f>IF(ISNUMBER(#REF!),#REF!,"")</f>
        <v/>
      </c>
    </row>
    <row r="215" spans="1:8" x14ac:dyDescent="0.25">
      <c r="A215" s="65" t="str">
        <f t="shared" si="22"/>
        <v>0478_T1.5_…. Loans (Gross External Debt Position)</v>
      </c>
      <c r="B215" s="120" t="s">
        <v>3195</v>
      </c>
      <c r="C215" s="121" t="s">
        <v>2715</v>
      </c>
      <c r="D215" s="70" t="s">
        <v>3823</v>
      </c>
      <c r="E215" s="161" t="e">
        <f t="shared" si="18"/>
        <v>#REF!</v>
      </c>
      <c r="F215" s="63" t="s">
        <v>578</v>
      </c>
      <c r="G215">
        <f t="shared" si="19"/>
        <v>6</v>
      </c>
      <c r="H215" s="223" t="str">
        <f>IF(ISNUMBER(#REF!),#REF!,"")</f>
        <v/>
      </c>
    </row>
    <row r="216" spans="1:8" x14ac:dyDescent="0.25">
      <c r="A216" s="65" t="str">
        <f t="shared" si="22"/>
        <v>0479_T1.5_…. Trade credit and advances (Gross External Debt Position)</v>
      </c>
      <c r="B216" s="120" t="s">
        <v>3196</v>
      </c>
      <c r="C216" s="121" t="s">
        <v>2715</v>
      </c>
      <c r="D216" s="70" t="s">
        <v>3824</v>
      </c>
      <c r="E216" s="161" t="e">
        <f t="shared" si="18"/>
        <v>#REF!</v>
      </c>
      <c r="F216" s="63" t="s">
        <v>579</v>
      </c>
      <c r="G216">
        <f t="shared" si="19"/>
        <v>6</v>
      </c>
      <c r="H216" s="223" t="str">
        <f>IF(ISNUMBER(#REF!),#REF!,"")</f>
        <v/>
      </c>
    </row>
    <row r="217" spans="1:8" x14ac:dyDescent="0.25">
      <c r="A217" s="65" t="str">
        <f t="shared" si="22"/>
        <v>0480_T1.5_…. Other debt instruments 4/ (Gross External Debt Position)</v>
      </c>
      <c r="B217" s="120" t="s">
        <v>3197</v>
      </c>
      <c r="C217" s="121" t="s">
        <v>2715</v>
      </c>
      <c r="D217" s="70" t="s">
        <v>4079</v>
      </c>
      <c r="E217" s="161" t="e">
        <f t="shared" si="18"/>
        <v>#REF!</v>
      </c>
      <c r="F217" s="63" t="s">
        <v>580</v>
      </c>
      <c r="G217">
        <f t="shared" si="19"/>
        <v>6</v>
      </c>
      <c r="H217" s="223" t="str">
        <f>IF(ISNUMBER(#REF!),#REF!,"")</f>
        <v/>
      </c>
    </row>
    <row r="218" spans="1:8" x14ac:dyDescent="0.25">
      <c r="A218" s="65" t="str">
        <f>B218&amp;"_"&amp;C218&amp;"_"&amp;D218</f>
        <v>0481_T1.5_Direct Investment: Intercompany Lending (Gross External Debt Position)</v>
      </c>
      <c r="B218" s="120" t="s">
        <v>3198</v>
      </c>
      <c r="C218" s="121" t="s">
        <v>2715</v>
      </c>
      <c r="D218" s="71" t="s">
        <v>3830</v>
      </c>
      <c r="E218" s="161" t="e">
        <f t="shared" si="18"/>
        <v>#REF!</v>
      </c>
      <c r="F218" s="63" t="s">
        <v>581</v>
      </c>
      <c r="G218">
        <f t="shared" si="19"/>
        <v>6</v>
      </c>
      <c r="H218" s="223" t="str">
        <f>IF(ISNUMBER(#REF!),#REF!,"")</f>
        <v/>
      </c>
    </row>
    <row r="219" spans="1:8" x14ac:dyDescent="0.25">
      <c r="A219" s="65" t="str">
        <f t="shared" ref="A219:A221" si="23">B219&amp;"_"&amp;C219&amp;"_"&amp;".. "&amp;D219</f>
        <v>0482_T1.5_.. Debt of direct investment enterprises to direct investors  (Gross External Debt Position)</v>
      </c>
      <c r="B219" s="120" t="s">
        <v>3199</v>
      </c>
      <c r="C219" s="121" t="s">
        <v>2715</v>
      </c>
      <c r="D219" s="72" t="s">
        <v>3831</v>
      </c>
      <c r="E219" s="161" t="e">
        <f t="shared" si="18"/>
        <v>#REF!</v>
      </c>
      <c r="F219" s="63" t="s">
        <v>582</v>
      </c>
      <c r="G219">
        <f t="shared" si="19"/>
        <v>6</v>
      </c>
      <c r="H219" s="223" t="str">
        <f>IF(ISNUMBER(#REF!),#REF!,"")</f>
        <v/>
      </c>
    </row>
    <row r="220" spans="1:8" x14ac:dyDescent="0.25">
      <c r="A220" s="65" t="str">
        <f t="shared" si="23"/>
        <v>0483_T1.5_.. Debt of direct investors to direct investment enterprises  (Gross External Debt Position)</v>
      </c>
      <c r="B220" s="120" t="s">
        <v>3200</v>
      </c>
      <c r="C220" s="121" t="s">
        <v>2715</v>
      </c>
      <c r="D220" s="72" t="s">
        <v>3832</v>
      </c>
      <c r="E220" s="161" t="e">
        <f t="shared" si="18"/>
        <v>#REF!</v>
      </c>
      <c r="F220" s="63" t="s">
        <v>583</v>
      </c>
      <c r="G220">
        <f t="shared" si="19"/>
        <v>6</v>
      </c>
      <c r="H220" s="223" t="str">
        <f>IF(ISNUMBER(#REF!),#REF!,"")</f>
        <v/>
      </c>
    </row>
    <row r="221" spans="1:8" x14ac:dyDescent="0.25">
      <c r="A221" s="65" t="str">
        <f t="shared" si="23"/>
        <v>0484_T1.5_.. Debt between fellow enterprises (Gross External Debt Position)</v>
      </c>
      <c r="B221" s="120" t="s">
        <v>3201</v>
      </c>
      <c r="C221" s="121" t="s">
        <v>2715</v>
      </c>
      <c r="D221" s="72" t="s">
        <v>3833</v>
      </c>
      <c r="E221" s="161" t="e">
        <f t="shared" si="18"/>
        <v>#REF!</v>
      </c>
      <c r="F221" s="63" t="s">
        <v>584</v>
      </c>
      <c r="G221">
        <f t="shared" si="19"/>
        <v>6</v>
      </c>
      <c r="H221" s="223" t="str">
        <f>IF(ISNUMBER(#REF!),#REF!,"")</f>
        <v/>
      </c>
    </row>
    <row r="222" spans="1:8" x14ac:dyDescent="0.25">
      <c r="A222" s="65" t="str">
        <f>B222&amp;"_"&amp;C222&amp;"_"&amp;D222</f>
        <v>0485_T1.5_Total (Gross External Debt Position)</v>
      </c>
      <c r="B222" s="120" t="s">
        <v>3202</v>
      </c>
      <c r="C222" s="121" t="s">
        <v>2715</v>
      </c>
      <c r="D222" s="68" t="s">
        <v>3834</v>
      </c>
      <c r="E222" s="161" t="e">
        <f t="shared" si="18"/>
        <v>#REF!</v>
      </c>
      <c r="F222" s="52" t="s">
        <v>585</v>
      </c>
      <c r="G222">
        <f t="shared" si="19"/>
        <v>6</v>
      </c>
      <c r="H222" s="223" t="str">
        <f>IF(ISNUMBER(#REF!),#REF!,"")</f>
        <v/>
      </c>
    </row>
    <row r="223" spans="1:8" x14ac:dyDescent="0.25">
      <c r="A223" s="65" t="str">
        <f>B223&amp;"_"&amp;C223&amp;"_"&amp;D223</f>
        <v>0486_T1.5_General Government (External Assets in Debt Instruments )</v>
      </c>
      <c r="B223" s="120" t="s">
        <v>3203</v>
      </c>
      <c r="C223" s="121" t="s">
        <v>2715</v>
      </c>
      <c r="D223" s="68" t="s">
        <v>3835</v>
      </c>
      <c r="E223" s="161" t="e">
        <f t="shared" si="18"/>
        <v>#REF!</v>
      </c>
      <c r="F223" s="63" t="s">
        <v>586</v>
      </c>
      <c r="G223">
        <f t="shared" si="19"/>
        <v>6</v>
      </c>
      <c r="H223" s="223" t="str">
        <f>IF(ISNUMBER(#REF!),#REF!,"")</f>
        <v/>
      </c>
    </row>
    <row r="224" spans="1:8" x14ac:dyDescent="0.25">
      <c r="A224" s="65" t="str">
        <f>B224&amp;"_"&amp;C224&amp;"_"&amp;".. "&amp;D224</f>
        <v>0487_T1.5_.. Short-term (External Assets in Debt Instruments )</v>
      </c>
      <c r="B224" s="120" t="s">
        <v>3204</v>
      </c>
      <c r="C224" s="121" t="s">
        <v>2715</v>
      </c>
      <c r="D224" s="69" t="s">
        <v>3836</v>
      </c>
      <c r="E224" s="161" t="e">
        <f t="shared" si="18"/>
        <v>#REF!</v>
      </c>
      <c r="F224" s="63" t="s">
        <v>587</v>
      </c>
      <c r="G224">
        <f t="shared" si="19"/>
        <v>6</v>
      </c>
      <c r="H224" s="223" t="str">
        <f>IF(ISNUMBER(#REF!),#REF!,"")</f>
        <v/>
      </c>
    </row>
    <row r="225" spans="1:8" x14ac:dyDescent="0.25">
      <c r="A225" s="65" t="str">
        <f>B225&amp;"_"&amp;C225&amp;"_"&amp;"…. "&amp;D225</f>
        <v>0488_T1.5_…. Currency and deposits 2/ (External Assets in Debt Instruments )</v>
      </c>
      <c r="B225" s="120" t="s">
        <v>3205</v>
      </c>
      <c r="C225" s="121" t="s">
        <v>2715</v>
      </c>
      <c r="D225" s="70" t="s">
        <v>3837</v>
      </c>
      <c r="E225" s="161" t="e">
        <f t="shared" si="18"/>
        <v>#REF!</v>
      </c>
      <c r="F225" s="63" t="s">
        <v>588</v>
      </c>
      <c r="G225">
        <f t="shared" si="19"/>
        <v>6</v>
      </c>
      <c r="H225" s="223" t="str">
        <f>IF(ISNUMBER(#REF!),#REF!,"")</f>
        <v/>
      </c>
    </row>
    <row r="226" spans="1:8" x14ac:dyDescent="0.25">
      <c r="A226" s="65" t="str">
        <f t="shared" ref="A226:A230" si="24">B226&amp;"_"&amp;C226&amp;"_"&amp;"…. "&amp;D226</f>
        <v>0489_T1.5_…. Debt securities (External Assets in Debt Instruments )</v>
      </c>
      <c r="B226" s="120" t="s">
        <v>3206</v>
      </c>
      <c r="C226" s="121" t="s">
        <v>2715</v>
      </c>
      <c r="D226" s="70" t="s">
        <v>3838</v>
      </c>
      <c r="E226" s="161" t="e">
        <f t="shared" si="18"/>
        <v>#REF!</v>
      </c>
      <c r="F226" s="63" t="s">
        <v>589</v>
      </c>
      <c r="G226">
        <f t="shared" si="19"/>
        <v>6</v>
      </c>
      <c r="H226" s="223" t="str">
        <f>IF(ISNUMBER(#REF!),#REF!,"")</f>
        <v/>
      </c>
    </row>
    <row r="227" spans="1:8" x14ac:dyDescent="0.25">
      <c r="A227" s="65" t="str">
        <f t="shared" si="24"/>
        <v>0490_T1.5_…. Loans (External Assets in Debt Instruments )</v>
      </c>
      <c r="B227" s="120" t="s">
        <v>3207</v>
      </c>
      <c r="C227" s="121" t="s">
        <v>2715</v>
      </c>
      <c r="D227" s="70" t="s">
        <v>3839</v>
      </c>
      <c r="E227" s="161" t="e">
        <f t="shared" si="18"/>
        <v>#REF!</v>
      </c>
      <c r="F227" s="63" t="s">
        <v>590</v>
      </c>
      <c r="G227">
        <f t="shared" si="19"/>
        <v>6</v>
      </c>
      <c r="H227" s="223" t="str">
        <f>IF(ISNUMBER(#REF!),#REF!,"")</f>
        <v/>
      </c>
    </row>
    <row r="228" spans="1:8" x14ac:dyDescent="0.25">
      <c r="A228" s="65" t="str">
        <f t="shared" si="24"/>
        <v>0491_T1.5_…. Trade credit and advances (External Assets in Debt Instruments )</v>
      </c>
      <c r="B228" s="120" t="s">
        <v>3208</v>
      </c>
      <c r="C228" s="121" t="s">
        <v>2715</v>
      </c>
      <c r="D228" s="70" t="s">
        <v>3840</v>
      </c>
      <c r="E228" s="161" t="e">
        <f t="shared" si="18"/>
        <v>#REF!</v>
      </c>
      <c r="F228" s="63" t="s">
        <v>591</v>
      </c>
      <c r="G228">
        <f t="shared" si="19"/>
        <v>6</v>
      </c>
      <c r="H228" s="223" t="str">
        <f>IF(ISNUMBER(#REF!),#REF!,"")</f>
        <v/>
      </c>
    </row>
    <row r="229" spans="1:8" x14ac:dyDescent="0.25">
      <c r="A229" s="65" t="str">
        <f t="shared" si="24"/>
        <v>0492_T1.5_…. Unallocated gold accounts included in monetary gold 3/ (External Assets in Debt Instruments )</v>
      </c>
      <c r="B229" s="120" t="s">
        <v>3209</v>
      </c>
      <c r="C229" s="121" t="s">
        <v>2715</v>
      </c>
      <c r="D229" s="70" t="s">
        <v>4080</v>
      </c>
      <c r="E229" s="161" t="e">
        <f t="shared" si="18"/>
        <v>#REF!</v>
      </c>
      <c r="F229" s="63" t="s">
        <v>592</v>
      </c>
      <c r="G229">
        <f t="shared" si="19"/>
        <v>6</v>
      </c>
      <c r="H229" s="223" t="str">
        <f>IF(ISNUMBER(#REF!),#REF!,"")</f>
        <v/>
      </c>
    </row>
    <row r="230" spans="1:8" x14ac:dyDescent="0.25">
      <c r="A230" s="65" t="str">
        <f t="shared" si="24"/>
        <v>0493_T1.5_…. Other debt instruments 4/ 5/ (External Assets in Debt Instruments )</v>
      </c>
      <c r="B230" s="120" t="s">
        <v>3210</v>
      </c>
      <c r="C230" s="121" t="s">
        <v>2715</v>
      </c>
      <c r="D230" s="70" t="s">
        <v>4081</v>
      </c>
      <c r="E230" s="161" t="e">
        <f t="shared" si="18"/>
        <v>#REF!</v>
      </c>
      <c r="F230" s="63" t="s">
        <v>593</v>
      </c>
      <c r="G230">
        <f t="shared" si="19"/>
        <v>6</v>
      </c>
      <c r="H230" s="223" t="str">
        <f>IF(ISNUMBER(#REF!),#REF!,"")</f>
        <v/>
      </c>
    </row>
    <row r="231" spans="1:8" x14ac:dyDescent="0.25">
      <c r="A231" s="65" t="str">
        <f>B231&amp;"_"&amp;C231&amp;"_"&amp;".. "&amp;D231</f>
        <v>0494_T1.5_.. Long-term (External Assets in Debt Instruments )</v>
      </c>
      <c r="B231" s="120" t="s">
        <v>3211</v>
      </c>
      <c r="C231" s="121" t="s">
        <v>2715</v>
      </c>
      <c r="D231" s="69" t="s">
        <v>3841</v>
      </c>
      <c r="E231" s="161" t="e">
        <f t="shared" si="18"/>
        <v>#REF!</v>
      </c>
      <c r="F231" s="63" t="s">
        <v>594</v>
      </c>
      <c r="G231">
        <f t="shared" si="19"/>
        <v>6</v>
      </c>
      <c r="H231" s="223" t="str">
        <f>IF(ISNUMBER(#REF!),#REF!,"")</f>
        <v/>
      </c>
    </row>
    <row r="232" spans="1:8" x14ac:dyDescent="0.25">
      <c r="A232" s="65" t="str">
        <f>B232&amp;"_"&amp;C232&amp;"_"&amp;"…. "&amp;D232</f>
        <v>0495_T1.5_…. Special drawing rights (SDRs) (External Assets in Debt Instruments )</v>
      </c>
      <c r="B232" s="120" t="s">
        <v>3212</v>
      </c>
      <c r="C232" s="121" t="s">
        <v>2715</v>
      </c>
      <c r="D232" s="70" t="s">
        <v>3842</v>
      </c>
      <c r="E232" s="161" t="e">
        <f t="shared" si="18"/>
        <v>#REF!</v>
      </c>
      <c r="F232" s="63" t="s">
        <v>595</v>
      </c>
      <c r="G232">
        <f t="shared" si="19"/>
        <v>6</v>
      </c>
      <c r="H232" s="223" t="str">
        <f>IF(ISNUMBER(#REF!),#REF!,"")</f>
        <v/>
      </c>
    </row>
    <row r="233" spans="1:8" x14ac:dyDescent="0.25">
      <c r="A233" s="65" t="str">
        <f t="shared" ref="A233:A237" si="25">B233&amp;"_"&amp;C233&amp;"_"&amp;"…. "&amp;D233</f>
        <v>0496_T1.5_…. Currency and deposits 2/ (External Assets in Debt Instruments )</v>
      </c>
      <c r="B233" s="120" t="s">
        <v>3213</v>
      </c>
      <c r="C233" s="121" t="s">
        <v>2715</v>
      </c>
      <c r="D233" s="70" t="s">
        <v>3837</v>
      </c>
      <c r="E233" s="161" t="e">
        <f t="shared" si="18"/>
        <v>#REF!</v>
      </c>
      <c r="F233" s="63" t="s">
        <v>596</v>
      </c>
      <c r="G233">
        <f t="shared" si="19"/>
        <v>6</v>
      </c>
      <c r="H233" s="223" t="str">
        <f>IF(ISNUMBER(#REF!),#REF!,"")</f>
        <v/>
      </c>
    </row>
    <row r="234" spans="1:8" x14ac:dyDescent="0.25">
      <c r="A234" s="65" t="str">
        <f t="shared" si="25"/>
        <v>0497_T1.5_…. Debt securities (External Assets in Debt Instruments )</v>
      </c>
      <c r="B234" s="120" t="s">
        <v>3214</v>
      </c>
      <c r="C234" s="121" t="s">
        <v>2715</v>
      </c>
      <c r="D234" s="70" t="s">
        <v>3838</v>
      </c>
      <c r="E234" s="161" t="e">
        <f t="shared" si="18"/>
        <v>#REF!</v>
      </c>
      <c r="F234" s="63" t="s">
        <v>597</v>
      </c>
      <c r="G234">
        <f t="shared" si="19"/>
        <v>6</v>
      </c>
      <c r="H234" s="223" t="str">
        <f>IF(ISNUMBER(#REF!),#REF!,"")</f>
        <v/>
      </c>
    </row>
    <row r="235" spans="1:8" x14ac:dyDescent="0.25">
      <c r="A235" s="65" t="str">
        <f t="shared" si="25"/>
        <v>0498_T1.5_…. Loans (External Assets in Debt Instruments )</v>
      </c>
      <c r="B235" s="120" t="s">
        <v>3215</v>
      </c>
      <c r="C235" s="121" t="s">
        <v>2715</v>
      </c>
      <c r="D235" s="70" t="s">
        <v>3839</v>
      </c>
      <c r="E235" s="161" t="e">
        <f t="shared" si="18"/>
        <v>#REF!</v>
      </c>
      <c r="F235" s="63" t="s">
        <v>598</v>
      </c>
      <c r="G235">
        <f t="shared" si="19"/>
        <v>6</v>
      </c>
      <c r="H235" s="223" t="str">
        <f>IF(ISNUMBER(#REF!),#REF!,"")</f>
        <v/>
      </c>
    </row>
    <row r="236" spans="1:8" x14ac:dyDescent="0.25">
      <c r="A236" s="65" t="str">
        <f t="shared" si="25"/>
        <v>0499_T1.5_…. Trade credit and advances (External Assets in Debt Instruments )</v>
      </c>
      <c r="B236" s="120" t="s">
        <v>3216</v>
      </c>
      <c r="C236" s="121" t="s">
        <v>2715</v>
      </c>
      <c r="D236" s="70" t="s">
        <v>3840</v>
      </c>
      <c r="E236" s="161" t="e">
        <f t="shared" si="18"/>
        <v>#REF!</v>
      </c>
      <c r="F236" s="63" t="s">
        <v>599</v>
      </c>
      <c r="G236">
        <f t="shared" si="19"/>
        <v>6</v>
      </c>
      <c r="H236" s="223" t="str">
        <f>IF(ISNUMBER(#REF!),#REF!,"")</f>
        <v/>
      </c>
    </row>
    <row r="237" spans="1:8" x14ac:dyDescent="0.25">
      <c r="A237" s="65" t="str">
        <f t="shared" si="25"/>
        <v>0500_T1.5_…. Other debt instruments 4/ (External Assets in Debt Instruments )</v>
      </c>
      <c r="B237" s="120" t="s">
        <v>3217</v>
      </c>
      <c r="C237" s="121" t="s">
        <v>2715</v>
      </c>
      <c r="D237" s="70" t="s">
        <v>4082</v>
      </c>
      <c r="E237" s="161" t="e">
        <f t="shared" si="18"/>
        <v>#REF!</v>
      </c>
      <c r="F237" s="63" t="s">
        <v>600</v>
      </c>
      <c r="G237">
        <f t="shared" si="19"/>
        <v>6</v>
      </c>
      <c r="H237" s="223" t="str">
        <f>IF(ISNUMBER(#REF!),#REF!,"")</f>
        <v/>
      </c>
    </row>
    <row r="238" spans="1:8" x14ac:dyDescent="0.25">
      <c r="A238" s="65" t="str">
        <f>B238&amp;"_"&amp;C238&amp;"_"&amp;D238</f>
        <v>0501_T1.5_Central Bank (External Assets in Debt Instruments )</v>
      </c>
      <c r="B238" s="120" t="s">
        <v>3218</v>
      </c>
      <c r="C238" s="121" t="s">
        <v>2715</v>
      </c>
      <c r="D238" s="68" t="s">
        <v>3843</v>
      </c>
      <c r="E238" s="161" t="e">
        <f t="shared" si="18"/>
        <v>#REF!</v>
      </c>
      <c r="F238" s="63" t="s">
        <v>601</v>
      </c>
      <c r="G238">
        <f t="shared" si="19"/>
        <v>6</v>
      </c>
      <c r="H238" s="223" t="str">
        <f>IF(ISNUMBER(#REF!),#REF!,"")</f>
        <v/>
      </c>
    </row>
    <row r="239" spans="1:8" x14ac:dyDescent="0.25">
      <c r="A239" s="65" t="str">
        <f>B239&amp;"_"&amp;C239&amp;"_"&amp;".. "&amp;D239</f>
        <v>0502_T1.5_.. Short-term (External Assets in Debt Instruments )</v>
      </c>
      <c r="B239" s="120" t="s">
        <v>3219</v>
      </c>
      <c r="C239" s="121" t="s">
        <v>2715</v>
      </c>
      <c r="D239" s="69" t="s">
        <v>3836</v>
      </c>
      <c r="E239" s="161" t="e">
        <f t="shared" si="18"/>
        <v>#REF!</v>
      </c>
      <c r="F239" s="63" t="s">
        <v>602</v>
      </c>
      <c r="G239">
        <f t="shared" si="19"/>
        <v>6</v>
      </c>
      <c r="H239" s="223" t="str">
        <f>IF(ISNUMBER(#REF!),#REF!,"")</f>
        <v/>
      </c>
    </row>
    <row r="240" spans="1:8" x14ac:dyDescent="0.25">
      <c r="A240" s="65" t="str">
        <f>B240&amp;"_"&amp;C240&amp;"_"&amp;"…. "&amp;D240</f>
        <v>0503_T1.5_…. Currency and deposits 2/ (External Assets in Debt Instruments )</v>
      </c>
      <c r="B240" s="120" t="s">
        <v>3220</v>
      </c>
      <c r="C240" s="121" t="s">
        <v>2715</v>
      </c>
      <c r="D240" s="70" t="s">
        <v>3837</v>
      </c>
      <c r="E240" s="161" t="e">
        <f t="shared" si="18"/>
        <v>#REF!</v>
      </c>
      <c r="F240" s="63" t="s">
        <v>603</v>
      </c>
      <c r="G240">
        <f t="shared" si="19"/>
        <v>6</v>
      </c>
      <c r="H240" s="223" t="str">
        <f>IF(ISNUMBER(#REF!),#REF!,"")</f>
        <v/>
      </c>
    </row>
    <row r="241" spans="1:8" x14ac:dyDescent="0.25">
      <c r="A241" s="65" t="str">
        <f t="shared" ref="A241:A245" si="26">B241&amp;"_"&amp;C241&amp;"_"&amp;"…. "&amp;D241</f>
        <v>0504_T1.5_…. Debt securities (External Assets in Debt Instruments )</v>
      </c>
      <c r="B241" s="120" t="s">
        <v>3221</v>
      </c>
      <c r="C241" s="121" t="s">
        <v>2715</v>
      </c>
      <c r="D241" s="70" t="s">
        <v>3838</v>
      </c>
      <c r="E241" s="161" t="e">
        <f t="shared" si="18"/>
        <v>#REF!</v>
      </c>
      <c r="F241" s="63" t="s">
        <v>604</v>
      </c>
      <c r="G241">
        <f t="shared" si="19"/>
        <v>6</v>
      </c>
      <c r="H241" s="223" t="str">
        <f>IF(ISNUMBER(#REF!),#REF!,"")</f>
        <v/>
      </c>
    </row>
    <row r="242" spans="1:8" x14ac:dyDescent="0.25">
      <c r="A242" s="65" t="str">
        <f t="shared" si="26"/>
        <v>0505_T1.5_…. Loans (External Assets in Debt Instruments )</v>
      </c>
      <c r="B242" s="120" t="s">
        <v>3222</v>
      </c>
      <c r="C242" s="121" t="s">
        <v>2715</v>
      </c>
      <c r="D242" s="70" t="s">
        <v>3839</v>
      </c>
      <c r="E242" s="161" t="e">
        <f t="shared" si="18"/>
        <v>#REF!</v>
      </c>
      <c r="F242" s="63" t="s">
        <v>605</v>
      </c>
      <c r="G242">
        <f t="shared" si="19"/>
        <v>6</v>
      </c>
      <c r="H242" s="223" t="str">
        <f>IF(ISNUMBER(#REF!),#REF!,"")</f>
        <v/>
      </c>
    </row>
    <row r="243" spans="1:8" x14ac:dyDescent="0.25">
      <c r="A243" s="65" t="str">
        <f t="shared" si="26"/>
        <v>0506_T1.5_…. Trade credit and advances (External Assets in Debt Instruments )</v>
      </c>
      <c r="B243" s="120" t="s">
        <v>3223</v>
      </c>
      <c r="C243" s="121" t="s">
        <v>2715</v>
      </c>
      <c r="D243" s="70" t="s">
        <v>3840</v>
      </c>
      <c r="E243" s="161" t="e">
        <f t="shared" si="18"/>
        <v>#REF!</v>
      </c>
      <c r="F243" s="63" t="s">
        <v>606</v>
      </c>
      <c r="G243">
        <f t="shared" si="19"/>
        <v>6</v>
      </c>
      <c r="H243" s="223" t="str">
        <f>IF(ISNUMBER(#REF!),#REF!,"")</f>
        <v/>
      </c>
    </row>
    <row r="244" spans="1:8" x14ac:dyDescent="0.25">
      <c r="A244" s="65" t="str">
        <f t="shared" si="26"/>
        <v>0507_T1.5_…. Unallocated gold accounts included in monetary gold 3/ (External Assets in Debt Instruments )</v>
      </c>
      <c r="B244" s="120" t="s">
        <v>3224</v>
      </c>
      <c r="C244" s="121" t="s">
        <v>2715</v>
      </c>
      <c r="D244" s="70" t="s">
        <v>4080</v>
      </c>
      <c r="E244" s="161" t="e">
        <f t="shared" si="18"/>
        <v>#REF!</v>
      </c>
      <c r="F244" s="63" t="s">
        <v>607</v>
      </c>
      <c r="G244">
        <f t="shared" si="19"/>
        <v>6</v>
      </c>
      <c r="H244" s="223" t="str">
        <f>IF(ISNUMBER(#REF!),#REF!,"")</f>
        <v/>
      </c>
    </row>
    <row r="245" spans="1:8" x14ac:dyDescent="0.25">
      <c r="A245" s="65" t="str">
        <f t="shared" si="26"/>
        <v>0508_T1.5_…. Other debt instruments 4/ 5/ (External Assets in Debt Instruments )</v>
      </c>
      <c r="B245" s="120" t="s">
        <v>3225</v>
      </c>
      <c r="C245" s="121" t="s">
        <v>2715</v>
      </c>
      <c r="D245" s="70" t="s">
        <v>4081</v>
      </c>
      <c r="E245" s="161" t="e">
        <f t="shared" si="18"/>
        <v>#REF!</v>
      </c>
      <c r="F245" s="63" t="s">
        <v>608</v>
      </c>
      <c r="G245">
        <f t="shared" si="19"/>
        <v>6</v>
      </c>
      <c r="H245" s="223" t="str">
        <f>IF(ISNUMBER(#REF!),#REF!,"")</f>
        <v/>
      </c>
    </row>
    <row r="246" spans="1:8" x14ac:dyDescent="0.25">
      <c r="A246" s="65" t="str">
        <f>B246&amp;"_"&amp;C246&amp;"_"&amp;".. "&amp;D246</f>
        <v>0509_T1.5_.. Long-term (External Assets in Debt Instruments )</v>
      </c>
      <c r="B246" s="120" t="s">
        <v>3226</v>
      </c>
      <c r="C246" s="121" t="s">
        <v>2715</v>
      </c>
      <c r="D246" s="69" t="s">
        <v>3841</v>
      </c>
      <c r="E246" s="161" t="e">
        <f t="shared" si="18"/>
        <v>#REF!</v>
      </c>
      <c r="F246" s="63" t="s">
        <v>609</v>
      </c>
      <c r="G246">
        <f t="shared" si="19"/>
        <v>6</v>
      </c>
      <c r="H246" s="223" t="str">
        <f>IF(ISNUMBER(#REF!),#REF!,"")</f>
        <v/>
      </c>
    </row>
    <row r="247" spans="1:8" x14ac:dyDescent="0.25">
      <c r="A247" s="65" t="str">
        <f>B247&amp;"_"&amp;C247&amp;"_"&amp;"…. "&amp;D247</f>
        <v>0510_T1.5_…. Special drawing rights (SDRs) (External Assets in Debt Instruments )</v>
      </c>
      <c r="B247" s="120" t="s">
        <v>3227</v>
      </c>
      <c r="C247" s="121" t="s">
        <v>2715</v>
      </c>
      <c r="D247" s="70" t="s">
        <v>3842</v>
      </c>
      <c r="E247" s="161" t="e">
        <f t="shared" si="18"/>
        <v>#REF!</v>
      </c>
      <c r="F247" s="63" t="s">
        <v>610</v>
      </c>
      <c r="G247">
        <f t="shared" si="19"/>
        <v>6</v>
      </c>
      <c r="H247" s="223" t="str">
        <f>IF(ISNUMBER(#REF!),#REF!,"")</f>
        <v/>
      </c>
    </row>
    <row r="248" spans="1:8" x14ac:dyDescent="0.25">
      <c r="A248" s="65" t="str">
        <f t="shared" ref="A248:A252" si="27">B248&amp;"_"&amp;C248&amp;"_"&amp;"…. "&amp;D248</f>
        <v>0511_T1.5_…. Currency and deposits 2/ (External Assets in Debt Instruments )</v>
      </c>
      <c r="B248" s="120" t="s">
        <v>3228</v>
      </c>
      <c r="C248" s="121" t="s">
        <v>2715</v>
      </c>
      <c r="D248" s="70" t="s">
        <v>3837</v>
      </c>
      <c r="E248" s="161" t="e">
        <f t="shared" si="18"/>
        <v>#REF!</v>
      </c>
      <c r="F248" s="63" t="s">
        <v>611</v>
      </c>
      <c r="G248">
        <f t="shared" si="19"/>
        <v>6</v>
      </c>
      <c r="H248" s="223" t="str">
        <f>IF(ISNUMBER(#REF!),#REF!,"")</f>
        <v/>
      </c>
    </row>
    <row r="249" spans="1:8" x14ac:dyDescent="0.25">
      <c r="A249" s="65" t="str">
        <f t="shared" si="27"/>
        <v>0512_T1.5_…. Debt securities (External Assets in Debt Instruments )</v>
      </c>
      <c r="B249" s="120" t="s">
        <v>3229</v>
      </c>
      <c r="C249" s="121" t="s">
        <v>2715</v>
      </c>
      <c r="D249" s="70" t="s">
        <v>3838</v>
      </c>
      <c r="E249" s="161" t="e">
        <f t="shared" si="18"/>
        <v>#REF!</v>
      </c>
      <c r="F249" s="63" t="s">
        <v>612</v>
      </c>
      <c r="G249">
        <f t="shared" si="19"/>
        <v>6</v>
      </c>
      <c r="H249" s="223" t="str">
        <f>IF(ISNUMBER(#REF!),#REF!,"")</f>
        <v/>
      </c>
    </row>
    <row r="250" spans="1:8" x14ac:dyDescent="0.25">
      <c r="A250" s="65" t="str">
        <f t="shared" si="27"/>
        <v>0513_T1.5_…. Loans (External Assets in Debt Instruments )</v>
      </c>
      <c r="B250" s="120" t="s">
        <v>3230</v>
      </c>
      <c r="C250" s="121" t="s">
        <v>2715</v>
      </c>
      <c r="D250" s="70" t="s">
        <v>3839</v>
      </c>
      <c r="E250" s="161" t="e">
        <f t="shared" si="18"/>
        <v>#REF!</v>
      </c>
      <c r="F250" s="63" t="s">
        <v>613</v>
      </c>
      <c r="G250">
        <f t="shared" si="19"/>
        <v>6</v>
      </c>
      <c r="H250" s="223" t="str">
        <f>IF(ISNUMBER(#REF!),#REF!,"")</f>
        <v/>
      </c>
    </row>
    <row r="251" spans="1:8" x14ac:dyDescent="0.25">
      <c r="A251" s="65" t="str">
        <f t="shared" si="27"/>
        <v>0514_T1.5_…. Trade credit and advances (External Assets in Debt Instruments )</v>
      </c>
      <c r="B251" s="120" t="s">
        <v>3231</v>
      </c>
      <c r="C251" s="121" t="s">
        <v>2715</v>
      </c>
      <c r="D251" s="70" t="s">
        <v>3840</v>
      </c>
      <c r="E251" s="161" t="e">
        <f t="shared" si="18"/>
        <v>#REF!</v>
      </c>
      <c r="F251" s="63" t="s">
        <v>614</v>
      </c>
      <c r="G251">
        <f t="shared" si="19"/>
        <v>6</v>
      </c>
      <c r="H251" s="223" t="str">
        <f>IF(ISNUMBER(#REF!),#REF!,"")</f>
        <v/>
      </c>
    </row>
    <row r="252" spans="1:8" x14ac:dyDescent="0.25">
      <c r="A252" s="65" t="str">
        <f t="shared" si="27"/>
        <v>0515_T1.5_…. Other debt instruments 4/ (External Assets in Debt Instruments )</v>
      </c>
      <c r="B252" s="120" t="s">
        <v>3232</v>
      </c>
      <c r="C252" s="121" t="s">
        <v>2715</v>
      </c>
      <c r="D252" s="70" t="s">
        <v>4082</v>
      </c>
      <c r="E252" s="161" t="e">
        <f t="shared" si="18"/>
        <v>#REF!</v>
      </c>
      <c r="F252" s="63" t="s">
        <v>615</v>
      </c>
      <c r="G252">
        <f t="shared" si="19"/>
        <v>6</v>
      </c>
      <c r="H252" s="223" t="str">
        <f>IF(ISNUMBER(#REF!),#REF!,"")</f>
        <v/>
      </c>
    </row>
    <row r="253" spans="1:8" x14ac:dyDescent="0.25">
      <c r="A253" s="65" t="str">
        <f>B253&amp;"_"&amp;C253&amp;"_"&amp;D253</f>
        <v>0516_T1.5_Deposit-Taking Corporations, except the Central Bank (External Assets in Debt Instruments )</v>
      </c>
      <c r="B253" s="120" t="s">
        <v>3233</v>
      </c>
      <c r="C253" s="121" t="s">
        <v>2715</v>
      </c>
      <c r="D253" s="68" t="s">
        <v>3844</v>
      </c>
      <c r="E253" s="161" t="e">
        <f t="shared" si="18"/>
        <v>#REF!</v>
      </c>
      <c r="F253" s="63" t="s">
        <v>616</v>
      </c>
      <c r="G253">
        <f t="shared" si="19"/>
        <v>6</v>
      </c>
      <c r="H253" s="223" t="str">
        <f>IF(ISNUMBER(#REF!),#REF!,"")</f>
        <v/>
      </c>
    </row>
    <row r="254" spans="1:8" x14ac:dyDescent="0.25">
      <c r="A254" s="65" t="str">
        <f>B254&amp;"_"&amp;C254&amp;"_"&amp;".. "&amp;D254</f>
        <v>0517_T1.5_.. Short-term (External Assets in Debt Instruments )</v>
      </c>
      <c r="B254" s="120" t="s">
        <v>3234</v>
      </c>
      <c r="C254" s="121" t="s">
        <v>2715</v>
      </c>
      <c r="D254" s="69" t="s">
        <v>3836</v>
      </c>
      <c r="E254" s="161" t="e">
        <f t="shared" si="18"/>
        <v>#REF!</v>
      </c>
      <c r="F254" s="63" t="s">
        <v>617</v>
      </c>
      <c r="G254">
        <f t="shared" si="19"/>
        <v>6</v>
      </c>
      <c r="H254" s="223" t="str">
        <f>IF(ISNUMBER(#REF!),#REF!,"")</f>
        <v/>
      </c>
    </row>
    <row r="255" spans="1:8" x14ac:dyDescent="0.25">
      <c r="A255" s="65" t="str">
        <f>B255&amp;"_"&amp;C255&amp;"_"&amp;"…. "&amp;D255</f>
        <v>0518_T1.5_…. Currency and deposits 2/ (External Assets in Debt Instruments )</v>
      </c>
      <c r="B255" s="120" t="s">
        <v>3235</v>
      </c>
      <c r="C255" s="121" t="s">
        <v>2715</v>
      </c>
      <c r="D255" s="70" t="s">
        <v>3837</v>
      </c>
      <c r="E255" s="161" t="e">
        <f t="shared" si="18"/>
        <v>#REF!</v>
      </c>
      <c r="F255" s="63" t="s">
        <v>618</v>
      </c>
      <c r="G255">
        <f t="shared" si="19"/>
        <v>6</v>
      </c>
      <c r="H255" s="223" t="str">
        <f>IF(ISNUMBER(#REF!),#REF!,"")</f>
        <v/>
      </c>
    </row>
    <row r="256" spans="1:8" x14ac:dyDescent="0.25">
      <c r="A256" s="65" t="str">
        <f t="shared" ref="A256:A259" si="28">B256&amp;"_"&amp;C256&amp;"_"&amp;"…. "&amp;D256</f>
        <v>0519_T1.5_…. Debt securities (External Assets in Debt Instruments )</v>
      </c>
      <c r="B256" s="120" t="s">
        <v>3236</v>
      </c>
      <c r="C256" s="121" t="s">
        <v>2715</v>
      </c>
      <c r="D256" s="70" t="s">
        <v>3838</v>
      </c>
      <c r="E256" s="161" t="e">
        <f t="shared" si="18"/>
        <v>#REF!</v>
      </c>
      <c r="F256" s="63" t="s">
        <v>619</v>
      </c>
      <c r="G256">
        <f t="shared" si="19"/>
        <v>6</v>
      </c>
      <c r="H256" s="223" t="str">
        <f>IF(ISNUMBER(#REF!),#REF!,"")</f>
        <v/>
      </c>
    </row>
    <row r="257" spans="1:8" x14ac:dyDescent="0.25">
      <c r="A257" s="65" t="str">
        <f t="shared" si="28"/>
        <v>0520_T1.5_…. Loans (External Assets in Debt Instruments )</v>
      </c>
      <c r="B257" s="120" t="s">
        <v>3237</v>
      </c>
      <c r="C257" s="121" t="s">
        <v>2715</v>
      </c>
      <c r="D257" s="70" t="s">
        <v>3839</v>
      </c>
      <c r="E257" s="161" t="e">
        <f t="shared" si="18"/>
        <v>#REF!</v>
      </c>
      <c r="F257" s="63" t="s">
        <v>620</v>
      </c>
      <c r="G257">
        <f t="shared" si="19"/>
        <v>6</v>
      </c>
      <c r="H257" s="223" t="str">
        <f>IF(ISNUMBER(#REF!),#REF!,"")</f>
        <v/>
      </c>
    </row>
    <row r="258" spans="1:8" x14ac:dyDescent="0.25">
      <c r="A258" s="65" t="str">
        <f t="shared" si="28"/>
        <v>0521_T1.5_…. Trade credit and advances (External Assets in Debt Instruments )</v>
      </c>
      <c r="B258" s="120" t="s">
        <v>3238</v>
      </c>
      <c r="C258" s="121" t="s">
        <v>2715</v>
      </c>
      <c r="D258" s="70" t="s">
        <v>3840</v>
      </c>
      <c r="E258" s="161" t="e">
        <f t="shared" si="18"/>
        <v>#REF!</v>
      </c>
      <c r="F258" s="63" t="s">
        <v>621</v>
      </c>
      <c r="G258">
        <f t="shared" si="19"/>
        <v>6</v>
      </c>
      <c r="H258" s="223" t="str">
        <f>IF(ISNUMBER(#REF!),#REF!,"")</f>
        <v/>
      </c>
    </row>
    <row r="259" spans="1:8" x14ac:dyDescent="0.25">
      <c r="A259" s="65" t="str">
        <f t="shared" si="28"/>
        <v>0522_T1.5_…. Other debt instruments 4/ 5/ (External Assets in Debt Instruments )</v>
      </c>
      <c r="B259" s="120" t="s">
        <v>3239</v>
      </c>
      <c r="C259" s="121" t="s">
        <v>2715</v>
      </c>
      <c r="D259" s="70" t="s">
        <v>4081</v>
      </c>
      <c r="E259" s="161" t="e">
        <f t="shared" si="18"/>
        <v>#REF!</v>
      </c>
      <c r="F259" s="63" t="s">
        <v>622</v>
      </c>
      <c r="G259">
        <f t="shared" si="19"/>
        <v>6</v>
      </c>
      <c r="H259" s="223" t="str">
        <f>IF(ISNUMBER(#REF!),#REF!,"")</f>
        <v/>
      </c>
    </row>
    <row r="260" spans="1:8" x14ac:dyDescent="0.25">
      <c r="A260" s="65" t="str">
        <f>B260&amp;"_"&amp;C260&amp;"_"&amp;".. "&amp;D260</f>
        <v>0523_T1.5_.. Long-term (External Assets in Debt Instruments )</v>
      </c>
      <c r="B260" s="120" t="s">
        <v>3240</v>
      </c>
      <c r="C260" s="121" t="s">
        <v>2715</v>
      </c>
      <c r="D260" s="69" t="s">
        <v>3841</v>
      </c>
      <c r="E260" s="161" t="e">
        <f t="shared" si="18"/>
        <v>#REF!</v>
      </c>
      <c r="F260" s="63" t="s">
        <v>623</v>
      </c>
      <c r="G260">
        <f t="shared" si="19"/>
        <v>6</v>
      </c>
      <c r="H260" s="223" t="str">
        <f>IF(ISNUMBER(#REF!),#REF!,"")</f>
        <v/>
      </c>
    </row>
    <row r="261" spans="1:8" x14ac:dyDescent="0.25">
      <c r="A261" s="65" t="str">
        <f>B261&amp;"_"&amp;C261&amp;"_"&amp;"…. "&amp;D261</f>
        <v>0524_T1.5_…. Currency and deposits 2/ (External Assets in Debt Instruments )</v>
      </c>
      <c r="B261" s="120" t="s">
        <v>3241</v>
      </c>
      <c r="C261" s="121" t="s">
        <v>2715</v>
      </c>
      <c r="D261" s="70" t="s">
        <v>3837</v>
      </c>
      <c r="E261" s="161" t="e">
        <f t="shared" ref="E261:E324" si="29">E260</f>
        <v>#REF!</v>
      </c>
      <c r="F261" s="63" t="s">
        <v>624</v>
      </c>
      <c r="G261">
        <f t="shared" ref="G261:G324" si="30">G260</f>
        <v>6</v>
      </c>
      <c r="H261" s="223" t="str">
        <f>IF(ISNUMBER(#REF!),#REF!,"")</f>
        <v/>
      </c>
    </row>
    <row r="262" spans="1:8" x14ac:dyDescent="0.25">
      <c r="A262" s="65" t="str">
        <f t="shared" ref="A262:A265" si="31">B262&amp;"_"&amp;C262&amp;"_"&amp;"…. "&amp;D262</f>
        <v>0525_T1.5_…. Debt securities (External Assets in Debt Instruments )</v>
      </c>
      <c r="B262" s="120" t="s">
        <v>3242</v>
      </c>
      <c r="C262" s="121" t="s">
        <v>2715</v>
      </c>
      <c r="D262" s="70" t="s">
        <v>3838</v>
      </c>
      <c r="E262" s="161" t="e">
        <f t="shared" si="29"/>
        <v>#REF!</v>
      </c>
      <c r="F262" s="63" t="s">
        <v>625</v>
      </c>
      <c r="G262">
        <f t="shared" si="30"/>
        <v>6</v>
      </c>
      <c r="H262" s="223" t="str">
        <f>IF(ISNUMBER(#REF!),#REF!,"")</f>
        <v/>
      </c>
    </row>
    <row r="263" spans="1:8" x14ac:dyDescent="0.25">
      <c r="A263" s="65" t="str">
        <f t="shared" si="31"/>
        <v>0526_T1.5_…. Loans (External Assets in Debt Instruments )</v>
      </c>
      <c r="B263" s="120" t="s">
        <v>3243</v>
      </c>
      <c r="C263" s="121" t="s">
        <v>2715</v>
      </c>
      <c r="D263" s="70" t="s">
        <v>3839</v>
      </c>
      <c r="E263" s="161" t="e">
        <f t="shared" si="29"/>
        <v>#REF!</v>
      </c>
      <c r="F263" s="63" t="s">
        <v>626</v>
      </c>
      <c r="G263">
        <f t="shared" si="30"/>
        <v>6</v>
      </c>
      <c r="H263" s="223" t="str">
        <f>IF(ISNUMBER(#REF!),#REF!,"")</f>
        <v/>
      </c>
    </row>
    <row r="264" spans="1:8" x14ac:dyDescent="0.25">
      <c r="A264" s="65" t="str">
        <f t="shared" si="31"/>
        <v>0527_T1.5_…. Trade credit and advances (External Assets in Debt Instruments )</v>
      </c>
      <c r="B264" s="120" t="s">
        <v>3244</v>
      </c>
      <c r="C264" s="121" t="s">
        <v>2715</v>
      </c>
      <c r="D264" s="70" t="s">
        <v>3840</v>
      </c>
      <c r="E264" s="161" t="e">
        <f t="shared" si="29"/>
        <v>#REF!</v>
      </c>
      <c r="F264" s="63" t="s">
        <v>627</v>
      </c>
      <c r="G264">
        <f t="shared" si="30"/>
        <v>6</v>
      </c>
      <c r="H264" s="223" t="str">
        <f>IF(ISNUMBER(#REF!),#REF!,"")</f>
        <v/>
      </c>
    </row>
    <row r="265" spans="1:8" x14ac:dyDescent="0.25">
      <c r="A265" s="65" t="str">
        <f t="shared" si="31"/>
        <v>0528_T1.5_…. Other debt instruments 4/ (External Assets in Debt Instruments )</v>
      </c>
      <c r="B265" s="120" t="s">
        <v>3245</v>
      </c>
      <c r="C265" s="121" t="s">
        <v>2715</v>
      </c>
      <c r="D265" s="70" t="s">
        <v>4082</v>
      </c>
      <c r="E265" s="161" t="e">
        <f t="shared" si="29"/>
        <v>#REF!</v>
      </c>
      <c r="F265" s="63" t="s">
        <v>628</v>
      </c>
      <c r="G265">
        <f t="shared" si="30"/>
        <v>6</v>
      </c>
      <c r="H265" s="223" t="str">
        <f>IF(ISNUMBER(#REF!),#REF!,"")</f>
        <v/>
      </c>
    </row>
    <row r="266" spans="1:8" x14ac:dyDescent="0.25">
      <c r="A266" s="65" t="str">
        <f>B266&amp;"_"&amp;C266&amp;"_"&amp;D266</f>
        <v>0529_T1.5_Other Sectors (External Assets in Debt Instruments )</v>
      </c>
      <c r="B266" s="120" t="s">
        <v>3246</v>
      </c>
      <c r="C266" s="121" t="s">
        <v>2715</v>
      </c>
      <c r="D266" s="68" t="s">
        <v>3845</v>
      </c>
      <c r="E266" s="161" t="e">
        <f t="shared" si="29"/>
        <v>#REF!</v>
      </c>
      <c r="F266" s="63" t="s">
        <v>629</v>
      </c>
      <c r="G266">
        <f t="shared" si="30"/>
        <v>6</v>
      </c>
      <c r="H266" s="223" t="str">
        <f>IF(ISNUMBER(#REF!),#REF!,"")</f>
        <v/>
      </c>
    </row>
    <row r="267" spans="1:8" x14ac:dyDescent="0.25">
      <c r="A267" s="65" t="str">
        <f>B267&amp;"_"&amp;C267&amp;"_"&amp;".. "&amp;D267</f>
        <v>0530_T1.5_.. Short-term (External Assets in Debt Instruments )</v>
      </c>
      <c r="B267" s="120" t="s">
        <v>3247</v>
      </c>
      <c r="C267" s="121" t="s">
        <v>2715</v>
      </c>
      <c r="D267" s="69" t="s">
        <v>3836</v>
      </c>
      <c r="E267" s="161" t="e">
        <f t="shared" si="29"/>
        <v>#REF!</v>
      </c>
      <c r="F267" s="63" t="s">
        <v>630</v>
      </c>
      <c r="G267">
        <f t="shared" si="30"/>
        <v>6</v>
      </c>
      <c r="H267" s="223" t="str">
        <f>IF(ISNUMBER(#REF!),#REF!,"")</f>
        <v/>
      </c>
    </row>
    <row r="268" spans="1:8" x14ac:dyDescent="0.25">
      <c r="A268" s="65" t="str">
        <f>B268&amp;"_"&amp;C268&amp;"_"&amp;"…. "&amp;D268</f>
        <v>0531_T1.5_…. Currency and deposits 2/ (External Assets in Debt Instruments )</v>
      </c>
      <c r="B268" s="120" t="s">
        <v>3248</v>
      </c>
      <c r="C268" s="121" t="s">
        <v>2715</v>
      </c>
      <c r="D268" s="70" t="s">
        <v>3837</v>
      </c>
      <c r="E268" s="161" t="e">
        <f t="shared" si="29"/>
        <v>#REF!</v>
      </c>
      <c r="F268" s="63" t="s">
        <v>631</v>
      </c>
      <c r="G268">
        <f t="shared" si="30"/>
        <v>6</v>
      </c>
      <c r="H268" s="223" t="str">
        <f>IF(ISNUMBER(#REF!),#REF!,"")</f>
        <v/>
      </c>
    </row>
    <row r="269" spans="1:8" x14ac:dyDescent="0.25">
      <c r="A269" s="65" t="str">
        <f t="shared" ref="A269:A272" si="32">B269&amp;"_"&amp;C269&amp;"_"&amp;"…. "&amp;D269</f>
        <v>0532_T1.5_…. Debt securities (External Assets in Debt Instruments )</v>
      </c>
      <c r="B269" s="120" t="s">
        <v>3249</v>
      </c>
      <c r="C269" s="121" t="s">
        <v>2715</v>
      </c>
      <c r="D269" s="70" t="s">
        <v>3838</v>
      </c>
      <c r="E269" s="161" t="e">
        <f t="shared" si="29"/>
        <v>#REF!</v>
      </c>
      <c r="F269" s="63" t="s">
        <v>632</v>
      </c>
      <c r="G269">
        <f t="shared" si="30"/>
        <v>6</v>
      </c>
      <c r="H269" s="223" t="str">
        <f>IF(ISNUMBER(#REF!),#REF!,"")</f>
        <v/>
      </c>
    </row>
    <row r="270" spans="1:8" x14ac:dyDescent="0.25">
      <c r="A270" s="65" t="str">
        <f t="shared" si="32"/>
        <v>0533_T1.5_…. Loans (External Assets in Debt Instruments )</v>
      </c>
      <c r="B270" s="120" t="s">
        <v>3250</v>
      </c>
      <c r="C270" s="121" t="s">
        <v>2715</v>
      </c>
      <c r="D270" s="70" t="s">
        <v>3839</v>
      </c>
      <c r="E270" s="161" t="e">
        <f t="shared" si="29"/>
        <v>#REF!</v>
      </c>
      <c r="F270" s="63" t="s">
        <v>633</v>
      </c>
      <c r="G270">
        <f t="shared" si="30"/>
        <v>6</v>
      </c>
      <c r="H270" s="223" t="str">
        <f>IF(ISNUMBER(#REF!),#REF!,"")</f>
        <v/>
      </c>
    </row>
    <row r="271" spans="1:8" x14ac:dyDescent="0.25">
      <c r="A271" s="65" t="str">
        <f t="shared" si="32"/>
        <v>0534_T1.5_…. Trade credit and advances (External Assets in Debt Instruments )</v>
      </c>
      <c r="B271" s="120" t="s">
        <v>3251</v>
      </c>
      <c r="C271" s="121" t="s">
        <v>2715</v>
      </c>
      <c r="D271" s="70" t="s">
        <v>3840</v>
      </c>
      <c r="E271" s="161" t="e">
        <f t="shared" si="29"/>
        <v>#REF!</v>
      </c>
      <c r="F271" s="63" t="s">
        <v>634</v>
      </c>
      <c r="G271">
        <f t="shared" si="30"/>
        <v>6</v>
      </c>
      <c r="H271" s="223" t="str">
        <f>IF(ISNUMBER(#REF!),#REF!,"")</f>
        <v/>
      </c>
    </row>
    <row r="272" spans="1:8" x14ac:dyDescent="0.25">
      <c r="A272" s="65" t="str">
        <f t="shared" si="32"/>
        <v>0535_T1.5_…. Other debt instruments 4/ 5/ (External Assets in Debt Instruments )</v>
      </c>
      <c r="B272" s="120" t="s">
        <v>3252</v>
      </c>
      <c r="C272" s="121" t="s">
        <v>2715</v>
      </c>
      <c r="D272" s="70" t="s">
        <v>4081</v>
      </c>
      <c r="E272" s="161" t="e">
        <f t="shared" si="29"/>
        <v>#REF!</v>
      </c>
      <c r="F272" s="63" t="s">
        <v>635</v>
      </c>
      <c r="G272">
        <f t="shared" si="30"/>
        <v>6</v>
      </c>
      <c r="H272" s="223" t="str">
        <f>IF(ISNUMBER(#REF!),#REF!,"")</f>
        <v/>
      </c>
    </row>
    <row r="273" spans="1:8" x14ac:dyDescent="0.25">
      <c r="A273" s="65" t="str">
        <f>B273&amp;"_"&amp;C273&amp;"_"&amp;".. "&amp;D273</f>
        <v>0536_T1.5_.. Long-term (External Assets in Debt Instruments )</v>
      </c>
      <c r="B273" s="120" t="s">
        <v>3253</v>
      </c>
      <c r="C273" s="121" t="s">
        <v>2715</v>
      </c>
      <c r="D273" s="69" t="s">
        <v>3841</v>
      </c>
      <c r="E273" s="161" t="e">
        <f t="shared" si="29"/>
        <v>#REF!</v>
      </c>
      <c r="F273" s="63" t="s">
        <v>636</v>
      </c>
      <c r="G273">
        <f t="shared" si="30"/>
        <v>6</v>
      </c>
      <c r="H273" s="223" t="str">
        <f>IF(ISNUMBER(#REF!),#REF!,"")</f>
        <v/>
      </c>
    </row>
    <row r="274" spans="1:8" x14ac:dyDescent="0.25">
      <c r="A274" s="65" t="str">
        <f>B274&amp;"_"&amp;C274&amp;"_"&amp;"…. "&amp;D274</f>
        <v>0537_T1.5_…. Currency and deposits 2/ (External Assets in Debt Instruments )</v>
      </c>
      <c r="B274" s="120" t="s">
        <v>3254</v>
      </c>
      <c r="C274" s="121" t="s">
        <v>2715</v>
      </c>
      <c r="D274" s="70" t="s">
        <v>3837</v>
      </c>
      <c r="E274" s="161" t="e">
        <f t="shared" si="29"/>
        <v>#REF!</v>
      </c>
      <c r="F274" s="63" t="s">
        <v>637</v>
      </c>
      <c r="G274">
        <f t="shared" si="30"/>
        <v>6</v>
      </c>
      <c r="H274" s="223" t="str">
        <f>IF(ISNUMBER(#REF!),#REF!,"")</f>
        <v/>
      </c>
    </row>
    <row r="275" spans="1:8" x14ac:dyDescent="0.25">
      <c r="A275" s="65" t="str">
        <f t="shared" ref="A275:A278" si="33">B275&amp;"_"&amp;C275&amp;"_"&amp;"…. "&amp;D275</f>
        <v>0538_T1.5_…. Debt securities (External Assets in Debt Instruments )</v>
      </c>
      <c r="B275" s="120" t="s">
        <v>3255</v>
      </c>
      <c r="C275" s="121" t="s">
        <v>2715</v>
      </c>
      <c r="D275" s="70" t="s">
        <v>3838</v>
      </c>
      <c r="E275" s="161" t="e">
        <f t="shared" si="29"/>
        <v>#REF!</v>
      </c>
      <c r="F275" s="63" t="s">
        <v>638</v>
      </c>
      <c r="G275">
        <f t="shared" si="30"/>
        <v>6</v>
      </c>
      <c r="H275" s="223" t="str">
        <f>IF(ISNUMBER(#REF!),#REF!,"")</f>
        <v/>
      </c>
    </row>
    <row r="276" spans="1:8" x14ac:dyDescent="0.25">
      <c r="A276" s="65" t="str">
        <f t="shared" si="33"/>
        <v>0539_T1.5_…. Loans (External Assets in Debt Instruments )</v>
      </c>
      <c r="B276" s="120" t="s">
        <v>3256</v>
      </c>
      <c r="C276" s="121" t="s">
        <v>2715</v>
      </c>
      <c r="D276" s="70" t="s">
        <v>3839</v>
      </c>
      <c r="E276" s="161" t="e">
        <f t="shared" si="29"/>
        <v>#REF!</v>
      </c>
      <c r="F276" s="63" t="s">
        <v>639</v>
      </c>
      <c r="G276">
        <f t="shared" si="30"/>
        <v>6</v>
      </c>
      <c r="H276" s="223" t="str">
        <f>IF(ISNUMBER(#REF!),#REF!,"")</f>
        <v/>
      </c>
    </row>
    <row r="277" spans="1:8" x14ac:dyDescent="0.25">
      <c r="A277" s="65" t="str">
        <f t="shared" si="33"/>
        <v>0540_T1.5_…. Trade credit and advances (External Assets in Debt Instruments )</v>
      </c>
      <c r="B277" s="120" t="s">
        <v>3257</v>
      </c>
      <c r="C277" s="121" t="s">
        <v>2715</v>
      </c>
      <c r="D277" s="70" t="s">
        <v>3840</v>
      </c>
      <c r="E277" s="161" t="e">
        <f t="shared" si="29"/>
        <v>#REF!</v>
      </c>
      <c r="F277" s="63" t="s">
        <v>640</v>
      </c>
      <c r="G277">
        <f t="shared" si="30"/>
        <v>6</v>
      </c>
      <c r="H277" s="223" t="str">
        <f>IF(ISNUMBER(#REF!),#REF!,"")</f>
        <v/>
      </c>
    </row>
    <row r="278" spans="1:8" x14ac:dyDescent="0.25">
      <c r="A278" s="65" t="str">
        <f t="shared" si="33"/>
        <v>0541_T1.5_…. Other debt instruments 4/ (External Assets in Debt Instruments )</v>
      </c>
      <c r="B278" s="120" t="s">
        <v>3258</v>
      </c>
      <c r="C278" s="121" t="s">
        <v>2715</v>
      </c>
      <c r="D278" s="70" t="s">
        <v>4082</v>
      </c>
      <c r="E278" s="161" t="e">
        <f t="shared" si="29"/>
        <v>#REF!</v>
      </c>
      <c r="F278" s="63" t="s">
        <v>641</v>
      </c>
      <c r="G278">
        <f t="shared" si="30"/>
        <v>6</v>
      </c>
      <c r="H278" s="223" t="str">
        <f>IF(ISNUMBER(#REF!),#REF!,"")</f>
        <v/>
      </c>
    </row>
    <row r="279" spans="1:8" x14ac:dyDescent="0.25">
      <c r="A279" s="65" t="str">
        <f>B279&amp;"_"&amp;C279&amp;"_"&amp;D279</f>
        <v>0542_T1.5_Direct Investment: Intercompany Lending (External Assets in Debt Instruments )</v>
      </c>
      <c r="B279" s="120" t="s">
        <v>3259</v>
      </c>
      <c r="C279" s="121" t="s">
        <v>2715</v>
      </c>
      <c r="D279" s="71" t="s">
        <v>3846</v>
      </c>
      <c r="E279" s="161" t="e">
        <f t="shared" si="29"/>
        <v>#REF!</v>
      </c>
      <c r="F279" s="63" t="s">
        <v>642</v>
      </c>
      <c r="G279">
        <f t="shared" si="30"/>
        <v>6</v>
      </c>
      <c r="H279" s="223" t="str">
        <f>IF(ISNUMBER(#REF!),#REF!,"")</f>
        <v/>
      </c>
    </row>
    <row r="280" spans="1:8" x14ac:dyDescent="0.25">
      <c r="A280" s="65" t="str">
        <f t="shared" ref="A280:A282" si="34">B280&amp;"_"&amp;C280&amp;"_"&amp;".. "&amp;D280</f>
        <v>0543_T1.5_.. Debt of direct investment enterprises to direct investors  (External Assets in Debt Instruments )</v>
      </c>
      <c r="B280" s="120" t="s">
        <v>3260</v>
      </c>
      <c r="C280" s="121" t="s">
        <v>2715</v>
      </c>
      <c r="D280" s="72" t="s">
        <v>3847</v>
      </c>
      <c r="E280" s="161" t="e">
        <f t="shared" si="29"/>
        <v>#REF!</v>
      </c>
      <c r="F280" s="63" t="s">
        <v>643</v>
      </c>
      <c r="G280">
        <f t="shared" si="30"/>
        <v>6</v>
      </c>
      <c r="H280" s="223" t="str">
        <f>IF(ISNUMBER(#REF!),#REF!,"")</f>
        <v/>
      </c>
    </row>
    <row r="281" spans="1:8" x14ac:dyDescent="0.25">
      <c r="A281" s="65" t="str">
        <f t="shared" si="34"/>
        <v>0544_T1.5_.. Debt of direct investors to direct investment enterprises  (External Assets in Debt Instruments )</v>
      </c>
      <c r="B281" s="120" t="s">
        <v>3261</v>
      </c>
      <c r="C281" s="121" t="s">
        <v>2715</v>
      </c>
      <c r="D281" s="72" t="s">
        <v>3848</v>
      </c>
      <c r="E281" s="161" t="e">
        <f t="shared" si="29"/>
        <v>#REF!</v>
      </c>
      <c r="F281" s="63" t="s">
        <v>644</v>
      </c>
      <c r="G281">
        <f t="shared" si="30"/>
        <v>6</v>
      </c>
      <c r="H281" s="223" t="str">
        <f>IF(ISNUMBER(#REF!),#REF!,"")</f>
        <v/>
      </c>
    </row>
    <row r="282" spans="1:8" x14ac:dyDescent="0.25">
      <c r="A282" s="65" t="str">
        <f t="shared" si="34"/>
        <v>0545_T1.5_.. Debt between fellow enterprises (External Assets in Debt Instruments )</v>
      </c>
      <c r="B282" s="120" t="s">
        <v>3262</v>
      </c>
      <c r="C282" s="121" t="s">
        <v>2715</v>
      </c>
      <c r="D282" s="72" t="s">
        <v>3849</v>
      </c>
      <c r="E282" s="161" t="e">
        <f t="shared" si="29"/>
        <v>#REF!</v>
      </c>
      <c r="F282" s="63" t="s">
        <v>645</v>
      </c>
      <c r="G282">
        <f t="shared" si="30"/>
        <v>6</v>
      </c>
      <c r="H282" s="223" t="str">
        <f>IF(ISNUMBER(#REF!),#REF!,"")</f>
        <v/>
      </c>
    </row>
    <row r="283" spans="1:8" x14ac:dyDescent="0.25">
      <c r="A283" s="65" t="str">
        <f>B283&amp;"_"&amp;C283&amp;"_"&amp;D283</f>
        <v>0546_T1.5_Total (External Assets in Debt Instruments )</v>
      </c>
      <c r="B283" s="120" t="s">
        <v>3263</v>
      </c>
      <c r="C283" s="121" t="s">
        <v>2715</v>
      </c>
      <c r="D283" s="68" t="s">
        <v>3850</v>
      </c>
      <c r="E283" s="161" t="e">
        <f t="shared" si="29"/>
        <v>#REF!</v>
      </c>
      <c r="F283" s="52" t="s">
        <v>646</v>
      </c>
      <c r="G283">
        <f t="shared" si="30"/>
        <v>6</v>
      </c>
      <c r="H283" s="223" t="str">
        <f>IF(ISNUMBER(#REF!),#REF!,"")</f>
        <v/>
      </c>
    </row>
    <row r="284" spans="1:8" x14ac:dyDescent="0.25">
      <c r="A284" s="65" t="str">
        <f>B284&amp;"_"&amp;C284&amp;"_"&amp;D284</f>
        <v>0547_T1.5_General Government (Net External Debt )</v>
      </c>
      <c r="B284" s="120" t="s">
        <v>3264</v>
      </c>
      <c r="C284" s="121" t="s">
        <v>2715</v>
      </c>
      <c r="D284" s="68" t="s">
        <v>3851</v>
      </c>
      <c r="E284" s="161" t="e">
        <f t="shared" si="29"/>
        <v>#REF!</v>
      </c>
      <c r="F284" s="63" t="s">
        <v>647</v>
      </c>
      <c r="G284">
        <f t="shared" si="30"/>
        <v>6</v>
      </c>
      <c r="H284" s="223" t="str">
        <f>IF(ISNUMBER(#REF!),#REF!,"")</f>
        <v/>
      </c>
    </row>
    <row r="285" spans="1:8" x14ac:dyDescent="0.25">
      <c r="A285" s="65" t="str">
        <f>B285&amp;"_"&amp;C285&amp;"_"&amp;".. "&amp;D285</f>
        <v>0548_T1.5_.. Short-term (Net External Debt )</v>
      </c>
      <c r="B285" s="120" t="s">
        <v>3265</v>
      </c>
      <c r="C285" s="121" t="s">
        <v>2715</v>
      </c>
      <c r="D285" s="69" t="s">
        <v>3852</v>
      </c>
      <c r="E285" s="161" t="e">
        <f t="shared" si="29"/>
        <v>#REF!</v>
      </c>
      <c r="F285" s="63" t="s">
        <v>648</v>
      </c>
      <c r="G285">
        <f t="shared" si="30"/>
        <v>6</v>
      </c>
      <c r="H285" s="223" t="str">
        <f>IF(ISNUMBER(#REF!),#REF!,"")</f>
        <v/>
      </c>
    </row>
    <row r="286" spans="1:8" x14ac:dyDescent="0.25">
      <c r="A286" s="65" t="str">
        <f>B286&amp;"_"&amp;C286&amp;"_"&amp;"…. "&amp;D286</f>
        <v>0549_T1.5_…. Currency and deposits 2/ (Net External Debt )</v>
      </c>
      <c r="B286" s="120" t="s">
        <v>3266</v>
      </c>
      <c r="C286" s="121" t="s">
        <v>2715</v>
      </c>
      <c r="D286" s="70" t="s">
        <v>3853</v>
      </c>
      <c r="E286" s="161" t="e">
        <f t="shared" si="29"/>
        <v>#REF!</v>
      </c>
      <c r="F286" s="63" t="s">
        <v>649</v>
      </c>
      <c r="G286">
        <f t="shared" si="30"/>
        <v>6</v>
      </c>
      <c r="H286" s="223" t="str">
        <f>IF(ISNUMBER(#REF!),#REF!,"")</f>
        <v/>
      </c>
    </row>
    <row r="287" spans="1:8" x14ac:dyDescent="0.25">
      <c r="A287" s="65" t="str">
        <f t="shared" ref="A287:A291" si="35">B287&amp;"_"&amp;C287&amp;"_"&amp;"…. "&amp;D287</f>
        <v>0550_T1.5_…. Debt securities (Net External Debt )</v>
      </c>
      <c r="B287" s="120" t="s">
        <v>3267</v>
      </c>
      <c r="C287" s="121" t="s">
        <v>2715</v>
      </c>
      <c r="D287" s="70" t="s">
        <v>3854</v>
      </c>
      <c r="E287" s="161" t="e">
        <f t="shared" si="29"/>
        <v>#REF!</v>
      </c>
      <c r="F287" s="63" t="s">
        <v>650</v>
      </c>
      <c r="G287">
        <f t="shared" si="30"/>
        <v>6</v>
      </c>
      <c r="H287" s="223" t="str">
        <f>IF(ISNUMBER(#REF!),#REF!,"")</f>
        <v/>
      </c>
    </row>
    <row r="288" spans="1:8" x14ac:dyDescent="0.25">
      <c r="A288" s="65" t="str">
        <f t="shared" si="35"/>
        <v>0551_T1.5_…. Loans (Net External Debt )</v>
      </c>
      <c r="B288" s="120" t="s">
        <v>3268</v>
      </c>
      <c r="C288" s="121" t="s">
        <v>2715</v>
      </c>
      <c r="D288" s="70" t="s">
        <v>3855</v>
      </c>
      <c r="E288" s="161" t="e">
        <f t="shared" si="29"/>
        <v>#REF!</v>
      </c>
      <c r="F288" s="63" t="s">
        <v>651</v>
      </c>
      <c r="G288">
        <f t="shared" si="30"/>
        <v>6</v>
      </c>
      <c r="H288" s="223" t="str">
        <f>IF(ISNUMBER(#REF!),#REF!,"")</f>
        <v/>
      </c>
    </row>
    <row r="289" spans="1:8" x14ac:dyDescent="0.25">
      <c r="A289" s="65" t="str">
        <f t="shared" si="35"/>
        <v>0552_T1.5_…. Trade credit and advances (Net External Debt )</v>
      </c>
      <c r="B289" s="120" t="s">
        <v>3269</v>
      </c>
      <c r="C289" s="121" t="s">
        <v>2715</v>
      </c>
      <c r="D289" s="70" t="s">
        <v>3856</v>
      </c>
      <c r="E289" s="161" t="e">
        <f t="shared" si="29"/>
        <v>#REF!</v>
      </c>
      <c r="F289" s="63" t="s">
        <v>652</v>
      </c>
      <c r="G289">
        <f t="shared" si="30"/>
        <v>6</v>
      </c>
      <c r="H289" s="223" t="str">
        <f>IF(ISNUMBER(#REF!),#REF!,"")</f>
        <v/>
      </c>
    </row>
    <row r="290" spans="1:8" x14ac:dyDescent="0.25">
      <c r="A290" s="65" t="str">
        <f t="shared" si="35"/>
        <v>0553_T1.5_…. Unallocated gold accounts included in monetary gold 3/ (Net External Debt )</v>
      </c>
      <c r="B290" s="120" t="s">
        <v>3270</v>
      </c>
      <c r="C290" s="121" t="s">
        <v>2715</v>
      </c>
      <c r="D290" s="70" t="s">
        <v>4083</v>
      </c>
      <c r="E290" s="161" t="e">
        <f t="shared" si="29"/>
        <v>#REF!</v>
      </c>
      <c r="F290" s="63" t="s">
        <v>653</v>
      </c>
      <c r="G290">
        <f t="shared" si="30"/>
        <v>6</v>
      </c>
      <c r="H290" s="223" t="str">
        <f>IF(ISNUMBER(#REF!),#REF!,"")</f>
        <v/>
      </c>
    </row>
    <row r="291" spans="1:8" x14ac:dyDescent="0.25">
      <c r="A291" s="65" t="str">
        <f t="shared" si="35"/>
        <v>0554_T1.5_…. Other debt instruments 4/ 5/ (Net External Debt )</v>
      </c>
      <c r="B291" s="120" t="s">
        <v>3271</v>
      </c>
      <c r="C291" s="121" t="s">
        <v>2715</v>
      </c>
      <c r="D291" s="70" t="s">
        <v>4084</v>
      </c>
      <c r="E291" s="161" t="e">
        <f t="shared" si="29"/>
        <v>#REF!</v>
      </c>
      <c r="F291" s="63" t="s">
        <v>654</v>
      </c>
      <c r="G291">
        <f t="shared" si="30"/>
        <v>6</v>
      </c>
      <c r="H291" s="223" t="str">
        <f>IF(ISNUMBER(#REF!),#REF!,"")</f>
        <v/>
      </c>
    </row>
    <row r="292" spans="1:8" x14ac:dyDescent="0.25">
      <c r="A292" s="65" t="str">
        <f>B292&amp;"_"&amp;C292&amp;"_"&amp;".. "&amp;D292</f>
        <v>0555_T1.5_.. Long-term (Net External Debt )</v>
      </c>
      <c r="B292" s="120" t="s">
        <v>3272</v>
      </c>
      <c r="C292" s="121" t="s">
        <v>2715</v>
      </c>
      <c r="D292" s="69" t="s">
        <v>3857</v>
      </c>
      <c r="E292" s="161" t="e">
        <f t="shared" si="29"/>
        <v>#REF!</v>
      </c>
      <c r="F292" s="63" t="s">
        <v>655</v>
      </c>
      <c r="G292">
        <f t="shared" si="30"/>
        <v>6</v>
      </c>
      <c r="H292" s="223" t="str">
        <f>IF(ISNUMBER(#REF!),#REF!,"")</f>
        <v/>
      </c>
    </row>
    <row r="293" spans="1:8" x14ac:dyDescent="0.25">
      <c r="A293" s="65" t="str">
        <f>B293&amp;"_"&amp;C293&amp;"_"&amp;"…. "&amp;D293</f>
        <v>0556_T1.5_…. Special drawing rights (SDRs) (Net External Debt )</v>
      </c>
      <c r="B293" s="120" t="s">
        <v>3273</v>
      </c>
      <c r="C293" s="121" t="s">
        <v>2715</v>
      </c>
      <c r="D293" s="70" t="s">
        <v>3858</v>
      </c>
      <c r="E293" s="161" t="e">
        <f t="shared" si="29"/>
        <v>#REF!</v>
      </c>
      <c r="F293" s="63" t="s">
        <v>656</v>
      </c>
      <c r="G293">
        <f t="shared" si="30"/>
        <v>6</v>
      </c>
      <c r="H293" s="223" t="str">
        <f>IF(ISNUMBER(#REF!),#REF!,"")</f>
        <v/>
      </c>
    </row>
    <row r="294" spans="1:8" x14ac:dyDescent="0.25">
      <c r="A294" s="65" t="str">
        <f t="shared" ref="A294:A298" si="36">B294&amp;"_"&amp;C294&amp;"_"&amp;"…. "&amp;D294</f>
        <v>0557_T1.5_…. Currency and deposits 2/ (Net External Debt )</v>
      </c>
      <c r="B294" s="120" t="s">
        <v>3274</v>
      </c>
      <c r="C294" s="121" t="s">
        <v>2715</v>
      </c>
      <c r="D294" s="70" t="s">
        <v>3853</v>
      </c>
      <c r="E294" s="161" t="e">
        <f t="shared" si="29"/>
        <v>#REF!</v>
      </c>
      <c r="F294" s="63" t="s">
        <v>657</v>
      </c>
      <c r="G294">
        <f t="shared" si="30"/>
        <v>6</v>
      </c>
      <c r="H294" s="223" t="str">
        <f>IF(ISNUMBER(#REF!),#REF!,"")</f>
        <v/>
      </c>
    </row>
    <row r="295" spans="1:8" x14ac:dyDescent="0.25">
      <c r="A295" s="65" t="str">
        <f t="shared" si="36"/>
        <v>0558_T1.5_…. Debt securities (Net External Debt )</v>
      </c>
      <c r="B295" s="120" t="s">
        <v>3275</v>
      </c>
      <c r="C295" s="121" t="s">
        <v>2715</v>
      </c>
      <c r="D295" s="70" t="s">
        <v>3854</v>
      </c>
      <c r="E295" s="161" t="e">
        <f t="shared" si="29"/>
        <v>#REF!</v>
      </c>
      <c r="F295" s="63" t="s">
        <v>658</v>
      </c>
      <c r="G295">
        <f t="shared" si="30"/>
        <v>6</v>
      </c>
      <c r="H295" s="223" t="str">
        <f>IF(ISNUMBER(#REF!),#REF!,"")</f>
        <v/>
      </c>
    </row>
    <row r="296" spans="1:8" x14ac:dyDescent="0.25">
      <c r="A296" s="65" t="str">
        <f t="shared" si="36"/>
        <v>0559_T1.5_…. Loans (Net External Debt )</v>
      </c>
      <c r="B296" s="120" t="s">
        <v>3276</v>
      </c>
      <c r="C296" s="121" t="s">
        <v>2715</v>
      </c>
      <c r="D296" s="70" t="s">
        <v>3855</v>
      </c>
      <c r="E296" s="161" t="e">
        <f t="shared" si="29"/>
        <v>#REF!</v>
      </c>
      <c r="F296" s="63" t="s">
        <v>659</v>
      </c>
      <c r="G296">
        <f t="shared" si="30"/>
        <v>6</v>
      </c>
      <c r="H296" s="223" t="str">
        <f>IF(ISNUMBER(#REF!),#REF!,"")</f>
        <v/>
      </c>
    </row>
    <row r="297" spans="1:8" x14ac:dyDescent="0.25">
      <c r="A297" s="65" t="str">
        <f t="shared" si="36"/>
        <v>0560_T1.5_…. Trade credit and advances (Net External Debt )</v>
      </c>
      <c r="B297" s="120" t="s">
        <v>3277</v>
      </c>
      <c r="C297" s="121" t="s">
        <v>2715</v>
      </c>
      <c r="D297" s="70" t="s">
        <v>3856</v>
      </c>
      <c r="E297" s="161" t="e">
        <f t="shared" si="29"/>
        <v>#REF!</v>
      </c>
      <c r="F297" s="63" t="s">
        <v>660</v>
      </c>
      <c r="G297">
        <f t="shared" si="30"/>
        <v>6</v>
      </c>
      <c r="H297" s="223" t="str">
        <f>IF(ISNUMBER(#REF!),#REF!,"")</f>
        <v/>
      </c>
    </row>
    <row r="298" spans="1:8" x14ac:dyDescent="0.25">
      <c r="A298" s="65" t="str">
        <f t="shared" si="36"/>
        <v>0561_T1.5_…. Other debt instruments 4/ (Net External Debt )</v>
      </c>
      <c r="B298" s="120" t="s">
        <v>3278</v>
      </c>
      <c r="C298" s="121" t="s">
        <v>2715</v>
      </c>
      <c r="D298" s="70" t="s">
        <v>4085</v>
      </c>
      <c r="E298" s="161" t="e">
        <f t="shared" si="29"/>
        <v>#REF!</v>
      </c>
      <c r="F298" s="63" t="s">
        <v>661</v>
      </c>
      <c r="G298">
        <f t="shared" si="30"/>
        <v>6</v>
      </c>
      <c r="H298" s="223" t="str">
        <f>IF(ISNUMBER(#REF!),#REF!,"")</f>
        <v/>
      </c>
    </row>
    <row r="299" spans="1:8" x14ac:dyDescent="0.25">
      <c r="A299" s="65" t="str">
        <f>B299&amp;"_"&amp;C299&amp;"_"&amp;D299</f>
        <v>0562_T1.5_Central Bank (Net External Debt )</v>
      </c>
      <c r="B299" s="120" t="s">
        <v>3279</v>
      </c>
      <c r="C299" s="121" t="s">
        <v>2715</v>
      </c>
      <c r="D299" s="68" t="s">
        <v>3859</v>
      </c>
      <c r="E299" s="161" t="e">
        <f t="shared" si="29"/>
        <v>#REF!</v>
      </c>
      <c r="F299" s="63" t="s">
        <v>662</v>
      </c>
      <c r="G299">
        <f t="shared" si="30"/>
        <v>6</v>
      </c>
      <c r="H299" s="223" t="str">
        <f>IF(ISNUMBER(#REF!),#REF!,"")</f>
        <v/>
      </c>
    </row>
    <row r="300" spans="1:8" x14ac:dyDescent="0.25">
      <c r="A300" s="65" t="str">
        <f>B300&amp;"_"&amp;C300&amp;"_"&amp;".. "&amp;D300</f>
        <v>0563_T1.5_.. Short-term (Net External Debt )</v>
      </c>
      <c r="B300" s="120" t="s">
        <v>3280</v>
      </c>
      <c r="C300" s="121" t="s">
        <v>2715</v>
      </c>
      <c r="D300" s="69" t="s">
        <v>3852</v>
      </c>
      <c r="E300" s="161" t="e">
        <f t="shared" si="29"/>
        <v>#REF!</v>
      </c>
      <c r="F300" s="63" t="s">
        <v>663</v>
      </c>
      <c r="G300">
        <f t="shared" si="30"/>
        <v>6</v>
      </c>
      <c r="H300" s="223" t="str">
        <f>IF(ISNUMBER(#REF!),#REF!,"")</f>
        <v/>
      </c>
    </row>
    <row r="301" spans="1:8" x14ac:dyDescent="0.25">
      <c r="A301" s="65" t="str">
        <f>B301&amp;"_"&amp;C301&amp;"_"&amp;"…. "&amp;D301</f>
        <v>0564_T1.5_…. Currency and deposits 2/ (Net External Debt )</v>
      </c>
      <c r="B301" s="120" t="s">
        <v>3281</v>
      </c>
      <c r="C301" s="121" t="s">
        <v>2715</v>
      </c>
      <c r="D301" s="70" t="s">
        <v>3853</v>
      </c>
      <c r="E301" s="161" t="e">
        <f t="shared" si="29"/>
        <v>#REF!</v>
      </c>
      <c r="F301" s="63" t="s">
        <v>664</v>
      </c>
      <c r="G301">
        <f t="shared" si="30"/>
        <v>6</v>
      </c>
      <c r="H301" s="223" t="str">
        <f>IF(ISNUMBER(#REF!),#REF!,"")</f>
        <v/>
      </c>
    </row>
    <row r="302" spans="1:8" x14ac:dyDescent="0.25">
      <c r="A302" s="65" t="str">
        <f t="shared" ref="A302:A306" si="37">B302&amp;"_"&amp;C302&amp;"_"&amp;"…. "&amp;D302</f>
        <v>0565_T1.5_…. Debt securities (Net External Debt )</v>
      </c>
      <c r="B302" s="120" t="s">
        <v>3282</v>
      </c>
      <c r="C302" s="121" t="s">
        <v>2715</v>
      </c>
      <c r="D302" s="70" t="s">
        <v>3854</v>
      </c>
      <c r="E302" s="161" t="e">
        <f t="shared" si="29"/>
        <v>#REF!</v>
      </c>
      <c r="F302" s="63" t="s">
        <v>665</v>
      </c>
      <c r="G302">
        <f t="shared" si="30"/>
        <v>6</v>
      </c>
      <c r="H302" s="223" t="str">
        <f>IF(ISNUMBER(#REF!),#REF!,"")</f>
        <v/>
      </c>
    </row>
    <row r="303" spans="1:8" x14ac:dyDescent="0.25">
      <c r="A303" s="65" t="str">
        <f t="shared" si="37"/>
        <v>0566_T1.5_…. Loans (Net External Debt )</v>
      </c>
      <c r="B303" s="120" t="s">
        <v>3283</v>
      </c>
      <c r="C303" s="121" t="s">
        <v>2715</v>
      </c>
      <c r="D303" s="70" t="s">
        <v>3855</v>
      </c>
      <c r="E303" s="161" t="e">
        <f t="shared" si="29"/>
        <v>#REF!</v>
      </c>
      <c r="F303" s="63" t="s">
        <v>666</v>
      </c>
      <c r="G303">
        <f t="shared" si="30"/>
        <v>6</v>
      </c>
      <c r="H303" s="223" t="str">
        <f>IF(ISNUMBER(#REF!),#REF!,"")</f>
        <v/>
      </c>
    </row>
    <row r="304" spans="1:8" x14ac:dyDescent="0.25">
      <c r="A304" s="65" t="str">
        <f t="shared" si="37"/>
        <v>0567_T1.5_…. Trade credit and advances (Net External Debt )</v>
      </c>
      <c r="B304" s="120" t="s">
        <v>3284</v>
      </c>
      <c r="C304" s="121" t="s">
        <v>2715</v>
      </c>
      <c r="D304" s="70" t="s">
        <v>3856</v>
      </c>
      <c r="E304" s="161" t="e">
        <f t="shared" si="29"/>
        <v>#REF!</v>
      </c>
      <c r="F304" s="63" t="s">
        <v>667</v>
      </c>
      <c r="G304">
        <f t="shared" si="30"/>
        <v>6</v>
      </c>
      <c r="H304" s="223" t="str">
        <f>IF(ISNUMBER(#REF!),#REF!,"")</f>
        <v/>
      </c>
    </row>
    <row r="305" spans="1:8" x14ac:dyDescent="0.25">
      <c r="A305" s="65" t="str">
        <f t="shared" si="37"/>
        <v>0568_T1.5_…. Unallocated gold accounts included in monetary gold 3/ (Net External Debt )</v>
      </c>
      <c r="B305" s="120" t="s">
        <v>3285</v>
      </c>
      <c r="C305" s="121" t="s">
        <v>2715</v>
      </c>
      <c r="D305" s="70" t="s">
        <v>4083</v>
      </c>
      <c r="E305" s="161" t="e">
        <f t="shared" si="29"/>
        <v>#REF!</v>
      </c>
      <c r="F305" s="63" t="s">
        <v>668</v>
      </c>
      <c r="G305">
        <f t="shared" si="30"/>
        <v>6</v>
      </c>
      <c r="H305" s="223" t="str">
        <f>IF(ISNUMBER(#REF!),#REF!,"")</f>
        <v/>
      </c>
    </row>
    <row r="306" spans="1:8" x14ac:dyDescent="0.25">
      <c r="A306" s="65" t="str">
        <f t="shared" si="37"/>
        <v>0569_T1.5_…. Other debt instruments 4/ 5/ (Net External Debt )</v>
      </c>
      <c r="B306" s="120" t="s">
        <v>3286</v>
      </c>
      <c r="C306" s="121" t="s">
        <v>2715</v>
      </c>
      <c r="D306" s="70" t="s">
        <v>4084</v>
      </c>
      <c r="E306" s="161" t="e">
        <f t="shared" si="29"/>
        <v>#REF!</v>
      </c>
      <c r="F306" s="63" t="s">
        <v>669</v>
      </c>
      <c r="G306">
        <f t="shared" si="30"/>
        <v>6</v>
      </c>
      <c r="H306" s="223" t="str">
        <f>IF(ISNUMBER(#REF!),#REF!,"")</f>
        <v/>
      </c>
    </row>
    <row r="307" spans="1:8" x14ac:dyDescent="0.25">
      <c r="A307" s="65" t="str">
        <f>B307&amp;"_"&amp;C307&amp;"_"&amp;".. "&amp;D307</f>
        <v>0570_T1.5_.. Long-term (Net External Debt )</v>
      </c>
      <c r="B307" s="120" t="s">
        <v>3287</v>
      </c>
      <c r="C307" s="121" t="s">
        <v>2715</v>
      </c>
      <c r="D307" s="69" t="s">
        <v>3857</v>
      </c>
      <c r="E307" s="161" t="e">
        <f t="shared" si="29"/>
        <v>#REF!</v>
      </c>
      <c r="F307" s="63" t="s">
        <v>670</v>
      </c>
      <c r="G307">
        <f t="shared" si="30"/>
        <v>6</v>
      </c>
      <c r="H307" s="223" t="str">
        <f>IF(ISNUMBER(#REF!),#REF!,"")</f>
        <v/>
      </c>
    </row>
    <row r="308" spans="1:8" x14ac:dyDescent="0.25">
      <c r="A308" s="65" t="str">
        <f>B308&amp;"_"&amp;C308&amp;"_"&amp;"…. "&amp;D308</f>
        <v>0571_T1.5_…. Special drawing rights (SDRs) (Net External Debt )</v>
      </c>
      <c r="B308" s="120" t="s">
        <v>3288</v>
      </c>
      <c r="C308" s="121" t="s">
        <v>2715</v>
      </c>
      <c r="D308" s="70" t="s">
        <v>3858</v>
      </c>
      <c r="E308" s="161" t="e">
        <f t="shared" si="29"/>
        <v>#REF!</v>
      </c>
      <c r="F308" s="63" t="s">
        <v>671</v>
      </c>
      <c r="G308">
        <f t="shared" si="30"/>
        <v>6</v>
      </c>
      <c r="H308" s="223" t="str">
        <f>IF(ISNUMBER(#REF!),#REF!,"")</f>
        <v/>
      </c>
    </row>
    <row r="309" spans="1:8" x14ac:dyDescent="0.25">
      <c r="A309" s="65" t="str">
        <f t="shared" ref="A309:A313" si="38">B309&amp;"_"&amp;C309&amp;"_"&amp;"…. "&amp;D309</f>
        <v>0572_T1.5_…. Currency and deposits 2/ (Net External Debt )</v>
      </c>
      <c r="B309" s="120" t="s">
        <v>3289</v>
      </c>
      <c r="C309" s="121" t="s">
        <v>2715</v>
      </c>
      <c r="D309" s="70" t="s">
        <v>3853</v>
      </c>
      <c r="E309" s="161" t="e">
        <f t="shared" si="29"/>
        <v>#REF!</v>
      </c>
      <c r="F309" s="63" t="s">
        <v>672</v>
      </c>
      <c r="G309">
        <f t="shared" si="30"/>
        <v>6</v>
      </c>
      <c r="H309" s="223" t="str">
        <f>IF(ISNUMBER(#REF!),#REF!,"")</f>
        <v/>
      </c>
    </row>
    <row r="310" spans="1:8" x14ac:dyDescent="0.25">
      <c r="A310" s="65" t="str">
        <f t="shared" si="38"/>
        <v>0573_T1.5_…. Debt securities (Net External Debt )</v>
      </c>
      <c r="B310" s="120" t="s">
        <v>3290</v>
      </c>
      <c r="C310" s="121" t="s">
        <v>2715</v>
      </c>
      <c r="D310" s="70" t="s">
        <v>3854</v>
      </c>
      <c r="E310" s="161" t="e">
        <f t="shared" si="29"/>
        <v>#REF!</v>
      </c>
      <c r="F310" s="63" t="s">
        <v>673</v>
      </c>
      <c r="G310">
        <f t="shared" si="30"/>
        <v>6</v>
      </c>
      <c r="H310" s="223" t="str">
        <f>IF(ISNUMBER(#REF!),#REF!,"")</f>
        <v/>
      </c>
    </row>
    <row r="311" spans="1:8" x14ac:dyDescent="0.25">
      <c r="A311" s="65" t="str">
        <f t="shared" si="38"/>
        <v>0574_T1.5_…. Loans (Net External Debt )</v>
      </c>
      <c r="B311" s="120" t="s">
        <v>3291</v>
      </c>
      <c r="C311" s="121" t="s">
        <v>2715</v>
      </c>
      <c r="D311" s="70" t="s">
        <v>3855</v>
      </c>
      <c r="E311" s="161" t="e">
        <f t="shared" si="29"/>
        <v>#REF!</v>
      </c>
      <c r="F311" s="63" t="s">
        <v>674</v>
      </c>
      <c r="G311">
        <f t="shared" si="30"/>
        <v>6</v>
      </c>
      <c r="H311" s="223" t="str">
        <f>IF(ISNUMBER(#REF!),#REF!,"")</f>
        <v/>
      </c>
    </row>
    <row r="312" spans="1:8" x14ac:dyDescent="0.25">
      <c r="A312" s="65" t="str">
        <f t="shared" si="38"/>
        <v>0575_T1.5_…. Trade credit and advances (Net External Debt )</v>
      </c>
      <c r="B312" s="120" t="s">
        <v>3292</v>
      </c>
      <c r="C312" s="121" t="s">
        <v>2715</v>
      </c>
      <c r="D312" s="70" t="s">
        <v>3856</v>
      </c>
      <c r="E312" s="161" t="e">
        <f t="shared" si="29"/>
        <v>#REF!</v>
      </c>
      <c r="F312" s="63" t="s">
        <v>675</v>
      </c>
      <c r="G312">
        <f t="shared" si="30"/>
        <v>6</v>
      </c>
      <c r="H312" s="223" t="str">
        <f>IF(ISNUMBER(#REF!),#REF!,"")</f>
        <v/>
      </c>
    </row>
    <row r="313" spans="1:8" x14ac:dyDescent="0.25">
      <c r="A313" s="65" t="str">
        <f t="shared" si="38"/>
        <v>0576_T1.5_…. Other debt instruments 4/ (Net External Debt )</v>
      </c>
      <c r="B313" s="120" t="s">
        <v>3293</v>
      </c>
      <c r="C313" s="121" t="s">
        <v>2715</v>
      </c>
      <c r="D313" s="70" t="s">
        <v>4085</v>
      </c>
      <c r="E313" s="161" t="e">
        <f t="shared" si="29"/>
        <v>#REF!</v>
      </c>
      <c r="F313" s="63" t="s">
        <v>676</v>
      </c>
      <c r="G313">
        <f t="shared" si="30"/>
        <v>6</v>
      </c>
      <c r="H313" s="223" t="str">
        <f>IF(ISNUMBER(#REF!),#REF!,"")</f>
        <v/>
      </c>
    </row>
    <row r="314" spans="1:8" x14ac:dyDescent="0.25">
      <c r="A314" s="65" t="str">
        <f>B314&amp;"_"&amp;C314&amp;"_"&amp;D314</f>
        <v>0577_T1.5_Deposit-Taking Corporations, except the Central Bank (Net External Debt )</v>
      </c>
      <c r="B314" s="120" t="s">
        <v>3294</v>
      </c>
      <c r="C314" s="121" t="s">
        <v>2715</v>
      </c>
      <c r="D314" s="68" t="s">
        <v>3860</v>
      </c>
      <c r="E314" s="161" t="e">
        <f t="shared" si="29"/>
        <v>#REF!</v>
      </c>
      <c r="F314" s="63" t="s">
        <v>677</v>
      </c>
      <c r="G314">
        <f t="shared" si="30"/>
        <v>6</v>
      </c>
      <c r="H314" s="223" t="str">
        <f>IF(ISNUMBER(#REF!),#REF!,"")</f>
        <v/>
      </c>
    </row>
    <row r="315" spans="1:8" x14ac:dyDescent="0.25">
      <c r="A315" s="65" t="str">
        <f>B315&amp;"_"&amp;C315&amp;"_"&amp;".. "&amp;D315</f>
        <v>0578_T1.5_.. Short-term (Net External Debt )</v>
      </c>
      <c r="B315" s="120" t="s">
        <v>3295</v>
      </c>
      <c r="C315" s="121" t="s">
        <v>2715</v>
      </c>
      <c r="D315" s="69" t="s">
        <v>3852</v>
      </c>
      <c r="E315" s="161" t="e">
        <f t="shared" si="29"/>
        <v>#REF!</v>
      </c>
      <c r="F315" s="63" t="s">
        <v>678</v>
      </c>
      <c r="G315">
        <f t="shared" si="30"/>
        <v>6</v>
      </c>
      <c r="H315" s="223" t="str">
        <f>IF(ISNUMBER(#REF!),#REF!,"")</f>
        <v/>
      </c>
    </row>
    <row r="316" spans="1:8" x14ac:dyDescent="0.25">
      <c r="A316" s="65" t="str">
        <f>B316&amp;"_"&amp;C316&amp;"_"&amp;"…. "&amp;D316</f>
        <v>0579_T1.5_…. Currency and deposits 2/ (Net External Debt )</v>
      </c>
      <c r="B316" s="120" t="s">
        <v>3296</v>
      </c>
      <c r="C316" s="121" t="s">
        <v>2715</v>
      </c>
      <c r="D316" s="70" t="s">
        <v>3853</v>
      </c>
      <c r="E316" s="161" t="e">
        <f t="shared" si="29"/>
        <v>#REF!</v>
      </c>
      <c r="F316" s="63" t="s">
        <v>679</v>
      </c>
      <c r="G316">
        <f t="shared" si="30"/>
        <v>6</v>
      </c>
      <c r="H316" s="223" t="str">
        <f>IF(ISNUMBER(#REF!),#REF!,"")</f>
        <v/>
      </c>
    </row>
    <row r="317" spans="1:8" x14ac:dyDescent="0.25">
      <c r="A317" s="65" t="str">
        <f t="shared" ref="A317:A320" si="39">B317&amp;"_"&amp;C317&amp;"_"&amp;"…. "&amp;D317</f>
        <v>0580_T1.5_…. Debt securities (Net External Debt )</v>
      </c>
      <c r="B317" s="120" t="s">
        <v>3297</v>
      </c>
      <c r="C317" s="121" t="s">
        <v>2715</v>
      </c>
      <c r="D317" s="70" t="s">
        <v>3854</v>
      </c>
      <c r="E317" s="161" t="e">
        <f t="shared" si="29"/>
        <v>#REF!</v>
      </c>
      <c r="F317" s="63" t="s">
        <v>680</v>
      </c>
      <c r="G317">
        <f t="shared" si="30"/>
        <v>6</v>
      </c>
      <c r="H317" s="223" t="str">
        <f>IF(ISNUMBER(#REF!),#REF!,"")</f>
        <v/>
      </c>
    </row>
    <row r="318" spans="1:8" x14ac:dyDescent="0.25">
      <c r="A318" s="65" t="str">
        <f t="shared" si="39"/>
        <v>0581_T1.5_…. Loans (Net External Debt )</v>
      </c>
      <c r="B318" s="120" t="s">
        <v>3298</v>
      </c>
      <c r="C318" s="121" t="s">
        <v>2715</v>
      </c>
      <c r="D318" s="70" t="s">
        <v>3855</v>
      </c>
      <c r="E318" s="161" t="e">
        <f t="shared" si="29"/>
        <v>#REF!</v>
      </c>
      <c r="F318" s="63" t="s">
        <v>681</v>
      </c>
      <c r="G318">
        <f t="shared" si="30"/>
        <v>6</v>
      </c>
      <c r="H318" s="223" t="str">
        <f>IF(ISNUMBER(#REF!),#REF!,"")</f>
        <v/>
      </c>
    </row>
    <row r="319" spans="1:8" x14ac:dyDescent="0.25">
      <c r="A319" s="65" t="str">
        <f t="shared" si="39"/>
        <v>0582_T1.5_…. Trade credit and advances (Net External Debt )</v>
      </c>
      <c r="B319" s="120" t="s">
        <v>3299</v>
      </c>
      <c r="C319" s="121" t="s">
        <v>2715</v>
      </c>
      <c r="D319" s="70" t="s">
        <v>3856</v>
      </c>
      <c r="E319" s="161" t="e">
        <f t="shared" si="29"/>
        <v>#REF!</v>
      </c>
      <c r="F319" s="63" t="s">
        <v>682</v>
      </c>
      <c r="G319">
        <f t="shared" si="30"/>
        <v>6</v>
      </c>
      <c r="H319" s="223" t="str">
        <f>IF(ISNUMBER(#REF!),#REF!,"")</f>
        <v/>
      </c>
    </row>
    <row r="320" spans="1:8" x14ac:dyDescent="0.25">
      <c r="A320" s="65" t="str">
        <f t="shared" si="39"/>
        <v>0583_T1.5_…. Other debt instruments 4/ 5/ (Net External Debt )</v>
      </c>
      <c r="B320" s="120" t="s">
        <v>3300</v>
      </c>
      <c r="C320" s="121" t="s">
        <v>2715</v>
      </c>
      <c r="D320" s="70" t="s">
        <v>4084</v>
      </c>
      <c r="E320" s="161" t="e">
        <f t="shared" si="29"/>
        <v>#REF!</v>
      </c>
      <c r="F320" s="63" t="s">
        <v>683</v>
      </c>
      <c r="G320">
        <f t="shared" si="30"/>
        <v>6</v>
      </c>
      <c r="H320" s="223" t="str">
        <f>IF(ISNUMBER(#REF!),#REF!,"")</f>
        <v/>
      </c>
    </row>
    <row r="321" spans="1:8" x14ac:dyDescent="0.25">
      <c r="A321" s="65" t="str">
        <f>B321&amp;"_"&amp;C321&amp;"_"&amp;".. "&amp;D321</f>
        <v>0584_T1.5_.. Long-term (Net External Debt )</v>
      </c>
      <c r="B321" s="120" t="s">
        <v>3301</v>
      </c>
      <c r="C321" s="121" t="s">
        <v>2715</v>
      </c>
      <c r="D321" s="69" t="s">
        <v>3857</v>
      </c>
      <c r="E321" s="161" t="e">
        <f t="shared" si="29"/>
        <v>#REF!</v>
      </c>
      <c r="F321" s="63" t="s">
        <v>684</v>
      </c>
      <c r="G321">
        <f t="shared" si="30"/>
        <v>6</v>
      </c>
      <c r="H321" s="223" t="str">
        <f>IF(ISNUMBER(#REF!),#REF!,"")</f>
        <v/>
      </c>
    </row>
    <row r="322" spans="1:8" x14ac:dyDescent="0.25">
      <c r="A322" s="65" t="str">
        <f>B322&amp;"_"&amp;C322&amp;"_"&amp;"…. "&amp;D322</f>
        <v>0585_T1.5_…. Currency and deposits 2/ (Net External Debt )</v>
      </c>
      <c r="B322" s="120" t="s">
        <v>3302</v>
      </c>
      <c r="C322" s="121" t="s">
        <v>2715</v>
      </c>
      <c r="D322" s="70" t="s">
        <v>3853</v>
      </c>
      <c r="E322" s="161" t="e">
        <f t="shared" si="29"/>
        <v>#REF!</v>
      </c>
      <c r="F322" s="63" t="s">
        <v>685</v>
      </c>
      <c r="G322">
        <f t="shared" si="30"/>
        <v>6</v>
      </c>
      <c r="H322" s="223" t="str">
        <f>IF(ISNUMBER(#REF!),#REF!,"")</f>
        <v/>
      </c>
    </row>
    <row r="323" spans="1:8" x14ac:dyDescent="0.25">
      <c r="A323" s="65" t="str">
        <f t="shared" ref="A323:A326" si="40">B323&amp;"_"&amp;C323&amp;"_"&amp;"…. "&amp;D323</f>
        <v>0586_T1.5_…. Debt securities (Net External Debt )</v>
      </c>
      <c r="B323" s="120" t="s">
        <v>3303</v>
      </c>
      <c r="C323" s="121" t="s">
        <v>2715</v>
      </c>
      <c r="D323" s="70" t="s">
        <v>3854</v>
      </c>
      <c r="E323" s="161" t="e">
        <f t="shared" si="29"/>
        <v>#REF!</v>
      </c>
      <c r="F323" s="63" t="s">
        <v>686</v>
      </c>
      <c r="G323">
        <f t="shared" si="30"/>
        <v>6</v>
      </c>
      <c r="H323" s="223" t="str">
        <f>IF(ISNUMBER(#REF!),#REF!,"")</f>
        <v/>
      </c>
    </row>
    <row r="324" spans="1:8" x14ac:dyDescent="0.25">
      <c r="A324" s="65" t="str">
        <f t="shared" si="40"/>
        <v>0587_T1.5_…. Loans (Net External Debt )</v>
      </c>
      <c r="B324" s="120" t="s">
        <v>3304</v>
      </c>
      <c r="C324" s="121" t="s">
        <v>2715</v>
      </c>
      <c r="D324" s="70" t="s">
        <v>3855</v>
      </c>
      <c r="E324" s="161" t="e">
        <f t="shared" si="29"/>
        <v>#REF!</v>
      </c>
      <c r="F324" s="63" t="s">
        <v>687</v>
      </c>
      <c r="G324">
        <f t="shared" si="30"/>
        <v>6</v>
      </c>
      <c r="H324" s="223" t="str">
        <f>IF(ISNUMBER(#REF!),#REF!,"")</f>
        <v/>
      </c>
    </row>
    <row r="325" spans="1:8" x14ac:dyDescent="0.25">
      <c r="A325" s="65" t="str">
        <f t="shared" si="40"/>
        <v>0588_T1.5_…. Trade credit and advances (Net External Debt )</v>
      </c>
      <c r="B325" s="120" t="s">
        <v>3305</v>
      </c>
      <c r="C325" s="121" t="s">
        <v>2715</v>
      </c>
      <c r="D325" s="70" t="s">
        <v>3856</v>
      </c>
      <c r="E325" s="161" t="e">
        <f t="shared" ref="E325:E388" si="41">E324</f>
        <v>#REF!</v>
      </c>
      <c r="F325" s="63" t="s">
        <v>688</v>
      </c>
      <c r="G325">
        <f t="shared" ref="G325:G388" si="42">G324</f>
        <v>6</v>
      </c>
      <c r="H325" s="223" t="str">
        <f>IF(ISNUMBER(#REF!),#REF!,"")</f>
        <v/>
      </c>
    </row>
    <row r="326" spans="1:8" x14ac:dyDescent="0.25">
      <c r="A326" s="65" t="str">
        <f t="shared" si="40"/>
        <v>0589_T1.5_…. Other debt instruments 4/ (Net External Debt )</v>
      </c>
      <c r="B326" s="120" t="s">
        <v>3306</v>
      </c>
      <c r="C326" s="121" t="s">
        <v>2715</v>
      </c>
      <c r="D326" s="70" t="s">
        <v>4085</v>
      </c>
      <c r="E326" s="161" t="e">
        <f t="shared" si="41"/>
        <v>#REF!</v>
      </c>
      <c r="F326" s="63" t="s">
        <v>689</v>
      </c>
      <c r="G326">
        <f t="shared" si="42"/>
        <v>6</v>
      </c>
      <c r="H326" s="223" t="str">
        <f>IF(ISNUMBER(#REF!),#REF!,"")</f>
        <v/>
      </c>
    </row>
    <row r="327" spans="1:8" x14ac:dyDescent="0.25">
      <c r="A327" s="65" t="str">
        <f>B327&amp;"_"&amp;C327&amp;"_"&amp;D327</f>
        <v>0590_T1.5_Other Sectors (Net External Debt )</v>
      </c>
      <c r="B327" s="120" t="s">
        <v>3307</v>
      </c>
      <c r="C327" s="121" t="s">
        <v>2715</v>
      </c>
      <c r="D327" s="68" t="s">
        <v>3861</v>
      </c>
      <c r="E327" s="161" t="e">
        <f t="shared" si="41"/>
        <v>#REF!</v>
      </c>
      <c r="F327" s="63" t="s">
        <v>690</v>
      </c>
      <c r="G327">
        <f t="shared" si="42"/>
        <v>6</v>
      </c>
      <c r="H327" s="223" t="str">
        <f>IF(ISNUMBER(#REF!),#REF!,"")</f>
        <v/>
      </c>
    </row>
    <row r="328" spans="1:8" x14ac:dyDescent="0.25">
      <c r="A328" s="65" t="str">
        <f>B328&amp;"_"&amp;C328&amp;"_"&amp;".. "&amp;D328</f>
        <v>0591_T1.5_.. Short-term (Net External Debt )</v>
      </c>
      <c r="B328" s="120" t="s">
        <v>3308</v>
      </c>
      <c r="C328" s="121" t="s">
        <v>2715</v>
      </c>
      <c r="D328" s="69" t="s">
        <v>3852</v>
      </c>
      <c r="E328" s="161" t="e">
        <f t="shared" si="41"/>
        <v>#REF!</v>
      </c>
      <c r="F328" s="63" t="s">
        <v>691</v>
      </c>
      <c r="G328">
        <f t="shared" si="42"/>
        <v>6</v>
      </c>
      <c r="H328" s="223" t="str">
        <f>IF(ISNUMBER(#REF!),#REF!,"")</f>
        <v/>
      </c>
    </row>
    <row r="329" spans="1:8" x14ac:dyDescent="0.25">
      <c r="A329" s="65" t="str">
        <f>B329&amp;"_"&amp;C329&amp;"_"&amp;"…. "&amp;D329</f>
        <v>0592_T1.5_…. Currency and deposits 2/ (Net External Debt )</v>
      </c>
      <c r="B329" s="120" t="s">
        <v>3309</v>
      </c>
      <c r="C329" s="121" t="s">
        <v>2715</v>
      </c>
      <c r="D329" s="70" t="s">
        <v>3853</v>
      </c>
      <c r="E329" s="161" t="e">
        <f t="shared" si="41"/>
        <v>#REF!</v>
      </c>
      <c r="F329" s="63" t="s">
        <v>692</v>
      </c>
      <c r="G329">
        <f t="shared" si="42"/>
        <v>6</v>
      </c>
      <c r="H329" s="223" t="str">
        <f>IF(ISNUMBER(#REF!),#REF!,"")</f>
        <v/>
      </c>
    </row>
    <row r="330" spans="1:8" x14ac:dyDescent="0.25">
      <c r="A330" s="65" t="str">
        <f t="shared" ref="A330:A333" si="43">B330&amp;"_"&amp;C330&amp;"_"&amp;"…. "&amp;D330</f>
        <v>0593_T1.5_…. Debt securities (Net External Debt )</v>
      </c>
      <c r="B330" s="120" t="s">
        <v>3310</v>
      </c>
      <c r="C330" s="121" t="s">
        <v>2715</v>
      </c>
      <c r="D330" s="70" t="s">
        <v>3854</v>
      </c>
      <c r="E330" s="161" t="e">
        <f t="shared" si="41"/>
        <v>#REF!</v>
      </c>
      <c r="F330" s="63" t="s">
        <v>693</v>
      </c>
      <c r="G330">
        <f t="shared" si="42"/>
        <v>6</v>
      </c>
      <c r="H330" s="223" t="str">
        <f>IF(ISNUMBER(#REF!),#REF!,"")</f>
        <v/>
      </c>
    </row>
    <row r="331" spans="1:8" x14ac:dyDescent="0.25">
      <c r="A331" s="65" t="str">
        <f t="shared" si="43"/>
        <v>0594_T1.5_…. Loans (Net External Debt )</v>
      </c>
      <c r="B331" s="120" t="s">
        <v>3311</v>
      </c>
      <c r="C331" s="121" t="s">
        <v>2715</v>
      </c>
      <c r="D331" s="70" t="s">
        <v>3855</v>
      </c>
      <c r="E331" s="161" t="e">
        <f t="shared" si="41"/>
        <v>#REF!</v>
      </c>
      <c r="F331" s="63" t="s">
        <v>694</v>
      </c>
      <c r="G331">
        <f t="shared" si="42"/>
        <v>6</v>
      </c>
      <c r="H331" s="223" t="str">
        <f>IF(ISNUMBER(#REF!),#REF!,"")</f>
        <v/>
      </c>
    </row>
    <row r="332" spans="1:8" x14ac:dyDescent="0.25">
      <c r="A332" s="65" t="str">
        <f t="shared" si="43"/>
        <v>0595_T1.5_…. Trade credit and advances (Net External Debt )</v>
      </c>
      <c r="B332" s="120" t="s">
        <v>3312</v>
      </c>
      <c r="C332" s="121" t="s">
        <v>2715</v>
      </c>
      <c r="D332" s="70" t="s">
        <v>3856</v>
      </c>
      <c r="E332" s="161" t="e">
        <f t="shared" si="41"/>
        <v>#REF!</v>
      </c>
      <c r="F332" s="63" t="s">
        <v>695</v>
      </c>
      <c r="G332">
        <f t="shared" si="42"/>
        <v>6</v>
      </c>
      <c r="H332" s="223" t="str">
        <f>IF(ISNUMBER(#REF!),#REF!,"")</f>
        <v/>
      </c>
    </row>
    <row r="333" spans="1:8" x14ac:dyDescent="0.25">
      <c r="A333" s="65" t="str">
        <f t="shared" si="43"/>
        <v>0596_T1.5_…. Other debt instruments 4/ 5/ (Net External Debt )</v>
      </c>
      <c r="B333" s="120" t="s">
        <v>3313</v>
      </c>
      <c r="C333" s="121" t="s">
        <v>2715</v>
      </c>
      <c r="D333" s="70" t="s">
        <v>4084</v>
      </c>
      <c r="E333" s="161" t="e">
        <f t="shared" si="41"/>
        <v>#REF!</v>
      </c>
      <c r="F333" s="63" t="s">
        <v>696</v>
      </c>
      <c r="G333">
        <f t="shared" si="42"/>
        <v>6</v>
      </c>
      <c r="H333" s="223" t="str">
        <f>IF(ISNUMBER(#REF!),#REF!,"")</f>
        <v/>
      </c>
    </row>
    <row r="334" spans="1:8" x14ac:dyDescent="0.25">
      <c r="A334" s="65" t="str">
        <f>B334&amp;"_"&amp;C334&amp;"_"&amp;".. "&amp;D334</f>
        <v>0597_T1.5_.. Long-term (Net External Debt )</v>
      </c>
      <c r="B334" s="120" t="s">
        <v>3314</v>
      </c>
      <c r="C334" s="121" t="s">
        <v>2715</v>
      </c>
      <c r="D334" s="69" t="s">
        <v>3857</v>
      </c>
      <c r="E334" s="161" t="e">
        <f t="shared" si="41"/>
        <v>#REF!</v>
      </c>
      <c r="F334" s="63" t="s">
        <v>697</v>
      </c>
      <c r="G334">
        <f t="shared" si="42"/>
        <v>6</v>
      </c>
      <c r="H334" s="223" t="str">
        <f>IF(ISNUMBER(#REF!),#REF!,"")</f>
        <v/>
      </c>
    </row>
    <row r="335" spans="1:8" x14ac:dyDescent="0.25">
      <c r="A335" s="65" t="str">
        <f>B335&amp;"_"&amp;C335&amp;"_"&amp;"…. "&amp;D335</f>
        <v>0598_T1.5_…. Currency and deposits 2/ (Net External Debt )</v>
      </c>
      <c r="B335" s="120" t="s">
        <v>3315</v>
      </c>
      <c r="C335" s="121" t="s">
        <v>2715</v>
      </c>
      <c r="D335" s="70" t="s">
        <v>3853</v>
      </c>
      <c r="E335" s="161" t="e">
        <f t="shared" si="41"/>
        <v>#REF!</v>
      </c>
      <c r="F335" s="63" t="s">
        <v>698</v>
      </c>
      <c r="G335">
        <f t="shared" si="42"/>
        <v>6</v>
      </c>
      <c r="H335" s="223" t="str">
        <f>IF(ISNUMBER(#REF!),#REF!,"")</f>
        <v/>
      </c>
    </row>
    <row r="336" spans="1:8" x14ac:dyDescent="0.25">
      <c r="A336" s="65" t="str">
        <f t="shared" ref="A336:A339" si="44">B336&amp;"_"&amp;C336&amp;"_"&amp;"…. "&amp;D336</f>
        <v>0599_T1.5_…. Debt securities (Net External Debt )</v>
      </c>
      <c r="B336" s="120" t="s">
        <v>3316</v>
      </c>
      <c r="C336" s="121" t="s">
        <v>2715</v>
      </c>
      <c r="D336" s="70" t="s">
        <v>3854</v>
      </c>
      <c r="E336" s="161" t="e">
        <f t="shared" si="41"/>
        <v>#REF!</v>
      </c>
      <c r="F336" s="63" t="s">
        <v>699</v>
      </c>
      <c r="G336">
        <f t="shared" si="42"/>
        <v>6</v>
      </c>
      <c r="H336" s="223" t="str">
        <f>IF(ISNUMBER(#REF!),#REF!,"")</f>
        <v/>
      </c>
    </row>
    <row r="337" spans="1:17" x14ac:dyDescent="0.25">
      <c r="A337" s="65" t="str">
        <f t="shared" si="44"/>
        <v>0600_T1.5_…. Loans (Net External Debt )</v>
      </c>
      <c r="B337" s="120" t="s">
        <v>3317</v>
      </c>
      <c r="C337" s="121" t="s">
        <v>2715</v>
      </c>
      <c r="D337" s="70" t="s">
        <v>3855</v>
      </c>
      <c r="E337" s="161" t="e">
        <f t="shared" si="41"/>
        <v>#REF!</v>
      </c>
      <c r="F337" s="63" t="s">
        <v>700</v>
      </c>
      <c r="G337">
        <f t="shared" si="42"/>
        <v>6</v>
      </c>
      <c r="H337" s="223" t="str">
        <f>IF(ISNUMBER(#REF!),#REF!,"")</f>
        <v/>
      </c>
    </row>
    <row r="338" spans="1:17" x14ac:dyDescent="0.25">
      <c r="A338" s="65" t="str">
        <f t="shared" si="44"/>
        <v>0601_T1.5_…. Trade credit and advances (Net External Debt )</v>
      </c>
      <c r="B338" s="120" t="s">
        <v>3318</v>
      </c>
      <c r="C338" s="121" t="s">
        <v>2715</v>
      </c>
      <c r="D338" s="70" t="s">
        <v>3856</v>
      </c>
      <c r="E338" s="161" t="e">
        <f t="shared" si="41"/>
        <v>#REF!</v>
      </c>
      <c r="F338" s="63" t="s">
        <v>701</v>
      </c>
      <c r="G338">
        <f t="shared" si="42"/>
        <v>6</v>
      </c>
      <c r="H338" s="223" t="str">
        <f>IF(ISNUMBER(#REF!),#REF!,"")</f>
        <v/>
      </c>
    </row>
    <row r="339" spans="1:17" x14ac:dyDescent="0.25">
      <c r="A339" s="65" t="str">
        <f t="shared" si="44"/>
        <v>0602_T1.5_…. Other debt instruments 4/ (Net External Debt )</v>
      </c>
      <c r="B339" s="120" t="s">
        <v>3319</v>
      </c>
      <c r="C339" s="121" t="s">
        <v>2715</v>
      </c>
      <c r="D339" s="70" t="s">
        <v>4085</v>
      </c>
      <c r="E339" s="161" t="e">
        <f t="shared" si="41"/>
        <v>#REF!</v>
      </c>
      <c r="F339" s="63" t="s">
        <v>702</v>
      </c>
      <c r="G339">
        <f t="shared" si="42"/>
        <v>6</v>
      </c>
      <c r="H339" s="223" t="str">
        <f>IF(ISNUMBER(#REF!),#REF!,"")</f>
        <v/>
      </c>
    </row>
    <row r="340" spans="1:17" x14ac:dyDescent="0.25">
      <c r="A340" s="65" t="str">
        <f>B340&amp;"_"&amp;C340&amp;"_"&amp;D340</f>
        <v>0603_T1.5_Direct Investment: Intercompany Lending (Net External Debt )</v>
      </c>
      <c r="B340" s="120" t="s">
        <v>3320</v>
      </c>
      <c r="C340" s="121" t="s">
        <v>2715</v>
      </c>
      <c r="D340" s="71" t="s">
        <v>3862</v>
      </c>
      <c r="E340" s="161" t="e">
        <f t="shared" si="41"/>
        <v>#REF!</v>
      </c>
      <c r="F340" s="63" t="s">
        <v>703</v>
      </c>
      <c r="G340">
        <f t="shared" si="42"/>
        <v>6</v>
      </c>
      <c r="H340" s="223" t="str">
        <f>IF(ISNUMBER(#REF!),#REF!,"")</f>
        <v/>
      </c>
    </row>
    <row r="341" spans="1:17" x14ac:dyDescent="0.25">
      <c r="A341" s="65" t="str">
        <f t="shared" ref="A341:A343" si="45">B341&amp;"_"&amp;C341&amp;"_"&amp;".. "&amp;D341</f>
        <v>0604_T1.5_.. Debt of direct investment enterprises to direct investors  (Net External Debt )</v>
      </c>
      <c r="B341" s="120" t="s">
        <v>3321</v>
      </c>
      <c r="C341" s="121" t="s">
        <v>2715</v>
      </c>
      <c r="D341" s="72" t="s">
        <v>3863</v>
      </c>
      <c r="E341" s="161" t="e">
        <f t="shared" si="41"/>
        <v>#REF!</v>
      </c>
      <c r="F341" s="63" t="s">
        <v>704</v>
      </c>
      <c r="G341">
        <f t="shared" si="42"/>
        <v>6</v>
      </c>
      <c r="H341" s="223" t="str">
        <f>IF(ISNUMBER(#REF!),#REF!,"")</f>
        <v/>
      </c>
    </row>
    <row r="342" spans="1:17" x14ac:dyDescent="0.25">
      <c r="A342" s="65" t="str">
        <f t="shared" si="45"/>
        <v>0605_T1.5_.. Debt of direct investors to direct investment enterprises  (Net External Debt )</v>
      </c>
      <c r="B342" s="120" t="s">
        <v>3322</v>
      </c>
      <c r="C342" s="121" t="s">
        <v>2715</v>
      </c>
      <c r="D342" s="72" t="s">
        <v>3864</v>
      </c>
      <c r="E342" s="161" t="e">
        <f t="shared" si="41"/>
        <v>#REF!</v>
      </c>
      <c r="F342" s="63" t="s">
        <v>705</v>
      </c>
      <c r="G342">
        <f t="shared" si="42"/>
        <v>6</v>
      </c>
      <c r="H342" s="223" t="str">
        <f>IF(ISNUMBER(#REF!),#REF!,"")</f>
        <v/>
      </c>
    </row>
    <row r="343" spans="1:17" x14ac:dyDescent="0.25">
      <c r="A343" s="65" t="str">
        <f t="shared" si="45"/>
        <v>0606_T1.5_.. Debt between fellow enterprises (Net External Debt )</v>
      </c>
      <c r="B343" s="120" t="s">
        <v>3323</v>
      </c>
      <c r="C343" s="121" t="s">
        <v>2715</v>
      </c>
      <c r="D343" s="72" t="s">
        <v>3865</v>
      </c>
      <c r="E343" s="161" t="e">
        <f t="shared" si="41"/>
        <v>#REF!</v>
      </c>
      <c r="F343" s="63" t="s">
        <v>706</v>
      </c>
      <c r="G343">
        <f t="shared" si="42"/>
        <v>6</v>
      </c>
      <c r="H343" s="223" t="str">
        <f>IF(ISNUMBER(#REF!),#REF!,"")</f>
        <v/>
      </c>
    </row>
    <row r="344" spans="1:17" x14ac:dyDescent="0.25">
      <c r="A344" s="81" t="str">
        <f>B344&amp;"_"&amp;C344&amp;"_"&amp;D344</f>
        <v>0607_T1.5_Total (Net External Debt )</v>
      </c>
      <c r="B344" s="135" t="s">
        <v>3324</v>
      </c>
      <c r="C344" s="136" t="s">
        <v>2715</v>
      </c>
      <c r="D344" s="82" t="s">
        <v>3866</v>
      </c>
      <c r="E344" s="161" t="e">
        <f t="shared" si="41"/>
        <v>#REF!</v>
      </c>
      <c r="F344" s="83" t="s">
        <v>707</v>
      </c>
      <c r="G344">
        <f t="shared" si="42"/>
        <v>6</v>
      </c>
      <c r="H344" s="223" t="str">
        <f>IF(ISNUMBER(#REF!),#REF!,"")</f>
        <v/>
      </c>
    </row>
    <row r="345" spans="1:17" x14ac:dyDescent="0.25">
      <c r="A345" s="108" t="str">
        <f>B345&amp;"_"&amp;C345&amp;"_"&amp;D345</f>
        <v>0608_T1.6_General Government (Positon at beginning of period)</v>
      </c>
      <c r="B345" s="122" t="s">
        <v>3325</v>
      </c>
      <c r="C345" s="36" t="s">
        <v>2716</v>
      </c>
      <c r="D345" s="76" t="s">
        <v>3867</v>
      </c>
      <c r="E345" s="161" t="e">
        <f t="shared" si="41"/>
        <v>#REF!</v>
      </c>
      <c r="F345" s="63" t="s">
        <v>708</v>
      </c>
      <c r="G345">
        <f t="shared" si="42"/>
        <v>6</v>
      </c>
      <c r="H345" s="223" t="str">
        <f>IF(ISNUMBER(#REF!),#REF!,"")</f>
        <v/>
      </c>
      <c r="N345" s="10"/>
      <c r="O345" s="10"/>
      <c r="P345" s="10"/>
      <c r="Q345" s="10"/>
    </row>
    <row r="346" spans="1:17" x14ac:dyDescent="0.25">
      <c r="A346" s="108" t="str">
        <f>B346&amp;"_"&amp;C346&amp;"_"&amp;".. "&amp;D346</f>
        <v>0609_T1.6_.. Short-term (Positon at beginning of period)</v>
      </c>
      <c r="B346" s="122" t="s">
        <v>3326</v>
      </c>
      <c r="C346" s="36" t="s">
        <v>2716</v>
      </c>
      <c r="D346" s="75" t="s">
        <v>3868</v>
      </c>
      <c r="E346" s="161" t="e">
        <f t="shared" si="41"/>
        <v>#REF!</v>
      </c>
      <c r="F346" s="63" t="s">
        <v>709</v>
      </c>
      <c r="G346">
        <f t="shared" si="42"/>
        <v>6</v>
      </c>
      <c r="H346" s="223" t="str">
        <f>IF(ISNUMBER(#REF!),#REF!,"")</f>
        <v/>
      </c>
      <c r="N346" s="10"/>
      <c r="O346" s="10"/>
      <c r="P346" s="10"/>
      <c r="Q346" s="10"/>
    </row>
    <row r="347" spans="1:17" x14ac:dyDescent="0.25">
      <c r="A347" s="108" t="str">
        <f>B347&amp;"_"&amp;C347&amp;"_"&amp;"…. "&amp;D347</f>
        <v>0610_T1.6_…. Currency and deposits 2/ (Positon at beginning of period)</v>
      </c>
      <c r="B347" s="122" t="s">
        <v>3327</v>
      </c>
      <c r="C347" s="36" t="s">
        <v>2716</v>
      </c>
      <c r="D347" s="74" t="s">
        <v>3869</v>
      </c>
      <c r="E347" s="161" t="e">
        <f t="shared" si="41"/>
        <v>#REF!</v>
      </c>
      <c r="F347" s="63" t="s">
        <v>710</v>
      </c>
      <c r="G347">
        <f t="shared" si="42"/>
        <v>6</v>
      </c>
      <c r="H347" s="223" t="str">
        <f>IF(ISNUMBER(#REF!),#REF!,"")</f>
        <v/>
      </c>
      <c r="N347" s="10"/>
      <c r="O347" s="10"/>
      <c r="P347" s="10"/>
      <c r="Q347" s="10"/>
    </row>
    <row r="348" spans="1:17" x14ac:dyDescent="0.25">
      <c r="A348" s="108" t="str">
        <f t="shared" ref="A348:A351" si="46">B348&amp;"_"&amp;C348&amp;"_"&amp;"…. "&amp;D348</f>
        <v>0611_T1.6_…. Debt securities (Positon at beginning of period)</v>
      </c>
      <c r="B348" s="122" t="s">
        <v>3328</v>
      </c>
      <c r="C348" s="36" t="s">
        <v>2716</v>
      </c>
      <c r="D348" s="74" t="s">
        <v>3870</v>
      </c>
      <c r="E348" s="161" t="e">
        <f t="shared" si="41"/>
        <v>#REF!</v>
      </c>
      <c r="F348" s="63" t="s">
        <v>711</v>
      </c>
      <c r="G348">
        <f t="shared" si="42"/>
        <v>6</v>
      </c>
      <c r="H348" s="223" t="str">
        <f>IF(ISNUMBER(#REF!),#REF!,"")</f>
        <v/>
      </c>
      <c r="N348" s="10"/>
      <c r="O348" s="10"/>
      <c r="P348" s="10"/>
      <c r="Q348" s="10"/>
    </row>
    <row r="349" spans="1:17" x14ac:dyDescent="0.25">
      <c r="A349" s="108" t="str">
        <f t="shared" si="46"/>
        <v>0612_T1.6_…. Loans (Positon at beginning of period)</v>
      </c>
      <c r="B349" s="122" t="s">
        <v>3329</v>
      </c>
      <c r="C349" s="36" t="s">
        <v>2716</v>
      </c>
      <c r="D349" s="74" t="s">
        <v>3871</v>
      </c>
      <c r="E349" s="161" t="e">
        <f t="shared" si="41"/>
        <v>#REF!</v>
      </c>
      <c r="F349" s="63" t="s">
        <v>712</v>
      </c>
      <c r="G349">
        <f t="shared" si="42"/>
        <v>6</v>
      </c>
      <c r="H349" s="223" t="str">
        <f>IF(ISNUMBER(#REF!),#REF!,"")</f>
        <v/>
      </c>
      <c r="N349" s="10"/>
      <c r="O349" s="10"/>
      <c r="P349" s="10"/>
      <c r="Q349" s="10"/>
    </row>
    <row r="350" spans="1:17" x14ac:dyDescent="0.25">
      <c r="A350" s="108" t="str">
        <f t="shared" si="46"/>
        <v>0613_T1.6_…. Trade credit and advances (Positon at beginning of period)</v>
      </c>
      <c r="B350" s="122" t="s">
        <v>3330</v>
      </c>
      <c r="C350" s="36" t="s">
        <v>2716</v>
      </c>
      <c r="D350" s="74" t="s">
        <v>3872</v>
      </c>
      <c r="E350" s="161" t="e">
        <f t="shared" si="41"/>
        <v>#REF!</v>
      </c>
      <c r="F350" s="63" t="s">
        <v>713</v>
      </c>
      <c r="G350">
        <f t="shared" si="42"/>
        <v>6</v>
      </c>
      <c r="H350" s="223" t="str">
        <f>IF(ISNUMBER(#REF!),#REF!,"")</f>
        <v/>
      </c>
      <c r="N350" s="10"/>
      <c r="O350" s="10"/>
      <c r="P350" s="10"/>
      <c r="Q350" s="10"/>
    </row>
    <row r="351" spans="1:17" x14ac:dyDescent="0.25">
      <c r="A351" s="108" t="str">
        <f t="shared" si="46"/>
        <v>0614_T1.6_…. Other debt liabilities 3/ 4/ (Positon at beginning of period)</v>
      </c>
      <c r="B351" s="122" t="s">
        <v>3331</v>
      </c>
      <c r="C351" s="36" t="s">
        <v>2716</v>
      </c>
      <c r="D351" s="74" t="s">
        <v>3873</v>
      </c>
      <c r="E351" s="161" t="e">
        <f t="shared" si="41"/>
        <v>#REF!</v>
      </c>
      <c r="F351" s="63" t="s">
        <v>714</v>
      </c>
      <c r="G351">
        <f t="shared" si="42"/>
        <v>6</v>
      </c>
      <c r="H351" s="223" t="str">
        <f>IF(ISNUMBER(#REF!),#REF!,"")</f>
        <v/>
      </c>
      <c r="N351" s="10"/>
      <c r="O351" s="10"/>
      <c r="P351" s="10"/>
      <c r="Q351" s="10"/>
    </row>
    <row r="352" spans="1:17" x14ac:dyDescent="0.25">
      <c r="A352" s="108" t="str">
        <f>B352&amp;"_"&amp;C352&amp;"_"&amp;D352</f>
        <v>0615_T1.6_Long-term (Positon at beginning of period)</v>
      </c>
      <c r="B352" s="122" t="s">
        <v>3332</v>
      </c>
      <c r="C352" s="36" t="s">
        <v>2716</v>
      </c>
      <c r="D352" s="75" t="s">
        <v>3874</v>
      </c>
      <c r="E352" s="161" t="e">
        <f t="shared" si="41"/>
        <v>#REF!</v>
      </c>
      <c r="F352" s="63" t="s">
        <v>715</v>
      </c>
      <c r="G352">
        <f t="shared" si="42"/>
        <v>6</v>
      </c>
      <c r="H352" s="223" t="str">
        <f>IF(ISNUMBER(#REF!),#REF!,"")</f>
        <v/>
      </c>
      <c r="N352" s="10"/>
      <c r="O352" s="10"/>
      <c r="P352" s="10"/>
      <c r="Q352" s="10"/>
    </row>
    <row r="353" spans="1:17" x14ac:dyDescent="0.25">
      <c r="A353" s="108" t="str">
        <f>B353&amp;"_"&amp;C353&amp;"_"&amp;".. "&amp;D353</f>
        <v>0616_T1.6_.. Special drawing rights (allocations)  (Positon at beginning of period)</v>
      </c>
      <c r="B353" s="122" t="s">
        <v>3333</v>
      </c>
      <c r="C353" s="36" t="s">
        <v>2716</v>
      </c>
      <c r="D353" s="74" t="s">
        <v>3875</v>
      </c>
      <c r="E353" s="161" t="e">
        <f t="shared" si="41"/>
        <v>#REF!</v>
      </c>
      <c r="F353" s="63" t="s">
        <v>716</v>
      </c>
      <c r="G353">
        <f t="shared" si="42"/>
        <v>6</v>
      </c>
      <c r="H353" s="223" t="str">
        <f>IF(ISNUMBER(#REF!),#REF!,"")</f>
        <v/>
      </c>
      <c r="N353" s="10"/>
      <c r="O353" s="10"/>
      <c r="P353" s="10"/>
      <c r="Q353" s="10"/>
    </row>
    <row r="354" spans="1:17" x14ac:dyDescent="0.25">
      <c r="A354" s="108" t="str">
        <f>B354&amp;"_"&amp;C354&amp;"_"&amp;"…. "&amp;D354</f>
        <v>0617_T1.6_…. Currency and deposits 2/ (Positon at beginning of period)</v>
      </c>
      <c r="B354" s="122" t="s">
        <v>3334</v>
      </c>
      <c r="C354" s="36" t="s">
        <v>2716</v>
      </c>
      <c r="D354" s="74" t="s">
        <v>3869</v>
      </c>
      <c r="E354" s="161" t="e">
        <f t="shared" si="41"/>
        <v>#REF!</v>
      </c>
      <c r="F354" s="63" t="s">
        <v>717</v>
      </c>
      <c r="G354">
        <f t="shared" si="42"/>
        <v>6</v>
      </c>
      <c r="H354" s="223" t="str">
        <f>IF(ISNUMBER(#REF!),#REF!,"")</f>
        <v/>
      </c>
      <c r="N354" s="10"/>
      <c r="O354" s="10"/>
      <c r="P354" s="10"/>
      <c r="Q354" s="10"/>
    </row>
    <row r="355" spans="1:17" x14ac:dyDescent="0.25">
      <c r="A355" s="108" t="str">
        <f t="shared" ref="A355:A358" si="47">B355&amp;"_"&amp;C355&amp;"_"&amp;"…. "&amp;D355</f>
        <v>0618_T1.6_…. Debt securities (Positon at beginning of period)</v>
      </c>
      <c r="B355" s="122" t="s">
        <v>3335</v>
      </c>
      <c r="C355" s="36" t="s">
        <v>2716</v>
      </c>
      <c r="D355" s="74" t="s">
        <v>3870</v>
      </c>
      <c r="E355" s="161" t="e">
        <f t="shared" si="41"/>
        <v>#REF!</v>
      </c>
      <c r="F355" s="63" t="s">
        <v>718</v>
      </c>
      <c r="G355">
        <f t="shared" si="42"/>
        <v>6</v>
      </c>
      <c r="H355" s="223" t="str">
        <f>IF(ISNUMBER(#REF!),#REF!,"")</f>
        <v/>
      </c>
      <c r="N355" s="10"/>
      <c r="O355" s="10"/>
      <c r="P355" s="10"/>
      <c r="Q355" s="10"/>
    </row>
    <row r="356" spans="1:17" x14ac:dyDescent="0.25">
      <c r="A356" s="108" t="str">
        <f t="shared" si="47"/>
        <v>0619_T1.6_…. Loans (Positon at beginning of period)</v>
      </c>
      <c r="B356" s="122" t="s">
        <v>3336</v>
      </c>
      <c r="C356" s="36" t="s">
        <v>2716</v>
      </c>
      <c r="D356" s="74" t="s">
        <v>3871</v>
      </c>
      <c r="E356" s="161" t="e">
        <f t="shared" si="41"/>
        <v>#REF!</v>
      </c>
      <c r="F356" s="63" t="s">
        <v>719</v>
      </c>
      <c r="G356">
        <f t="shared" si="42"/>
        <v>6</v>
      </c>
      <c r="H356" s="223" t="str">
        <f>IF(ISNUMBER(#REF!),#REF!,"")</f>
        <v/>
      </c>
      <c r="N356" s="10"/>
      <c r="O356" s="10"/>
      <c r="P356" s="10"/>
      <c r="Q356" s="10"/>
    </row>
    <row r="357" spans="1:17" x14ac:dyDescent="0.25">
      <c r="A357" s="108" t="str">
        <f t="shared" si="47"/>
        <v>0620_T1.6_…. Trade credit and advances (Positon at beginning of period)</v>
      </c>
      <c r="B357" s="122" t="s">
        <v>3337</v>
      </c>
      <c r="C357" s="36" t="s">
        <v>2716</v>
      </c>
      <c r="D357" s="74" t="s">
        <v>3872</v>
      </c>
      <c r="E357" s="161" t="e">
        <f t="shared" si="41"/>
        <v>#REF!</v>
      </c>
      <c r="F357" s="63" t="s">
        <v>720</v>
      </c>
      <c r="G357">
        <f t="shared" si="42"/>
        <v>6</v>
      </c>
      <c r="H357" s="223" t="str">
        <f>IF(ISNUMBER(#REF!),#REF!,"")</f>
        <v/>
      </c>
      <c r="N357" s="10"/>
      <c r="O357" s="10"/>
      <c r="P357" s="10"/>
      <c r="Q357" s="10"/>
    </row>
    <row r="358" spans="1:17" x14ac:dyDescent="0.25">
      <c r="A358" s="108" t="str">
        <f t="shared" si="47"/>
        <v>0621_T1.6_…. Other debt liabilities 3/ (Positon at beginning of period)</v>
      </c>
      <c r="B358" s="122" t="s">
        <v>3338</v>
      </c>
      <c r="C358" s="36" t="s">
        <v>2716</v>
      </c>
      <c r="D358" s="74" t="s">
        <v>3876</v>
      </c>
      <c r="E358" s="161" t="e">
        <f t="shared" si="41"/>
        <v>#REF!</v>
      </c>
      <c r="F358" s="63" t="s">
        <v>721</v>
      </c>
      <c r="G358">
        <f t="shared" si="42"/>
        <v>6</v>
      </c>
      <c r="H358" s="223" t="str">
        <f>IF(ISNUMBER(#REF!),#REF!,"")</f>
        <v/>
      </c>
      <c r="N358" s="10"/>
      <c r="O358" s="10"/>
      <c r="P358" s="10"/>
      <c r="Q358" s="10"/>
    </row>
    <row r="359" spans="1:17" x14ac:dyDescent="0.25">
      <c r="A359" s="108" t="str">
        <f>B359&amp;"_"&amp;C359&amp;"_"&amp;D359</f>
        <v>0622_T1.6_Central Bank (Positon at beginning of period)</v>
      </c>
      <c r="B359" s="122" t="s">
        <v>3339</v>
      </c>
      <c r="C359" s="36" t="s">
        <v>2716</v>
      </c>
      <c r="D359" s="76" t="s">
        <v>3877</v>
      </c>
      <c r="E359" s="161" t="e">
        <f t="shared" si="41"/>
        <v>#REF!</v>
      </c>
      <c r="F359" s="63" t="s">
        <v>722</v>
      </c>
      <c r="G359">
        <f t="shared" si="42"/>
        <v>6</v>
      </c>
      <c r="H359" s="223" t="str">
        <f>IF(ISNUMBER(#REF!),#REF!,"")</f>
        <v/>
      </c>
      <c r="N359" s="10"/>
      <c r="O359" s="10"/>
      <c r="P359" s="10"/>
      <c r="Q359" s="10"/>
    </row>
    <row r="360" spans="1:17" x14ac:dyDescent="0.25">
      <c r="A360" s="108" t="str">
        <f>B360&amp;"_"&amp;C360&amp;"_"&amp;".. "&amp;D360</f>
        <v>0623_T1.6_.. Short-term (Positon at beginning of period)</v>
      </c>
      <c r="B360" s="122" t="s">
        <v>3340</v>
      </c>
      <c r="C360" s="36" t="s">
        <v>2716</v>
      </c>
      <c r="D360" s="75" t="s">
        <v>3868</v>
      </c>
      <c r="E360" s="161" t="e">
        <f t="shared" si="41"/>
        <v>#REF!</v>
      </c>
      <c r="F360" s="63" t="s">
        <v>723</v>
      </c>
      <c r="G360">
        <f t="shared" si="42"/>
        <v>6</v>
      </c>
      <c r="H360" s="223" t="str">
        <f>IF(ISNUMBER(#REF!),#REF!,"")</f>
        <v/>
      </c>
      <c r="N360" s="10"/>
      <c r="O360" s="10"/>
      <c r="P360" s="10"/>
      <c r="Q360" s="10"/>
    </row>
    <row r="361" spans="1:17" x14ac:dyDescent="0.25">
      <c r="A361" s="108" t="str">
        <f>B361&amp;"_"&amp;C361&amp;"_"&amp;"…. "&amp;D361</f>
        <v>0624_T1.6_…. Currency and deposits 2/ (Positon at beginning of period)</v>
      </c>
      <c r="B361" s="122" t="s">
        <v>3341</v>
      </c>
      <c r="C361" s="36" t="s">
        <v>2716</v>
      </c>
      <c r="D361" s="74" t="s">
        <v>3869</v>
      </c>
      <c r="E361" s="161" t="e">
        <f t="shared" si="41"/>
        <v>#REF!</v>
      </c>
      <c r="F361" s="63" t="s">
        <v>724</v>
      </c>
      <c r="G361">
        <f t="shared" si="42"/>
        <v>6</v>
      </c>
      <c r="H361" s="223" t="str">
        <f>IF(ISNUMBER(#REF!),#REF!,"")</f>
        <v/>
      </c>
      <c r="N361" s="10"/>
      <c r="O361" s="10"/>
      <c r="P361" s="10"/>
      <c r="Q361" s="10"/>
    </row>
    <row r="362" spans="1:17" x14ac:dyDescent="0.25">
      <c r="A362" s="108" t="str">
        <f t="shared" ref="A362:A365" si="48">B362&amp;"_"&amp;C362&amp;"_"&amp;"…. "&amp;D362</f>
        <v>0625_T1.6_…. Debt securities (Positon at beginning of period)</v>
      </c>
      <c r="B362" s="122" t="s">
        <v>3342</v>
      </c>
      <c r="C362" s="36" t="s">
        <v>2716</v>
      </c>
      <c r="D362" s="74" t="s">
        <v>3870</v>
      </c>
      <c r="E362" s="161" t="e">
        <f t="shared" si="41"/>
        <v>#REF!</v>
      </c>
      <c r="F362" s="63" t="s">
        <v>725</v>
      </c>
      <c r="G362">
        <f t="shared" si="42"/>
        <v>6</v>
      </c>
      <c r="H362" s="223" t="str">
        <f>IF(ISNUMBER(#REF!),#REF!,"")</f>
        <v/>
      </c>
      <c r="N362" s="10"/>
      <c r="O362" s="10"/>
      <c r="P362" s="10"/>
      <c r="Q362" s="10"/>
    </row>
    <row r="363" spans="1:17" x14ac:dyDescent="0.25">
      <c r="A363" s="108" t="str">
        <f t="shared" si="48"/>
        <v>0626_T1.6_…. Loans (Positon at beginning of period)</v>
      </c>
      <c r="B363" s="122" t="s">
        <v>3343</v>
      </c>
      <c r="C363" s="36" t="s">
        <v>2716</v>
      </c>
      <c r="D363" s="74" t="s">
        <v>3871</v>
      </c>
      <c r="E363" s="161" t="e">
        <f t="shared" si="41"/>
        <v>#REF!</v>
      </c>
      <c r="F363" s="63" t="s">
        <v>726</v>
      </c>
      <c r="G363">
        <f t="shared" si="42"/>
        <v>6</v>
      </c>
      <c r="H363" s="223" t="str">
        <f>IF(ISNUMBER(#REF!),#REF!,"")</f>
        <v/>
      </c>
      <c r="N363" s="10"/>
      <c r="O363" s="10"/>
      <c r="P363" s="10"/>
      <c r="Q363" s="10"/>
    </row>
    <row r="364" spans="1:17" x14ac:dyDescent="0.25">
      <c r="A364" s="108" t="str">
        <f t="shared" si="48"/>
        <v>0627_T1.6_…. Trade credit and advances (Positon at beginning of period)</v>
      </c>
      <c r="B364" s="122" t="s">
        <v>3344</v>
      </c>
      <c r="C364" s="36" t="s">
        <v>2716</v>
      </c>
      <c r="D364" s="74" t="s">
        <v>3872</v>
      </c>
      <c r="E364" s="161" t="e">
        <f t="shared" si="41"/>
        <v>#REF!</v>
      </c>
      <c r="F364" s="63" t="s">
        <v>727</v>
      </c>
      <c r="G364">
        <f t="shared" si="42"/>
        <v>6</v>
      </c>
      <c r="H364" s="223" t="str">
        <f>IF(ISNUMBER(#REF!),#REF!,"")</f>
        <v/>
      </c>
      <c r="N364" s="10"/>
      <c r="O364" s="10"/>
      <c r="P364" s="10"/>
      <c r="Q364" s="10"/>
    </row>
    <row r="365" spans="1:17" x14ac:dyDescent="0.25">
      <c r="A365" s="108" t="str">
        <f t="shared" si="48"/>
        <v>0628_T1.6_…. Other debt liabilities 3/ 4/ (Positon at beginning of period)</v>
      </c>
      <c r="B365" s="122" t="s">
        <v>3345</v>
      </c>
      <c r="C365" s="36" t="s">
        <v>2716</v>
      </c>
      <c r="D365" s="74" t="s">
        <v>3873</v>
      </c>
      <c r="E365" s="161" t="e">
        <f t="shared" si="41"/>
        <v>#REF!</v>
      </c>
      <c r="F365" s="63" t="s">
        <v>728</v>
      </c>
      <c r="G365">
        <f t="shared" si="42"/>
        <v>6</v>
      </c>
      <c r="H365" s="223" t="str">
        <f>IF(ISNUMBER(#REF!),#REF!,"")</f>
        <v/>
      </c>
      <c r="N365" s="10"/>
      <c r="O365" s="10"/>
      <c r="P365" s="10"/>
      <c r="Q365" s="10"/>
    </row>
    <row r="366" spans="1:17" x14ac:dyDescent="0.25">
      <c r="A366" s="108" t="str">
        <f>B366&amp;"_"&amp;C366&amp;"_"&amp;D366</f>
        <v>0629_T1.6_Long-term (Positon at beginning of period)</v>
      </c>
      <c r="B366" s="122" t="s">
        <v>3346</v>
      </c>
      <c r="C366" s="36" t="s">
        <v>2716</v>
      </c>
      <c r="D366" s="75" t="s">
        <v>3874</v>
      </c>
      <c r="E366" s="161" t="e">
        <f t="shared" si="41"/>
        <v>#REF!</v>
      </c>
      <c r="F366" s="63" t="s">
        <v>729</v>
      </c>
      <c r="G366">
        <f t="shared" si="42"/>
        <v>6</v>
      </c>
      <c r="H366" s="223" t="str">
        <f>IF(ISNUMBER(#REF!),#REF!,"")</f>
        <v/>
      </c>
      <c r="N366" s="10"/>
      <c r="O366" s="10"/>
      <c r="P366" s="10"/>
      <c r="Q366" s="10"/>
    </row>
    <row r="367" spans="1:17" x14ac:dyDescent="0.25">
      <c r="A367" s="108" t="str">
        <f>B367&amp;"_"&amp;C367&amp;"_"&amp;".. "&amp;D367</f>
        <v>0630_T1.6_.. Special drawing rights (allocations)  (Positon at beginning of period)</v>
      </c>
      <c r="B367" s="122" t="s">
        <v>3347</v>
      </c>
      <c r="C367" s="36" t="s">
        <v>2716</v>
      </c>
      <c r="D367" s="74" t="s">
        <v>3875</v>
      </c>
      <c r="E367" s="161" t="e">
        <f t="shared" si="41"/>
        <v>#REF!</v>
      </c>
      <c r="F367" s="63" t="s">
        <v>730</v>
      </c>
      <c r="G367">
        <f t="shared" si="42"/>
        <v>6</v>
      </c>
      <c r="H367" s="223" t="str">
        <f>IF(ISNUMBER(#REF!),#REF!,"")</f>
        <v/>
      </c>
      <c r="N367" s="10"/>
      <c r="O367" s="10"/>
      <c r="P367" s="10"/>
      <c r="Q367" s="10"/>
    </row>
    <row r="368" spans="1:17" x14ac:dyDescent="0.25">
      <c r="A368" s="108" t="str">
        <f>B368&amp;"_"&amp;C368&amp;"_"&amp;"…. "&amp;D368</f>
        <v>0631_T1.6_…. Currency and deposits 2/ (Positon at beginning of period)</v>
      </c>
      <c r="B368" s="122" t="s">
        <v>3348</v>
      </c>
      <c r="C368" s="36" t="s">
        <v>2716</v>
      </c>
      <c r="D368" s="74" t="s">
        <v>3869</v>
      </c>
      <c r="E368" s="161" t="e">
        <f t="shared" si="41"/>
        <v>#REF!</v>
      </c>
      <c r="F368" s="63" t="s">
        <v>731</v>
      </c>
      <c r="G368">
        <f t="shared" si="42"/>
        <v>6</v>
      </c>
      <c r="H368" s="223" t="str">
        <f>IF(ISNUMBER(#REF!),#REF!,"")</f>
        <v/>
      </c>
      <c r="N368" s="10"/>
      <c r="O368" s="10"/>
      <c r="P368" s="10"/>
      <c r="Q368" s="10"/>
    </row>
    <row r="369" spans="1:17" x14ac:dyDescent="0.25">
      <c r="A369" s="108" t="str">
        <f t="shared" ref="A369:A372" si="49">B369&amp;"_"&amp;C369&amp;"_"&amp;"…. "&amp;D369</f>
        <v>0632_T1.6_…. Debt securities (Positon at beginning of period)</v>
      </c>
      <c r="B369" s="122" t="s">
        <v>3349</v>
      </c>
      <c r="C369" s="36" t="s">
        <v>2716</v>
      </c>
      <c r="D369" s="74" t="s">
        <v>3870</v>
      </c>
      <c r="E369" s="161" t="e">
        <f t="shared" si="41"/>
        <v>#REF!</v>
      </c>
      <c r="F369" s="63" t="s">
        <v>732</v>
      </c>
      <c r="G369">
        <f t="shared" si="42"/>
        <v>6</v>
      </c>
      <c r="H369" s="223" t="str">
        <f>IF(ISNUMBER(#REF!),#REF!,"")</f>
        <v/>
      </c>
      <c r="N369" s="10"/>
      <c r="O369" s="10"/>
      <c r="P369" s="10"/>
      <c r="Q369" s="10"/>
    </row>
    <row r="370" spans="1:17" x14ac:dyDescent="0.25">
      <c r="A370" s="108" t="str">
        <f t="shared" si="49"/>
        <v>0633_T1.6_…. Loans (Positon at beginning of period)</v>
      </c>
      <c r="B370" s="122" t="s">
        <v>3350</v>
      </c>
      <c r="C370" s="36" t="s">
        <v>2716</v>
      </c>
      <c r="D370" s="74" t="s">
        <v>3871</v>
      </c>
      <c r="E370" s="161" t="e">
        <f t="shared" si="41"/>
        <v>#REF!</v>
      </c>
      <c r="F370" s="63" t="s">
        <v>733</v>
      </c>
      <c r="G370">
        <f t="shared" si="42"/>
        <v>6</v>
      </c>
      <c r="H370" s="223" t="str">
        <f>IF(ISNUMBER(#REF!),#REF!,"")</f>
        <v/>
      </c>
      <c r="N370" s="10"/>
      <c r="O370" s="10"/>
      <c r="P370" s="10"/>
      <c r="Q370" s="10"/>
    </row>
    <row r="371" spans="1:17" x14ac:dyDescent="0.25">
      <c r="A371" s="108" t="str">
        <f t="shared" si="49"/>
        <v>0634_T1.6_…. Trade credit and advances (Positon at beginning of period)</v>
      </c>
      <c r="B371" s="122" t="s">
        <v>3351</v>
      </c>
      <c r="C371" s="36" t="s">
        <v>2716</v>
      </c>
      <c r="D371" s="74" t="s">
        <v>3872</v>
      </c>
      <c r="E371" s="161" t="e">
        <f t="shared" si="41"/>
        <v>#REF!</v>
      </c>
      <c r="F371" s="63" t="s">
        <v>734</v>
      </c>
      <c r="G371">
        <f t="shared" si="42"/>
        <v>6</v>
      </c>
      <c r="H371" s="223" t="str">
        <f>IF(ISNUMBER(#REF!),#REF!,"")</f>
        <v/>
      </c>
      <c r="N371" s="10"/>
      <c r="O371" s="10"/>
      <c r="P371" s="10"/>
      <c r="Q371" s="10"/>
    </row>
    <row r="372" spans="1:17" x14ac:dyDescent="0.25">
      <c r="A372" s="108" t="str">
        <f t="shared" si="49"/>
        <v>0635_T1.6_…. Other debt liabilities 3/ (Positon at beginning of period)</v>
      </c>
      <c r="B372" s="122" t="s">
        <v>3352</v>
      </c>
      <c r="C372" s="36" t="s">
        <v>2716</v>
      </c>
      <c r="D372" s="74" t="s">
        <v>3876</v>
      </c>
      <c r="E372" s="161" t="e">
        <f t="shared" si="41"/>
        <v>#REF!</v>
      </c>
      <c r="F372" s="63" t="s">
        <v>735</v>
      </c>
      <c r="G372">
        <f t="shared" si="42"/>
        <v>6</v>
      </c>
      <c r="H372" s="223" t="str">
        <f>IF(ISNUMBER(#REF!),#REF!,"")</f>
        <v/>
      </c>
      <c r="N372" s="10"/>
      <c r="O372" s="10"/>
      <c r="P372" s="10"/>
      <c r="Q372" s="10"/>
    </row>
    <row r="373" spans="1:17" x14ac:dyDescent="0.25">
      <c r="A373" s="108" t="str">
        <f>B373&amp;"_"&amp;C373&amp;"_"&amp;D373</f>
        <v>0636_T1.6_Deposit-taking Corporations, except the Central Bank (Positon at beginning of period)</v>
      </c>
      <c r="B373" s="122" t="s">
        <v>3353</v>
      </c>
      <c r="C373" s="36" t="s">
        <v>2716</v>
      </c>
      <c r="D373" s="77" t="s">
        <v>3878</v>
      </c>
      <c r="E373" s="161" t="e">
        <f t="shared" si="41"/>
        <v>#REF!</v>
      </c>
      <c r="F373" s="63" t="s">
        <v>736</v>
      </c>
      <c r="G373">
        <f t="shared" si="42"/>
        <v>6</v>
      </c>
      <c r="H373" s="223" t="str">
        <f>IF(ISNUMBER(#REF!),#REF!,"")</f>
        <v/>
      </c>
      <c r="N373" s="10"/>
      <c r="O373" s="10"/>
      <c r="P373" s="10"/>
      <c r="Q373" s="10"/>
    </row>
    <row r="374" spans="1:17" x14ac:dyDescent="0.25">
      <c r="A374" s="108" t="str">
        <f>B374&amp;"_"&amp;C374&amp;"_"&amp;".. "&amp;D374</f>
        <v>0637_T1.6_.. Short-term (Positon at beginning of period)</v>
      </c>
      <c r="B374" s="122" t="s">
        <v>3354</v>
      </c>
      <c r="C374" s="36" t="s">
        <v>2716</v>
      </c>
      <c r="D374" s="75" t="s">
        <v>3868</v>
      </c>
      <c r="E374" s="161" t="e">
        <f t="shared" si="41"/>
        <v>#REF!</v>
      </c>
      <c r="F374" s="63" t="s">
        <v>737</v>
      </c>
      <c r="G374">
        <f t="shared" si="42"/>
        <v>6</v>
      </c>
      <c r="H374" s="223" t="str">
        <f>IF(ISNUMBER(#REF!),#REF!,"")</f>
        <v/>
      </c>
      <c r="N374" s="10"/>
      <c r="O374" s="10"/>
      <c r="P374" s="10"/>
      <c r="Q374" s="10"/>
    </row>
    <row r="375" spans="1:17" x14ac:dyDescent="0.25">
      <c r="A375" s="108" t="str">
        <f>B375&amp;"_"&amp;C375&amp;"_"&amp;"…. "&amp;D375</f>
        <v>0638_T1.6_…. Currency and deposits 2/ (Positon at beginning of period)</v>
      </c>
      <c r="B375" s="122" t="s">
        <v>3355</v>
      </c>
      <c r="C375" s="36" t="s">
        <v>2716</v>
      </c>
      <c r="D375" s="74" t="s">
        <v>3869</v>
      </c>
      <c r="E375" s="161" t="e">
        <f t="shared" si="41"/>
        <v>#REF!</v>
      </c>
      <c r="F375" s="63" t="s">
        <v>738</v>
      </c>
      <c r="G375">
        <f t="shared" si="42"/>
        <v>6</v>
      </c>
      <c r="H375" s="223" t="str">
        <f>IF(ISNUMBER(#REF!),#REF!,"")</f>
        <v/>
      </c>
      <c r="N375" s="10"/>
      <c r="O375" s="10"/>
      <c r="P375" s="10"/>
      <c r="Q375" s="10"/>
    </row>
    <row r="376" spans="1:17" x14ac:dyDescent="0.25">
      <c r="A376" s="108" t="str">
        <f t="shared" ref="A376:A379" si="50">B376&amp;"_"&amp;C376&amp;"_"&amp;"…. "&amp;D376</f>
        <v>0639_T1.6_…. Debt securities (Positon at beginning of period)</v>
      </c>
      <c r="B376" s="122" t="s">
        <v>3356</v>
      </c>
      <c r="C376" s="36" t="s">
        <v>2716</v>
      </c>
      <c r="D376" s="74" t="s">
        <v>3870</v>
      </c>
      <c r="E376" s="161" t="e">
        <f t="shared" si="41"/>
        <v>#REF!</v>
      </c>
      <c r="F376" s="63" t="s">
        <v>739</v>
      </c>
      <c r="G376">
        <f t="shared" si="42"/>
        <v>6</v>
      </c>
      <c r="H376" s="223" t="str">
        <f>IF(ISNUMBER(#REF!),#REF!,"")</f>
        <v/>
      </c>
      <c r="N376" s="10"/>
      <c r="O376" s="10"/>
      <c r="P376" s="10"/>
      <c r="Q376" s="10"/>
    </row>
    <row r="377" spans="1:17" x14ac:dyDescent="0.25">
      <c r="A377" s="108" t="str">
        <f t="shared" si="50"/>
        <v>0640_T1.6_…. Loans (Positon at beginning of period)</v>
      </c>
      <c r="B377" s="122" t="s">
        <v>3357</v>
      </c>
      <c r="C377" s="36" t="s">
        <v>2716</v>
      </c>
      <c r="D377" s="74" t="s">
        <v>3871</v>
      </c>
      <c r="E377" s="161" t="e">
        <f t="shared" si="41"/>
        <v>#REF!</v>
      </c>
      <c r="F377" s="63" t="s">
        <v>740</v>
      </c>
      <c r="G377">
        <f t="shared" si="42"/>
        <v>6</v>
      </c>
      <c r="H377" s="223" t="str">
        <f>IF(ISNUMBER(#REF!),#REF!,"")</f>
        <v/>
      </c>
      <c r="N377" s="10"/>
      <c r="O377" s="10"/>
      <c r="P377" s="10"/>
      <c r="Q377" s="10"/>
    </row>
    <row r="378" spans="1:17" x14ac:dyDescent="0.25">
      <c r="A378" s="108" t="str">
        <f t="shared" si="50"/>
        <v>0641_T1.6_…. Trade credit and advances (Positon at beginning of period)</v>
      </c>
      <c r="B378" s="122" t="s">
        <v>3358</v>
      </c>
      <c r="C378" s="36" t="s">
        <v>2716</v>
      </c>
      <c r="D378" s="74" t="s">
        <v>3872</v>
      </c>
      <c r="E378" s="161" t="e">
        <f t="shared" si="41"/>
        <v>#REF!</v>
      </c>
      <c r="F378" s="63" t="s">
        <v>741</v>
      </c>
      <c r="G378">
        <f t="shared" si="42"/>
        <v>6</v>
      </c>
      <c r="H378" s="223" t="str">
        <f>IF(ISNUMBER(#REF!),#REF!,"")</f>
        <v/>
      </c>
      <c r="N378" s="10"/>
      <c r="O378" s="10"/>
      <c r="P378" s="10"/>
      <c r="Q378" s="10"/>
    </row>
    <row r="379" spans="1:17" x14ac:dyDescent="0.25">
      <c r="A379" s="108" t="str">
        <f t="shared" si="50"/>
        <v>0642_T1.6_…. Other debt liabilities 3/ 4/ (Positon at beginning of period)</v>
      </c>
      <c r="B379" s="122" t="s">
        <v>3359</v>
      </c>
      <c r="C379" s="36" t="s">
        <v>2716</v>
      </c>
      <c r="D379" s="74" t="s">
        <v>3873</v>
      </c>
      <c r="E379" s="161" t="e">
        <f t="shared" si="41"/>
        <v>#REF!</v>
      </c>
      <c r="F379" s="63" t="s">
        <v>742</v>
      </c>
      <c r="G379">
        <f t="shared" si="42"/>
        <v>6</v>
      </c>
      <c r="H379" s="223" t="str">
        <f>IF(ISNUMBER(#REF!),#REF!,"")</f>
        <v/>
      </c>
      <c r="N379" s="10"/>
      <c r="O379" s="10"/>
      <c r="P379" s="10"/>
      <c r="Q379" s="10"/>
    </row>
    <row r="380" spans="1:17" x14ac:dyDescent="0.25">
      <c r="A380" s="108" t="str">
        <f>B380&amp;"_"&amp;C380&amp;"_"&amp;D380</f>
        <v>0643_T1.6_Long-term (Positon at beginning of period)</v>
      </c>
      <c r="B380" s="122" t="s">
        <v>3360</v>
      </c>
      <c r="C380" s="36" t="s">
        <v>2716</v>
      </c>
      <c r="D380" s="75" t="s">
        <v>3874</v>
      </c>
      <c r="E380" s="161" t="e">
        <f t="shared" si="41"/>
        <v>#REF!</v>
      </c>
      <c r="F380" s="63" t="s">
        <v>743</v>
      </c>
      <c r="G380">
        <f t="shared" si="42"/>
        <v>6</v>
      </c>
      <c r="H380" s="223" t="str">
        <f>IF(ISNUMBER(#REF!),#REF!,"")</f>
        <v/>
      </c>
      <c r="N380" s="10"/>
      <c r="O380" s="10"/>
      <c r="P380" s="10"/>
      <c r="Q380" s="10"/>
    </row>
    <row r="381" spans="1:17" x14ac:dyDescent="0.25">
      <c r="A381" s="108" t="str">
        <f>B381&amp;"_"&amp;C381&amp;"_"&amp;".. "&amp;D381</f>
        <v>0644_T1.6_.. Currency and deposits 2/ (Positon at beginning of period)</v>
      </c>
      <c r="B381" s="122" t="s">
        <v>3361</v>
      </c>
      <c r="C381" s="36" t="s">
        <v>2716</v>
      </c>
      <c r="D381" s="74" t="s">
        <v>3869</v>
      </c>
      <c r="E381" s="161" t="e">
        <f t="shared" si="41"/>
        <v>#REF!</v>
      </c>
      <c r="F381" s="63" t="s">
        <v>744</v>
      </c>
      <c r="G381">
        <f t="shared" si="42"/>
        <v>6</v>
      </c>
      <c r="H381" s="223" t="str">
        <f>IF(ISNUMBER(#REF!),#REF!,"")</f>
        <v/>
      </c>
      <c r="N381" s="10"/>
      <c r="O381" s="10"/>
      <c r="P381" s="10"/>
      <c r="Q381" s="10"/>
    </row>
    <row r="382" spans="1:17" x14ac:dyDescent="0.25">
      <c r="A382" s="108" t="str">
        <f>B382&amp;"_"&amp;C382&amp;"_"&amp;"…. "&amp;D382</f>
        <v>0645_T1.6_…. Debt securities (Positon at beginning of period)</v>
      </c>
      <c r="B382" s="122" t="s">
        <v>3362</v>
      </c>
      <c r="C382" s="36" t="s">
        <v>2716</v>
      </c>
      <c r="D382" s="74" t="s">
        <v>3870</v>
      </c>
      <c r="E382" s="161" t="e">
        <f t="shared" si="41"/>
        <v>#REF!</v>
      </c>
      <c r="F382" s="63" t="s">
        <v>745</v>
      </c>
      <c r="G382">
        <f t="shared" si="42"/>
        <v>6</v>
      </c>
      <c r="H382" s="223" t="str">
        <f>IF(ISNUMBER(#REF!),#REF!,"")</f>
        <v/>
      </c>
      <c r="N382" s="10"/>
      <c r="O382" s="10"/>
      <c r="P382" s="10"/>
      <c r="Q382" s="10"/>
    </row>
    <row r="383" spans="1:17" x14ac:dyDescent="0.25">
      <c r="A383" s="108" t="str">
        <f t="shared" ref="A383:A385" si="51">B383&amp;"_"&amp;C383&amp;"_"&amp;"…. "&amp;D383</f>
        <v>0646_T1.6_…. Loans (Positon at beginning of period)</v>
      </c>
      <c r="B383" s="122" t="s">
        <v>3363</v>
      </c>
      <c r="C383" s="36" t="s">
        <v>2716</v>
      </c>
      <c r="D383" s="74" t="s">
        <v>3871</v>
      </c>
      <c r="E383" s="161" t="e">
        <f t="shared" si="41"/>
        <v>#REF!</v>
      </c>
      <c r="F383" s="63" t="s">
        <v>746</v>
      </c>
      <c r="G383">
        <f t="shared" si="42"/>
        <v>6</v>
      </c>
      <c r="H383" s="223" t="str">
        <f>IF(ISNUMBER(#REF!),#REF!,"")</f>
        <v/>
      </c>
      <c r="N383" s="10"/>
      <c r="O383" s="10"/>
      <c r="P383" s="10"/>
      <c r="Q383" s="10"/>
    </row>
    <row r="384" spans="1:17" x14ac:dyDescent="0.25">
      <c r="A384" s="108" t="str">
        <f t="shared" si="51"/>
        <v>0647_T1.6_…. Trade credit and advances (Positon at beginning of period)</v>
      </c>
      <c r="B384" s="122" t="s">
        <v>3364</v>
      </c>
      <c r="C384" s="36" t="s">
        <v>2716</v>
      </c>
      <c r="D384" s="74" t="s">
        <v>3872</v>
      </c>
      <c r="E384" s="161" t="e">
        <f t="shared" si="41"/>
        <v>#REF!</v>
      </c>
      <c r="F384" s="63" t="s">
        <v>747</v>
      </c>
      <c r="G384">
        <f t="shared" si="42"/>
        <v>6</v>
      </c>
      <c r="H384" s="223" t="str">
        <f>IF(ISNUMBER(#REF!),#REF!,"")</f>
        <v/>
      </c>
      <c r="N384" s="10"/>
      <c r="O384" s="10"/>
      <c r="P384" s="10"/>
      <c r="Q384" s="10"/>
    </row>
    <row r="385" spans="1:17" x14ac:dyDescent="0.25">
      <c r="A385" s="108" t="str">
        <f t="shared" si="51"/>
        <v>0648_T1.6_…. Other debt liabilities 3/ (Positon at beginning of period)</v>
      </c>
      <c r="B385" s="122" t="s">
        <v>3365</v>
      </c>
      <c r="C385" s="36" t="s">
        <v>2716</v>
      </c>
      <c r="D385" s="74" t="s">
        <v>3876</v>
      </c>
      <c r="E385" s="161" t="e">
        <f t="shared" si="41"/>
        <v>#REF!</v>
      </c>
      <c r="F385" s="63" t="s">
        <v>748</v>
      </c>
      <c r="G385">
        <f t="shared" si="42"/>
        <v>6</v>
      </c>
      <c r="H385" s="223" t="str">
        <f>IF(ISNUMBER(#REF!),#REF!,"")</f>
        <v/>
      </c>
      <c r="N385" s="10"/>
      <c r="O385" s="10"/>
      <c r="P385" s="10"/>
      <c r="Q385" s="10"/>
    </row>
    <row r="386" spans="1:17" x14ac:dyDescent="0.25">
      <c r="A386" s="108" t="str">
        <f>B386&amp;"_"&amp;C386&amp;"_"&amp;D386</f>
        <v>0649_T1.6_Other Sectors (Positon at beginning of period)</v>
      </c>
      <c r="B386" s="122" t="s">
        <v>3366</v>
      </c>
      <c r="C386" s="36" t="s">
        <v>2716</v>
      </c>
      <c r="D386" s="76" t="s">
        <v>3879</v>
      </c>
      <c r="E386" s="161" t="e">
        <f t="shared" si="41"/>
        <v>#REF!</v>
      </c>
      <c r="F386" s="63" t="s">
        <v>749</v>
      </c>
      <c r="G386">
        <f t="shared" si="42"/>
        <v>6</v>
      </c>
      <c r="H386" s="223" t="str">
        <f>IF(ISNUMBER(#REF!),#REF!,"")</f>
        <v/>
      </c>
      <c r="N386" s="10"/>
      <c r="O386" s="10"/>
      <c r="P386" s="10"/>
      <c r="Q386" s="10"/>
    </row>
    <row r="387" spans="1:17" x14ac:dyDescent="0.25">
      <c r="A387" s="108" t="str">
        <f>B387&amp;"_"&amp;C387&amp;"_"&amp;".. "&amp;D387</f>
        <v>0650_T1.6_.. Short-term (Positon at beginning of period)</v>
      </c>
      <c r="B387" s="122" t="s">
        <v>3367</v>
      </c>
      <c r="C387" s="36" t="s">
        <v>2716</v>
      </c>
      <c r="D387" s="75" t="s">
        <v>3868</v>
      </c>
      <c r="E387" s="161" t="e">
        <f t="shared" si="41"/>
        <v>#REF!</v>
      </c>
      <c r="F387" s="63" t="s">
        <v>750</v>
      </c>
      <c r="G387">
        <f t="shared" si="42"/>
        <v>6</v>
      </c>
      <c r="H387" s="223" t="str">
        <f>IF(ISNUMBER(#REF!),#REF!,"")</f>
        <v/>
      </c>
      <c r="N387" s="10"/>
      <c r="O387" s="10"/>
      <c r="P387" s="10"/>
      <c r="Q387" s="10"/>
    </row>
    <row r="388" spans="1:17" x14ac:dyDescent="0.25">
      <c r="A388" s="108" t="str">
        <f>B388&amp;"_"&amp;C388&amp;"_"&amp;"…. "&amp;D388</f>
        <v>0651_T1.6_…. Currency and deposits 2/ (Positon at beginning of period)</v>
      </c>
      <c r="B388" s="122" t="s">
        <v>3368</v>
      </c>
      <c r="C388" s="36" t="s">
        <v>2716</v>
      </c>
      <c r="D388" s="74" t="s">
        <v>3869</v>
      </c>
      <c r="E388" s="161" t="e">
        <f t="shared" si="41"/>
        <v>#REF!</v>
      </c>
      <c r="F388" s="63" t="s">
        <v>751</v>
      </c>
      <c r="G388">
        <f t="shared" si="42"/>
        <v>6</v>
      </c>
      <c r="H388" s="223" t="str">
        <f>IF(ISNUMBER(#REF!),#REF!,"")</f>
        <v/>
      </c>
      <c r="N388" s="10"/>
      <c r="O388" s="10"/>
      <c r="P388" s="10"/>
      <c r="Q388" s="10"/>
    </row>
    <row r="389" spans="1:17" x14ac:dyDescent="0.25">
      <c r="A389" s="108" t="str">
        <f t="shared" ref="A389:A392" si="52">B389&amp;"_"&amp;C389&amp;"_"&amp;"…. "&amp;D389</f>
        <v>0652_T1.6_…. Debt securities (Positon at beginning of period)</v>
      </c>
      <c r="B389" s="122" t="s">
        <v>3369</v>
      </c>
      <c r="C389" s="36" t="s">
        <v>2716</v>
      </c>
      <c r="D389" s="74" t="s">
        <v>3870</v>
      </c>
      <c r="E389" s="161" t="e">
        <f t="shared" ref="E389:E452" si="53">E388</f>
        <v>#REF!</v>
      </c>
      <c r="F389" s="63" t="s">
        <v>752</v>
      </c>
      <c r="G389">
        <f t="shared" ref="G389:G452" si="54">G388</f>
        <v>6</v>
      </c>
      <c r="H389" s="223" t="str">
        <f>IF(ISNUMBER(#REF!),#REF!,"")</f>
        <v/>
      </c>
      <c r="N389" s="10"/>
      <c r="O389" s="10"/>
      <c r="P389" s="10"/>
      <c r="Q389" s="10"/>
    </row>
    <row r="390" spans="1:17" x14ac:dyDescent="0.25">
      <c r="A390" s="108" t="str">
        <f t="shared" si="52"/>
        <v>0653_T1.6_…. Loans (Positon at beginning of period)</v>
      </c>
      <c r="B390" s="122" t="s">
        <v>3370</v>
      </c>
      <c r="C390" s="36" t="s">
        <v>2716</v>
      </c>
      <c r="D390" s="74" t="s">
        <v>3871</v>
      </c>
      <c r="E390" s="161" t="e">
        <f t="shared" si="53"/>
        <v>#REF!</v>
      </c>
      <c r="F390" s="63" t="s">
        <v>753</v>
      </c>
      <c r="G390">
        <f t="shared" si="54"/>
        <v>6</v>
      </c>
      <c r="H390" s="223" t="str">
        <f>IF(ISNUMBER(#REF!),#REF!,"")</f>
        <v/>
      </c>
      <c r="N390" s="10"/>
      <c r="O390" s="10"/>
      <c r="P390" s="10"/>
      <c r="Q390" s="10"/>
    </row>
    <row r="391" spans="1:17" x14ac:dyDescent="0.25">
      <c r="A391" s="108" t="str">
        <f t="shared" si="52"/>
        <v>0654_T1.6_…. Trade credit and advances (Positon at beginning of period)</v>
      </c>
      <c r="B391" s="122" t="s">
        <v>3371</v>
      </c>
      <c r="C391" s="36" t="s">
        <v>2716</v>
      </c>
      <c r="D391" s="74" t="s">
        <v>3872</v>
      </c>
      <c r="E391" s="161" t="e">
        <f t="shared" si="53"/>
        <v>#REF!</v>
      </c>
      <c r="F391" s="63" t="s">
        <v>754</v>
      </c>
      <c r="G391">
        <f t="shared" si="54"/>
        <v>6</v>
      </c>
      <c r="H391" s="223" t="str">
        <f>IF(ISNUMBER(#REF!),#REF!,"")</f>
        <v/>
      </c>
      <c r="N391" s="10"/>
      <c r="O391" s="10"/>
      <c r="P391" s="10"/>
      <c r="Q391" s="10"/>
    </row>
    <row r="392" spans="1:17" x14ac:dyDescent="0.25">
      <c r="A392" s="108" t="str">
        <f t="shared" si="52"/>
        <v>0655_T1.6_…. Other debt liabilities 3/ 4/ (Positon at beginning of period)</v>
      </c>
      <c r="B392" s="122" t="s">
        <v>3372</v>
      </c>
      <c r="C392" s="36" t="s">
        <v>2716</v>
      </c>
      <c r="D392" s="74" t="s">
        <v>3873</v>
      </c>
      <c r="E392" s="161" t="e">
        <f t="shared" si="53"/>
        <v>#REF!</v>
      </c>
      <c r="F392" s="63" t="s">
        <v>755</v>
      </c>
      <c r="G392">
        <f t="shared" si="54"/>
        <v>6</v>
      </c>
      <c r="H392" s="223" t="str">
        <f>IF(ISNUMBER(#REF!),#REF!,"")</f>
        <v/>
      </c>
      <c r="N392" s="10"/>
      <c r="O392" s="10"/>
      <c r="P392" s="10"/>
      <c r="Q392" s="10"/>
    </row>
    <row r="393" spans="1:17" x14ac:dyDescent="0.25">
      <c r="A393" s="108" t="str">
        <f>B393&amp;"_"&amp;C393&amp;"_"&amp;".. "&amp;D393</f>
        <v>0656_T1.6_.. Long-term (Positon at beginning of period)</v>
      </c>
      <c r="B393" s="122" t="s">
        <v>3373</v>
      </c>
      <c r="C393" s="36" t="s">
        <v>2716</v>
      </c>
      <c r="D393" s="75" t="s">
        <v>3874</v>
      </c>
      <c r="E393" s="161" t="e">
        <f t="shared" si="53"/>
        <v>#REF!</v>
      </c>
      <c r="F393" s="63" t="s">
        <v>756</v>
      </c>
      <c r="G393">
        <f t="shared" si="54"/>
        <v>6</v>
      </c>
      <c r="H393" s="223" t="str">
        <f>IF(ISNUMBER(#REF!),#REF!,"")</f>
        <v/>
      </c>
      <c r="N393" s="10"/>
      <c r="O393" s="10"/>
      <c r="P393" s="10"/>
      <c r="Q393" s="10"/>
    </row>
    <row r="394" spans="1:17" x14ac:dyDescent="0.25">
      <c r="A394" s="108" t="str">
        <f>B394&amp;"_"&amp;C394&amp;"_"&amp;"…. "&amp;D394</f>
        <v>0657_T1.6_…. Currency and deposits 2/ (Positon at beginning of period)</v>
      </c>
      <c r="B394" s="122" t="s">
        <v>3374</v>
      </c>
      <c r="C394" s="36" t="s">
        <v>2716</v>
      </c>
      <c r="D394" s="74" t="s">
        <v>3869</v>
      </c>
      <c r="E394" s="161" t="e">
        <f t="shared" si="53"/>
        <v>#REF!</v>
      </c>
      <c r="F394" s="63" t="s">
        <v>757</v>
      </c>
      <c r="G394">
        <f t="shared" si="54"/>
        <v>6</v>
      </c>
      <c r="H394" s="223" t="str">
        <f>IF(ISNUMBER(#REF!),#REF!,"")</f>
        <v/>
      </c>
      <c r="N394" s="10"/>
      <c r="O394" s="10"/>
      <c r="P394" s="10"/>
      <c r="Q394" s="10"/>
    </row>
    <row r="395" spans="1:17" x14ac:dyDescent="0.25">
      <c r="A395" s="108" t="str">
        <f t="shared" ref="A395:A398" si="55">B395&amp;"_"&amp;C395&amp;"_"&amp;"…. "&amp;D395</f>
        <v>0658_T1.6_…. Debt securities (Positon at beginning of period)</v>
      </c>
      <c r="B395" s="122" t="s">
        <v>3375</v>
      </c>
      <c r="C395" s="36" t="s">
        <v>2716</v>
      </c>
      <c r="D395" s="74" t="s">
        <v>3870</v>
      </c>
      <c r="E395" s="161" t="e">
        <f t="shared" si="53"/>
        <v>#REF!</v>
      </c>
      <c r="F395" s="63" t="s">
        <v>758</v>
      </c>
      <c r="G395">
        <f t="shared" si="54"/>
        <v>6</v>
      </c>
      <c r="H395" s="223" t="str">
        <f>IF(ISNUMBER(#REF!),#REF!,"")</f>
        <v/>
      </c>
      <c r="N395" s="10"/>
      <c r="O395" s="10"/>
      <c r="P395" s="10"/>
      <c r="Q395" s="10"/>
    </row>
    <row r="396" spans="1:17" x14ac:dyDescent="0.25">
      <c r="A396" s="108" t="str">
        <f t="shared" si="55"/>
        <v>0659_T1.6_…. Loans (Positon at beginning of period)</v>
      </c>
      <c r="B396" s="122" t="s">
        <v>3376</v>
      </c>
      <c r="C396" s="36" t="s">
        <v>2716</v>
      </c>
      <c r="D396" s="74" t="s">
        <v>3871</v>
      </c>
      <c r="E396" s="161" t="e">
        <f t="shared" si="53"/>
        <v>#REF!</v>
      </c>
      <c r="F396" s="63" t="s">
        <v>759</v>
      </c>
      <c r="G396">
        <f t="shared" si="54"/>
        <v>6</v>
      </c>
      <c r="H396" s="223" t="str">
        <f>IF(ISNUMBER(#REF!),#REF!,"")</f>
        <v/>
      </c>
      <c r="N396" s="10"/>
      <c r="O396" s="10"/>
      <c r="P396" s="10"/>
      <c r="Q396" s="10"/>
    </row>
    <row r="397" spans="1:17" x14ac:dyDescent="0.25">
      <c r="A397" s="108" t="str">
        <f t="shared" si="55"/>
        <v>0660_T1.6_…. Trade credit and advances (Positon at beginning of period)</v>
      </c>
      <c r="B397" s="122" t="s">
        <v>3377</v>
      </c>
      <c r="C397" s="36" t="s">
        <v>2716</v>
      </c>
      <c r="D397" s="74" t="s">
        <v>3872</v>
      </c>
      <c r="E397" s="161" t="e">
        <f t="shared" si="53"/>
        <v>#REF!</v>
      </c>
      <c r="F397" s="63" t="s">
        <v>760</v>
      </c>
      <c r="G397">
        <f t="shared" si="54"/>
        <v>6</v>
      </c>
      <c r="H397" s="223" t="str">
        <f>IF(ISNUMBER(#REF!),#REF!,"")</f>
        <v/>
      </c>
      <c r="N397" s="10"/>
      <c r="O397" s="10"/>
      <c r="P397" s="10"/>
      <c r="Q397" s="10"/>
    </row>
    <row r="398" spans="1:17" x14ac:dyDescent="0.25">
      <c r="A398" s="108" t="str">
        <f t="shared" si="55"/>
        <v>0661_T1.6_…. Other debt liabilities 3/ (Positon at beginning of period)</v>
      </c>
      <c r="B398" s="122" t="s">
        <v>3378</v>
      </c>
      <c r="C398" s="36" t="s">
        <v>2716</v>
      </c>
      <c r="D398" s="74" t="s">
        <v>3876</v>
      </c>
      <c r="E398" s="161" t="e">
        <f t="shared" si="53"/>
        <v>#REF!</v>
      </c>
      <c r="F398" s="63" t="s">
        <v>761</v>
      </c>
      <c r="G398">
        <f t="shared" si="54"/>
        <v>6</v>
      </c>
      <c r="H398" s="223" t="str">
        <f>IF(ISNUMBER(#REF!),#REF!,"")</f>
        <v/>
      </c>
      <c r="N398" s="10"/>
      <c r="O398" s="10"/>
      <c r="P398" s="10"/>
      <c r="Q398" s="10"/>
    </row>
    <row r="399" spans="1:17" x14ac:dyDescent="0.25">
      <c r="A399" s="108" t="str">
        <f>B399&amp;"_"&amp;C399&amp;"_"&amp;D399</f>
        <v>0662_T1.6_Direct Investment: Intercompany Lending (Positon at beginning of period)</v>
      </c>
      <c r="B399" s="122" t="s">
        <v>3379</v>
      </c>
      <c r="C399" s="36" t="s">
        <v>2716</v>
      </c>
      <c r="D399" s="79" t="s">
        <v>3880</v>
      </c>
      <c r="E399" s="161" t="e">
        <f t="shared" si="53"/>
        <v>#REF!</v>
      </c>
      <c r="F399" s="63" t="s">
        <v>762</v>
      </c>
      <c r="G399">
        <f t="shared" si="54"/>
        <v>6</v>
      </c>
      <c r="H399" s="223" t="str">
        <f>IF(ISNUMBER(#REF!),#REF!,"")</f>
        <v/>
      </c>
      <c r="N399" s="10"/>
      <c r="O399" s="10"/>
      <c r="P399" s="10"/>
      <c r="Q399" s="10"/>
    </row>
    <row r="400" spans="1:17" x14ac:dyDescent="0.25">
      <c r="A400" s="108" t="str">
        <f t="shared" ref="A400:A402" si="56">B400&amp;"_"&amp;C400&amp;"_"&amp;".. "&amp;D400</f>
        <v>0663_T1.6_.. Debt liabilities of direct investment enterprises to direct investors (Positon at beginning of period)</v>
      </c>
      <c r="B400" s="122" t="s">
        <v>3380</v>
      </c>
      <c r="C400" s="36" t="s">
        <v>2716</v>
      </c>
      <c r="D400" s="80" t="s">
        <v>3881</v>
      </c>
      <c r="E400" s="161" t="e">
        <f t="shared" si="53"/>
        <v>#REF!</v>
      </c>
      <c r="F400" s="63" t="s">
        <v>763</v>
      </c>
      <c r="G400">
        <f t="shared" si="54"/>
        <v>6</v>
      </c>
      <c r="H400" s="223" t="str">
        <f>IF(ISNUMBER(#REF!),#REF!,"")</f>
        <v/>
      </c>
      <c r="N400" s="10"/>
      <c r="O400" s="10"/>
      <c r="P400" s="10"/>
      <c r="Q400" s="10"/>
    </row>
    <row r="401" spans="1:17" x14ac:dyDescent="0.25">
      <c r="A401" s="108" t="str">
        <f t="shared" si="56"/>
        <v>0664_T1.6_.. Debt liabilities of direct investors to direct investment enterprises (Positon at beginning of period)</v>
      </c>
      <c r="B401" s="122" t="s">
        <v>3381</v>
      </c>
      <c r="C401" s="36" t="s">
        <v>2716</v>
      </c>
      <c r="D401" s="80" t="s">
        <v>3882</v>
      </c>
      <c r="E401" s="161" t="e">
        <f t="shared" si="53"/>
        <v>#REF!</v>
      </c>
      <c r="F401" s="63" t="s">
        <v>764</v>
      </c>
      <c r="G401">
        <f t="shared" si="54"/>
        <v>6</v>
      </c>
      <c r="H401" s="223" t="str">
        <f>IF(ISNUMBER(#REF!),#REF!,"")</f>
        <v/>
      </c>
      <c r="N401" s="10"/>
      <c r="O401" s="10"/>
      <c r="P401" s="10"/>
      <c r="Q401" s="10"/>
    </row>
    <row r="402" spans="1:17" x14ac:dyDescent="0.25">
      <c r="A402" s="108" t="str">
        <f t="shared" si="56"/>
        <v>0665_T1.6_.. Debt liabilities between fellow enterprises (Positon at beginning of period)</v>
      </c>
      <c r="B402" s="122" t="s">
        <v>3382</v>
      </c>
      <c r="C402" s="36" t="s">
        <v>2716</v>
      </c>
      <c r="D402" s="80" t="s">
        <v>3883</v>
      </c>
      <c r="E402" s="161" t="e">
        <f t="shared" si="53"/>
        <v>#REF!</v>
      </c>
      <c r="F402" s="63" t="s">
        <v>765</v>
      </c>
      <c r="G402">
        <f t="shared" si="54"/>
        <v>6</v>
      </c>
      <c r="H402" s="223" t="str">
        <f>IF(ISNUMBER(#REF!),#REF!,"")</f>
        <v/>
      </c>
      <c r="N402" s="10"/>
      <c r="O402" s="10"/>
      <c r="P402" s="10"/>
      <c r="Q402" s="10"/>
    </row>
    <row r="403" spans="1:17" x14ac:dyDescent="0.25">
      <c r="A403" s="108" t="str">
        <f>B403&amp;"_"&amp;C403&amp;"_"&amp;D403</f>
        <v>0666_T1.6_Gross External Debt (Positon at beginning of period)</v>
      </c>
      <c r="B403" s="122" t="s">
        <v>3383</v>
      </c>
      <c r="C403" s="36" t="s">
        <v>2716</v>
      </c>
      <c r="D403" s="78" t="s">
        <v>3884</v>
      </c>
      <c r="E403" s="161" t="e">
        <f t="shared" si="53"/>
        <v>#REF!</v>
      </c>
      <c r="F403" s="64" t="s">
        <v>766</v>
      </c>
      <c r="G403">
        <f t="shared" si="54"/>
        <v>6</v>
      </c>
      <c r="H403" s="223" t="str">
        <f>IF(ISNUMBER(#REF!),#REF!,"")</f>
        <v/>
      </c>
      <c r="N403" s="10"/>
      <c r="O403" s="10"/>
      <c r="P403" s="10"/>
      <c r="Q403" s="10"/>
    </row>
    <row r="404" spans="1:17" x14ac:dyDescent="0.25">
      <c r="A404" s="108" t="str">
        <f>B404&amp;"_"&amp;C404&amp;"_"&amp;D404</f>
        <v>0667_T1.6_General Government (Transactions)</v>
      </c>
      <c r="B404" s="122" t="s">
        <v>3384</v>
      </c>
      <c r="C404" s="36" t="s">
        <v>2716</v>
      </c>
      <c r="D404" s="76" t="s">
        <v>3885</v>
      </c>
      <c r="E404" s="161" t="e">
        <f t="shared" si="53"/>
        <v>#REF!</v>
      </c>
      <c r="F404" s="63" t="s">
        <v>767</v>
      </c>
      <c r="G404">
        <f t="shared" si="54"/>
        <v>6</v>
      </c>
      <c r="H404" s="223" t="str">
        <f>IF(ISNUMBER(#REF!),#REF!,"")</f>
        <v/>
      </c>
    </row>
    <row r="405" spans="1:17" x14ac:dyDescent="0.25">
      <c r="A405" s="108" t="str">
        <f>B405&amp;"_"&amp;C405&amp;"_"&amp;".. "&amp;D405</f>
        <v>0668_T1.6_.. Short-term (Transactions)</v>
      </c>
      <c r="B405" s="122" t="s">
        <v>3385</v>
      </c>
      <c r="C405" s="36" t="s">
        <v>2716</v>
      </c>
      <c r="D405" s="75" t="s">
        <v>3886</v>
      </c>
      <c r="E405" s="161" t="e">
        <f t="shared" si="53"/>
        <v>#REF!</v>
      </c>
      <c r="F405" s="63" t="s">
        <v>768</v>
      </c>
      <c r="G405">
        <f t="shared" si="54"/>
        <v>6</v>
      </c>
      <c r="H405" s="223" t="str">
        <f>IF(ISNUMBER(#REF!),#REF!,"")</f>
        <v/>
      </c>
    </row>
    <row r="406" spans="1:17" x14ac:dyDescent="0.25">
      <c r="A406" s="108" t="str">
        <f>B406&amp;"_"&amp;C406&amp;"_"&amp;"…. "&amp;D406</f>
        <v>0669_T1.6_…. Currency and deposits 2/ (Transactions)</v>
      </c>
      <c r="B406" s="122" t="s">
        <v>3386</v>
      </c>
      <c r="C406" s="36" t="s">
        <v>2716</v>
      </c>
      <c r="D406" s="74" t="s">
        <v>3887</v>
      </c>
      <c r="E406" s="161" t="e">
        <f t="shared" si="53"/>
        <v>#REF!</v>
      </c>
      <c r="F406" s="63" t="s">
        <v>769</v>
      </c>
      <c r="G406">
        <f t="shared" si="54"/>
        <v>6</v>
      </c>
      <c r="H406" s="223" t="str">
        <f>IF(ISNUMBER(#REF!),#REF!,"")</f>
        <v/>
      </c>
    </row>
    <row r="407" spans="1:17" x14ac:dyDescent="0.25">
      <c r="A407" s="108" t="str">
        <f t="shared" ref="A407:A410" si="57">B407&amp;"_"&amp;C407&amp;"_"&amp;"…. "&amp;D407</f>
        <v>0670_T1.6_…. Debt securities (Transactions)</v>
      </c>
      <c r="B407" s="122" t="s">
        <v>3387</v>
      </c>
      <c r="C407" s="36" t="s">
        <v>2716</v>
      </c>
      <c r="D407" s="74" t="s">
        <v>3888</v>
      </c>
      <c r="E407" s="161" t="e">
        <f t="shared" si="53"/>
        <v>#REF!</v>
      </c>
      <c r="F407" s="63" t="s">
        <v>770</v>
      </c>
      <c r="G407">
        <f t="shared" si="54"/>
        <v>6</v>
      </c>
      <c r="H407" s="223" t="str">
        <f>IF(ISNUMBER(#REF!),#REF!,"")</f>
        <v/>
      </c>
    </row>
    <row r="408" spans="1:17" x14ac:dyDescent="0.25">
      <c r="A408" s="108" t="str">
        <f t="shared" si="57"/>
        <v>0671_T1.6_…. Loans (Transactions)</v>
      </c>
      <c r="B408" s="122" t="s">
        <v>3388</v>
      </c>
      <c r="C408" s="36" t="s">
        <v>2716</v>
      </c>
      <c r="D408" s="74" t="s">
        <v>3889</v>
      </c>
      <c r="E408" s="161" t="e">
        <f t="shared" si="53"/>
        <v>#REF!</v>
      </c>
      <c r="F408" s="63" t="s">
        <v>771</v>
      </c>
      <c r="G408">
        <f t="shared" si="54"/>
        <v>6</v>
      </c>
      <c r="H408" s="223" t="str">
        <f>IF(ISNUMBER(#REF!),#REF!,"")</f>
        <v/>
      </c>
    </row>
    <row r="409" spans="1:17" x14ac:dyDescent="0.25">
      <c r="A409" s="108" t="str">
        <f t="shared" si="57"/>
        <v>0672_T1.6_…. Trade credit and advances (Transactions)</v>
      </c>
      <c r="B409" s="122" t="s">
        <v>3389</v>
      </c>
      <c r="C409" s="36" t="s">
        <v>2716</v>
      </c>
      <c r="D409" s="74" t="s">
        <v>3890</v>
      </c>
      <c r="E409" s="161" t="e">
        <f t="shared" si="53"/>
        <v>#REF!</v>
      </c>
      <c r="F409" s="63" t="s">
        <v>772</v>
      </c>
      <c r="G409">
        <f t="shared" si="54"/>
        <v>6</v>
      </c>
      <c r="H409" s="223" t="str">
        <f>IF(ISNUMBER(#REF!),#REF!,"")</f>
        <v/>
      </c>
    </row>
    <row r="410" spans="1:17" x14ac:dyDescent="0.25">
      <c r="A410" s="108" t="str">
        <f t="shared" si="57"/>
        <v>0673_T1.6_…. Other debt liabilities 3/ 4/ (Transactions)</v>
      </c>
      <c r="B410" s="122" t="s">
        <v>3390</v>
      </c>
      <c r="C410" s="36" t="s">
        <v>2716</v>
      </c>
      <c r="D410" s="74" t="s">
        <v>3891</v>
      </c>
      <c r="E410" s="161" t="e">
        <f t="shared" si="53"/>
        <v>#REF!</v>
      </c>
      <c r="F410" s="63" t="s">
        <v>773</v>
      </c>
      <c r="G410">
        <f t="shared" si="54"/>
        <v>6</v>
      </c>
      <c r="H410" s="223" t="str">
        <f>IF(ISNUMBER(#REF!),#REF!,"")</f>
        <v/>
      </c>
    </row>
    <row r="411" spans="1:17" x14ac:dyDescent="0.25">
      <c r="A411" s="108" t="str">
        <f>B411&amp;"_"&amp;C411&amp;"_"&amp;D411</f>
        <v>0674_T1.6_Long-term (Transactions)</v>
      </c>
      <c r="B411" s="122" t="s">
        <v>3391</v>
      </c>
      <c r="C411" s="36" t="s">
        <v>2716</v>
      </c>
      <c r="D411" s="75" t="s">
        <v>3892</v>
      </c>
      <c r="E411" s="161" t="e">
        <f t="shared" si="53"/>
        <v>#REF!</v>
      </c>
      <c r="F411" s="63" t="s">
        <v>774</v>
      </c>
      <c r="G411">
        <f t="shared" si="54"/>
        <v>6</v>
      </c>
      <c r="H411" s="223" t="str">
        <f>IF(ISNUMBER(#REF!),#REF!,"")</f>
        <v/>
      </c>
    </row>
    <row r="412" spans="1:17" x14ac:dyDescent="0.25">
      <c r="A412" s="108" t="str">
        <f>B412&amp;"_"&amp;C412&amp;"_"&amp;".. "&amp;D412</f>
        <v>0675_T1.6_.. Special drawing rights (allocations)  (Transactions)</v>
      </c>
      <c r="B412" s="122" t="s">
        <v>3392</v>
      </c>
      <c r="C412" s="36" t="s">
        <v>2716</v>
      </c>
      <c r="D412" s="74" t="s">
        <v>3893</v>
      </c>
      <c r="E412" s="161" t="e">
        <f t="shared" si="53"/>
        <v>#REF!</v>
      </c>
      <c r="F412" s="63" t="s">
        <v>775</v>
      </c>
      <c r="G412">
        <f t="shared" si="54"/>
        <v>6</v>
      </c>
      <c r="H412" s="223" t="str">
        <f>IF(ISNUMBER(#REF!),#REF!,"")</f>
        <v/>
      </c>
    </row>
    <row r="413" spans="1:17" x14ac:dyDescent="0.25">
      <c r="A413" s="108" t="str">
        <f>B413&amp;"_"&amp;C413&amp;"_"&amp;"…. "&amp;D413</f>
        <v>0676_T1.6_…. Currency and deposits 2/ (Transactions)</v>
      </c>
      <c r="B413" s="122" t="s">
        <v>3393</v>
      </c>
      <c r="C413" s="36" t="s">
        <v>2716</v>
      </c>
      <c r="D413" s="74" t="s">
        <v>3887</v>
      </c>
      <c r="E413" s="161" t="e">
        <f t="shared" si="53"/>
        <v>#REF!</v>
      </c>
      <c r="F413" s="63" t="s">
        <v>776</v>
      </c>
      <c r="G413">
        <f t="shared" si="54"/>
        <v>6</v>
      </c>
      <c r="H413" s="223" t="str">
        <f>IF(ISNUMBER(#REF!),#REF!,"")</f>
        <v/>
      </c>
    </row>
    <row r="414" spans="1:17" x14ac:dyDescent="0.25">
      <c r="A414" s="108" t="str">
        <f t="shared" ref="A414:A417" si="58">B414&amp;"_"&amp;C414&amp;"_"&amp;"…. "&amp;D414</f>
        <v>0677_T1.6_…. Debt securities (Transactions)</v>
      </c>
      <c r="B414" s="122" t="s">
        <v>3394</v>
      </c>
      <c r="C414" s="36" t="s">
        <v>2716</v>
      </c>
      <c r="D414" s="74" t="s">
        <v>3888</v>
      </c>
      <c r="E414" s="161" t="e">
        <f t="shared" si="53"/>
        <v>#REF!</v>
      </c>
      <c r="F414" s="63" t="s">
        <v>777</v>
      </c>
      <c r="G414">
        <f t="shared" si="54"/>
        <v>6</v>
      </c>
      <c r="H414" s="223" t="str">
        <f>IF(ISNUMBER(#REF!),#REF!,"")</f>
        <v/>
      </c>
    </row>
    <row r="415" spans="1:17" x14ac:dyDescent="0.25">
      <c r="A415" s="108" t="str">
        <f t="shared" si="58"/>
        <v>0678_T1.6_…. Loans (Transactions)</v>
      </c>
      <c r="B415" s="122" t="s">
        <v>3395</v>
      </c>
      <c r="C415" s="36" t="s">
        <v>2716</v>
      </c>
      <c r="D415" s="74" t="s">
        <v>3889</v>
      </c>
      <c r="E415" s="161" t="e">
        <f t="shared" si="53"/>
        <v>#REF!</v>
      </c>
      <c r="F415" s="63" t="s">
        <v>778</v>
      </c>
      <c r="G415">
        <f t="shared" si="54"/>
        <v>6</v>
      </c>
      <c r="H415" s="223" t="str">
        <f>IF(ISNUMBER(#REF!),#REF!,"")</f>
        <v/>
      </c>
    </row>
    <row r="416" spans="1:17" x14ac:dyDescent="0.25">
      <c r="A416" s="108" t="str">
        <f t="shared" si="58"/>
        <v>0679_T1.6_…. Trade credit and advances (Transactions)</v>
      </c>
      <c r="B416" s="122" t="s">
        <v>3396</v>
      </c>
      <c r="C416" s="36" t="s">
        <v>2716</v>
      </c>
      <c r="D416" s="74" t="s">
        <v>3890</v>
      </c>
      <c r="E416" s="161" t="e">
        <f t="shared" si="53"/>
        <v>#REF!</v>
      </c>
      <c r="F416" s="63" t="s">
        <v>779</v>
      </c>
      <c r="G416">
        <f t="shared" si="54"/>
        <v>6</v>
      </c>
      <c r="H416" s="223" t="str">
        <f>IF(ISNUMBER(#REF!),#REF!,"")</f>
        <v/>
      </c>
    </row>
    <row r="417" spans="1:8" x14ac:dyDescent="0.25">
      <c r="A417" s="108" t="str">
        <f t="shared" si="58"/>
        <v>0680_T1.6_…. Other debt liabilities 3/ (Transactions)</v>
      </c>
      <c r="B417" s="122" t="s">
        <v>3397</v>
      </c>
      <c r="C417" s="36" t="s">
        <v>2716</v>
      </c>
      <c r="D417" s="74" t="s">
        <v>3894</v>
      </c>
      <c r="E417" s="161" t="e">
        <f t="shared" si="53"/>
        <v>#REF!</v>
      </c>
      <c r="F417" s="63" t="s">
        <v>780</v>
      </c>
      <c r="G417">
        <f t="shared" si="54"/>
        <v>6</v>
      </c>
      <c r="H417" s="223" t="str">
        <f>IF(ISNUMBER(#REF!),#REF!,"")</f>
        <v/>
      </c>
    </row>
    <row r="418" spans="1:8" x14ac:dyDescent="0.25">
      <c r="A418" s="108" t="str">
        <f>B418&amp;"_"&amp;C418&amp;"_"&amp;D418</f>
        <v>0681_T1.6_Central Bank (Transactions)</v>
      </c>
      <c r="B418" s="122" t="s">
        <v>3398</v>
      </c>
      <c r="C418" s="36" t="s">
        <v>2716</v>
      </c>
      <c r="D418" s="76" t="s">
        <v>3895</v>
      </c>
      <c r="E418" s="161" t="e">
        <f t="shared" si="53"/>
        <v>#REF!</v>
      </c>
      <c r="F418" s="63" t="s">
        <v>781</v>
      </c>
      <c r="G418">
        <f t="shared" si="54"/>
        <v>6</v>
      </c>
      <c r="H418" s="223" t="str">
        <f>IF(ISNUMBER(#REF!),#REF!,"")</f>
        <v/>
      </c>
    </row>
    <row r="419" spans="1:8" x14ac:dyDescent="0.25">
      <c r="A419" s="108" t="str">
        <f>B419&amp;"_"&amp;C419&amp;"_"&amp;".. "&amp;D419</f>
        <v>0682_T1.6_.. Short-term (Transactions)</v>
      </c>
      <c r="B419" s="122" t="s">
        <v>3399</v>
      </c>
      <c r="C419" s="36" t="s">
        <v>2716</v>
      </c>
      <c r="D419" s="75" t="s">
        <v>3886</v>
      </c>
      <c r="E419" s="161" t="e">
        <f t="shared" si="53"/>
        <v>#REF!</v>
      </c>
      <c r="F419" s="63" t="s">
        <v>782</v>
      </c>
      <c r="G419">
        <f t="shared" si="54"/>
        <v>6</v>
      </c>
      <c r="H419" s="223" t="str">
        <f>IF(ISNUMBER(#REF!),#REF!,"")</f>
        <v/>
      </c>
    </row>
    <row r="420" spans="1:8" x14ac:dyDescent="0.25">
      <c r="A420" s="108" t="str">
        <f>B420&amp;"_"&amp;C420&amp;"_"&amp;"…. "&amp;D420</f>
        <v>0683_T1.6_…. Currency and deposits 2/ (Transactions)</v>
      </c>
      <c r="B420" s="122" t="s">
        <v>3400</v>
      </c>
      <c r="C420" s="36" t="s">
        <v>2716</v>
      </c>
      <c r="D420" s="74" t="s">
        <v>3887</v>
      </c>
      <c r="E420" s="161" t="e">
        <f t="shared" si="53"/>
        <v>#REF!</v>
      </c>
      <c r="F420" s="63" t="s">
        <v>783</v>
      </c>
      <c r="G420">
        <f t="shared" si="54"/>
        <v>6</v>
      </c>
      <c r="H420" s="223" t="str">
        <f>IF(ISNUMBER(#REF!),#REF!,"")</f>
        <v/>
      </c>
    </row>
    <row r="421" spans="1:8" x14ac:dyDescent="0.25">
      <c r="A421" s="108" t="str">
        <f t="shared" ref="A421:A424" si="59">B421&amp;"_"&amp;C421&amp;"_"&amp;"…. "&amp;D421</f>
        <v>0684_T1.6_…. Debt securities (Transactions)</v>
      </c>
      <c r="B421" s="122" t="s">
        <v>3401</v>
      </c>
      <c r="C421" s="36" t="s">
        <v>2716</v>
      </c>
      <c r="D421" s="74" t="s">
        <v>3888</v>
      </c>
      <c r="E421" s="161" t="e">
        <f t="shared" si="53"/>
        <v>#REF!</v>
      </c>
      <c r="F421" s="63" t="s">
        <v>784</v>
      </c>
      <c r="G421">
        <f t="shared" si="54"/>
        <v>6</v>
      </c>
      <c r="H421" s="223" t="str">
        <f>IF(ISNUMBER(#REF!),#REF!,"")</f>
        <v/>
      </c>
    </row>
    <row r="422" spans="1:8" x14ac:dyDescent="0.25">
      <c r="A422" s="108" t="str">
        <f t="shared" si="59"/>
        <v>0685_T1.6_…. Loans (Transactions)</v>
      </c>
      <c r="B422" s="122" t="s">
        <v>3402</v>
      </c>
      <c r="C422" s="36" t="s">
        <v>2716</v>
      </c>
      <c r="D422" s="74" t="s">
        <v>3889</v>
      </c>
      <c r="E422" s="161" t="e">
        <f t="shared" si="53"/>
        <v>#REF!</v>
      </c>
      <c r="F422" s="63" t="s">
        <v>785</v>
      </c>
      <c r="G422">
        <f t="shared" si="54"/>
        <v>6</v>
      </c>
      <c r="H422" s="223" t="str">
        <f>IF(ISNUMBER(#REF!),#REF!,"")</f>
        <v/>
      </c>
    </row>
    <row r="423" spans="1:8" x14ac:dyDescent="0.25">
      <c r="A423" s="108" t="str">
        <f t="shared" si="59"/>
        <v>0686_T1.6_…. Trade credit and advances (Transactions)</v>
      </c>
      <c r="B423" s="122" t="s">
        <v>3403</v>
      </c>
      <c r="C423" s="36" t="s">
        <v>2716</v>
      </c>
      <c r="D423" s="74" t="s">
        <v>3890</v>
      </c>
      <c r="E423" s="161" t="e">
        <f t="shared" si="53"/>
        <v>#REF!</v>
      </c>
      <c r="F423" s="63" t="s">
        <v>786</v>
      </c>
      <c r="G423">
        <f t="shared" si="54"/>
        <v>6</v>
      </c>
      <c r="H423" s="223" t="str">
        <f>IF(ISNUMBER(#REF!),#REF!,"")</f>
        <v/>
      </c>
    </row>
    <row r="424" spans="1:8" x14ac:dyDescent="0.25">
      <c r="A424" s="108" t="str">
        <f t="shared" si="59"/>
        <v>0687_T1.6_…. Other debt liabilities 3/ 4/ (Transactions)</v>
      </c>
      <c r="B424" s="122" t="s">
        <v>3404</v>
      </c>
      <c r="C424" s="36" t="s">
        <v>2716</v>
      </c>
      <c r="D424" s="74" t="s">
        <v>3891</v>
      </c>
      <c r="E424" s="161" t="e">
        <f t="shared" si="53"/>
        <v>#REF!</v>
      </c>
      <c r="F424" s="63" t="s">
        <v>787</v>
      </c>
      <c r="G424">
        <f t="shared" si="54"/>
        <v>6</v>
      </c>
      <c r="H424" s="223" t="str">
        <f>IF(ISNUMBER(#REF!),#REF!,"")</f>
        <v/>
      </c>
    </row>
    <row r="425" spans="1:8" x14ac:dyDescent="0.25">
      <c r="A425" s="108" t="str">
        <f>B425&amp;"_"&amp;C425&amp;"_"&amp;D425</f>
        <v>0688_T1.6_Long-term (Transactions)</v>
      </c>
      <c r="B425" s="122" t="s">
        <v>3405</v>
      </c>
      <c r="C425" s="36" t="s">
        <v>2716</v>
      </c>
      <c r="D425" s="75" t="s">
        <v>3892</v>
      </c>
      <c r="E425" s="161" t="e">
        <f t="shared" si="53"/>
        <v>#REF!</v>
      </c>
      <c r="F425" s="63" t="s">
        <v>788</v>
      </c>
      <c r="G425">
        <f t="shared" si="54"/>
        <v>6</v>
      </c>
      <c r="H425" s="223" t="str">
        <f>IF(ISNUMBER(#REF!),#REF!,"")</f>
        <v/>
      </c>
    </row>
    <row r="426" spans="1:8" x14ac:dyDescent="0.25">
      <c r="A426" s="108" t="str">
        <f>B426&amp;"_"&amp;C426&amp;"_"&amp;".. "&amp;D426</f>
        <v>0689_T1.6_.. Special drawing rights (allocations)  (Transactions)</v>
      </c>
      <c r="B426" s="122" t="s">
        <v>3406</v>
      </c>
      <c r="C426" s="36" t="s">
        <v>2716</v>
      </c>
      <c r="D426" s="74" t="s">
        <v>3893</v>
      </c>
      <c r="E426" s="161" t="e">
        <f t="shared" si="53"/>
        <v>#REF!</v>
      </c>
      <c r="F426" s="63" t="s">
        <v>789</v>
      </c>
      <c r="G426">
        <f t="shared" si="54"/>
        <v>6</v>
      </c>
      <c r="H426" s="223" t="str">
        <f>IF(ISNUMBER(#REF!),#REF!,"")</f>
        <v/>
      </c>
    </row>
    <row r="427" spans="1:8" x14ac:dyDescent="0.25">
      <c r="A427" s="108" t="str">
        <f>B427&amp;"_"&amp;C427&amp;"_"&amp;"…. "&amp;D427</f>
        <v>0690_T1.6_…. Currency and deposits 2/ (Transactions)</v>
      </c>
      <c r="B427" s="122" t="s">
        <v>3407</v>
      </c>
      <c r="C427" s="36" t="s">
        <v>2716</v>
      </c>
      <c r="D427" s="74" t="s">
        <v>3887</v>
      </c>
      <c r="E427" s="161" t="e">
        <f t="shared" si="53"/>
        <v>#REF!</v>
      </c>
      <c r="F427" s="63" t="s">
        <v>790</v>
      </c>
      <c r="G427">
        <f t="shared" si="54"/>
        <v>6</v>
      </c>
      <c r="H427" s="223" t="str">
        <f>IF(ISNUMBER(#REF!),#REF!,"")</f>
        <v/>
      </c>
    </row>
    <row r="428" spans="1:8" x14ac:dyDescent="0.25">
      <c r="A428" s="108" t="str">
        <f t="shared" ref="A428:A431" si="60">B428&amp;"_"&amp;C428&amp;"_"&amp;"…. "&amp;D428</f>
        <v>0691_T1.6_…. Debt securities (Transactions)</v>
      </c>
      <c r="B428" s="122" t="s">
        <v>3408</v>
      </c>
      <c r="C428" s="36" t="s">
        <v>2716</v>
      </c>
      <c r="D428" s="74" t="s">
        <v>3888</v>
      </c>
      <c r="E428" s="161" t="e">
        <f t="shared" si="53"/>
        <v>#REF!</v>
      </c>
      <c r="F428" s="63" t="s">
        <v>791</v>
      </c>
      <c r="G428">
        <f t="shared" si="54"/>
        <v>6</v>
      </c>
      <c r="H428" s="223" t="str">
        <f>IF(ISNUMBER(#REF!),#REF!,"")</f>
        <v/>
      </c>
    </row>
    <row r="429" spans="1:8" x14ac:dyDescent="0.25">
      <c r="A429" s="108" t="str">
        <f t="shared" si="60"/>
        <v>0692_T1.6_…. Loans (Transactions)</v>
      </c>
      <c r="B429" s="122" t="s">
        <v>3409</v>
      </c>
      <c r="C429" s="36" t="s">
        <v>2716</v>
      </c>
      <c r="D429" s="74" t="s">
        <v>3889</v>
      </c>
      <c r="E429" s="161" t="e">
        <f t="shared" si="53"/>
        <v>#REF!</v>
      </c>
      <c r="F429" s="63" t="s">
        <v>792</v>
      </c>
      <c r="G429">
        <f t="shared" si="54"/>
        <v>6</v>
      </c>
      <c r="H429" s="223" t="str">
        <f>IF(ISNUMBER(#REF!),#REF!,"")</f>
        <v/>
      </c>
    </row>
    <row r="430" spans="1:8" x14ac:dyDescent="0.25">
      <c r="A430" s="108" t="str">
        <f t="shared" si="60"/>
        <v>0693_T1.6_…. Trade credit and advances (Transactions)</v>
      </c>
      <c r="B430" s="122" t="s">
        <v>3410</v>
      </c>
      <c r="C430" s="36" t="s">
        <v>2716</v>
      </c>
      <c r="D430" s="74" t="s">
        <v>3890</v>
      </c>
      <c r="E430" s="161" t="e">
        <f t="shared" si="53"/>
        <v>#REF!</v>
      </c>
      <c r="F430" s="63" t="s">
        <v>793</v>
      </c>
      <c r="G430">
        <f t="shared" si="54"/>
        <v>6</v>
      </c>
      <c r="H430" s="223" t="str">
        <f>IF(ISNUMBER(#REF!),#REF!,"")</f>
        <v/>
      </c>
    </row>
    <row r="431" spans="1:8" x14ac:dyDescent="0.25">
      <c r="A431" s="108" t="str">
        <f t="shared" si="60"/>
        <v>0694_T1.6_…. Other debt liabilities 3/ (Transactions)</v>
      </c>
      <c r="B431" s="122" t="s">
        <v>3411</v>
      </c>
      <c r="C431" s="36" t="s">
        <v>2716</v>
      </c>
      <c r="D431" s="74" t="s">
        <v>3894</v>
      </c>
      <c r="E431" s="161" t="e">
        <f t="shared" si="53"/>
        <v>#REF!</v>
      </c>
      <c r="F431" s="63" t="s">
        <v>794</v>
      </c>
      <c r="G431">
        <f t="shared" si="54"/>
        <v>6</v>
      </c>
      <c r="H431" s="223" t="str">
        <f>IF(ISNUMBER(#REF!),#REF!,"")</f>
        <v/>
      </c>
    </row>
    <row r="432" spans="1:8" x14ac:dyDescent="0.25">
      <c r="A432" s="108" t="str">
        <f>B432&amp;"_"&amp;C432&amp;"_"&amp;D432</f>
        <v>0695_T1.6_Deposit-taking Corporations, except the Central Bank (Transactions)</v>
      </c>
      <c r="B432" s="122" t="s">
        <v>3412</v>
      </c>
      <c r="C432" s="36" t="s">
        <v>2716</v>
      </c>
      <c r="D432" s="77" t="s">
        <v>3896</v>
      </c>
      <c r="E432" s="161" t="e">
        <f t="shared" si="53"/>
        <v>#REF!</v>
      </c>
      <c r="F432" s="63" t="s">
        <v>795</v>
      </c>
      <c r="G432">
        <f t="shared" si="54"/>
        <v>6</v>
      </c>
      <c r="H432" s="223" t="str">
        <f>IF(ISNUMBER(#REF!),#REF!,"")</f>
        <v/>
      </c>
    </row>
    <row r="433" spans="1:8" x14ac:dyDescent="0.25">
      <c r="A433" s="108" t="str">
        <f>B433&amp;"_"&amp;C433&amp;"_"&amp;".. "&amp;D433</f>
        <v>0696_T1.6_.. Short-term (Transactions)</v>
      </c>
      <c r="B433" s="122" t="s">
        <v>3413</v>
      </c>
      <c r="C433" s="36" t="s">
        <v>2716</v>
      </c>
      <c r="D433" s="75" t="s">
        <v>3886</v>
      </c>
      <c r="E433" s="161" t="e">
        <f t="shared" si="53"/>
        <v>#REF!</v>
      </c>
      <c r="F433" s="63" t="s">
        <v>796</v>
      </c>
      <c r="G433">
        <f t="shared" si="54"/>
        <v>6</v>
      </c>
      <c r="H433" s="223" t="str">
        <f>IF(ISNUMBER(#REF!),#REF!,"")</f>
        <v/>
      </c>
    </row>
    <row r="434" spans="1:8" x14ac:dyDescent="0.25">
      <c r="A434" s="108" t="str">
        <f>B434&amp;"_"&amp;C434&amp;"_"&amp;"…. "&amp;D434</f>
        <v>0697_T1.6_…. Currency and deposits 2/ (Transactions)</v>
      </c>
      <c r="B434" s="122" t="s">
        <v>3414</v>
      </c>
      <c r="C434" s="36" t="s">
        <v>2716</v>
      </c>
      <c r="D434" s="74" t="s">
        <v>3887</v>
      </c>
      <c r="E434" s="161" t="e">
        <f t="shared" si="53"/>
        <v>#REF!</v>
      </c>
      <c r="F434" s="63" t="s">
        <v>797</v>
      </c>
      <c r="G434">
        <f t="shared" si="54"/>
        <v>6</v>
      </c>
      <c r="H434" s="223" t="str">
        <f>IF(ISNUMBER(#REF!),#REF!,"")</f>
        <v/>
      </c>
    </row>
    <row r="435" spans="1:8" x14ac:dyDescent="0.25">
      <c r="A435" s="108" t="str">
        <f t="shared" ref="A435:A438" si="61">B435&amp;"_"&amp;C435&amp;"_"&amp;"…. "&amp;D435</f>
        <v>0698_T1.6_…. Debt securities (Transactions)</v>
      </c>
      <c r="B435" s="122" t="s">
        <v>3415</v>
      </c>
      <c r="C435" s="36" t="s">
        <v>2716</v>
      </c>
      <c r="D435" s="74" t="s">
        <v>3888</v>
      </c>
      <c r="E435" s="161" t="e">
        <f t="shared" si="53"/>
        <v>#REF!</v>
      </c>
      <c r="F435" s="63" t="s">
        <v>798</v>
      </c>
      <c r="G435">
        <f t="shared" si="54"/>
        <v>6</v>
      </c>
      <c r="H435" s="223" t="str">
        <f>IF(ISNUMBER(#REF!),#REF!,"")</f>
        <v/>
      </c>
    </row>
    <row r="436" spans="1:8" x14ac:dyDescent="0.25">
      <c r="A436" s="108" t="str">
        <f t="shared" si="61"/>
        <v>0699_T1.6_…. Loans (Transactions)</v>
      </c>
      <c r="B436" s="122" t="s">
        <v>3416</v>
      </c>
      <c r="C436" s="36" t="s">
        <v>2716</v>
      </c>
      <c r="D436" s="74" t="s">
        <v>3889</v>
      </c>
      <c r="E436" s="161" t="e">
        <f t="shared" si="53"/>
        <v>#REF!</v>
      </c>
      <c r="F436" s="63" t="s">
        <v>799</v>
      </c>
      <c r="G436">
        <f t="shared" si="54"/>
        <v>6</v>
      </c>
      <c r="H436" s="223" t="str">
        <f>IF(ISNUMBER(#REF!),#REF!,"")</f>
        <v/>
      </c>
    </row>
    <row r="437" spans="1:8" x14ac:dyDescent="0.25">
      <c r="A437" s="108" t="str">
        <f t="shared" si="61"/>
        <v>0700_T1.6_…. Trade credit and advances (Transactions)</v>
      </c>
      <c r="B437" s="122" t="s">
        <v>3417</v>
      </c>
      <c r="C437" s="36" t="s">
        <v>2716</v>
      </c>
      <c r="D437" s="74" t="s">
        <v>3890</v>
      </c>
      <c r="E437" s="161" t="e">
        <f t="shared" si="53"/>
        <v>#REF!</v>
      </c>
      <c r="F437" s="63" t="s">
        <v>800</v>
      </c>
      <c r="G437">
        <f t="shared" si="54"/>
        <v>6</v>
      </c>
      <c r="H437" s="223" t="str">
        <f>IF(ISNUMBER(#REF!),#REF!,"")</f>
        <v/>
      </c>
    </row>
    <row r="438" spans="1:8" x14ac:dyDescent="0.25">
      <c r="A438" s="108" t="str">
        <f t="shared" si="61"/>
        <v>0701_T1.6_…. Other debt liabilities 3/ 4/ (Transactions)</v>
      </c>
      <c r="B438" s="122" t="s">
        <v>3418</v>
      </c>
      <c r="C438" s="36" t="s">
        <v>2716</v>
      </c>
      <c r="D438" s="74" t="s">
        <v>3891</v>
      </c>
      <c r="E438" s="161" t="e">
        <f t="shared" si="53"/>
        <v>#REF!</v>
      </c>
      <c r="F438" s="63" t="s">
        <v>801</v>
      </c>
      <c r="G438">
        <f t="shared" si="54"/>
        <v>6</v>
      </c>
      <c r="H438" s="223" t="str">
        <f>IF(ISNUMBER(#REF!),#REF!,"")</f>
        <v/>
      </c>
    </row>
    <row r="439" spans="1:8" x14ac:dyDescent="0.25">
      <c r="A439" s="108" t="str">
        <f>B439&amp;"_"&amp;C439&amp;"_"&amp;D439</f>
        <v>0702_T1.6_Long-term (Transactions)</v>
      </c>
      <c r="B439" s="122" t="s">
        <v>3419</v>
      </c>
      <c r="C439" s="36" t="s">
        <v>2716</v>
      </c>
      <c r="D439" s="75" t="s">
        <v>3892</v>
      </c>
      <c r="E439" s="161" t="e">
        <f t="shared" si="53"/>
        <v>#REF!</v>
      </c>
      <c r="F439" s="63" t="s">
        <v>802</v>
      </c>
      <c r="G439">
        <f t="shared" si="54"/>
        <v>6</v>
      </c>
      <c r="H439" s="223" t="str">
        <f>IF(ISNUMBER(#REF!),#REF!,"")</f>
        <v/>
      </c>
    </row>
    <row r="440" spans="1:8" x14ac:dyDescent="0.25">
      <c r="A440" s="108" t="str">
        <f>B440&amp;"_"&amp;C440&amp;"_"&amp;".. "&amp;D440</f>
        <v>0703_T1.6_.. Currency and deposits 2/ (Transactions)</v>
      </c>
      <c r="B440" s="122" t="s">
        <v>3420</v>
      </c>
      <c r="C440" s="36" t="s">
        <v>2716</v>
      </c>
      <c r="D440" s="74" t="s">
        <v>3887</v>
      </c>
      <c r="E440" s="161" t="e">
        <f t="shared" si="53"/>
        <v>#REF!</v>
      </c>
      <c r="F440" s="63" t="s">
        <v>803</v>
      </c>
      <c r="G440">
        <f t="shared" si="54"/>
        <v>6</v>
      </c>
      <c r="H440" s="223" t="str">
        <f>IF(ISNUMBER(#REF!),#REF!,"")</f>
        <v/>
      </c>
    </row>
    <row r="441" spans="1:8" x14ac:dyDescent="0.25">
      <c r="A441" s="108" t="str">
        <f>B441&amp;"_"&amp;C441&amp;"_"&amp;"…. "&amp;D441</f>
        <v>0704_T1.6_…. Debt securities (Transactions)</v>
      </c>
      <c r="B441" s="122" t="s">
        <v>3421</v>
      </c>
      <c r="C441" s="36" t="s">
        <v>2716</v>
      </c>
      <c r="D441" s="74" t="s">
        <v>3888</v>
      </c>
      <c r="E441" s="161" t="e">
        <f t="shared" si="53"/>
        <v>#REF!</v>
      </c>
      <c r="F441" s="63" t="s">
        <v>804</v>
      </c>
      <c r="G441">
        <f t="shared" si="54"/>
        <v>6</v>
      </c>
      <c r="H441" s="223" t="str">
        <f>IF(ISNUMBER(#REF!),#REF!,"")</f>
        <v/>
      </c>
    </row>
    <row r="442" spans="1:8" x14ac:dyDescent="0.25">
      <c r="A442" s="108" t="str">
        <f t="shared" ref="A442:A444" si="62">B442&amp;"_"&amp;C442&amp;"_"&amp;"…. "&amp;D442</f>
        <v>0705_T1.6_…. Loans (Transactions)</v>
      </c>
      <c r="B442" s="122" t="s">
        <v>3422</v>
      </c>
      <c r="C442" s="36" t="s">
        <v>2716</v>
      </c>
      <c r="D442" s="74" t="s">
        <v>3889</v>
      </c>
      <c r="E442" s="161" t="e">
        <f t="shared" si="53"/>
        <v>#REF!</v>
      </c>
      <c r="F442" s="63" t="s">
        <v>805</v>
      </c>
      <c r="G442">
        <f t="shared" si="54"/>
        <v>6</v>
      </c>
      <c r="H442" s="223" t="str">
        <f>IF(ISNUMBER(#REF!),#REF!,"")</f>
        <v/>
      </c>
    </row>
    <row r="443" spans="1:8" x14ac:dyDescent="0.25">
      <c r="A443" s="108" t="str">
        <f t="shared" si="62"/>
        <v>0706_T1.6_…. Trade credit and advances (Transactions)</v>
      </c>
      <c r="B443" s="122" t="s">
        <v>3423</v>
      </c>
      <c r="C443" s="36" t="s">
        <v>2716</v>
      </c>
      <c r="D443" s="74" t="s">
        <v>3890</v>
      </c>
      <c r="E443" s="161" t="e">
        <f t="shared" si="53"/>
        <v>#REF!</v>
      </c>
      <c r="F443" s="63" t="s">
        <v>806</v>
      </c>
      <c r="G443">
        <f t="shared" si="54"/>
        <v>6</v>
      </c>
      <c r="H443" s="223" t="str">
        <f>IF(ISNUMBER(#REF!),#REF!,"")</f>
        <v/>
      </c>
    </row>
    <row r="444" spans="1:8" x14ac:dyDescent="0.25">
      <c r="A444" s="108" t="str">
        <f t="shared" si="62"/>
        <v>0707_T1.6_…. Other debt liabilities 3/ (Transactions)</v>
      </c>
      <c r="B444" s="122" t="s">
        <v>3424</v>
      </c>
      <c r="C444" s="36" t="s">
        <v>2716</v>
      </c>
      <c r="D444" s="74" t="s">
        <v>3894</v>
      </c>
      <c r="E444" s="161" t="e">
        <f t="shared" si="53"/>
        <v>#REF!</v>
      </c>
      <c r="F444" s="63" t="s">
        <v>807</v>
      </c>
      <c r="G444">
        <f t="shared" si="54"/>
        <v>6</v>
      </c>
      <c r="H444" s="223" t="str">
        <f>IF(ISNUMBER(#REF!),#REF!,"")</f>
        <v/>
      </c>
    </row>
    <row r="445" spans="1:8" x14ac:dyDescent="0.25">
      <c r="A445" s="108" t="str">
        <f>B445&amp;"_"&amp;C445&amp;"_"&amp;D445</f>
        <v>0708_T1.6_Other Sectors (Transactions)</v>
      </c>
      <c r="B445" s="122" t="s">
        <v>3425</v>
      </c>
      <c r="C445" s="36" t="s">
        <v>2716</v>
      </c>
      <c r="D445" s="76" t="s">
        <v>3897</v>
      </c>
      <c r="E445" s="161" t="e">
        <f t="shared" si="53"/>
        <v>#REF!</v>
      </c>
      <c r="F445" s="63" t="s">
        <v>808</v>
      </c>
      <c r="G445">
        <f t="shared" si="54"/>
        <v>6</v>
      </c>
      <c r="H445" s="223" t="str">
        <f>IF(ISNUMBER(#REF!),#REF!,"")</f>
        <v/>
      </c>
    </row>
    <row r="446" spans="1:8" x14ac:dyDescent="0.25">
      <c r="A446" s="108" t="str">
        <f>B446&amp;"_"&amp;C446&amp;"_"&amp;".. "&amp;D446</f>
        <v>0709_T1.6_.. Short-term (Transactions)</v>
      </c>
      <c r="B446" s="122" t="s">
        <v>3426</v>
      </c>
      <c r="C446" s="36" t="s">
        <v>2716</v>
      </c>
      <c r="D446" s="75" t="s">
        <v>3886</v>
      </c>
      <c r="E446" s="161" t="e">
        <f t="shared" si="53"/>
        <v>#REF!</v>
      </c>
      <c r="F446" s="63" t="s">
        <v>809</v>
      </c>
      <c r="G446">
        <f t="shared" si="54"/>
        <v>6</v>
      </c>
      <c r="H446" s="223" t="str">
        <f>IF(ISNUMBER(#REF!),#REF!,"")</f>
        <v/>
      </c>
    </row>
    <row r="447" spans="1:8" x14ac:dyDescent="0.25">
      <c r="A447" s="108" t="str">
        <f>B447&amp;"_"&amp;C447&amp;"_"&amp;"…. "&amp;D447</f>
        <v>0710_T1.6_…. Currency and deposits 2/ (Transactions)</v>
      </c>
      <c r="B447" s="122" t="s">
        <v>3427</v>
      </c>
      <c r="C447" s="36" t="s">
        <v>2716</v>
      </c>
      <c r="D447" s="74" t="s">
        <v>3887</v>
      </c>
      <c r="E447" s="161" t="e">
        <f t="shared" si="53"/>
        <v>#REF!</v>
      </c>
      <c r="F447" s="63" t="s">
        <v>810</v>
      </c>
      <c r="G447">
        <f t="shared" si="54"/>
        <v>6</v>
      </c>
      <c r="H447" s="223" t="str">
        <f>IF(ISNUMBER(#REF!),#REF!,"")</f>
        <v/>
      </c>
    </row>
    <row r="448" spans="1:8" x14ac:dyDescent="0.25">
      <c r="A448" s="108" t="str">
        <f t="shared" ref="A448:A451" si="63">B448&amp;"_"&amp;C448&amp;"_"&amp;"…. "&amp;D448</f>
        <v>0711_T1.6_…. Debt securities (Transactions)</v>
      </c>
      <c r="B448" s="122" t="s">
        <v>3428</v>
      </c>
      <c r="C448" s="36" t="s">
        <v>2716</v>
      </c>
      <c r="D448" s="74" t="s">
        <v>3888</v>
      </c>
      <c r="E448" s="161" t="e">
        <f t="shared" si="53"/>
        <v>#REF!</v>
      </c>
      <c r="F448" s="63" t="s">
        <v>811</v>
      </c>
      <c r="G448">
        <f t="shared" si="54"/>
        <v>6</v>
      </c>
      <c r="H448" s="223" t="str">
        <f>IF(ISNUMBER(#REF!),#REF!,"")</f>
        <v/>
      </c>
    </row>
    <row r="449" spans="1:8" x14ac:dyDescent="0.25">
      <c r="A449" s="108" t="str">
        <f t="shared" si="63"/>
        <v>0712_T1.6_…. Loans (Transactions)</v>
      </c>
      <c r="B449" s="122" t="s">
        <v>3429</v>
      </c>
      <c r="C449" s="36" t="s">
        <v>2716</v>
      </c>
      <c r="D449" s="74" t="s">
        <v>3889</v>
      </c>
      <c r="E449" s="161" t="e">
        <f t="shared" si="53"/>
        <v>#REF!</v>
      </c>
      <c r="F449" s="63" t="s">
        <v>812</v>
      </c>
      <c r="G449">
        <f t="shared" si="54"/>
        <v>6</v>
      </c>
      <c r="H449" s="223" t="str">
        <f>IF(ISNUMBER(#REF!),#REF!,"")</f>
        <v/>
      </c>
    </row>
    <row r="450" spans="1:8" x14ac:dyDescent="0.25">
      <c r="A450" s="108" t="str">
        <f t="shared" si="63"/>
        <v>0713_T1.6_…. Trade credit and advances (Transactions)</v>
      </c>
      <c r="B450" s="122" t="s">
        <v>3430</v>
      </c>
      <c r="C450" s="36" t="s">
        <v>2716</v>
      </c>
      <c r="D450" s="74" t="s">
        <v>3890</v>
      </c>
      <c r="E450" s="161" t="e">
        <f t="shared" si="53"/>
        <v>#REF!</v>
      </c>
      <c r="F450" s="63" t="s">
        <v>813</v>
      </c>
      <c r="G450">
        <f t="shared" si="54"/>
        <v>6</v>
      </c>
      <c r="H450" s="223" t="str">
        <f>IF(ISNUMBER(#REF!),#REF!,"")</f>
        <v/>
      </c>
    </row>
    <row r="451" spans="1:8" x14ac:dyDescent="0.25">
      <c r="A451" s="108" t="str">
        <f t="shared" si="63"/>
        <v>0714_T1.6_…. Other debt liabilities 3/ 4/ (Transactions)</v>
      </c>
      <c r="B451" s="122" t="s">
        <v>3431</v>
      </c>
      <c r="C451" s="36" t="s">
        <v>2716</v>
      </c>
      <c r="D451" s="74" t="s">
        <v>3891</v>
      </c>
      <c r="E451" s="161" t="e">
        <f t="shared" si="53"/>
        <v>#REF!</v>
      </c>
      <c r="F451" s="63" t="s">
        <v>814</v>
      </c>
      <c r="G451">
        <f t="shared" si="54"/>
        <v>6</v>
      </c>
      <c r="H451" s="223" t="str">
        <f>IF(ISNUMBER(#REF!),#REF!,"")</f>
        <v/>
      </c>
    </row>
    <row r="452" spans="1:8" x14ac:dyDescent="0.25">
      <c r="A452" s="108" t="str">
        <f>B452&amp;"_"&amp;C452&amp;"_"&amp;".. "&amp;D452</f>
        <v>0715_T1.6_.. Long-term (Transactions)</v>
      </c>
      <c r="B452" s="122" t="s">
        <v>3432</v>
      </c>
      <c r="C452" s="36" t="s">
        <v>2716</v>
      </c>
      <c r="D452" s="75" t="s">
        <v>3892</v>
      </c>
      <c r="E452" s="161" t="e">
        <f t="shared" si="53"/>
        <v>#REF!</v>
      </c>
      <c r="F452" s="63" t="s">
        <v>815</v>
      </c>
      <c r="G452">
        <f t="shared" si="54"/>
        <v>6</v>
      </c>
      <c r="H452" s="223" t="str">
        <f>IF(ISNUMBER(#REF!),#REF!,"")</f>
        <v/>
      </c>
    </row>
    <row r="453" spans="1:8" x14ac:dyDescent="0.25">
      <c r="A453" s="108" t="str">
        <f>B453&amp;"_"&amp;C453&amp;"_"&amp;"…. "&amp;D453</f>
        <v>0716_T1.6_…. Currency and deposits 2/ (Transactions)</v>
      </c>
      <c r="B453" s="122" t="s">
        <v>3433</v>
      </c>
      <c r="C453" s="36" t="s">
        <v>2716</v>
      </c>
      <c r="D453" s="74" t="s">
        <v>3887</v>
      </c>
      <c r="E453" s="161" t="e">
        <f t="shared" ref="E453:E516" si="64">E452</f>
        <v>#REF!</v>
      </c>
      <c r="F453" s="63" t="s">
        <v>816</v>
      </c>
      <c r="G453">
        <f t="shared" ref="G453:G516" si="65">G452</f>
        <v>6</v>
      </c>
      <c r="H453" s="223" t="str">
        <f>IF(ISNUMBER(#REF!),#REF!,"")</f>
        <v/>
      </c>
    </row>
    <row r="454" spans="1:8" x14ac:dyDescent="0.25">
      <c r="A454" s="108" t="str">
        <f t="shared" ref="A454:A457" si="66">B454&amp;"_"&amp;C454&amp;"_"&amp;"…. "&amp;D454</f>
        <v>0717_T1.6_…. Debt securities (Transactions)</v>
      </c>
      <c r="B454" s="122" t="s">
        <v>3434</v>
      </c>
      <c r="C454" s="36" t="s">
        <v>2716</v>
      </c>
      <c r="D454" s="74" t="s">
        <v>3888</v>
      </c>
      <c r="E454" s="161" t="e">
        <f t="shared" si="64"/>
        <v>#REF!</v>
      </c>
      <c r="F454" s="63" t="s">
        <v>817</v>
      </c>
      <c r="G454">
        <f t="shared" si="65"/>
        <v>6</v>
      </c>
      <c r="H454" s="223" t="str">
        <f>IF(ISNUMBER(#REF!),#REF!,"")</f>
        <v/>
      </c>
    </row>
    <row r="455" spans="1:8" x14ac:dyDescent="0.25">
      <c r="A455" s="108" t="str">
        <f t="shared" si="66"/>
        <v>0718_T1.6_…. Loans (Transactions)</v>
      </c>
      <c r="B455" s="122" t="s">
        <v>3435</v>
      </c>
      <c r="C455" s="36" t="s">
        <v>2716</v>
      </c>
      <c r="D455" s="74" t="s">
        <v>3889</v>
      </c>
      <c r="E455" s="161" t="e">
        <f t="shared" si="64"/>
        <v>#REF!</v>
      </c>
      <c r="F455" s="63" t="s">
        <v>818</v>
      </c>
      <c r="G455">
        <f t="shared" si="65"/>
        <v>6</v>
      </c>
      <c r="H455" s="223" t="str">
        <f>IF(ISNUMBER(#REF!),#REF!,"")</f>
        <v/>
      </c>
    </row>
    <row r="456" spans="1:8" x14ac:dyDescent="0.25">
      <c r="A456" s="108" t="str">
        <f t="shared" si="66"/>
        <v>0719_T1.6_…. Trade credit and advances (Transactions)</v>
      </c>
      <c r="B456" s="122" t="s">
        <v>3436</v>
      </c>
      <c r="C456" s="36" t="s">
        <v>2716</v>
      </c>
      <c r="D456" s="74" t="s">
        <v>3890</v>
      </c>
      <c r="E456" s="161" t="e">
        <f t="shared" si="64"/>
        <v>#REF!</v>
      </c>
      <c r="F456" s="63" t="s">
        <v>819</v>
      </c>
      <c r="G456">
        <f t="shared" si="65"/>
        <v>6</v>
      </c>
      <c r="H456" s="223" t="str">
        <f>IF(ISNUMBER(#REF!),#REF!,"")</f>
        <v/>
      </c>
    </row>
    <row r="457" spans="1:8" x14ac:dyDescent="0.25">
      <c r="A457" s="108" t="str">
        <f t="shared" si="66"/>
        <v>0720_T1.6_…. Other debt liabilities 3/ (Transactions)</v>
      </c>
      <c r="B457" s="122" t="s">
        <v>3437</v>
      </c>
      <c r="C457" s="36" t="s">
        <v>2716</v>
      </c>
      <c r="D457" s="74" t="s">
        <v>3894</v>
      </c>
      <c r="E457" s="161" t="e">
        <f t="shared" si="64"/>
        <v>#REF!</v>
      </c>
      <c r="F457" s="63" t="s">
        <v>820</v>
      </c>
      <c r="G457">
        <f t="shared" si="65"/>
        <v>6</v>
      </c>
      <c r="H457" s="223" t="str">
        <f>IF(ISNUMBER(#REF!),#REF!,"")</f>
        <v/>
      </c>
    </row>
    <row r="458" spans="1:8" x14ac:dyDescent="0.25">
      <c r="A458" s="108" t="str">
        <f>B458&amp;"_"&amp;C458&amp;"_"&amp;D458</f>
        <v>0721_T1.6_Direct Investment: Intercompany Lending (Transactions)</v>
      </c>
      <c r="B458" s="122" t="s">
        <v>3438</v>
      </c>
      <c r="C458" s="36" t="s">
        <v>2716</v>
      </c>
      <c r="D458" s="79" t="s">
        <v>3898</v>
      </c>
      <c r="E458" s="161" t="e">
        <f t="shared" si="64"/>
        <v>#REF!</v>
      </c>
      <c r="F458" s="63" t="s">
        <v>821</v>
      </c>
      <c r="G458">
        <f t="shared" si="65"/>
        <v>6</v>
      </c>
      <c r="H458" s="223" t="str">
        <f>IF(ISNUMBER(#REF!),#REF!,"")</f>
        <v/>
      </c>
    </row>
    <row r="459" spans="1:8" x14ac:dyDescent="0.25">
      <c r="A459" s="108" t="str">
        <f t="shared" ref="A459:A461" si="67">B459&amp;"_"&amp;C459&amp;"_"&amp;".. "&amp;D459</f>
        <v>0722_T1.6_.. Debt liabilities of direct investment enterprises to direct investors (Transactions)</v>
      </c>
      <c r="B459" s="122" t="s">
        <v>3439</v>
      </c>
      <c r="C459" s="36" t="s">
        <v>2716</v>
      </c>
      <c r="D459" s="80" t="s">
        <v>3899</v>
      </c>
      <c r="E459" s="161" t="e">
        <f t="shared" si="64"/>
        <v>#REF!</v>
      </c>
      <c r="F459" s="63" t="s">
        <v>822</v>
      </c>
      <c r="G459">
        <f t="shared" si="65"/>
        <v>6</v>
      </c>
      <c r="H459" s="223" t="str">
        <f>IF(ISNUMBER(#REF!),#REF!,"")</f>
        <v/>
      </c>
    </row>
    <row r="460" spans="1:8" x14ac:dyDescent="0.25">
      <c r="A460" s="108" t="str">
        <f t="shared" si="67"/>
        <v>0723_T1.6_.. Debt liabilities of direct investors to direct investment enterprises (Transactions)</v>
      </c>
      <c r="B460" s="122" t="s">
        <v>3440</v>
      </c>
      <c r="C460" s="36" t="s">
        <v>2716</v>
      </c>
      <c r="D460" s="80" t="s">
        <v>3900</v>
      </c>
      <c r="E460" s="161" t="e">
        <f t="shared" si="64"/>
        <v>#REF!</v>
      </c>
      <c r="F460" s="63" t="s">
        <v>823</v>
      </c>
      <c r="G460">
        <f t="shared" si="65"/>
        <v>6</v>
      </c>
      <c r="H460" s="223" t="str">
        <f>IF(ISNUMBER(#REF!),#REF!,"")</f>
        <v/>
      </c>
    </row>
    <row r="461" spans="1:8" x14ac:dyDescent="0.25">
      <c r="A461" s="108" t="str">
        <f t="shared" si="67"/>
        <v>0724_T1.6_.. Debt liabilities between fellow enterprises (Transactions)</v>
      </c>
      <c r="B461" s="122" t="s">
        <v>3441</v>
      </c>
      <c r="C461" s="36" t="s">
        <v>2716</v>
      </c>
      <c r="D461" s="80" t="s">
        <v>3901</v>
      </c>
      <c r="E461" s="161" t="e">
        <f t="shared" si="64"/>
        <v>#REF!</v>
      </c>
      <c r="F461" s="63" t="s">
        <v>824</v>
      </c>
      <c r="G461">
        <f t="shared" si="65"/>
        <v>6</v>
      </c>
      <c r="H461" s="223" t="str">
        <f>IF(ISNUMBER(#REF!),#REF!,"")</f>
        <v/>
      </c>
    </row>
    <row r="462" spans="1:8" x14ac:dyDescent="0.25">
      <c r="A462" s="108" t="str">
        <f>B462&amp;"_"&amp;C462&amp;"_"&amp;D462</f>
        <v>0725_T1.6_Gross External Debt (Transactions)</v>
      </c>
      <c r="B462" s="122" t="s">
        <v>3442</v>
      </c>
      <c r="C462" s="36" t="s">
        <v>2716</v>
      </c>
      <c r="D462" s="78" t="s">
        <v>3902</v>
      </c>
      <c r="E462" s="161" t="e">
        <f t="shared" si="64"/>
        <v>#REF!</v>
      </c>
      <c r="F462" s="64" t="s">
        <v>825</v>
      </c>
      <c r="G462">
        <f t="shared" si="65"/>
        <v>6</v>
      </c>
      <c r="H462" s="223" t="str">
        <f>IF(ISNUMBER(#REF!),#REF!,"")</f>
        <v/>
      </c>
    </row>
    <row r="463" spans="1:8" x14ac:dyDescent="0.25">
      <c r="A463" s="108" t="str">
        <f>B463&amp;"_"&amp;C463&amp;"_"&amp;D463</f>
        <v>0726_T1.6_General Government (Exchange rate changes)</v>
      </c>
      <c r="B463" s="122" t="s">
        <v>3443</v>
      </c>
      <c r="C463" s="36" t="s">
        <v>2716</v>
      </c>
      <c r="D463" s="76" t="s">
        <v>3903</v>
      </c>
      <c r="E463" s="161" t="e">
        <f t="shared" si="64"/>
        <v>#REF!</v>
      </c>
      <c r="F463" s="63" t="s">
        <v>826</v>
      </c>
      <c r="G463">
        <f t="shared" si="65"/>
        <v>6</v>
      </c>
      <c r="H463" s="223" t="str">
        <f>IF(ISNUMBER(#REF!),#REF!,"")</f>
        <v/>
      </c>
    </row>
    <row r="464" spans="1:8" x14ac:dyDescent="0.25">
      <c r="A464" s="108" t="str">
        <f>B464&amp;"_"&amp;C464&amp;"_"&amp;".. "&amp;D464</f>
        <v>0727_T1.6_.. Short-term (Exchange rate changes)</v>
      </c>
      <c r="B464" s="122" t="s">
        <v>3444</v>
      </c>
      <c r="C464" s="36" t="s">
        <v>2716</v>
      </c>
      <c r="D464" s="75" t="s">
        <v>3904</v>
      </c>
      <c r="E464" s="161" t="e">
        <f t="shared" si="64"/>
        <v>#REF!</v>
      </c>
      <c r="F464" s="63" t="s">
        <v>827</v>
      </c>
      <c r="G464">
        <f t="shared" si="65"/>
        <v>6</v>
      </c>
      <c r="H464" s="223" t="str">
        <f>IF(ISNUMBER(#REF!),#REF!,"")</f>
        <v/>
      </c>
    </row>
    <row r="465" spans="1:8" x14ac:dyDescent="0.25">
      <c r="A465" s="108" t="str">
        <f>B465&amp;"_"&amp;C465&amp;"_"&amp;"…. "&amp;D465</f>
        <v>0728_T1.6_…. Currency and deposits 2/ (Exchange rate changes)</v>
      </c>
      <c r="B465" s="122" t="s">
        <v>3445</v>
      </c>
      <c r="C465" s="36" t="s">
        <v>2716</v>
      </c>
      <c r="D465" s="74" t="s">
        <v>3905</v>
      </c>
      <c r="E465" s="161" t="e">
        <f t="shared" si="64"/>
        <v>#REF!</v>
      </c>
      <c r="F465" s="63" t="s">
        <v>828</v>
      </c>
      <c r="G465">
        <f t="shared" si="65"/>
        <v>6</v>
      </c>
      <c r="H465" s="223" t="str">
        <f>IF(ISNUMBER(#REF!),#REF!,"")</f>
        <v/>
      </c>
    </row>
    <row r="466" spans="1:8" x14ac:dyDescent="0.25">
      <c r="A466" s="108" t="str">
        <f t="shared" ref="A466:A469" si="68">B466&amp;"_"&amp;C466&amp;"_"&amp;"…. "&amp;D466</f>
        <v>0729_T1.6_…. Debt securities (Exchange rate changes)</v>
      </c>
      <c r="B466" s="122" t="s">
        <v>3446</v>
      </c>
      <c r="C466" s="36" t="s">
        <v>2716</v>
      </c>
      <c r="D466" s="74" t="s">
        <v>3906</v>
      </c>
      <c r="E466" s="161" t="e">
        <f t="shared" si="64"/>
        <v>#REF!</v>
      </c>
      <c r="F466" s="63" t="s">
        <v>829</v>
      </c>
      <c r="G466">
        <f t="shared" si="65"/>
        <v>6</v>
      </c>
      <c r="H466" s="223" t="str">
        <f>IF(ISNUMBER(#REF!),#REF!,"")</f>
        <v/>
      </c>
    </row>
    <row r="467" spans="1:8" x14ac:dyDescent="0.25">
      <c r="A467" s="108" t="str">
        <f t="shared" si="68"/>
        <v>0730_T1.6_…. Loans (Exchange rate changes)</v>
      </c>
      <c r="B467" s="122" t="s">
        <v>3447</v>
      </c>
      <c r="C467" s="36" t="s">
        <v>2716</v>
      </c>
      <c r="D467" s="74" t="s">
        <v>3907</v>
      </c>
      <c r="E467" s="161" t="e">
        <f t="shared" si="64"/>
        <v>#REF!</v>
      </c>
      <c r="F467" s="63" t="s">
        <v>830</v>
      </c>
      <c r="G467">
        <f t="shared" si="65"/>
        <v>6</v>
      </c>
      <c r="H467" s="223" t="str">
        <f>IF(ISNUMBER(#REF!),#REF!,"")</f>
        <v/>
      </c>
    </row>
    <row r="468" spans="1:8" x14ac:dyDescent="0.25">
      <c r="A468" s="108" t="str">
        <f t="shared" si="68"/>
        <v>0731_T1.6_…. Trade credit and advances (Exchange rate changes)</v>
      </c>
      <c r="B468" s="122" t="s">
        <v>3448</v>
      </c>
      <c r="C468" s="36" t="s">
        <v>2716</v>
      </c>
      <c r="D468" s="74" t="s">
        <v>3908</v>
      </c>
      <c r="E468" s="161" t="e">
        <f t="shared" si="64"/>
        <v>#REF!</v>
      </c>
      <c r="F468" s="63" t="s">
        <v>831</v>
      </c>
      <c r="G468">
        <f t="shared" si="65"/>
        <v>6</v>
      </c>
      <c r="H468" s="223" t="str">
        <f>IF(ISNUMBER(#REF!),#REF!,"")</f>
        <v/>
      </c>
    </row>
    <row r="469" spans="1:8" x14ac:dyDescent="0.25">
      <c r="A469" s="108" t="str">
        <f t="shared" si="68"/>
        <v>0732_T1.6_…. Other debt liabilities 3/ 4/ (Exchange rate changes)</v>
      </c>
      <c r="B469" s="122" t="s">
        <v>3449</v>
      </c>
      <c r="C469" s="36" t="s">
        <v>2716</v>
      </c>
      <c r="D469" s="74" t="s">
        <v>3909</v>
      </c>
      <c r="E469" s="161" t="e">
        <f t="shared" si="64"/>
        <v>#REF!</v>
      </c>
      <c r="F469" s="63" t="s">
        <v>832</v>
      </c>
      <c r="G469">
        <f t="shared" si="65"/>
        <v>6</v>
      </c>
      <c r="H469" s="223" t="str">
        <f>IF(ISNUMBER(#REF!),#REF!,"")</f>
        <v/>
      </c>
    </row>
    <row r="470" spans="1:8" x14ac:dyDescent="0.25">
      <c r="A470" s="108" t="str">
        <f>B470&amp;"_"&amp;C470&amp;"_"&amp;D470</f>
        <v>0733_T1.6_Long-term (Exchange rate changes)</v>
      </c>
      <c r="B470" s="122" t="s">
        <v>3450</v>
      </c>
      <c r="C470" s="36" t="s">
        <v>2716</v>
      </c>
      <c r="D470" s="75" t="s">
        <v>3910</v>
      </c>
      <c r="E470" s="161" t="e">
        <f t="shared" si="64"/>
        <v>#REF!</v>
      </c>
      <c r="F470" s="63" t="s">
        <v>833</v>
      </c>
      <c r="G470">
        <f t="shared" si="65"/>
        <v>6</v>
      </c>
      <c r="H470" s="223" t="str">
        <f>IF(ISNUMBER(#REF!),#REF!,"")</f>
        <v/>
      </c>
    </row>
    <row r="471" spans="1:8" x14ac:dyDescent="0.25">
      <c r="A471" s="108" t="str">
        <f>B471&amp;"_"&amp;C471&amp;"_"&amp;".. "&amp;D471</f>
        <v>0734_T1.6_.. Special drawing rights (allocations)  (Exchange rate changes)</v>
      </c>
      <c r="B471" s="122" t="s">
        <v>3451</v>
      </c>
      <c r="C471" s="36" t="s">
        <v>2716</v>
      </c>
      <c r="D471" s="74" t="s">
        <v>3911</v>
      </c>
      <c r="E471" s="161" t="e">
        <f t="shared" si="64"/>
        <v>#REF!</v>
      </c>
      <c r="F471" s="63" t="s">
        <v>834</v>
      </c>
      <c r="G471">
        <f t="shared" si="65"/>
        <v>6</v>
      </c>
      <c r="H471" s="223" t="str">
        <f>IF(ISNUMBER(#REF!),#REF!,"")</f>
        <v/>
      </c>
    </row>
    <row r="472" spans="1:8" x14ac:dyDescent="0.25">
      <c r="A472" s="108" t="str">
        <f>B472&amp;"_"&amp;C472&amp;"_"&amp;"…. "&amp;D472</f>
        <v>0735_T1.6_…. Currency and deposits 2/ (Exchange rate changes)</v>
      </c>
      <c r="B472" s="122" t="s">
        <v>3452</v>
      </c>
      <c r="C472" s="36" t="s">
        <v>2716</v>
      </c>
      <c r="D472" s="74" t="s">
        <v>3905</v>
      </c>
      <c r="E472" s="161" t="e">
        <f t="shared" si="64"/>
        <v>#REF!</v>
      </c>
      <c r="F472" s="63" t="s">
        <v>835</v>
      </c>
      <c r="G472">
        <f t="shared" si="65"/>
        <v>6</v>
      </c>
      <c r="H472" s="223" t="str">
        <f>IF(ISNUMBER(#REF!),#REF!,"")</f>
        <v/>
      </c>
    </row>
    <row r="473" spans="1:8" x14ac:dyDescent="0.25">
      <c r="A473" s="108" t="str">
        <f t="shared" ref="A473:A476" si="69">B473&amp;"_"&amp;C473&amp;"_"&amp;"…. "&amp;D473</f>
        <v>0736_T1.6_…. Debt securities (Exchange rate changes)</v>
      </c>
      <c r="B473" s="122" t="s">
        <v>3453</v>
      </c>
      <c r="C473" s="36" t="s">
        <v>2716</v>
      </c>
      <c r="D473" s="74" t="s">
        <v>3906</v>
      </c>
      <c r="E473" s="161" t="e">
        <f t="shared" si="64"/>
        <v>#REF!</v>
      </c>
      <c r="F473" s="63" t="s">
        <v>836</v>
      </c>
      <c r="G473">
        <f t="shared" si="65"/>
        <v>6</v>
      </c>
      <c r="H473" s="223" t="str">
        <f>IF(ISNUMBER(#REF!),#REF!,"")</f>
        <v/>
      </c>
    </row>
    <row r="474" spans="1:8" x14ac:dyDescent="0.25">
      <c r="A474" s="108" t="str">
        <f t="shared" si="69"/>
        <v>0737_T1.6_…. Loans (Exchange rate changes)</v>
      </c>
      <c r="B474" s="122" t="s">
        <v>3454</v>
      </c>
      <c r="C474" s="36" t="s">
        <v>2716</v>
      </c>
      <c r="D474" s="74" t="s">
        <v>3907</v>
      </c>
      <c r="E474" s="161" t="e">
        <f t="shared" si="64"/>
        <v>#REF!</v>
      </c>
      <c r="F474" s="63" t="s">
        <v>837</v>
      </c>
      <c r="G474">
        <f t="shared" si="65"/>
        <v>6</v>
      </c>
      <c r="H474" s="223" t="str">
        <f>IF(ISNUMBER(#REF!),#REF!,"")</f>
        <v/>
      </c>
    </row>
    <row r="475" spans="1:8" x14ac:dyDescent="0.25">
      <c r="A475" s="108" t="str">
        <f t="shared" si="69"/>
        <v>0738_T1.6_…. Trade credit and advances (Exchange rate changes)</v>
      </c>
      <c r="B475" s="122" t="s">
        <v>3455</v>
      </c>
      <c r="C475" s="36" t="s">
        <v>2716</v>
      </c>
      <c r="D475" s="74" t="s">
        <v>3908</v>
      </c>
      <c r="E475" s="161" t="e">
        <f t="shared" si="64"/>
        <v>#REF!</v>
      </c>
      <c r="F475" s="63" t="s">
        <v>838</v>
      </c>
      <c r="G475">
        <f t="shared" si="65"/>
        <v>6</v>
      </c>
      <c r="H475" s="223" t="str">
        <f>IF(ISNUMBER(#REF!),#REF!,"")</f>
        <v/>
      </c>
    </row>
    <row r="476" spans="1:8" x14ac:dyDescent="0.25">
      <c r="A476" s="108" t="str">
        <f t="shared" si="69"/>
        <v>0739_T1.6_…. Other debt liabilities 3/ (Exchange rate changes)</v>
      </c>
      <c r="B476" s="122" t="s">
        <v>3456</v>
      </c>
      <c r="C476" s="36" t="s">
        <v>2716</v>
      </c>
      <c r="D476" s="74" t="s">
        <v>3912</v>
      </c>
      <c r="E476" s="161" t="e">
        <f t="shared" si="64"/>
        <v>#REF!</v>
      </c>
      <c r="F476" s="63" t="s">
        <v>839</v>
      </c>
      <c r="G476">
        <f t="shared" si="65"/>
        <v>6</v>
      </c>
      <c r="H476" s="223" t="str">
        <f>IF(ISNUMBER(#REF!),#REF!,"")</f>
        <v/>
      </c>
    </row>
    <row r="477" spans="1:8" x14ac:dyDescent="0.25">
      <c r="A477" s="108" t="str">
        <f>B477&amp;"_"&amp;C477&amp;"_"&amp;D477</f>
        <v>0740_T1.6_Central Bank (Exchange rate changes)</v>
      </c>
      <c r="B477" s="122" t="s">
        <v>3457</v>
      </c>
      <c r="C477" s="36" t="s">
        <v>2716</v>
      </c>
      <c r="D477" s="76" t="s">
        <v>3913</v>
      </c>
      <c r="E477" s="161" t="e">
        <f t="shared" si="64"/>
        <v>#REF!</v>
      </c>
      <c r="F477" s="63" t="s">
        <v>840</v>
      </c>
      <c r="G477">
        <f t="shared" si="65"/>
        <v>6</v>
      </c>
      <c r="H477" s="223" t="str">
        <f>IF(ISNUMBER(#REF!),#REF!,"")</f>
        <v/>
      </c>
    </row>
    <row r="478" spans="1:8" x14ac:dyDescent="0.25">
      <c r="A478" s="108" t="str">
        <f>B478&amp;"_"&amp;C478&amp;"_"&amp;".. "&amp;D478</f>
        <v>0741_T1.6_.. Short-term (Exchange rate changes)</v>
      </c>
      <c r="B478" s="122" t="s">
        <v>3458</v>
      </c>
      <c r="C478" s="36" t="s">
        <v>2716</v>
      </c>
      <c r="D478" s="75" t="s">
        <v>3904</v>
      </c>
      <c r="E478" s="161" t="e">
        <f t="shared" si="64"/>
        <v>#REF!</v>
      </c>
      <c r="F478" s="63" t="s">
        <v>841</v>
      </c>
      <c r="G478">
        <f t="shared" si="65"/>
        <v>6</v>
      </c>
      <c r="H478" s="223" t="str">
        <f>IF(ISNUMBER(#REF!),#REF!,"")</f>
        <v/>
      </c>
    </row>
    <row r="479" spans="1:8" x14ac:dyDescent="0.25">
      <c r="A479" s="108" t="str">
        <f>B479&amp;"_"&amp;C479&amp;"_"&amp;"…. "&amp;D479</f>
        <v>0742_T1.6_…. Currency and deposits 2/ (Exchange rate changes)</v>
      </c>
      <c r="B479" s="122" t="s">
        <v>3459</v>
      </c>
      <c r="C479" s="36" t="s">
        <v>2716</v>
      </c>
      <c r="D479" s="74" t="s">
        <v>3905</v>
      </c>
      <c r="E479" s="161" t="e">
        <f t="shared" si="64"/>
        <v>#REF!</v>
      </c>
      <c r="F479" s="63" t="s">
        <v>842</v>
      </c>
      <c r="G479">
        <f t="shared" si="65"/>
        <v>6</v>
      </c>
      <c r="H479" s="223" t="str">
        <f>IF(ISNUMBER(#REF!),#REF!,"")</f>
        <v/>
      </c>
    </row>
    <row r="480" spans="1:8" x14ac:dyDescent="0.25">
      <c r="A480" s="108" t="str">
        <f t="shared" ref="A480:A483" si="70">B480&amp;"_"&amp;C480&amp;"_"&amp;"…. "&amp;D480</f>
        <v>0743_T1.6_…. Debt securities (Exchange rate changes)</v>
      </c>
      <c r="B480" s="122" t="s">
        <v>3460</v>
      </c>
      <c r="C480" s="36" t="s">
        <v>2716</v>
      </c>
      <c r="D480" s="74" t="s">
        <v>3906</v>
      </c>
      <c r="E480" s="161" t="e">
        <f t="shared" si="64"/>
        <v>#REF!</v>
      </c>
      <c r="F480" s="63" t="s">
        <v>843</v>
      </c>
      <c r="G480">
        <f t="shared" si="65"/>
        <v>6</v>
      </c>
      <c r="H480" s="223" t="str">
        <f>IF(ISNUMBER(#REF!),#REF!,"")</f>
        <v/>
      </c>
    </row>
    <row r="481" spans="1:8" x14ac:dyDescent="0.25">
      <c r="A481" s="108" t="str">
        <f t="shared" si="70"/>
        <v>0744_T1.6_…. Loans (Exchange rate changes)</v>
      </c>
      <c r="B481" s="122" t="s">
        <v>3461</v>
      </c>
      <c r="C481" s="36" t="s">
        <v>2716</v>
      </c>
      <c r="D481" s="74" t="s">
        <v>3907</v>
      </c>
      <c r="E481" s="161" t="e">
        <f t="shared" si="64"/>
        <v>#REF!</v>
      </c>
      <c r="F481" s="63" t="s">
        <v>844</v>
      </c>
      <c r="G481">
        <f t="shared" si="65"/>
        <v>6</v>
      </c>
      <c r="H481" s="223" t="str">
        <f>IF(ISNUMBER(#REF!),#REF!,"")</f>
        <v/>
      </c>
    </row>
    <row r="482" spans="1:8" x14ac:dyDescent="0.25">
      <c r="A482" s="108" t="str">
        <f t="shared" si="70"/>
        <v>0745_T1.6_…. Trade credit and advances (Exchange rate changes)</v>
      </c>
      <c r="B482" s="122" t="s">
        <v>3462</v>
      </c>
      <c r="C482" s="36" t="s">
        <v>2716</v>
      </c>
      <c r="D482" s="74" t="s">
        <v>3908</v>
      </c>
      <c r="E482" s="161" t="e">
        <f t="shared" si="64"/>
        <v>#REF!</v>
      </c>
      <c r="F482" s="63" t="s">
        <v>845</v>
      </c>
      <c r="G482">
        <f t="shared" si="65"/>
        <v>6</v>
      </c>
      <c r="H482" s="223" t="str">
        <f>IF(ISNUMBER(#REF!),#REF!,"")</f>
        <v/>
      </c>
    </row>
    <row r="483" spans="1:8" x14ac:dyDescent="0.25">
      <c r="A483" s="108" t="str">
        <f t="shared" si="70"/>
        <v>0746_T1.6_…. Other debt liabilities 3/ 4/ (Exchange rate changes)</v>
      </c>
      <c r="B483" s="122" t="s">
        <v>3463</v>
      </c>
      <c r="C483" s="36" t="s">
        <v>2716</v>
      </c>
      <c r="D483" s="74" t="s">
        <v>3909</v>
      </c>
      <c r="E483" s="161" t="e">
        <f t="shared" si="64"/>
        <v>#REF!</v>
      </c>
      <c r="F483" s="63" t="s">
        <v>846</v>
      </c>
      <c r="G483">
        <f t="shared" si="65"/>
        <v>6</v>
      </c>
      <c r="H483" s="223" t="str">
        <f>IF(ISNUMBER(#REF!),#REF!,"")</f>
        <v/>
      </c>
    </row>
    <row r="484" spans="1:8" x14ac:dyDescent="0.25">
      <c r="A484" s="108" t="str">
        <f>B484&amp;"_"&amp;C484&amp;"_"&amp;D484</f>
        <v>0747_T1.6_Long-term (Exchange rate changes)</v>
      </c>
      <c r="B484" s="122" t="s">
        <v>3464</v>
      </c>
      <c r="C484" s="36" t="s">
        <v>2716</v>
      </c>
      <c r="D484" s="75" t="s">
        <v>3910</v>
      </c>
      <c r="E484" s="161" t="e">
        <f t="shared" si="64"/>
        <v>#REF!</v>
      </c>
      <c r="F484" s="63" t="s">
        <v>847</v>
      </c>
      <c r="G484">
        <f t="shared" si="65"/>
        <v>6</v>
      </c>
      <c r="H484" s="223" t="str">
        <f>IF(ISNUMBER(#REF!),#REF!,"")</f>
        <v/>
      </c>
    </row>
    <row r="485" spans="1:8" x14ac:dyDescent="0.25">
      <c r="A485" s="108" t="str">
        <f>B485&amp;"_"&amp;C485&amp;"_"&amp;".. "&amp;D485</f>
        <v>0748_T1.6_.. Special drawing rights (allocations)  (Exchange rate changes)</v>
      </c>
      <c r="B485" s="122" t="s">
        <v>3465</v>
      </c>
      <c r="C485" s="36" t="s">
        <v>2716</v>
      </c>
      <c r="D485" s="74" t="s">
        <v>3911</v>
      </c>
      <c r="E485" s="161" t="e">
        <f t="shared" si="64"/>
        <v>#REF!</v>
      </c>
      <c r="F485" s="63" t="s">
        <v>848</v>
      </c>
      <c r="G485">
        <f t="shared" si="65"/>
        <v>6</v>
      </c>
      <c r="H485" s="223" t="str">
        <f>IF(ISNUMBER(#REF!),#REF!,"")</f>
        <v/>
      </c>
    </row>
    <row r="486" spans="1:8" x14ac:dyDescent="0.25">
      <c r="A486" s="108" t="str">
        <f>B486&amp;"_"&amp;C486&amp;"_"&amp;"…. "&amp;D486</f>
        <v>0749_T1.6_…. Currency and deposits 2/ (Exchange rate changes)</v>
      </c>
      <c r="B486" s="122" t="s">
        <v>3466</v>
      </c>
      <c r="C486" s="36" t="s">
        <v>2716</v>
      </c>
      <c r="D486" s="74" t="s">
        <v>3905</v>
      </c>
      <c r="E486" s="161" t="e">
        <f t="shared" si="64"/>
        <v>#REF!</v>
      </c>
      <c r="F486" s="63" t="s">
        <v>849</v>
      </c>
      <c r="G486">
        <f t="shared" si="65"/>
        <v>6</v>
      </c>
      <c r="H486" s="223" t="str">
        <f>IF(ISNUMBER(#REF!),#REF!,"")</f>
        <v/>
      </c>
    </row>
    <row r="487" spans="1:8" x14ac:dyDescent="0.25">
      <c r="A487" s="108" t="str">
        <f t="shared" ref="A487:A490" si="71">B487&amp;"_"&amp;C487&amp;"_"&amp;"…. "&amp;D487</f>
        <v>0750_T1.6_…. Debt securities (Exchange rate changes)</v>
      </c>
      <c r="B487" s="122" t="s">
        <v>3467</v>
      </c>
      <c r="C487" s="36" t="s">
        <v>2716</v>
      </c>
      <c r="D487" s="74" t="s">
        <v>3906</v>
      </c>
      <c r="E487" s="161" t="e">
        <f t="shared" si="64"/>
        <v>#REF!</v>
      </c>
      <c r="F487" s="63" t="s">
        <v>850</v>
      </c>
      <c r="G487">
        <f t="shared" si="65"/>
        <v>6</v>
      </c>
      <c r="H487" s="223" t="str">
        <f>IF(ISNUMBER(#REF!),#REF!,"")</f>
        <v/>
      </c>
    </row>
    <row r="488" spans="1:8" x14ac:dyDescent="0.25">
      <c r="A488" s="108" t="str">
        <f t="shared" si="71"/>
        <v>0751_T1.6_…. Loans (Exchange rate changes)</v>
      </c>
      <c r="B488" s="122" t="s">
        <v>3468</v>
      </c>
      <c r="C488" s="36" t="s">
        <v>2716</v>
      </c>
      <c r="D488" s="74" t="s">
        <v>3907</v>
      </c>
      <c r="E488" s="161" t="e">
        <f t="shared" si="64"/>
        <v>#REF!</v>
      </c>
      <c r="F488" s="63" t="s">
        <v>851</v>
      </c>
      <c r="G488">
        <f t="shared" si="65"/>
        <v>6</v>
      </c>
      <c r="H488" s="223" t="str">
        <f>IF(ISNUMBER(#REF!),#REF!,"")</f>
        <v/>
      </c>
    </row>
    <row r="489" spans="1:8" x14ac:dyDescent="0.25">
      <c r="A489" s="108" t="str">
        <f t="shared" si="71"/>
        <v>0752_T1.6_…. Trade credit and advances (Exchange rate changes)</v>
      </c>
      <c r="B489" s="122" t="s">
        <v>3469</v>
      </c>
      <c r="C489" s="36" t="s">
        <v>2716</v>
      </c>
      <c r="D489" s="74" t="s">
        <v>3908</v>
      </c>
      <c r="E489" s="161" t="e">
        <f t="shared" si="64"/>
        <v>#REF!</v>
      </c>
      <c r="F489" s="63" t="s">
        <v>852</v>
      </c>
      <c r="G489">
        <f t="shared" si="65"/>
        <v>6</v>
      </c>
      <c r="H489" s="223" t="str">
        <f>IF(ISNUMBER(#REF!),#REF!,"")</f>
        <v/>
      </c>
    </row>
    <row r="490" spans="1:8" x14ac:dyDescent="0.25">
      <c r="A490" s="108" t="str">
        <f t="shared" si="71"/>
        <v>0753_T1.6_…. Other debt liabilities 3/ (Exchange rate changes)</v>
      </c>
      <c r="B490" s="122" t="s">
        <v>3470</v>
      </c>
      <c r="C490" s="36" t="s">
        <v>2716</v>
      </c>
      <c r="D490" s="74" t="s">
        <v>3912</v>
      </c>
      <c r="E490" s="161" t="e">
        <f t="shared" si="64"/>
        <v>#REF!</v>
      </c>
      <c r="F490" s="63" t="s">
        <v>853</v>
      </c>
      <c r="G490">
        <f t="shared" si="65"/>
        <v>6</v>
      </c>
      <c r="H490" s="223" t="str">
        <f>IF(ISNUMBER(#REF!),#REF!,"")</f>
        <v/>
      </c>
    </row>
    <row r="491" spans="1:8" x14ac:dyDescent="0.25">
      <c r="A491" s="108" t="str">
        <f>B491&amp;"_"&amp;C491&amp;"_"&amp;D491</f>
        <v>0754_T1.6_Deposit-taking Corporations, except the Central Bank (Exchange rate changes)</v>
      </c>
      <c r="B491" s="122" t="s">
        <v>3471</v>
      </c>
      <c r="C491" s="36" t="s">
        <v>2716</v>
      </c>
      <c r="D491" s="77" t="s">
        <v>3914</v>
      </c>
      <c r="E491" s="161" t="e">
        <f t="shared" si="64"/>
        <v>#REF!</v>
      </c>
      <c r="F491" s="63" t="s">
        <v>854</v>
      </c>
      <c r="G491">
        <f t="shared" si="65"/>
        <v>6</v>
      </c>
      <c r="H491" s="223" t="str">
        <f>IF(ISNUMBER(#REF!),#REF!,"")</f>
        <v/>
      </c>
    </row>
    <row r="492" spans="1:8" x14ac:dyDescent="0.25">
      <c r="A492" s="108" t="str">
        <f>B492&amp;"_"&amp;C492&amp;"_"&amp;".. "&amp;D492</f>
        <v>0755_T1.6_.. Short-term (Exchange rate changes)</v>
      </c>
      <c r="B492" s="122" t="s">
        <v>3472</v>
      </c>
      <c r="C492" s="36" t="s">
        <v>2716</v>
      </c>
      <c r="D492" s="75" t="s">
        <v>3904</v>
      </c>
      <c r="E492" s="161" t="e">
        <f t="shared" si="64"/>
        <v>#REF!</v>
      </c>
      <c r="F492" s="63" t="s">
        <v>855</v>
      </c>
      <c r="G492">
        <f t="shared" si="65"/>
        <v>6</v>
      </c>
      <c r="H492" s="223" t="str">
        <f>IF(ISNUMBER(#REF!),#REF!,"")</f>
        <v/>
      </c>
    </row>
    <row r="493" spans="1:8" x14ac:dyDescent="0.25">
      <c r="A493" s="108" t="str">
        <f>B493&amp;"_"&amp;C493&amp;"_"&amp;"…. "&amp;D493</f>
        <v>0756_T1.6_…. Currency and deposits 2/ (Exchange rate changes)</v>
      </c>
      <c r="B493" s="122" t="s">
        <v>3473</v>
      </c>
      <c r="C493" s="36" t="s">
        <v>2716</v>
      </c>
      <c r="D493" s="74" t="s">
        <v>3905</v>
      </c>
      <c r="E493" s="161" t="e">
        <f t="shared" si="64"/>
        <v>#REF!</v>
      </c>
      <c r="F493" s="63" t="s">
        <v>856</v>
      </c>
      <c r="G493">
        <f t="shared" si="65"/>
        <v>6</v>
      </c>
      <c r="H493" s="223" t="str">
        <f>IF(ISNUMBER(#REF!),#REF!,"")</f>
        <v/>
      </c>
    </row>
    <row r="494" spans="1:8" x14ac:dyDescent="0.25">
      <c r="A494" s="108" t="str">
        <f t="shared" ref="A494:A497" si="72">B494&amp;"_"&amp;C494&amp;"_"&amp;"…. "&amp;D494</f>
        <v>0757_T1.6_…. Debt securities (Exchange rate changes)</v>
      </c>
      <c r="B494" s="122" t="s">
        <v>3474</v>
      </c>
      <c r="C494" s="36" t="s">
        <v>2716</v>
      </c>
      <c r="D494" s="74" t="s">
        <v>3906</v>
      </c>
      <c r="E494" s="161" t="e">
        <f t="shared" si="64"/>
        <v>#REF!</v>
      </c>
      <c r="F494" s="63" t="s">
        <v>857</v>
      </c>
      <c r="G494">
        <f t="shared" si="65"/>
        <v>6</v>
      </c>
      <c r="H494" s="223" t="str">
        <f>IF(ISNUMBER(#REF!),#REF!,"")</f>
        <v/>
      </c>
    </row>
    <row r="495" spans="1:8" x14ac:dyDescent="0.25">
      <c r="A495" s="108" t="str">
        <f t="shared" si="72"/>
        <v>0758_T1.6_…. Loans (Exchange rate changes)</v>
      </c>
      <c r="B495" s="122" t="s">
        <v>3475</v>
      </c>
      <c r="C495" s="36" t="s">
        <v>2716</v>
      </c>
      <c r="D495" s="74" t="s">
        <v>3907</v>
      </c>
      <c r="E495" s="161" t="e">
        <f t="shared" si="64"/>
        <v>#REF!</v>
      </c>
      <c r="F495" s="63" t="s">
        <v>858</v>
      </c>
      <c r="G495">
        <f t="shared" si="65"/>
        <v>6</v>
      </c>
      <c r="H495" s="223" t="str">
        <f>IF(ISNUMBER(#REF!),#REF!,"")</f>
        <v/>
      </c>
    </row>
    <row r="496" spans="1:8" x14ac:dyDescent="0.25">
      <c r="A496" s="108" t="str">
        <f t="shared" si="72"/>
        <v>0759_T1.6_…. Trade credit and advances (Exchange rate changes)</v>
      </c>
      <c r="B496" s="122" t="s">
        <v>3476</v>
      </c>
      <c r="C496" s="36" t="s">
        <v>2716</v>
      </c>
      <c r="D496" s="74" t="s">
        <v>3908</v>
      </c>
      <c r="E496" s="161" t="e">
        <f t="shared" si="64"/>
        <v>#REF!</v>
      </c>
      <c r="F496" s="63" t="s">
        <v>859</v>
      </c>
      <c r="G496">
        <f t="shared" si="65"/>
        <v>6</v>
      </c>
      <c r="H496" s="223" t="str">
        <f>IF(ISNUMBER(#REF!),#REF!,"")</f>
        <v/>
      </c>
    </row>
    <row r="497" spans="1:8" x14ac:dyDescent="0.25">
      <c r="A497" s="108" t="str">
        <f t="shared" si="72"/>
        <v>0760_T1.6_…. Other debt liabilities 3/ 4/ (Exchange rate changes)</v>
      </c>
      <c r="B497" s="122" t="s">
        <v>3477</v>
      </c>
      <c r="C497" s="36" t="s">
        <v>2716</v>
      </c>
      <c r="D497" s="74" t="s">
        <v>3909</v>
      </c>
      <c r="E497" s="161" t="e">
        <f t="shared" si="64"/>
        <v>#REF!</v>
      </c>
      <c r="F497" s="63" t="s">
        <v>860</v>
      </c>
      <c r="G497">
        <f t="shared" si="65"/>
        <v>6</v>
      </c>
      <c r="H497" s="223" t="str">
        <f>IF(ISNUMBER(#REF!),#REF!,"")</f>
        <v/>
      </c>
    </row>
    <row r="498" spans="1:8" x14ac:dyDescent="0.25">
      <c r="A498" s="108" t="str">
        <f>B498&amp;"_"&amp;C498&amp;"_"&amp;D498</f>
        <v>0761_T1.6_Long-term (Exchange rate changes)</v>
      </c>
      <c r="B498" s="122" t="s">
        <v>3478</v>
      </c>
      <c r="C498" s="36" t="s">
        <v>2716</v>
      </c>
      <c r="D498" s="75" t="s">
        <v>3910</v>
      </c>
      <c r="E498" s="161" t="e">
        <f t="shared" si="64"/>
        <v>#REF!</v>
      </c>
      <c r="F498" s="63" t="s">
        <v>861</v>
      </c>
      <c r="G498">
        <f t="shared" si="65"/>
        <v>6</v>
      </c>
      <c r="H498" s="223" t="str">
        <f>IF(ISNUMBER(#REF!),#REF!,"")</f>
        <v/>
      </c>
    </row>
    <row r="499" spans="1:8" x14ac:dyDescent="0.25">
      <c r="A499" s="108" t="str">
        <f>B499&amp;"_"&amp;C499&amp;"_"&amp;".. "&amp;D499</f>
        <v>0762_T1.6_.. Currency and deposits 2/ (Exchange rate changes)</v>
      </c>
      <c r="B499" s="122" t="s">
        <v>3479</v>
      </c>
      <c r="C499" s="36" t="s">
        <v>2716</v>
      </c>
      <c r="D499" s="74" t="s">
        <v>3905</v>
      </c>
      <c r="E499" s="161" t="e">
        <f t="shared" si="64"/>
        <v>#REF!</v>
      </c>
      <c r="F499" s="63" t="s">
        <v>862</v>
      </c>
      <c r="G499">
        <f t="shared" si="65"/>
        <v>6</v>
      </c>
      <c r="H499" s="223" t="str">
        <f>IF(ISNUMBER(#REF!),#REF!,"")</f>
        <v/>
      </c>
    </row>
    <row r="500" spans="1:8" x14ac:dyDescent="0.25">
      <c r="A500" s="108" t="str">
        <f>B500&amp;"_"&amp;C500&amp;"_"&amp;"…. "&amp;D500</f>
        <v>0763_T1.6_…. Debt securities (Exchange rate changes)</v>
      </c>
      <c r="B500" s="122" t="s">
        <v>3480</v>
      </c>
      <c r="C500" s="36" t="s">
        <v>2716</v>
      </c>
      <c r="D500" s="74" t="s">
        <v>3906</v>
      </c>
      <c r="E500" s="161" t="e">
        <f t="shared" si="64"/>
        <v>#REF!</v>
      </c>
      <c r="F500" s="63" t="s">
        <v>863</v>
      </c>
      <c r="G500">
        <f t="shared" si="65"/>
        <v>6</v>
      </c>
      <c r="H500" s="223" t="str">
        <f>IF(ISNUMBER(#REF!),#REF!,"")</f>
        <v/>
      </c>
    </row>
    <row r="501" spans="1:8" x14ac:dyDescent="0.25">
      <c r="A501" s="108" t="str">
        <f t="shared" ref="A501:A503" si="73">B501&amp;"_"&amp;C501&amp;"_"&amp;"…. "&amp;D501</f>
        <v>0764_T1.6_…. Loans (Exchange rate changes)</v>
      </c>
      <c r="B501" s="122" t="s">
        <v>3481</v>
      </c>
      <c r="C501" s="36" t="s">
        <v>2716</v>
      </c>
      <c r="D501" s="74" t="s">
        <v>3907</v>
      </c>
      <c r="E501" s="161" t="e">
        <f t="shared" si="64"/>
        <v>#REF!</v>
      </c>
      <c r="F501" s="63" t="s">
        <v>864</v>
      </c>
      <c r="G501">
        <f t="shared" si="65"/>
        <v>6</v>
      </c>
      <c r="H501" s="223" t="str">
        <f>IF(ISNUMBER(#REF!),#REF!,"")</f>
        <v/>
      </c>
    </row>
    <row r="502" spans="1:8" x14ac:dyDescent="0.25">
      <c r="A502" s="108" t="str">
        <f t="shared" si="73"/>
        <v>0765_T1.6_…. Trade credit and advances (Exchange rate changes)</v>
      </c>
      <c r="B502" s="122" t="s">
        <v>3482</v>
      </c>
      <c r="C502" s="36" t="s">
        <v>2716</v>
      </c>
      <c r="D502" s="74" t="s">
        <v>3908</v>
      </c>
      <c r="E502" s="161" t="e">
        <f t="shared" si="64"/>
        <v>#REF!</v>
      </c>
      <c r="F502" s="63" t="s">
        <v>865</v>
      </c>
      <c r="G502">
        <f t="shared" si="65"/>
        <v>6</v>
      </c>
      <c r="H502" s="223" t="str">
        <f>IF(ISNUMBER(#REF!),#REF!,"")</f>
        <v/>
      </c>
    </row>
    <row r="503" spans="1:8" x14ac:dyDescent="0.25">
      <c r="A503" s="108" t="str">
        <f t="shared" si="73"/>
        <v>0766_T1.6_…. Other debt liabilities 3/ (Exchange rate changes)</v>
      </c>
      <c r="B503" s="122" t="s">
        <v>3483</v>
      </c>
      <c r="C503" s="36" t="s">
        <v>2716</v>
      </c>
      <c r="D503" s="74" t="s">
        <v>3912</v>
      </c>
      <c r="E503" s="161" t="e">
        <f t="shared" si="64"/>
        <v>#REF!</v>
      </c>
      <c r="F503" s="63" t="s">
        <v>866</v>
      </c>
      <c r="G503">
        <f t="shared" si="65"/>
        <v>6</v>
      </c>
      <c r="H503" s="223" t="str">
        <f>IF(ISNUMBER(#REF!),#REF!,"")</f>
        <v/>
      </c>
    </row>
    <row r="504" spans="1:8" x14ac:dyDescent="0.25">
      <c r="A504" s="108" t="str">
        <f>B504&amp;"_"&amp;C504&amp;"_"&amp;D504</f>
        <v>0767_T1.6_Other Sectors (Exchange rate changes)</v>
      </c>
      <c r="B504" s="122" t="s">
        <v>3484</v>
      </c>
      <c r="C504" s="36" t="s">
        <v>2716</v>
      </c>
      <c r="D504" s="76" t="s">
        <v>3915</v>
      </c>
      <c r="E504" s="161" t="e">
        <f t="shared" si="64"/>
        <v>#REF!</v>
      </c>
      <c r="F504" s="63" t="s">
        <v>867</v>
      </c>
      <c r="G504">
        <f t="shared" si="65"/>
        <v>6</v>
      </c>
      <c r="H504" s="223" t="str">
        <f>IF(ISNUMBER(#REF!),#REF!,"")</f>
        <v/>
      </c>
    </row>
    <row r="505" spans="1:8" x14ac:dyDescent="0.25">
      <c r="A505" s="108" t="str">
        <f>B505&amp;"_"&amp;C505&amp;"_"&amp;".. "&amp;D505</f>
        <v>0768_T1.6_.. Short-term (Exchange rate changes)</v>
      </c>
      <c r="B505" s="122" t="s">
        <v>3485</v>
      </c>
      <c r="C505" s="36" t="s">
        <v>2716</v>
      </c>
      <c r="D505" s="75" t="s">
        <v>3904</v>
      </c>
      <c r="E505" s="161" t="e">
        <f t="shared" si="64"/>
        <v>#REF!</v>
      </c>
      <c r="F505" s="63" t="s">
        <v>868</v>
      </c>
      <c r="G505">
        <f t="shared" si="65"/>
        <v>6</v>
      </c>
      <c r="H505" s="223" t="str">
        <f>IF(ISNUMBER(#REF!),#REF!,"")</f>
        <v/>
      </c>
    </row>
    <row r="506" spans="1:8" x14ac:dyDescent="0.25">
      <c r="A506" s="108" t="str">
        <f>B506&amp;"_"&amp;C506&amp;"_"&amp;"…. "&amp;D506</f>
        <v>0769_T1.6_…. Currency and deposits 2/ (Exchange rate changes)</v>
      </c>
      <c r="B506" s="122" t="s">
        <v>3486</v>
      </c>
      <c r="C506" s="36" t="s">
        <v>2716</v>
      </c>
      <c r="D506" s="74" t="s">
        <v>3905</v>
      </c>
      <c r="E506" s="161" t="e">
        <f t="shared" si="64"/>
        <v>#REF!</v>
      </c>
      <c r="F506" s="63" t="s">
        <v>869</v>
      </c>
      <c r="G506">
        <f t="shared" si="65"/>
        <v>6</v>
      </c>
      <c r="H506" s="223" t="str">
        <f>IF(ISNUMBER(#REF!),#REF!,"")</f>
        <v/>
      </c>
    </row>
    <row r="507" spans="1:8" x14ac:dyDescent="0.25">
      <c r="A507" s="108" t="str">
        <f t="shared" ref="A507:A510" si="74">B507&amp;"_"&amp;C507&amp;"_"&amp;"…. "&amp;D507</f>
        <v>0770_T1.6_…. Debt securities (Exchange rate changes)</v>
      </c>
      <c r="B507" s="122" t="s">
        <v>3487</v>
      </c>
      <c r="C507" s="36" t="s">
        <v>2716</v>
      </c>
      <c r="D507" s="74" t="s">
        <v>3906</v>
      </c>
      <c r="E507" s="161" t="e">
        <f t="shared" si="64"/>
        <v>#REF!</v>
      </c>
      <c r="F507" s="63" t="s">
        <v>870</v>
      </c>
      <c r="G507">
        <f t="shared" si="65"/>
        <v>6</v>
      </c>
      <c r="H507" s="223" t="str">
        <f>IF(ISNUMBER(#REF!),#REF!,"")</f>
        <v/>
      </c>
    </row>
    <row r="508" spans="1:8" x14ac:dyDescent="0.25">
      <c r="A508" s="108" t="str">
        <f t="shared" si="74"/>
        <v>0771_T1.6_…. Loans (Exchange rate changes)</v>
      </c>
      <c r="B508" s="122" t="s">
        <v>3488</v>
      </c>
      <c r="C508" s="36" t="s">
        <v>2716</v>
      </c>
      <c r="D508" s="74" t="s">
        <v>3907</v>
      </c>
      <c r="E508" s="161" t="e">
        <f t="shared" si="64"/>
        <v>#REF!</v>
      </c>
      <c r="F508" s="63" t="s">
        <v>871</v>
      </c>
      <c r="G508">
        <f t="shared" si="65"/>
        <v>6</v>
      </c>
      <c r="H508" s="223" t="str">
        <f>IF(ISNUMBER(#REF!),#REF!,"")</f>
        <v/>
      </c>
    </row>
    <row r="509" spans="1:8" x14ac:dyDescent="0.25">
      <c r="A509" s="108" t="str">
        <f t="shared" si="74"/>
        <v>0772_T1.6_…. Trade credit and advances (Exchange rate changes)</v>
      </c>
      <c r="B509" s="122" t="s">
        <v>3489</v>
      </c>
      <c r="C509" s="36" t="s">
        <v>2716</v>
      </c>
      <c r="D509" s="74" t="s">
        <v>3908</v>
      </c>
      <c r="E509" s="161" t="e">
        <f t="shared" si="64"/>
        <v>#REF!</v>
      </c>
      <c r="F509" s="63" t="s">
        <v>872</v>
      </c>
      <c r="G509">
        <f t="shared" si="65"/>
        <v>6</v>
      </c>
      <c r="H509" s="223" t="str">
        <f>IF(ISNUMBER(#REF!),#REF!,"")</f>
        <v/>
      </c>
    </row>
    <row r="510" spans="1:8" x14ac:dyDescent="0.25">
      <c r="A510" s="108" t="str">
        <f t="shared" si="74"/>
        <v>0773_T1.6_…. Other debt liabilities 3/ 4/ (Exchange rate changes)</v>
      </c>
      <c r="B510" s="122" t="s">
        <v>3490</v>
      </c>
      <c r="C510" s="36" t="s">
        <v>2716</v>
      </c>
      <c r="D510" s="74" t="s">
        <v>3909</v>
      </c>
      <c r="E510" s="161" t="e">
        <f t="shared" si="64"/>
        <v>#REF!</v>
      </c>
      <c r="F510" s="63" t="s">
        <v>873</v>
      </c>
      <c r="G510">
        <f t="shared" si="65"/>
        <v>6</v>
      </c>
      <c r="H510" s="223" t="str">
        <f>IF(ISNUMBER(#REF!),#REF!,"")</f>
        <v/>
      </c>
    </row>
    <row r="511" spans="1:8" x14ac:dyDescent="0.25">
      <c r="A511" s="108" t="str">
        <f>B511&amp;"_"&amp;C511&amp;"_"&amp;".. "&amp;D511</f>
        <v>0774_T1.6_.. Long-term (Exchange rate changes)</v>
      </c>
      <c r="B511" s="122" t="s">
        <v>3491</v>
      </c>
      <c r="C511" s="36" t="s">
        <v>2716</v>
      </c>
      <c r="D511" s="75" t="s">
        <v>3910</v>
      </c>
      <c r="E511" s="161" t="e">
        <f t="shared" si="64"/>
        <v>#REF!</v>
      </c>
      <c r="F511" s="63" t="s">
        <v>874</v>
      </c>
      <c r="G511">
        <f t="shared" si="65"/>
        <v>6</v>
      </c>
      <c r="H511" s="223" t="str">
        <f>IF(ISNUMBER(#REF!),#REF!,"")</f>
        <v/>
      </c>
    </row>
    <row r="512" spans="1:8" x14ac:dyDescent="0.25">
      <c r="A512" s="108" t="str">
        <f>B512&amp;"_"&amp;C512&amp;"_"&amp;"…. "&amp;D512</f>
        <v>0775_T1.6_…. Currency and deposits 2/ (Exchange rate changes)</v>
      </c>
      <c r="B512" s="122" t="s">
        <v>3492</v>
      </c>
      <c r="C512" s="36" t="s">
        <v>2716</v>
      </c>
      <c r="D512" s="74" t="s">
        <v>3905</v>
      </c>
      <c r="E512" s="161" t="e">
        <f t="shared" si="64"/>
        <v>#REF!</v>
      </c>
      <c r="F512" s="63" t="s">
        <v>875</v>
      </c>
      <c r="G512">
        <f t="shared" si="65"/>
        <v>6</v>
      </c>
      <c r="H512" s="223" t="str">
        <f>IF(ISNUMBER(#REF!),#REF!,"")</f>
        <v/>
      </c>
    </row>
    <row r="513" spans="1:8" x14ac:dyDescent="0.25">
      <c r="A513" s="108" t="str">
        <f t="shared" ref="A513:A516" si="75">B513&amp;"_"&amp;C513&amp;"_"&amp;"…. "&amp;D513</f>
        <v>0776_T1.6_…. Debt securities (Exchange rate changes)</v>
      </c>
      <c r="B513" s="122" t="s">
        <v>3493</v>
      </c>
      <c r="C513" s="36" t="s">
        <v>2716</v>
      </c>
      <c r="D513" s="74" t="s">
        <v>3906</v>
      </c>
      <c r="E513" s="161" t="e">
        <f t="shared" si="64"/>
        <v>#REF!</v>
      </c>
      <c r="F513" s="63" t="s">
        <v>876</v>
      </c>
      <c r="G513">
        <f t="shared" si="65"/>
        <v>6</v>
      </c>
      <c r="H513" s="223" t="str">
        <f>IF(ISNUMBER(#REF!),#REF!,"")</f>
        <v/>
      </c>
    </row>
    <row r="514" spans="1:8" x14ac:dyDescent="0.25">
      <c r="A514" s="108" t="str">
        <f t="shared" si="75"/>
        <v>0777_T1.6_…. Loans (Exchange rate changes)</v>
      </c>
      <c r="B514" s="122" t="s">
        <v>3494</v>
      </c>
      <c r="C514" s="36" t="s">
        <v>2716</v>
      </c>
      <c r="D514" s="74" t="s">
        <v>3907</v>
      </c>
      <c r="E514" s="161" t="e">
        <f t="shared" si="64"/>
        <v>#REF!</v>
      </c>
      <c r="F514" s="63" t="s">
        <v>877</v>
      </c>
      <c r="G514">
        <f t="shared" si="65"/>
        <v>6</v>
      </c>
      <c r="H514" s="223" t="str">
        <f>IF(ISNUMBER(#REF!),#REF!,"")</f>
        <v/>
      </c>
    </row>
    <row r="515" spans="1:8" x14ac:dyDescent="0.25">
      <c r="A515" s="108" t="str">
        <f t="shared" si="75"/>
        <v>0778_T1.6_…. Trade credit and advances (Exchange rate changes)</v>
      </c>
      <c r="B515" s="122" t="s">
        <v>3495</v>
      </c>
      <c r="C515" s="36" t="s">
        <v>2716</v>
      </c>
      <c r="D515" s="74" t="s">
        <v>3908</v>
      </c>
      <c r="E515" s="161" t="e">
        <f t="shared" si="64"/>
        <v>#REF!</v>
      </c>
      <c r="F515" s="63" t="s">
        <v>878</v>
      </c>
      <c r="G515">
        <f t="shared" si="65"/>
        <v>6</v>
      </c>
      <c r="H515" s="223" t="str">
        <f>IF(ISNUMBER(#REF!),#REF!,"")</f>
        <v/>
      </c>
    </row>
    <row r="516" spans="1:8" x14ac:dyDescent="0.25">
      <c r="A516" s="108" t="str">
        <f t="shared" si="75"/>
        <v>0779_T1.6_…. Other debt liabilities 3/ (Exchange rate changes)</v>
      </c>
      <c r="B516" s="122" t="s">
        <v>3496</v>
      </c>
      <c r="C516" s="36" t="s">
        <v>2716</v>
      </c>
      <c r="D516" s="74" t="s">
        <v>3912</v>
      </c>
      <c r="E516" s="161" t="e">
        <f t="shared" si="64"/>
        <v>#REF!</v>
      </c>
      <c r="F516" s="63" t="s">
        <v>879</v>
      </c>
      <c r="G516">
        <f t="shared" si="65"/>
        <v>6</v>
      </c>
      <c r="H516" s="223" t="str">
        <f>IF(ISNUMBER(#REF!),#REF!,"")</f>
        <v/>
      </c>
    </row>
    <row r="517" spans="1:8" x14ac:dyDescent="0.25">
      <c r="A517" s="108" t="str">
        <f>B517&amp;"_"&amp;C517&amp;"_"&amp;D517</f>
        <v>0780_T1.6_Direct Investment: Intercompany Lending (Exchange rate changes)</v>
      </c>
      <c r="B517" s="122" t="s">
        <v>3497</v>
      </c>
      <c r="C517" s="36" t="s">
        <v>2716</v>
      </c>
      <c r="D517" s="79" t="s">
        <v>3916</v>
      </c>
      <c r="E517" s="161" t="e">
        <f t="shared" ref="E517:E580" si="76">E516</f>
        <v>#REF!</v>
      </c>
      <c r="F517" s="63" t="s">
        <v>880</v>
      </c>
      <c r="G517">
        <f t="shared" ref="G517:G580" si="77">G516</f>
        <v>6</v>
      </c>
      <c r="H517" s="223" t="str">
        <f>IF(ISNUMBER(#REF!),#REF!,"")</f>
        <v/>
      </c>
    </row>
    <row r="518" spans="1:8" x14ac:dyDescent="0.25">
      <c r="A518" s="108" t="str">
        <f t="shared" ref="A518:A520" si="78">B518&amp;"_"&amp;C518&amp;"_"&amp;".. "&amp;D518</f>
        <v>0781_T1.6_.. Debt liabilities of direct investment enterprises to direct investors (Exchange rate changes)</v>
      </c>
      <c r="B518" s="122" t="s">
        <v>3498</v>
      </c>
      <c r="C518" s="36" t="s">
        <v>2716</v>
      </c>
      <c r="D518" s="80" t="s">
        <v>3917</v>
      </c>
      <c r="E518" s="161" t="e">
        <f t="shared" si="76"/>
        <v>#REF!</v>
      </c>
      <c r="F518" s="63" t="s">
        <v>881</v>
      </c>
      <c r="G518">
        <f t="shared" si="77"/>
        <v>6</v>
      </c>
      <c r="H518" s="223" t="str">
        <f>IF(ISNUMBER(#REF!),#REF!,"")</f>
        <v/>
      </c>
    </row>
    <row r="519" spans="1:8" x14ac:dyDescent="0.25">
      <c r="A519" s="108" t="str">
        <f t="shared" si="78"/>
        <v>0782_T1.6_.. Debt liabilities of direct investors to direct investment enterprises (Exchange rate changes)</v>
      </c>
      <c r="B519" s="122" t="s">
        <v>3499</v>
      </c>
      <c r="C519" s="36" t="s">
        <v>2716</v>
      </c>
      <c r="D519" s="80" t="s">
        <v>3918</v>
      </c>
      <c r="E519" s="161" t="e">
        <f t="shared" si="76"/>
        <v>#REF!</v>
      </c>
      <c r="F519" s="63" t="s">
        <v>882</v>
      </c>
      <c r="G519">
        <f t="shared" si="77"/>
        <v>6</v>
      </c>
      <c r="H519" s="223" t="str">
        <f>IF(ISNUMBER(#REF!),#REF!,"")</f>
        <v/>
      </c>
    </row>
    <row r="520" spans="1:8" x14ac:dyDescent="0.25">
      <c r="A520" s="108" t="str">
        <f t="shared" si="78"/>
        <v>0783_T1.6_.. Debt liabilities between fellow enterprises (Exchange rate changes)</v>
      </c>
      <c r="B520" s="122" t="s">
        <v>3500</v>
      </c>
      <c r="C520" s="36" t="s">
        <v>2716</v>
      </c>
      <c r="D520" s="80" t="s">
        <v>3919</v>
      </c>
      <c r="E520" s="161" t="e">
        <f t="shared" si="76"/>
        <v>#REF!</v>
      </c>
      <c r="F520" s="63" t="s">
        <v>883</v>
      </c>
      <c r="G520">
        <f t="shared" si="77"/>
        <v>6</v>
      </c>
      <c r="H520" s="223" t="str">
        <f>IF(ISNUMBER(#REF!),#REF!,"")</f>
        <v/>
      </c>
    </row>
    <row r="521" spans="1:8" x14ac:dyDescent="0.25">
      <c r="A521" s="108" t="str">
        <f>B521&amp;"_"&amp;C521&amp;"_"&amp;D521</f>
        <v>0784_T1.6_Gross External Debt (Exchange rate changes)</v>
      </c>
      <c r="B521" s="122" t="s">
        <v>3501</v>
      </c>
      <c r="C521" s="36" t="s">
        <v>2716</v>
      </c>
      <c r="D521" s="78" t="s">
        <v>3920</v>
      </c>
      <c r="E521" s="161" t="e">
        <f t="shared" si="76"/>
        <v>#REF!</v>
      </c>
      <c r="F521" s="64" t="s">
        <v>884</v>
      </c>
      <c r="G521">
        <f t="shared" si="77"/>
        <v>6</v>
      </c>
      <c r="H521" s="223" t="str">
        <f>IF(ISNUMBER(#REF!),#REF!,"")</f>
        <v/>
      </c>
    </row>
    <row r="522" spans="1:8" x14ac:dyDescent="0.25">
      <c r="A522" s="108" t="str">
        <f>B522&amp;"_"&amp;C522&amp;"_"&amp;D522</f>
        <v>0785_T1.6_General Government (Other price changes)</v>
      </c>
      <c r="B522" s="122" t="s">
        <v>3502</v>
      </c>
      <c r="C522" s="36" t="s">
        <v>2716</v>
      </c>
      <c r="D522" s="76" t="s">
        <v>3921</v>
      </c>
      <c r="E522" s="161" t="e">
        <f t="shared" si="76"/>
        <v>#REF!</v>
      </c>
      <c r="F522" s="63" t="s">
        <v>885</v>
      </c>
      <c r="G522">
        <f t="shared" si="77"/>
        <v>6</v>
      </c>
      <c r="H522" s="223" t="str">
        <f>IF(ISNUMBER(#REF!),#REF!,"")</f>
        <v/>
      </c>
    </row>
    <row r="523" spans="1:8" x14ac:dyDescent="0.25">
      <c r="A523" s="108" t="str">
        <f>B523&amp;"_"&amp;C523&amp;"_"&amp;".. "&amp;D523</f>
        <v>0786_T1.6_.. Short-term (Other price changes)</v>
      </c>
      <c r="B523" s="122" t="s">
        <v>3503</v>
      </c>
      <c r="C523" s="36" t="s">
        <v>2716</v>
      </c>
      <c r="D523" s="75" t="s">
        <v>3922</v>
      </c>
      <c r="E523" s="161" t="e">
        <f t="shared" si="76"/>
        <v>#REF!</v>
      </c>
      <c r="F523" s="63" t="s">
        <v>886</v>
      </c>
      <c r="G523">
        <f t="shared" si="77"/>
        <v>6</v>
      </c>
      <c r="H523" s="223" t="str">
        <f>IF(ISNUMBER(#REF!),#REF!,"")</f>
        <v/>
      </c>
    </row>
    <row r="524" spans="1:8" x14ac:dyDescent="0.25">
      <c r="A524" s="108" t="str">
        <f>B524&amp;"_"&amp;C524&amp;"_"&amp;"…. "&amp;D524</f>
        <v>0787_T1.6_…. Currency and deposits 2/ (Other price changes)</v>
      </c>
      <c r="B524" s="122" t="s">
        <v>3504</v>
      </c>
      <c r="C524" s="36" t="s">
        <v>2716</v>
      </c>
      <c r="D524" s="74" t="s">
        <v>3923</v>
      </c>
      <c r="E524" s="161" t="e">
        <f t="shared" si="76"/>
        <v>#REF!</v>
      </c>
      <c r="F524" s="63" t="s">
        <v>887</v>
      </c>
      <c r="G524">
        <f t="shared" si="77"/>
        <v>6</v>
      </c>
      <c r="H524" s="223" t="str">
        <f>IF(ISNUMBER(#REF!),#REF!,"")</f>
        <v/>
      </c>
    </row>
    <row r="525" spans="1:8" x14ac:dyDescent="0.25">
      <c r="A525" s="108" t="str">
        <f t="shared" ref="A525:A528" si="79">B525&amp;"_"&amp;C525&amp;"_"&amp;"…. "&amp;D525</f>
        <v>0788_T1.6_…. Debt securities (Other price changes)</v>
      </c>
      <c r="B525" s="122" t="s">
        <v>3505</v>
      </c>
      <c r="C525" s="36" t="s">
        <v>2716</v>
      </c>
      <c r="D525" s="74" t="s">
        <v>3924</v>
      </c>
      <c r="E525" s="161" t="e">
        <f t="shared" si="76"/>
        <v>#REF!</v>
      </c>
      <c r="F525" s="63" t="s">
        <v>888</v>
      </c>
      <c r="G525">
        <f t="shared" si="77"/>
        <v>6</v>
      </c>
      <c r="H525" s="223" t="str">
        <f>IF(ISNUMBER(#REF!),#REF!,"")</f>
        <v/>
      </c>
    </row>
    <row r="526" spans="1:8" x14ac:dyDescent="0.25">
      <c r="A526" s="108" t="str">
        <f t="shared" si="79"/>
        <v>0789_T1.6_…. Loans (Other price changes)</v>
      </c>
      <c r="B526" s="122" t="s">
        <v>3506</v>
      </c>
      <c r="C526" s="36" t="s">
        <v>2716</v>
      </c>
      <c r="D526" s="74" t="s">
        <v>3925</v>
      </c>
      <c r="E526" s="161" t="e">
        <f t="shared" si="76"/>
        <v>#REF!</v>
      </c>
      <c r="F526" s="63" t="s">
        <v>889</v>
      </c>
      <c r="G526">
        <f t="shared" si="77"/>
        <v>6</v>
      </c>
      <c r="H526" s="223" t="str">
        <f>IF(ISNUMBER(#REF!),#REF!,"")</f>
        <v/>
      </c>
    </row>
    <row r="527" spans="1:8" x14ac:dyDescent="0.25">
      <c r="A527" s="108" t="str">
        <f t="shared" si="79"/>
        <v>0790_T1.6_…. Trade credit and advances (Other price changes)</v>
      </c>
      <c r="B527" s="122" t="s">
        <v>3507</v>
      </c>
      <c r="C527" s="36" t="s">
        <v>2716</v>
      </c>
      <c r="D527" s="74" t="s">
        <v>3926</v>
      </c>
      <c r="E527" s="161" t="e">
        <f t="shared" si="76"/>
        <v>#REF!</v>
      </c>
      <c r="F527" s="63" t="s">
        <v>890</v>
      </c>
      <c r="G527">
        <f t="shared" si="77"/>
        <v>6</v>
      </c>
      <c r="H527" s="223" t="str">
        <f>IF(ISNUMBER(#REF!),#REF!,"")</f>
        <v/>
      </c>
    </row>
    <row r="528" spans="1:8" x14ac:dyDescent="0.25">
      <c r="A528" s="108" t="str">
        <f t="shared" si="79"/>
        <v>0791_T1.6_…. Other debt liabilities 3/ 4/ (Other price changes)</v>
      </c>
      <c r="B528" s="122" t="s">
        <v>3508</v>
      </c>
      <c r="C528" s="36" t="s">
        <v>2716</v>
      </c>
      <c r="D528" s="74" t="s">
        <v>3927</v>
      </c>
      <c r="E528" s="161" t="e">
        <f t="shared" si="76"/>
        <v>#REF!</v>
      </c>
      <c r="F528" s="63" t="s">
        <v>891</v>
      </c>
      <c r="G528">
        <f t="shared" si="77"/>
        <v>6</v>
      </c>
      <c r="H528" s="223" t="str">
        <f>IF(ISNUMBER(#REF!),#REF!,"")</f>
        <v/>
      </c>
    </row>
    <row r="529" spans="1:8" x14ac:dyDescent="0.25">
      <c r="A529" s="108" t="str">
        <f>B529&amp;"_"&amp;C529&amp;"_"&amp;D529</f>
        <v>0792_T1.6_Long-term (Other price changes)</v>
      </c>
      <c r="B529" s="122" t="s">
        <v>3509</v>
      </c>
      <c r="C529" s="36" t="s">
        <v>2716</v>
      </c>
      <c r="D529" s="75" t="s">
        <v>3928</v>
      </c>
      <c r="E529" s="161" t="e">
        <f t="shared" si="76"/>
        <v>#REF!</v>
      </c>
      <c r="F529" s="63" t="s">
        <v>892</v>
      </c>
      <c r="G529">
        <f t="shared" si="77"/>
        <v>6</v>
      </c>
      <c r="H529" s="223" t="str">
        <f>IF(ISNUMBER(#REF!),#REF!,"")</f>
        <v/>
      </c>
    </row>
    <row r="530" spans="1:8" x14ac:dyDescent="0.25">
      <c r="A530" s="108" t="str">
        <f>B530&amp;"_"&amp;C530&amp;"_"&amp;".. "&amp;D530</f>
        <v>0793_T1.6_.. Special drawing rights (allocations)  (Other price changes)</v>
      </c>
      <c r="B530" s="122" t="s">
        <v>3510</v>
      </c>
      <c r="C530" s="36" t="s">
        <v>2716</v>
      </c>
      <c r="D530" s="74" t="s">
        <v>3929</v>
      </c>
      <c r="E530" s="161" t="e">
        <f t="shared" si="76"/>
        <v>#REF!</v>
      </c>
      <c r="F530" s="63" t="s">
        <v>893</v>
      </c>
      <c r="G530">
        <f t="shared" si="77"/>
        <v>6</v>
      </c>
      <c r="H530" s="223" t="str">
        <f>IF(ISNUMBER(#REF!),#REF!,"")</f>
        <v/>
      </c>
    </row>
    <row r="531" spans="1:8" x14ac:dyDescent="0.25">
      <c r="A531" s="108" t="str">
        <f>B531&amp;"_"&amp;C531&amp;"_"&amp;"…. "&amp;D531</f>
        <v>0794_T1.6_…. Currency and deposits 2/ (Other price changes)</v>
      </c>
      <c r="B531" s="122" t="s">
        <v>3511</v>
      </c>
      <c r="C531" s="36" t="s">
        <v>2716</v>
      </c>
      <c r="D531" s="74" t="s">
        <v>3923</v>
      </c>
      <c r="E531" s="161" t="e">
        <f t="shared" si="76"/>
        <v>#REF!</v>
      </c>
      <c r="F531" s="63" t="s">
        <v>894</v>
      </c>
      <c r="G531">
        <f t="shared" si="77"/>
        <v>6</v>
      </c>
      <c r="H531" s="223" t="str">
        <f>IF(ISNUMBER(#REF!),#REF!,"")</f>
        <v/>
      </c>
    </row>
    <row r="532" spans="1:8" x14ac:dyDescent="0.25">
      <c r="A532" s="108" t="str">
        <f t="shared" ref="A532:A535" si="80">B532&amp;"_"&amp;C532&amp;"_"&amp;"…. "&amp;D532</f>
        <v>0795_T1.6_…. Debt securities (Other price changes)</v>
      </c>
      <c r="B532" s="122" t="s">
        <v>3512</v>
      </c>
      <c r="C532" s="36" t="s">
        <v>2716</v>
      </c>
      <c r="D532" s="74" t="s">
        <v>3924</v>
      </c>
      <c r="E532" s="161" t="e">
        <f t="shared" si="76"/>
        <v>#REF!</v>
      </c>
      <c r="F532" s="63" t="s">
        <v>895</v>
      </c>
      <c r="G532">
        <f t="shared" si="77"/>
        <v>6</v>
      </c>
      <c r="H532" s="223" t="str">
        <f>IF(ISNUMBER(#REF!),#REF!,"")</f>
        <v/>
      </c>
    </row>
    <row r="533" spans="1:8" x14ac:dyDescent="0.25">
      <c r="A533" s="108" t="str">
        <f t="shared" si="80"/>
        <v>0796_T1.6_…. Loans (Other price changes)</v>
      </c>
      <c r="B533" s="122" t="s">
        <v>3513</v>
      </c>
      <c r="C533" s="36" t="s">
        <v>2716</v>
      </c>
      <c r="D533" s="74" t="s">
        <v>3925</v>
      </c>
      <c r="E533" s="161" t="e">
        <f t="shared" si="76"/>
        <v>#REF!</v>
      </c>
      <c r="F533" s="63" t="s">
        <v>896</v>
      </c>
      <c r="G533">
        <f t="shared" si="77"/>
        <v>6</v>
      </c>
      <c r="H533" s="223" t="str">
        <f>IF(ISNUMBER(#REF!),#REF!,"")</f>
        <v/>
      </c>
    </row>
    <row r="534" spans="1:8" x14ac:dyDescent="0.25">
      <c r="A534" s="108" t="str">
        <f t="shared" si="80"/>
        <v>0797_T1.6_…. Trade credit and advances (Other price changes)</v>
      </c>
      <c r="B534" s="122" t="s">
        <v>3514</v>
      </c>
      <c r="C534" s="36" t="s">
        <v>2716</v>
      </c>
      <c r="D534" s="74" t="s">
        <v>3926</v>
      </c>
      <c r="E534" s="161" t="e">
        <f t="shared" si="76"/>
        <v>#REF!</v>
      </c>
      <c r="F534" s="63" t="s">
        <v>897</v>
      </c>
      <c r="G534">
        <f t="shared" si="77"/>
        <v>6</v>
      </c>
      <c r="H534" s="223" t="str">
        <f>IF(ISNUMBER(#REF!),#REF!,"")</f>
        <v/>
      </c>
    </row>
    <row r="535" spans="1:8" x14ac:dyDescent="0.25">
      <c r="A535" s="108" t="str">
        <f t="shared" si="80"/>
        <v>0798_T1.6_…. Other debt liabilities 3/ (Other price changes)</v>
      </c>
      <c r="B535" s="122" t="s">
        <v>3515</v>
      </c>
      <c r="C535" s="36" t="s">
        <v>2716</v>
      </c>
      <c r="D535" s="74" t="s">
        <v>3930</v>
      </c>
      <c r="E535" s="161" t="e">
        <f t="shared" si="76"/>
        <v>#REF!</v>
      </c>
      <c r="F535" s="63" t="s">
        <v>898</v>
      </c>
      <c r="G535">
        <f t="shared" si="77"/>
        <v>6</v>
      </c>
      <c r="H535" s="223" t="str">
        <f>IF(ISNUMBER(#REF!),#REF!,"")</f>
        <v/>
      </c>
    </row>
    <row r="536" spans="1:8" x14ac:dyDescent="0.25">
      <c r="A536" s="108" t="str">
        <f>B536&amp;"_"&amp;C536&amp;"_"&amp;D536</f>
        <v>0799_T1.6_Central Bank (Other price changes)</v>
      </c>
      <c r="B536" s="122" t="s">
        <v>3516</v>
      </c>
      <c r="C536" s="36" t="s">
        <v>2716</v>
      </c>
      <c r="D536" s="76" t="s">
        <v>3931</v>
      </c>
      <c r="E536" s="161" t="e">
        <f t="shared" si="76"/>
        <v>#REF!</v>
      </c>
      <c r="F536" s="63" t="s">
        <v>899</v>
      </c>
      <c r="G536">
        <f t="shared" si="77"/>
        <v>6</v>
      </c>
      <c r="H536" s="223" t="str">
        <f>IF(ISNUMBER(#REF!),#REF!,"")</f>
        <v/>
      </c>
    </row>
    <row r="537" spans="1:8" x14ac:dyDescent="0.25">
      <c r="A537" s="108" t="str">
        <f>B537&amp;"_"&amp;C537&amp;"_"&amp;".. "&amp;D537</f>
        <v>0800_T1.6_.. Short-term (Other price changes)</v>
      </c>
      <c r="B537" s="122" t="s">
        <v>3517</v>
      </c>
      <c r="C537" s="36" t="s">
        <v>2716</v>
      </c>
      <c r="D537" s="75" t="s">
        <v>3922</v>
      </c>
      <c r="E537" s="161" t="e">
        <f t="shared" si="76"/>
        <v>#REF!</v>
      </c>
      <c r="F537" s="63" t="s">
        <v>900</v>
      </c>
      <c r="G537">
        <f t="shared" si="77"/>
        <v>6</v>
      </c>
      <c r="H537" s="223" t="str">
        <f>IF(ISNUMBER(#REF!),#REF!,"")</f>
        <v/>
      </c>
    </row>
    <row r="538" spans="1:8" x14ac:dyDescent="0.25">
      <c r="A538" s="108" t="str">
        <f>B538&amp;"_"&amp;C538&amp;"_"&amp;"…. "&amp;D538</f>
        <v>0801_T1.6_…. Currency and deposits 2/ (Other price changes)</v>
      </c>
      <c r="B538" s="122" t="s">
        <v>3518</v>
      </c>
      <c r="C538" s="36" t="s">
        <v>2716</v>
      </c>
      <c r="D538" s="74" t="s">
        <v>3923</v>
      </c>
      <c r="E538" s="161" t="e">
        <f t="shared" si="76"/>
        <v>#REF!</v>
      </c>
      <c r="F538" s="63" t="s">
        <v>901</v>
      </c>
      <c r="G538">
        <f t="shared" si="77"/>
        <v>6</v>
      </c>
      <c r="H538" s="223" t="str">
        <f>IF(ISNUMBER(#REF!),#REF!,"")</f>
        <v/>
      </c>
    </row>
    <row r="539" spans="1:8" x14ac:dyDescent="0.25">
      <c r="A539" s="108" t="str">
        <f t="shared" ref="A539:A542" si="81">B539&amp;"_"&amp;C539&amp;"_"&amp;"…. "&amp;D539</f>
        <v>0802_T1.6_…. Debt securities (Other price changes)</v>
      </c>
      <c r="B539" s="122" t="s">
        <v>3519</v>
      </c>
      <c r="C539" s="36" t="s">
        <v>2716</v>
      </c>
      <c r="D539" s="74" t="s">
        <v>3924</v>
      </c>
      <c r="E539" s="161" t="e">
        <f t="shared" si="76"/>
        <v>#REF!</v>
      </c>
      <c r="F539" s="63" t="s">
        <v>902</v>
      </c>
      <c r="G539">
        <f t="shared" si="77"/>
        <v>6</v>
      </c>
      <c r="H539" s="223" t="str">
        <f>IF(ISNUMBER(#REF!),#REF!,"")</f>
        <v/>
      </c>
    </row>
    <row r="540" spans="1:8" x14ac:dyDescent="0.25">
      <c r="A540" s="108" t="str">
        <f t="shared" si="81"/>
        <v>0803_T1.6_…. Loans (Other price changes)</v>
      </c>
      <c r="B540" s="122" t="s">
        <v>3520</v>
      </c>
      <c r="C540" s="36" t="s">
        <v>2716</v>
      </c>
      <c r="D540" s="74" t="s">
        <v>3925</v>
      </c>
      <c r="E540" s="161" t="e">
        <f t="shared" si="76"/>
        <v>#REF!</v>
      </c>
      <c r="F540" s="63" t="s">
        <v>903</v>
      </c>
      <c r="G540">
        <f t="shared" si="77"/>
        <v>6</v>
      </c>
      <c r="H540" s="223" t="str">
        <f>IF(ISNUMBER(#REF!),#REF!,"")</f>
        <v/>
      </c>
    </row>
    <row r="541" spans="1:8" x14ac:dyDescent="0.25">
      <c r="A541" s="108" t="str">
        <f t="shared" si="81"/>
        <v>0804_T1.6_…. Trade credit and advances (Other price changes)</v>
      </c>
      <c r="B541" s="122" t="s">
        <v>3521</v>
      </c>
      <c r="C541" s="36" t="s">
        <v>2716</v>
      </c>
      <c r="D541" s="74" t="s">
        <v>3926</v>
      </c>
      <c r="E541" s="161" t="e">
        <f t="shared" si="76"/>
        <v>#REF!</v>
      </c>
      <c r="F541" s="63" t="s">
        <v>904</v>
      </c>
      <c r="G541">
        <f t="shared" si="77"/>
        <v>6</v>
      </c>
      <c r="H541" s="223" t="str">
        <f>IF(ISNUMBER(#REF!),#REF!,"")</f>
        <v/>
      </c>
    </row>
    <row r="542" spans="1:8" x14ac:dyDescent="0.25">
      <c r="A542" s="108" t="str">
        <f t="shared" si="81"/>
        <v>0805_T1.6_…. Other debt liabilities 3/ 4/ (Other price changes)</v>
      </c>
      <c r="B542" s="122" t="s">
        <v>3522</v>
      </c>
      <c r="C542" s="36" t="s">
        <v>2716</v>
      </c>
      <c r="D542" s="74" t="s">
        <v>3927</v>
      </c>
      <c r="E542" s="161" t="e">
        <f t="shared" si="76"/>
        <v>#REF!</v>
      </c>
      <c r="F542" s="63" t="s">
        <v>905</v>
      </c>
      <c r="G542">
        <f t="shared" si="77"/>
        <v>6</v>
      </c>
      <c r="H542" s="223" t="str">
        <f>IF(ISNUMBER(#REF!),#REF!,"")</f>
        <v/>
      </c>
    </row>
    <row r="543" spans="1:8" x14ac:dyDescent="0.25">
      <c r="A543" s="108" t="str">
        <f>B543&amp;"_"&amp;C543&amp;"_"&amp;D543</f>
        <v>0806_T1.6_Long-term (Other price changes)</v>
      </c>
      <c r="B543" s="122" t="s">
        <v>3523</v>
      </c>
      <c r="C543" s="36" t="s">
        <v>2716</v>
      </c>
      <c r="D543" s="75" t="s">
        <v>3928</v>
      </c>
      <c r="E543" s="161" t="e">
        <f t="shared" si="76"/>
        <v>#REF!</v>
      </c>
      <c r="F543" s="63" t="s">
        <v>906</v>
      </c>
      <c r="G543">
        <f t="shared" si="77"/>
        <v>6</v>
      </c>
      <c r="H543" s="223" t="str">
        <f>IF(ISNUMBER(#REF!),#REF!,"")</f>
        <v/>
      </c>
    </row>
    <row r="544" spans="1:8" x14ac:dyDescent="0.25">
      <c r="A544" s="108" t="str">
        <f>B544&amp;"_"&amp;C544&amp;"_"&amp;".. "&amp;D544</f>
        <v>0807_T1.6_.. Special drawing rights (allocations)  (Other price changes)</v>
      </c>
      <c r="B544" s="122" t="s">
        <v>3524</v>
      </c>
      <c r="C544" s="36" t="s">
        <v>2716</v>
      </c>
      <c r="D544" s="74" t="s">
        <v>3929</v>
      </c>
      <c r="E544" s="161" t="e">
        <f t="shared" si="76"/>
        <v>#REF!</v>
      </c>
      <c r="F544" s="63" t="s">
        <v>907</v>
      </c>
      <c r="G544">
        <f t="shared" si="77"/>
        <v>6</v>
      </c>
      <c r="H544" s="223" t="str">
        <f>IF(ISNUMBER(#REF!),#REF!,"")</f>
        <v/>
      </c>
    </row>
    <row r="545" spans="1:8" x14ac:dyDescent="0.25">
      <c r="A545" s="108" t="str">
        <f>B545&amp;"_"&amp;C545&amp;"_"&amp;"…. "&amp;D545</f>
        <v>0808_T1.6_…. Currency and deposits 2/ (Other price changes)</v>
      </c>
      <c r="B545" s="122" t="s">
        <v>3525</v>
      </c>
      <c r="C545" s="36" t="s">
        <v>2716</v>
      </c>
      <c r="D545" s="74" t="s">
        <v>3923</v>
      </c>
      <c r="E545" s="161" t="e">
        <f t="shared" si="76"/>
        <v>#REF!</v>
      </c>
      <c r="F545" s="63" t="s">
        <v>908</v>
      </c>
      <c r="G545">
        <f t="shared" si="77"/>
        <v>6</v>
      </c>
      <c r="H545" s="223" t="str">
        <f>IF(ISNUMBER(#REF!),#REF!,"")</f>
        <v/>
      </c>
    </row>
    <row r="546" spans="1:8" x14ac:dyDescent="0.25">
      <c r="A546" s="108" t="str">
        <f t="shared" ref="A546:A549" si="82">B546&amp;"_"&amp;C546&amp;"_"&amp;"…. "&amp;D546</f>
        <v>0809_T1.6_…. Debt securities (Other price changes)</v>
      </c>
      <c r="B546" s="122" t="s">
        <v>3526</v>
      </c>
      <c r="C546" s="36" t="s">
        <v>2716</v>
      </c>
      <c r="D546" s="74" t="s">
        <v>3924</v>
      </c>
      <c r="E546" s="161" t="e">
        <f t="shared" si="76"/>
        <v>#REF!</v>
      </c>
      <c r="F546" s="63" t="s">
        <v>909</v>
      </c>
      <c r="G546">
        <f t="shared" si="77"/>
        <v>6</v>
      </c>
      <c r="H546" s="223" t="str">
        <f>IF(ISNUMBER(#REF!),#REF!,"")</f>
        <v/>
      </c>
    </row>
    <row r="547" spans="1:8" x14ac:dyDescent="0.25">
      <c r="A547" s="108" t="str">
        <f t="shared" si="82"/>
        <v>0810_T1.6_…. Loans (Other price changes)</v>
      </c>
      <c r="B547" s="122" t="s">
        <v>3527</v>
      </c>
      <c r="C547" s="36" t="s">
        <v>2716</v>
      </c>
      <c r="D547" s="74" t="s">
        <v>3925</v>
      </c>
      <c r="E547" s="161" t="e">
        <f t="shared" si="76"/>
        <v>#REF!</v>
      </c>
      <c r="F547" s="63" t="s">
        <v>910</v>
      </c>
      <c r="G547">
        <f t="shared" si="77"/>
        <v>6</v>
      </c>
      <c r="H547" s="223" t="str">
        <f>IF(ISNUMBER(#REF!),#REF!,"")</f>
        <v/>
      </c>
    </row>
    <row r="548" spans="1:8" x14ac:dyDescent="0.25">
      <c r="A548" s="108" t="str">
        <f t="shared" si="82"/>
        <v>0811_T1.6_…. Trade credit and advances (Other price changes)</v>
      </c>
      <c r="B548" s="122" t="s">
        <v>3528</v>
      </c>
      <c r="C548" s="36" t="s">
        <v>2716</v>
      </c>
      <c r="D548" s="74" t="s">
        <v>3926</v>
      </c>
      <c r="E548" s="161" t="e">
        <f t="shared" si="76"/>
        <v>#REF!</v>
      </c>
      <c r="F548" s="63" t="s">
        <v>911</v>
      </c>
      <c r="G548">
        <f t="shared" si="77"/>
        <v>6</v>
      </c>
      <c r="H548" s="223" t="str">
        <f>IF(ISNUMBER(#REF!),#REF!,"")</f>
        <v/>
      </c>
    </row>
    <row r="549" spans="1:8" x14ac:dyDescent="0.25">
      <c r="A549" s="108" t="str">
        <f t="shared" si="82"/>
        <v>0812_T1.6_…. Other debt liabilities 3/ (Other price changes)</v>
      </c>
      <c r="B549" s="122" t="s">
        <v>3529</v>
      </c>
      <c r="C549" s="36" t="s">
        <v>2716</v>
      </c>
      <c r="D549" s="74" t="s">
        <v>3930</v>
      </c>
      <c r="E549" s="161" t="e">
        <f t="shared" si="76"/>
        <v>#REF!</v>
      </c>
      <c r="F549" s="63" t="s">
        <v>912</v>
      </c>
      <c r="G549">
        <f t="shared" si="77"/>
        <v>6</v>
      </c>
      <c r="H549" s="223" t="str">
        <f>IF(ISNUMBER(#REF!),#REF!,"")</f>
        <v/>
      </c>
    </row>
    <row r="550" spans="1:8" x14ac:dyDescent="0.25">
      <c r="A550" s="108" t="str">
        <f>B550&amp;"_"&amp;C550&amp;"_"&amp;D550</f>
        <v>0813_T1.6_Deposit-taking Corporations, except the Central Bank (Other price changes)</v>
      </c>
      <c r="B550" s="122" t="s">
        <v>3530</v>
      </c>
      <c r="C550" s="36" t="s">
        <v>2716</v>
      </c>
      <c r="D550" s="77" t="s">
        <v>3932</v>
      </c>
      <c r="E550" s="161" t="e">
        <f t="shared" si="76"/>
        <v>#REF!</v>
      </c>
      <c r="F550" s="63" t="s">
        <v>913</v>
      </c>
      <c r="G550">
        <f t="shared" si="77"/>
        <v>6</v>
      </c>
      <c r="H550" s="223" t="str">
        <f>IF(ISNUMBER(#REF!),#REF!,"")</f>
        <v/>
      </c>
    </row>
    <row r="551" spans="1:8" x14ac:dyDescent="0.25">
      <c r="A551" s="108" t="str">
        <f>B551&amp;"_"&amp;C551&amp;"_"&amp;".. "&amp;D551</f>
        <v>0814_T1.6_.. Short-term (Other price changes)</v>
      </c>
      <c r="B551" s="122" t="s">
        <v>3531</v>
      </c>
      <c r="C551" s="36" t="s">
        <v>2716</v>
      </c>
      <c r="D551" s="75" t="s">
        <v>3922</v>
      </c>
      <c r="E551" s="161" t="e">
        <f t="shared" si="76"/>
        <v>#REF!</v>
      </c>
      <c r="F551" s="63" t="s">
        <v>914</v>
      </c>
      <c r="G551">
        <f t="shared" si="77"/>
        <v>6</v>
      </c>
      <c r="H551" s="223" t="str">
        <f>IF(ISNUMBER(#REF!),#REF!,"")</f>
        <v/>
      </c>
    </row>
    <row r="552" spans="1:8" x14ac:dyDescent="0.25">
      <c r="A552" s="108" t="str">
        <f>B552&amp;"_"&amp;C552&amp;"_"&amp;"…. "&amp;D552</f>
        <v>0815_T1.6_…. Currency and deposits 2/ (Other price changes)</v>
      </c>
      <c r="B552" s="122" t="s">
        <v>3532</v>
      </c>
      <c r="C552" s="36" t="s">
        <v>2716</v>
      </c>
      <c r="D552" s="74" t="s">
        <v>3923</v>
      </c>
      <c r="E552" s="161" t="e">
        <f t="shared" si="76"/>
        <v>#REF!</v>
      </c>
      <c r="F552" s="63" t="s">
        <v>915</v>
      </c>
      <c r="G552">
        <f t="shared" si="77"/>
        <v>6</v>
      </c>
      <c r="H552" s="223" t="str">
        <f>IF(ISNUMBER(#REF!),#REF!,"")</f>
        <v/>
      </c>
    </row>
    <row r="553" spans="1:8" x14ac:dyDescent="0.25">
      <c r="A553" s="108" t="str">
        <f t="shared" ref="A553:A556" si="83">B553&amp;"_"&amp;C553&amp;"_"&amp;"…. "&amp;D553</f>
        <v>0816_T1.6_…. Debt securities (Other price changes)</v>
      </c>
      <c r="B553" s="122" t="s">
        <v>3533</v>
      </c>
      <c r="C553" s="36" t="s">
        <v>2716</v>
      </c>
      <c r="D553" s="74" t="s">
        <v>3924</v>
      </c>
      <c r="E553" s="161" t="e">
        <f t="shared" si="76"/>
        <v>#REF!</v>
      </c>
      <c r="F553" s="63" t="s">
        <v>916</v>
      </c>
      <c r="G553">
        <f t="shared" si="77"/>
        <v>6</v>
      </c>
      <c r="H553" s="223" t="str">
        <f>IF(ISNUMBER(#REF!),#REF!,"")</f>
        <v/>
      </c>
    </row>
    <row r="554" spans="1:8" x14ac:dyDescent="0.25">
      <c r="A554" s="108" t="str">
        <f t="shared" si="83"/>
        <v>0817_T1.6_…. Loans (Other price changes)</v>
      </c>
      <c r="B554" s="122" t="s">
        <v>3534</v>
      </c>
      <c r="C554" s="36" t="s">
        <v>2716</v>
      </c>
      <c r="D554" s="74" t="s">
        <v>3925</v>
      </c>
      <c r="E554" s="161" t="e">
        <f t="shared" si="76"/>
        <v>#REF!</v>
      </c>
      <c r="F554" s="63" t="s">
        <v>917</v>
      </c>
      <c r="G554">
        <f t="shared" si="77"/>
        <v>6</v>
      </c>
      <c r="H554" s="223" t="str">
        <f>IF(ISNUMBER(#REF!),#REF!,"")</f>
        <v/>
      </c>
    </row>
    <row r="555" spans="1:8" x14ac:dyDescent="0.25">
      <c r="A555" s="108" t="str">
        <f t="shared" si="83"/>
        <v>0818_T1.6_…. Trade credit and advances (Other price changes)</v>
      </c>
      <c r="B555" s="122" t="s">
        <v>3535</v>
      </c>
      <c r="C555" s="36" t="s">
        <v>2716</v>
      </c>
      <c r="D555" s="74" t="s">
        <v>3926</v>
      </c>
      <c r="E555" s="161" t="e">
        <f t="shared" si="76"/>
        <v>#REF!</v>
      </c>
      <c r="F555" s="63" t="s">
        <v>918</v>
      </c>
      <c r="G555">
        <f t="shared" si="77"/>
        <v>6</v>
      </c>
      <c r="H555" s="223" t="str">
        <f>IF(ISNUMBER(#REF!),#REF!,"")</f>
        <v/>
      </c>
    </row>
    <row r="556" spans="1:8" x14ac:dyDescent="0.25">
      <c r="A556" s="108" t="str">
        <f t="shared" si="83"/>
        <v>0819_T1.6_…. Other debt liabilities 3/ 4/ (Other price changes)</v>
      </c>
      <c r="B556" s="122" t="s">
        <v>3536</v>
      </c>
      <c r="C556" s="36" t="s">
        <v>2716</v>
      </c>
      <c r="D556" s="74" t="s">
        <v>3927</v>
      </c>
      <c r="E556" s="161" t="e">
        <f t="shared" si="76"/>
        <v>#REF!</v>
      </c>
      <c r="F556" s="63" t="s">
        <v>919</v>
      </c>
      <c r="G556">
        <f t="shared" si="77"/>
        <v>6</v>
      </c>
      <c r="H556" s="223" t="str">
        <f>IF(ISNUMBER(#REF!),#REF!,"")</f>
        <v/>
      </c>
    </row>
    <row r="557" spans="1:8" x14ac:dyDescent="0.25">
      <c r="A557" s="108" t="str">
        <f>B557&amp;"_"&amp;C557&amp;"_"&amp;D557</f>
        <v>0820_T1.6_Long-term (Other price changes)</v>
      </c>
      <c r="B557" s="122" t="s">
        <v>3537</v>
      </c>
      <c r="C557" s="36" t="s">
        <v>2716</v>
      </c>
      <c r="D557" s="75" t="s">
        <v>3928</v>
      </c>
      <c r="E557" s="161" t="e">
        <f t="shared" si="76"/>
        <v>#REF!</v>
      </c>
      <c r="F557" s="63" t="s">
        <v>920</v>
      </c>
      <c r="G557">
        <f t="shared" si="77"/>
        <v>6</v>
      </c>
      <c r="H557" s="223" t="str">
        <f>IF(ISNUMBER(#REF!),#REF!,"")</f>
        <v/>
      </c>
    </row>
    <row r="558" spans="1:8" x14ac:dyDescent="0.25">
      <c r="A558" s="108" t="str">
        <f>B558&amp;"_"&amp;C558&amp;"_"&amp;".. "&amp;D558</f>
        <v>0821_T1.6_.. Currency and deposits 2/ (Other price changes)</v>
      </c>
      <c r="B558" s="122" t="s">
        <v>3538</v>
      </c>
      <c r="C558" s="36" t="s">
        <v>2716</v>
      </c>
      <c r="D558" s="74" t="s">
        <v>3923</v>
      </c>
      <c r="E558" s="161" t="e">
        <f t="shared" si="76"/>
        <v>#REF!</v>
      </c>
      <c r="F558" s="63" t="s">
        <v>921</v>
      </c>
      <c r="G558">
        <f t="shared" si="77"/>
        <v>6</v>
      </c>
      <c r="H558" s="223" t="str">
        <f>IF(ISNUMBER(#REF!),#REF!,"")</f>
        <v/>
      </c>
    </row>
    <row r="559" spans="1:8" x14ac:dyDescent="0.25">
      <c r="A559" s="108" t="str">
        <f>B559&amp;"_"&amp;C559&amp;"_"&amp;"…. "&amp;D559</f>
        <v>0822_T1.6_…. Debt securities (Other price changes)</v>
      </c>
      <c r="B559" s="122" t="s">
        <v>3539</v>
      </c>
      <c r="C559" s="36" t="s">
        <v>2716</v>
      </c>
      <c r="D559" s="74" t="s">
        <v>3924</v>
      </c>
      <c r="E559" s="161" t="e">
        <f t="shared" si="76"/>
        <v>#REF!</v>
      </c>
      <c r="F559" s="63" t="s">
        <v>922</v>
      </c>
      <c r="G559">
        <f t="shared" si="77"/>
        <v>6</v>
      </c>
      <c r="H559" s="223" t="str">
        <f>IF(ISNUMBER(#REF!),#REF!,"")</f>
        <v/>
      </c>
    </row>
    <row r="560" spans="1:8" x14ac:dyDescent="0.25">
      <c r="A560" s="108" t="str">
        <f t="shared" ref="A560:A562" si="84">B560&amp;"_"&amp;C560&amp;"_"&amp;"…. "&amp;D560</f>
        <v>0823_T1.6_…. Loans (Other price changes)</v>
      </c>
      <c r="B560" s="122" t="s">
        <v>3540</v>
      </c>
      <c r="C560" s="36" t="s">
        <v>2716</v>
      </c>
      <c r="D560" s="74" t="s">
        <v>3925</v>
      </c>
      <c r="E560" s="161" t="e">
        <f t="shared" si="76"/>
        <v>#REF!</v>
      </c>
      <c r="F560" s="63" t="s">
        <v>923</v>
      </c>
      <c r="G560">
        <f t="shared" si="77"/>
        <v>6</v>
      </c>
      <c r="H560" s="223" t="str">
        <f>IF(ISNUMBER(#REF!),#REF!,"")</f>
        <v/>
      </c>
    </row>
    <row r="561" spans="1:8" x14ac:dyDescent="0.25">
      <c r="A561" s="108" t="str">
        <f t="shared" si="84"/>
        <v>0824_T1.6_…. Trade credit and advances (Other price changes)</v>
      </c>
      <c r="B561" s="122" t="s">
        <v>3541</v>
      </c>
      <c r="C561" s="36" t="s">
        <v>2716</v>
      </c>
      <c r="D561" s="74" t="s">
        <v>3926</v>
      </c>
      <c r="E561" s="161" t="e">
        <f t="shared" si="76"/>
        <v>#REF!</v>
      </c>
      <c r="F561" s="63" t="s">
        <v>924</v>
      </c>
      <c r="G561">
        <f t="shared" si="77"/>
        <v>6</v>
      </c>
      <c r="H561" s="223" t="str">
        <f>IF(ISNUMBER(#REF!),#REF!,"")</f>
        <v/>
      </c>
    </row>
    <row r="562" spans="1:8" x14ac:dyDescent="0.25">
      <c r="A562" s="108" t="str">
        <f t="shared" si="84"/>
        <v>0825_T1.6_…. Other debt liabilities 3/ (Other price changes)</v>
      </c>
      <c r="B562" s="122" t="s">
        <v>3542</v>
      </c>
      <c r="C562" s="36" t="s">
        <v>2716</v>
      </c>
      <c r="D562" s="74" t="s">
        <v>3930</v>
      </c>
      <c r="E562" s="161" t="e">
        <f t="shared" si="76"/>
        <v>#REF!</v>
      </c>
      <c r="F562" s="63" t="s">
        <v>925</v>
      </c>
      <c r="G562">
        <f t="shared" si="77"/>
        <v>6</v>
      </c>
      <c r="H562" s="223" t="str">
        <f>IF(ISNUMBER(#REF!),#REF!,"")</f>
        <v/>
      </c>
    </row>
    <row r="563" spans="1:8" x14ac:dyDescent="0.25">
      <c r="A563" s="108" t="str">
        <f>B563&amp;"_"&amp;C563&amp;"_"&amp;D563</f>
        <v>0826_T1.6_Other Sectors (Other price changes)</v>
      </c>
      <c r="B563" s="122" t="s">
        <v>3543</v>
      </c>
      <c r="C563" s="36" t="s">
        <v>2716</v>
      </c>
      <c r="D563" s="76" t="s">
        <v>3933</v>
      </c>
      <c r="E563" s="161" t="e">
        <f t="shared" si="76"/>
        <v>#REF!</v>
      </c>
      <c r="F563" s="63" t="s">
        <v>926</v>
      </c>
      <c r="G563">
        <f t="shared" si="77"/>
        <v>6</v>
      </c>
      <c r="H563" s="223" t="str">
        <f>IF(ISNUMBER(#REF!),#REF!,"")</f>
        <v/>
      </c>
    </row>
    <row r="564" spans="1:8" x14ac:dyDescent="0.25">
      <c r="A564" s="108" t="str">
        <f>B564&amp;"_"&amp;C564&amp;"_"&amp;".. "&amp;D564</f>
        <v>0827_T1.6_.. Short-term (Other price changes)</v>
      </c>
      <c r="B564" s="122" t="s">
        <v>3544</v>
      </c>
      <c r="C564" s="36" t="s">
        <v>2716</v>
      </c>
      <c r="D564" s="75" t="s">
        <v>3922</v>
      </c>
      <c r="E564" s="161" t="e">
        <f t="shared" si="76"/>
        <v>#REF!</v>
      </c>
      <c r="F564" s="63" t="s">
        <v>927</v>
      </c>
      <c r="G564">
        <f t="shared" si="77"/>
        <v>6</v>
      </c>
      <c r="H564" s="223" t="str">
        <f>IF(ISNUMBER(#REF!),#REF!,"")</f>
        <v/>
      </c>
    </row>
    <row r="565" spans="1:8" x14ac:dyDescent="0.25">
      <c r="A565" s="108" t="str">
        <f>B565&amp;"_"&amp;C565&amp;"_"&amp;"…. "&amp;D565</f>
        <v>0828_T1.6_…. Currency and deposits 2/ (Other price changes)</v>
      </c>
      <c r="B565" s="122" t="s">
        <v>3545</v>
      </c>
      <c r="C565" s="36" t="s">
        <v>2716</v>
      </c>
      <c r="D565" s="74" t="s">
        <v>3923</v>
      </c>
      <c r="E565" s="161" t="e">
        <f t="shared" si="76"/>
        <v>#REF!</v>
      </c>
      <c r="F565" s="63" t="s">
        <v>928</v>
      </c>
      <c r="G565">
        <f t="shared" si="77"/>
        <v>6</v>
      </c>
      <c r="H565" s="223" t="str">
        <f>IF(ISNUMBER(#REF!),#REF!,"")</f>
        <v/>
      </c>
    </row>
    <row r="566" spans="1:8" x14ac:dyDescent="0.25">
      <c r="A566" s="108" t="str">
        <f t="shared" ref="A566:A569" si="85">B566&amp;"_"&amp;C566&amp;"_"&amp;"…. "&amp;D566</f>
        <v>0829_T1.6_…. Debt securities (Other price changes)</v>
      </c>
      <c r="B566" s="122" t="s">
        <v>3546</v>
      </c>
      <c r="C566" s="36" t="s">
        <v>2716</v>
      </c>
      <c r="D566" s="74" t="s">
        <v>3924</v>
      </c>
      <c r="E566" s="161" t="e">
        <f t="shared" si="76"/>
        <v>#REF!</v>
      </c>
      <c r="F566" s="63" t="s">
        <v>929</v>
      </c>
      <c r="G566">
        <f t="shared" si="77"/>
        <v>6</v>
      </c>
      <c r="H566" s="223" t="str">
        <f>IF(ISNUMBER(#REF!),#REF!,"")</f>
        <v/>
      </c>
    </row>
    <row r="567" spans="1:8" x14ac:dyDescent="0.25">
      <c r="A567" s="108" t="str">
        <f t="shared" si="85"/>
        <v>0830_T1.6_…. Loans (Other price changes)</v>
      </c>
      <c r="B567" s="122" t="s">
        <v>3547</v>
      </c>
      <c r="C567" s="36" t="s">
        <v>2716</v>
      </c>
      <c r="D567" s="74" t="s">
        <v>3925</v>
      </c>
      <c r="E567" s="161" t="e">
        <f t="shared" si="76"/>
        <v>#REF!</v>
      </c>
      <c r="F567" s="63" t="s">
        <v>930</v>
      </c>
      <c r="G567">
        <f t="shared" si="77"/>
        <v>6</v>
      </c>
      <c r="H567" s="223" t="str">
        <f>IF(ISNUMBER(#REF!),#REF!,"")</f>
        <v/>
      </c>
    </row>
    <row r="568" spans="1:8" x14ac:dyDescent="0.25">
      <c r="A568" s="108" t="str">
        <f t="shared" si="85"/>
        <v>0831_T1.6_…. Trade credit and advances (Other price changes)</v>
      </c>
      <c r="B568" s="122" t="s">
        <v>3548</v>
      </c>
      <c r="C568" s="36" t="s">
        <v>2716</v>
      </c>
      <c r="D568" s="74" t="s">
        <v>3926</v>
      </c>
      <c r="E568" s="161" t="e">
        <f t="shared" si="76"/>
        <v>#REF!</v>
      </c>
      <c r="F568" s="63" t="s">
        <v>931</v>
      </c>
      <c r="G568">
        <f t="shared" si="77"/>
        <v>6</v>
      </c>
      <c r="H568" s="223" t="str">
        <f>IF(ISNUMBER(#REF!),#REF!,"")</f>
        <v/>
      </c>
    </row>
    <row r="569" spans="1:8" x14ac:dyDescent="0.25">
      <c r="A569" s="108" t="str">
        <f t="shared" si="85"/>
        <v>0832_T1.6_…. Other debt liabilities 3/ 4/ (Other price changes)</v>
      </c>
      <c r="B569" s="122" t="s">
        <v>3549</v>
      </c>
      <c r="C569" s="36" t="s">
        <v>2716</v>
      </c>
      <c r="D569" s="74" t="s">
        <v>3927</v>
      </c>
      <c r="E569" s="161" t="e">
        <f t="shared" si="76"/>
        <v>#REF!</v>
      </c>
      <c r="F569" s="63" t="s">
        <v>932</v>
      </c>
      <c r="G569">
        <f t="shared" si="77"/>
        <v>6</v>
      </c>
      <c r="H569" s="223" t="str">
        <f>IF(ISNUMBER(#REF!),#REF!,"")</f>
        <v/>
      </c>
    </row>
    <row r="570" spans="1:8" x14ac:dyDescent="0.25">
      <c r="A570" s="108" t="str">
        <f>B570&amp;"_"&amp;C570&amp;"_"&amp;".. "&amp;D570</f>
        <v>0833_T1.6_.. Long-term (Other price changes)</v>
      </c>
      <c r="B570" s="122" t="s">
        <v>3550</v>
      </c>
      <c r="C570" s="36" t="s">
        <v>2716</v>
      </c>
      <c r="D570" s="75" t="s">
        <v>3928</v>
      </c>
      <c r="E570" s="161" t="e">
        <f t="shared" si="76"/>
        <v>#REF!</v>
      </c>
      <c r="F570" s="63" t="s">
        <v>933</v>
      </c>
      <c r="G570">
        <f t="shared" si="77"/>
        <v>6</v>
      </c>
      <c r="H570" s="223" t="str">
        <f>IF(ISNUMBER(#REF!),#REF!,"")</f>
        <v/>
      </c>
    </row>
    <row r="571" spans="1:8" x14ac:dyDescent="0.25">
      <c r="A571" s="108" t="str">
        <f>B571&amp;"_"&amp;C571&amp;"_"&amp;"…. "&amp;D571</f>
        <v>0834_T1.6_…. Currency and deposits 2/ (Other price changes)</v>
      </c>
      <c r="B571" s="122" t="s">
        <v>3551</v>
      </c>
      <c r="C571" s="36" t="s">
        <v>2716</v>
      </c>
      <c r="D571" s="74" t="s">
        <v>3923</v>
      </c>
      <c r="E571" s="161" t="e">
        <f t="shared" si="76"/>
        <v>#REF!</v>
      </c>
      <c r="F571" s="63" t="s">
        <v>934</v>
      </c>
      <c r="G571">
        <f t="shared" si="77"/>
        <v>6</v>
      </c>
      <c r="H571" s="223" t="str">
        <f>IF(ISNUMBER(#REF!),#REF!,"")</f>
        <v/>
      </c>
    </row>
    <row r="572" spans="1:8" x14ac:dyDescent="0.25">
      <c r="A572" s="108" t="str">
        <f t="shared" ref="A572:A575" si="86">B572&amp;"_"&amp;C572&amp;"_"&amp;"…. "&amp;D572</f>
        <v>0835_T1.6_…. Debt securities (Other price changes)</v>
      </c>
      <c r="B572" s="122" t="s">
        <v>3552</v>
      </c>
      <c r="C572" s="36" t="s">
        <v>2716</v>
      </c>
      <c r="D572" s="74" t="s">
        <v>3924</v>
      </c>
      <c r="E572" s="161" t="e">
        <f t="shared" si="76"/>
        <v>#REF!</v>
      </c>
      <c r="F572" s="63" t="s">
        <v>935</v>
      </c>
      <c r="G572">
        <f t="shared" si="77"/>
        <v>6</v>
      </c>
      <c r="H572" s="223" t="str">
        <f>IF(ISNUMBER(#REF!),#REF!,"")</f>
        <v/>
      </c>
    </row>
    <row r="573" spans="1:8" x14ac:dyDescent="0.25">
      <c r="A573" s="108" t="str">
        <f t="shared" si="86"/>
        <v>0836_T1.6_…. Loans (Other price changes)</v>
      </c>
      <c r="B573" s="122" t="s">
        <v>3553</v>
      </c>
      <c r="C573" s="36" t="s">
        <v>2716</v>
      </c>
      <c r="D573" s="74" t="s">
        <v>3925</v>
      </c>
      <c r="E573" s="161" t="e">
        <f t="shared" si="76"/>
        <v>#REF!</v>
      </c>
      <c r="F573" s="63" t="s">
        <v>936</v>
      </c>
      <c r="G573">
        <f t="shared" si="77"/>
        <v>6</v>
      </c>
      <c r="H573" s="223" t="str">
        <f>IF(ISNUMBER(#REF!),#REF!,"")</f>
        <v/>
      </c>
    </row>
    <row r="574" spans="1:8" x14ac:dyDescent="0.25">
      <c r="A574" s="108" t="str">
        <f t="shared" si="86"/>
        <v>0837_T1.6_…. Trade credit and advances (Other price changes)</v>
      </c>
      <c r="B574" s="122" t="s">
        <v>3554</v>
      </c>
      <c r="C574" s="36" t="s">
        <v>2716</v>
      </c>
      <c r="D574" s="74" t="s">
        <v>3926</v>
      </c>
      <c r="E574" s="161" t="e">
        <f t="shared" si="76"/>
        <v>#REF!</v>
      </c>
      <c r="F574" s="63" t="s">
        <v>937</v>
      </c>
      <c r="G574">
        <f t="shared" si="77"/>
        <v>6</v>
      </c>
      <c r="H574" s="223" t="str">
        <f>IF(ISNUMBER(#REF!),#REF!,"")</f>
        <v/>
      </c>
    </row>
    <row r="575" spans="1:8" x14ac:dyDescent="0.25">
      <c r="A575" s="108" t="str">
        <f t="shared" si="86"/>
        <v>0838_T1.6_…. Other debt liabilities 3/ (Other price changes)</v>
      </c>
      <c r="B575" s="122" t="s">
        <v>3555</v>
      </c>
      <c r="C575" s="36" t="s">
        <v>2716</v>
      </c>
      <c r="D575" s="74" t="s">
        <v>3930</v>
      </c>
      <c r="E575" s="161" t="e">
        <f t="shared" si="76"/>
        <v>#REF!</v>
      </c>
      <c r="F575" s="63" t="s">
        <v>938</v>
      </c>
      <c r="G575">
        <f t="shared" si="77"/>
        <v>6</v>
      </c>
      <c r="H575" s="223" t="str">
        <f>IF(ISNUMBER(#REF!),#REF!,"")</f>
        <v/>
      </c>
    </row>
    <row r="576" spans="1:8" x14ac:dyDescent="0.25">
      <c r="A576" s="108" t="str">
        <f>B576&amp;"_"&amp;C576&amp;"_"&amp;D576</f>
        <v>0839_T1.6_Direct Investment: Intercompany Lending (Other price changes)</v>
      </c>
      <c r="B576" s="122" t="s">
        <v>3556</v>
      </c>
      <c r="C576" s="36" t="s">
        <v>2716</v>
      </c>
      <c r="D576" s="79" t="s">
        <v>3934</v>
      </c>
      <c r="E576" s="161" t="e">
        <f t="shared" si="76"/>
        <v>#REF!</v>
      </c>
      <c r="F576" s="63" t="s">
        <v>939</v>
      </c>
      <c r="G576">
        <f t="shared" si="77"/>
        <v>6</v>
      </c>
      <c r="H576" s="223" t="str">
        <f>IF(ISNUMBER(#REF!),#REF!,"")</f>
        <v/>
      </c>
    </row>
    <row r="577" spans="1:8" x14ac:dyDescent="0.25">
      <c r="A577" s="108" t="str">
        <f t="shared" ref="A577:A579" si="87">B577&amp;"_"&amp;C577&amp;"_"&amp;".. "&amp;D577</f>
        <v>0840_T1.6_.. Debt liabilities of direct investment enterprises to direct investors (Other price changes)</v>
      </c>
      <c r="B577" s="122" t="s">
        <v>3557</v>
      </c>
      <c r="C577" s="36" t="s">
        <v>2716</v>
      </c>
      <c r="D577" s="80" t="s">
        <v>3935</v>
      </c>
      <c r="E577" s="161" t="e">
        <f t="shared" si="76"/>
        <v>#REF!</v>
      </c>
      <c r="F577" s="63" t="s">
        <v>940</v>
      </c>
      <c r="G577">
        <f t="shared" si="77"/>
        <v>6</v>
      </c>
      <c r="H577" s="223" t="str">
        <f>IF(ISNUMBER(#REF!),#REF!,"")</f>
        <v/>
      </c>
    </row>
    <row r="578" spans="1:8" x14ac:dyDescent="0.25">
      <c r="A578" s="108" t="str">
        <f t="shared" si="87"/>
        <v>0841_T1.6_.. Debt liabilities of direct investors to direct investment enterprises (Other price changes)</v>
      </c>
      <c r="B578" s="122" t="s">
        <v>3558</v>
      </c>
      <c r="C578" s="36" t="s">
        <v>2716</v>
      </c>
      <c r="D578" s="80" t="s">
        <v>3936</v>
      </c>
      <c r="E578" s="161" t="e">
        <f t="shared" si="76"/>
        <v>#REF!</v>
      </c>
      <c r="F578" s="63" t="s">
        <v>941</v>
      </c>
      <c r="G578">
        <f t="shared" si="77"/>
        <v>6</v>
      </c>
      <c r="H578" s="223" t="str">
        <f>IF(ISNUMBER(#REF!),#REF!,"")</f>
        <v/>
      </c>
    </row>
    <row r="579" spans="1:8" x14ac:dyDescent="0.25">
      <c r="A579" s="108" t="str">
        <f t="shared" si="87"/>
        <v>0842_T1.6_.. Debt liabilities between fellow enterprises (Other price changes)</v>
      </c>
      <c r="B579" s="122" t="s">
        <v>3559</v>
      </c>
      <c r="C579" s="36" t="s">
        <v>2716</v>
      </c>
      <c r="D579" s="80" t="s">
        <v>3937</v>
      </c>
      <c r="E579" s="161" t="e">
        <f t="shared" si="76"/>
        <v>#REF!</v>
      </c>
      <c r="F579" s="63" t="s">
        <v>942</v>
      </c>
      <c r="G579">
        <f t="shared" si="77"/>
        <v>6</v>
      </c>
      <c r="H579" s="223" t="str">
        <f>IF(ISNUMBER(#REF!),#REF!,"")</f>
        <v/>
      </c>
    </row>
    <row r="580" spans="1:8" x14ac:dyDescent="0.25">
      <c r="A580" s="108" t="str">
        <f>B580&amp;"_"&amp;C580&amp;"_"&amp;D580</f>
        <v>0843_T1.6_Gross External Debt (Other price changes)</v>
      </c>
      <c r="B580" s="122" t="s">
        <v>3560</v>
      </c>
      <c r="C580" s="36" t="s">
        <v>2716</v>
      </c>
      <c r="D580" s="78" t="s">
        <v>3938</v>
      </c>
      <c r="E580" s="161" t="e">
        <f t="shared" si="76"/>
        <v>#REF!</v>
      </c>
      <c r="F580" s="64" t="s">
        <v>943</v>
      </c>
      <c r="G580">
        <f t="shared" si="77"/>
        <v>6</v>
      </c>
      <c r="H580" s="223" t="str">
        <f>IF(ISNUMBER(#REF!),#REF!,"")</f>
        <v/>
      </c>
    </row>
    <row r="581" spans="1:8" x14ac:dyDescent="0.25">
      <c r="A581" s="108" t="str">
        <f>B581&amp;"_"&amp;C581&amp;"_"&amp;D581</f>
        <v>0844_T1.6_General Government (Other changes in volume)</v>
      </c>
      <c r="B581" s="122" t="s">
        <v>3561</v>
      </c>
      <c r="C581" s="36" t="s">
        <v>2716</v>
      </c>
      <c r="D581" s="76" t="s">
        <v>3939</v>
      </c>
      <c r="E581" s="161" t="e">
        <f t="shared" ref="E581:E644" si="88">E580</f>
        <v>#REF!</v>
      </c>
      <c r="F581" s="63" t="s">
        <v>944</v>
      </c>
      <c r="G581">
        <f t="shared" ref="G581:G644" si="89">G580</f>
        <v>6</v>
      </c>
      <c r="H581" s="223" t="str">
        <f>IF(ISNUMBER(#REF!),#REF!,"")</f>
        <v/>
      </c>
    </row>
    <row r="582" spans="1:8" x14ac:dyDescent="0.25">
      <c r="A582" s="108" t="str">
        <f>B582&amp;"_"&amp;C582&amp;"_"&amp;".. "&amp;D582</f>
        <v>0845_T1.6_.. Short-term (Other changes in volume)</v>
      </c>
      <c r="B582" s="122" t="s">
        <v>3562</v>
      </c>
      <c r="C582" s="36" t="s">
        <v>2716</v>
      </c>
      <c r="D582" s="75" t="s">
        <v>3940</v>
      </c>
      <c r="E582" s="161" t="e">
        <f t="shared" si="88"/>
        <v>#REF!</v>
      </c>
      <c r="F582" s="63" t="s">
        <v>945</v>
      </c>
      <c r="G582">
        <f t="shared" si="89"/>
        <v>6</v>
      </c>
      <c r="H582" s="223" t="str">
        <f>IF(ISNUMBER(#REF!),#REF!,"")</f>
        <v/>
      </c>
    </row>
    <row r="583" spans="1:8" x14ac:dyDescent="0.25">
      <c r="A583" s="108" t="str">
        <f>B583&amp;"_"&amp;C583&amp;"_"&amp;"…. "&amp;D583</f>
        <v>0846_T1.6_…. Currency and deposits 2/ (Other changes in volume)</v>
      </c>
      <c r="B583" s="122" t="s">
        <v>3563</v>
      </c>
      <c r="C583" s="36" t="s">
        <v>2716</v>
      </c>
      <c r="D583" s="74" t="s">
        <v>3941</v>
      </c>
      <c r="E583" s="161" t="e">
        <f t="shared" si="88"/>
        <v>#REF!</v>
      </c>
      <c r="F583" s="63" t="s">
        <v>946</v>
      </c>
      <c r="G583">
        <f t="shared" si="89"/>
        <v>6</v>
      </c>
      <c r="H583" s="223" t="str">
        <f>IF(ISNUMBER(#REF!),#REF!,"")</f>
        <v/>
      </c>
    </row>
    <row r="584" spans="1:8" x14ac:dyDescent="0.25">
      <c r="A584" s="108" t="str">
        <f t="shared" ref="A584:A587" si="90">B584&amp;"_"&amp;C584&amp;"_"&amp;"…. "&amp;D584</f>
        <v>0847_T1.6_…. Debt securities (Other changes in volume)</v>
      </c>
      <c r="B584" s="122" t="s">
        <v>3564</v>
      </c>
      <c r="C584" s="36" t="s">
        <v>2716</v>
      </c>
      <c r="D584" s="74" t="s">
        <v>3942</v>
      </c>
      <c r="E584" s="161" t="e">
        <f t="shared" si="88"/>
        <v>#REF!</v>
      </c>
      <c r="F584" s="63" t="s">
        <v>947</v>
      </c>
      <c r="G584">
        <f t="shared" si="89"/>
        <v>6</v>
      </c>
      <c r="H584" s="223" t="str">
        <f>IF(ISNUMBER(#REF!),#REF!,"")</f>
        <v/>
      </c>
    </row>
    <row r="585" spans="1:8" x14ac:dyDescent="0.25">
      <c r="A585" s="108" t="str">
        <f t="shared" si="90"/>
        <v>0848_T1.6_…. Loans (Other changes in volume)</v>
      </c>
      <c r="B585" s="122" t="s">
        <v>3565</v>
      </c>
      <c r="C585" s="36" t="s">
        <v>2716</v>
      </c>
      <c r="D585" s="74" t="s">
        <v>3943</v>
      </c>
      <c r="E585" s="161" t="e">
        <f t="shared" si="88"/>
        <v>#REF!</v>
      </c>
      <c r="F585" s="63" t="s">
        <v>948</v>
      </c>
      <c r="G585">
        <f t="shared" si="89"/>
        <v>6</v>
      </c>
      <c r="H585" s="223" t="str">
        <f>IF(ISNUMBER(#REF!),#REF!,"")</f>
        <v/>
      </c>
    </row>
    <row r="586" spans="1:8" x14ac:dyDescent="0.25">
      <c r="A586" s="108" t="str">
        <f t="shared" si="90"/>
        <v>0849_T1.6_…. Trade credit and advances (Other changes in volume)</v>
      </c>
      <c r="B586" s="122" t="s">
        <v>3566</v>
      </c>
      <c r="C586" s="36" t="s">
        <v>2716</v>
      </c>
      <c r="D586" s="74" t="s">
        <v>3944</v>
      </c>
      <c r="E586" s="161" t="e">
        <f t="shared" si="88"/>
        <v>#REF!</v>
      </c>
      <c r="F586" s="63" t="s">
        <v>949</v>
      </c>
      <c r="G586">
        <f t="shared" si="89"/>
        <v>6</v>
      </c>
      <c r="H586" s="223" t="str">
        <f>IF(ISNUMBER(#REF!),#REF!,"")</f>
        <v/>
      </c>
    </row>
    <row r="587" spans="1:8" x14ac:dyDescent="0.25">
      <c r="A587" s="108" t="str">
        <f t="shared" si="90"/>
        <v>0850_T1.6_…. Other debt liabilities 3/ 4/ (Other changes in volume)</v>
      </c>
      <c r="B587" s="122" t="s">
        <v>3567</v>
      </c>
      <c r="C587" s="36" t="s">
        <v>2716</v>
      </c>
      <c r="D587" s="74" t="s">
        <v>3945</v>
      </c>
      <c r="E587" s="161" t="e">
        <f t="shared" si="88"/>
        <v>#REF!</v>
      </c>
      <c r="F587" s="63" t="s">
        <v>950</v>
      </c>
      <c r="G587">
        <f t="shared" si="89"/>
        <v>6</v>
      </c>
      <c r="H587" s="223" t="str">
        <f>IF(ISNUMBER(#REF!),#REF!,"")</f>
        <v/>
      </c>
    </row>
    <row r="588" spans="1:8" x14ac:dyDescent="0.25">
      <c r="A588" s="108" t="str">
        <f>B588&amp;"_"&amp;C588&amp;"_"&amp;D588</f>
        <v>0851_T1.6_Long-term (Other changes in volume)</v>
      </c>
      <c r="B588" s="122" t="s">
        <v>3568</v>
      </c>
      <c r="C588" s="36" t="s">
        <v>2716</v>
      </c>
      <c r="D588" s="75" t="s">
        <v>3946</v>
      </c>
      <c r="E588" s="161" t="e">
        <f t="shared" si="88"/>
        <v>#REF!</v>
      </c>
      <c r="F588" s="63" t="s">
        <v>951</v>
      </c>
      <c r="G588">
        <f t="shared" si="89"/>
        <v>6</v>
      </c>
      <c r="H588" s="223" t="str">
        <f>IF(ISNUMBER(#REF!),#REF!,"")</f>
        <v/>
      </c>
    </row>
    <row r="589" spans="1:8" x14ac:dyDescent="0.25">
      <c r="A589" s="108" t="str">
        <f>B589&amp;"_"&amp;C589&amp;"_"&amp;".. "&amp;D589</f>
        <v>0852_T1.6_.. Special drawing rights (allocations)  (Other changes in volume)</v>
      </c>
      <c r="B589" s="122" t="s">
        <v>3569</v>
      </c>
      <c r="C589" s="36" t="s">
        <v>2716</v>
      </c>
      <c r="D589" s="74" t="s">
        <v>3947</v>
      </c>
      <c r="E589" s="161" t="e">
        <f t="shared" si="88"/>
        <v>#REF!</v>
      </c>
      <c r="F589" s="63" t="s">
        <v>952</v>
      </c>
      <c r="G589">
        <f t="shared" si="89"/>
        <v>6</v>
      </c>
      <c r="H589" s="223" t="str">
        <f>IF(ISNUMBER(#REF!),#REF!,"")</f>
        <v/>
      </c>
    </row>
    <row r="590" spans="1:8" x14ac:dyDescent="0.25">
      <c r="A590" s="108" t="str">
        <f>B590&amp;"_"&amp;C590&amp;"_"&amp;"…. "&amp;D590</f>
        <v>0853_T1.6_…. Currency and deposits 2/ (Other changes in volume)</v>
      </c>
      <c r="B590" s="122" t="s">
        <v>3570</v>
      </c>
      <c r="C590" s="36" t="s">
        <v>2716</v>
      </c>
      <c r="D590" s="74" t="s">
        <v>3941</v>
      </c>
      <c r="E590" s="161" t="e">
        <f t="shared" si="88"/>
        <v>#REF!</v>
      </c>
      <c r="F590" s="63" t="s">
        <v>953</v>
      </c>
      <c r="G590">
        <f t="shared" si="89"/>
        <v>6</v>
      </c>
      <c r="H590" s="223" t="str">
        <f>IF(ISNUMBER(#REF!),#REF!,"")</f>
        <v/>
      </c>
    </row>
    <row r="591" spans="1:8" x14ac:dyDescent="0.25">
      <c r="A591" s="108" t="str">
        <f t="shared" ref="A591:A594" si="91">B591&amp;"_"&amp;C591&amp;"_"&amp;"…. "&amp;D591</f>
        <v>0854_T1.6_…. Debt securities (Other changes in volume)</v>
      </c>
      <c r="B591" s="122" t="s">
        <v>3571</v>
      </c>
      <c r="C591" s="36" t="s">
        <v>2716</v>
      </c>
      <c r="D591" s="74" t="s">
        <v>3942</v>
      </c>
      <c r="E591" s="161" t="e">
        <f t="shared" si="88"/>
        <v>#REF!</v>
      </c>
      <c r="F591" s="63" t="s">
        <v>954</v>
      </c>
      <c r="G591">
        <f t="shared" si="89"/>
        <v>6</v>
      </c>
      <c r="H591" s="223" t="str">
        <f>IF(ISNUMBER(#REF!),#REF!,"")</f>
        <v/>
      </c>
    </row>
    <row r="592" spans="1:8" x14ac:dyDescent="0.25">
      <c r="A592" s="108" t="str">
        <f t="shared" si="91"/>
        <v>0855_T1.6_…. Loans (Other changes in volume)</v>
      </c>
      <c r="B592" s="122" t="s">
        <v>3572</v>
      </c>
      <c r="C592" s="36" t="s">
        <v>2716</v>
      </c>
      <c r="D592" s="74" t="s">
        <v>3943</v>
      </c>
      <c r="E592" s="161" t="e">
        <f t="shared" si="88"/>
        <v>#REF!</v>
      </c>
      <c r="F592" s="63" t="s">
        <v>955</v>
      </c>
      <c r="G592">
        <f t="shared" si="89"/>
        <v>6</v>
      </c>
      <c r="H592" s="223" t="str">
        <f>IF(ISNUMBER(#REF!),#REF!,"")</f>
        <v/>
      </c>
    </row>
    <row r="593" spans="1:8" x14ac:dyDescent="0.25">
      <c r="A593" s="108" t="str">
        <f t="shared" si="91"/>
        <v>0856_T1.6_…. Trade credit and advances (Other changes in volume)</v>
      </c>
      <c r="B593" s="122" t="s">
        <v>3573</v>
      </c>
      <c r="C593" s="36" t="s">
        <v>2716</v>
      </c>
      <c r="D593" s="74" t="s">
        <v>3944</v>
      </c>
      <c r="E593" s="161" t="e">
        <f t="shared" si="88"/>
        <v>#REF!</v>
      </c>
      <c r="F593" s="63" t="s">
        <v>956</v>
      </c>
      <c r="G593">
        <f t="shared" si="89"/>
        <v>6</v>
      </c>
      <c r="H593" s="223" t="str">
        <f>IF(ISNUMBER(#REF!),#REF!,"")</f>
        <v/>
      </c>
    </row>
    <row r="594" spans="1:8" x14ac:dyDescent="0.25">
      <c r="A594" s="108" t="str">
        <f t="shared" si="91"/>
        <v>0857_T1.6_…. Other debt liabilities 3/ (Other changes in volume)</v>
      </c>
      <c r="B594" s="122" t="s">
        <v>3574</v>
      </c>
      <c r="C594" s="36" t="s">
        <v>2716</v>
      </c>
      <c r="D594" s="74" t="s">
        <v>3948</v>
      </c>
      <c r="E594" s="161" t="e">
        <f t="shared" si="88"/>
        <v>#REF!</v>
      </c>
      <c r="F594" s="63" t="s">
        <v>957</v>
      </c>
      <c r="G594">
        <f t="shared" si="89"/>
        <v>6</v>
      </c>
      <c r="H594" s="223" t="str">
        <f>IF(ISNUMBER(#REF!),#REF!,"")</f>
        <v/>
      </c>
    </row>
    <row r="595" spans="1:8" x14ac:dyDescent="0.25">
      <c r="A595" s="108" t="str">
        <f>B595&amp;"_"&amp;C595&amp;"_"&amp;D595</f>
        <v>0858_T1.6_Central Bank (Other changes in volume)</v>
      </c>
      <c r="B595" s="122" t="s">
        <v>3575</v>
      </c>
      <c r="C595" s="36" t="s">
        <v>2716</v>
      </c>
      <c r="D595" s="76" t="s">
        <v>3949</v>
      </c>
      <c r="E595" s="161" t="e">
        <f t="shared" si="88"/>
        <v>#REF!</v>
      </c>
      <c r="F595" s="63" t="s">
        <v>958</v>
      </c>
      <c r="G595">
        <f t="shared" si="89"/>
        <v>6</v>
      </c>
      <c r="H595" s="223" t="str">
        <f>IF(ISNUMBER(#REF!),#REF!,"")</f>
        <v/>
      </c>
    </row>
    <row r="596" spans="1:8" x14ac:dyDescent="0.25">
      <c r="A596" s="108" t="str">
        <f>B596&amp;"_"&amp;C596&amp;"_"&amp;".. "&amp;D596</f>
        <v>0859_T1.6_.. Short-term (Other changes in volume)</v>
      </c>
      <c r="B596" s="122" t="s">
        <v>3576</v>
      </c>
      <c r="C596" s="36" t="s">
        <v>2716</v>
      </c>
      <c r="D596" s="75" t="s">
        <v>3940</v>
      </c>
      <c r="E596" s="161" t="e">
        <f t="shared" si="88"/>
        <v>#REF!</v>
      </c>
      <c r="F596" s="63" t="s">
        <v>959</v>
      </c>
      <c r="G596">
        <f t="shared" si="89"/>
        <v>6</v>
      </c>
      <c r="H596" s="223" t="str">
        <f>IF(ISNUMBER(#REF!),#REF!,"")</f>
        <v/>
      </c>
    </row>
    <row r="597" spans="1:8" x14ac:dyDescent="0.25">
      <c r="A597" s="108" t="str">
        <f>B597&amp;"_"&amp;C597&amp;"_"&amp;"…. "&amp;D597</f>
        <v>0860_T1.6_…. Currency and deposits 2/ (Other changes in volume)</v>
      </c>
      <c r="B597" s="122" t="s">
        <v>3577</v>
      </c>
      <c r="C597" s="36" t="s">
        <v>2716</v>
      </c>
      <c r="D597" s="74" t="s">
        <v>3941</v>
      </c>
      <c r="E597" s="161" t="e">
        <f t="shared" si="88"/>
        <v>#REF!</v>
      </c>
      <c r="F597" s="63" t="s">
        <v>960</v>
      </c>
      <c r="G597">
        <f t="shared" si="89"/>
        <v>6</v>
      </c>
      <c r="H597" s="223" t="str">
        <f>IF(ISNUMBER(#REF!),#REF!,"")</f>
        <v/>
      </c>
    </row>
    <row r="598" spans="1:8" x14ac:dyDescent="0.25">
      <c r="A598" s="108" t="str">
        <f t="shared" ref="A598:A601" si="92">B598&amp;"_"&amp;C598&amp;"_"&amp;"…. "&amp;D598</f>
        <v>0861_T1.6_…. Debt securities (Other changes in volume)</v>
      </c>
      <c r="B598" s="122" t="s">
        <v>3578</v>
      </c>
      <c r="C598" s="36" t="s">
        <v>2716</v>
      </c>
      <c r="D598" s="74" t="s">
        <v>3942</v>
      </c>
      <c r="E598" s="161" t="e">
        <f t="shared" si="88"/>
        <v>#REF!</v>
      </c>
      <c r="F598" s="63" t="s">
        <v>961</v>
      </c>
      <c r="G598">
        <f t="shared" si="89"/>
        <v>6</v>
      </c>
      <c r="H598" s="223" t="str">
        <f>IF(ISNUMBER(#REF!),#REF!,"")</f>
        <v/>
      </c>
    </row>
    <row r="599" spans="1:8" x14ac:dyDescent="0.25">
      <c r="A599" s="108" t="str">
        <f t="shared" si="92"/>
        <v>0862_T1.6_…. Loans (Other changes in volume)</v>
      </c>
      <c r="B599" s="122" t="s">
        <v>3579</v>
      </c>
      <c r="C599" s="36" t="s">
        <v>2716</v>
      </c>
      <c r="D599" s="74" t="s">
        <v>3943</v>
      </c>
      <c r="E599" s="161" t="e">
        <f t="shared" si="88"/>
        <v>#REF!</v>
      </c>
      <c r="F599" s="63" t="s">
        <v>962</v>
      </c>
      <c r="G599">
        <f t="shared" si="89"/>
        <v>6</v>
      </c>
      <c r="H599" s="223" t="str">
        <f>IF(ISNUMBER(#REF!),#REF!,"")</f>
        <v/>
      </c>
    </row>
    <row r="600" spans="1:8" x14ac:dyDescent="0.25">
      <c r="A600" s="108" t="str">
        <f t="shared" si="92"/>
        <v>0863_T1.6_…. Trade credit and advances (Other changes in volume)</v>
      </c>
      <c r="B600" s="122" t="s">
        <v>3580</v>
      </c>
      <c r="C600" s="36" t="s">
        <v>2716</v>
      </c>
      <c r="D600" s="74" t="s">
        <v>3944</v>
      </c>
      <c r="E600" s="161" t="e">
        <f t="shared" si="88"/>
        <v>#REF!</v>
      </c>
      <c r="F600" s="63" t="s">
        <v>963</v>
      </c>
      <c r="G600">
        <f t="shared" si="89"/>
        <v>6</v>
      </c>
      <c r="H600" s="223" t="str">
        <f>IF(ISNUMBER(#REF!),#REF!,"")</f>
        <v/>
      </c>
    </row>
    <row r="601" spans="1:8" x14ac:dyDescent="0.25">
      <c r="A601" s="108" t="str">
        <f t="shared" si="92"/>
        <v>0864_T1.6_…. Other debt liabilities 3/ 4/ (Other changes in volume)</v>
      </c>
      <c r="B601" s="122" t="s">
        <v>3581</v>
      </c>
      <c r="C601" s="36" t="s">
        <v>2716</v>
      </c>
      <c r="D601" s="74" t="s">
        <v>3945</v>
      </c>
      <c r="E601" s="161" t="e">
        <f t="shared" si="88"/>
        <v>#REF!</v>
      </c>
      <c r="F601" s="63" t="s">
        <v>964</v>
      </c>
      <c r="G601">
        <f t="shared" si="89"/>
        <v>6</v>
      </c>
      <c r="H601" s="223" t="str">
        <f>IF(ISNUMBER(#REF!),#REF!,"")</f>
        <v/>
      </c>
    </row>
    <row r="602" spans="1:8" x14ac:dyDescent="0.25">
      <c r="A602" s="108" t="str">
        <f>B602&amp;"_"&amp;C602&amp;"_"&amp;D602</f>
        <v>0865_T1.6_Long-term (Other changes in volume)</v>
      </c>
      <c r="B602" s="122" t="s">
        <v>3582</v>
      </c>
      <c r="C602" s="36" t="s">
        <v>2716</v>
      </c>
      <c r="D602" s="75" t="s">
        <v>3946</v>
      </c>
      <c r="E602" s="161" t="e">
        <f t="shared" si="88"/>
        <v>#REF!</v>
      </c>
      <c r="F602" s="63" t="s">
        <v>965</v>
      </c>
      <c r="G602">
        <f t="shared" si="89"/>
        <v>6</v>
      </c>
      <c r="H602" s="223" t="str">
        <f>IF(ISNUMBER(#REF!),#REF!,"")</f>
        <v/>
      </c>
    </row>
    <row r="603" spans="1:8" x14ac:dyDescent="0.25">
      <c r="A603" s="108" t="str">
        <f>B603&amp;"_"&amp;C603&amp;"_"&amp;".. "&amp;D603</f>
        <v>0866_T1.6_.. Special drawing rights (allocations)  (Other changes in volume)</v>
      </c>
      <c r="B603" s="122" t="s">
        <v>3583</v>
      </c>
      <c r="C603" s="36" t="s">
        <v>2716</v>
      </c>
      <c r="D603" s="74" t="s">
        <v>3947</v>
      </c>
      <c r="E603" s="161" t="e">
        <f t="shared" si="88"/>
        <v>#REF!</v>
      </c>
      <c r="F603" s="63" t="s">
        <v>966</v>
      </c>
      <c r="G603">
        <f t="shared" si="89"/>
        <v>6</v>
      </c>
      <c r="H603" s="223" t="str">
        <f>IF(ISNUMBER(#REF!),#REF!,"")</f>
        <v/>
      </c>
    </row>
    <row r="604" spans="1:8" x14ac:dyDescent="0.25">
      <c r="A604" s="108" t="str">
        <f>B604&amp;"_"&amp;C604&amp;"_"&amp;"…. "&amp;D604</f>
        <v>0867_T1.6_…. Currency and deposits 2/ (Other changes in volume)</v>
      </c>
      <c r="B604" s="122" t="s">
        <v>3584</v>
      </c>
      <c r="C604" s="36" t="s">
        <v>2716</v>
      </c>
      <c r="D604" s="74" t="s">
        <v>3941</v>
      </c>
      <c r="E604" s="161" t="e">
        <f t="shared" si="88"/>
        <v>#REF!</v>
      </c>
      <c r="F604" s="63" t="s">
        <v>967</v>
      </c>
      <c r="G604">
        <f t="shared" si="89"/>
        <v>6</v>
      </c>
      <c r="H604" s="223" t="str">
        <f>IF(ISNUMBER(#REF!),#REF!,"")</f>
        <v/>
      </c>
    </row>
    <row r="605" spans="1:8" x14ac:dyDescent="0.25">
      <c r="A605" s="108" t="str">
        <f t="shared" ref="A605:A608" si="93">B605&amp;"_"&amp;C605&amp;"_"&amp;"…. "&amp;D605</f>
        <v>0868_T1.6_…. Debt securities (Other changes in volume)</v>
      </c>
      <c r="B605" s="122" t="s">
        <v>3585</v>
      </c>
      <c r="C605" s="36" t="s">
        <v>2716</v>
      </c>
      <c r="D605" s="74" t="s">
        <v>3942</v>
      </c>
      <c r="E605" s="161" t="e">
        <f t="shared" si="88"/>
        <v>#REF!</v>
      </c>
      <c r="F605" s="63" t="s">
        <v>968</v>
      </c>
      <c r="G605">
        <f t="shared" si="89"/>
        <v>6</v>
      </c>
      <c r="H605" s="223" t="str">
        <f>IF(ISNUMBER(#REF!),#REF!,"")</f>
        <v/>
      </c>
    </row>
    <row r="606" spans="1:8" x14ac:dyDescent="0.25">
      <c r="A606" s="108" t="str">
        <f t="shared" si="93"/>
        <v>0869_T1.6_…. Loans (Other changes in volume)</v>
      </c>
      <c r="B606" s="122" t="s">
        <v>3586</v>
      </c>
      <c r="C606" s="36" t="s">
        <v>2716</v>
      </c>
      <c r="D606" s="74" t="s">
        <v>3943</v>
      </c>
      <c r="E606" s="161" t="e">
        <f t="shared" si="88"/>
        <v>#REF!</v>
      </c>
      <c r="F606" s="63" t="s">
        <v>969</v>
      </c>
      <c r="G606">
        <f t="shared" si="89"/>
        <v>6</v>
      </c>
      <c r="H606" s="223" t="str">
        <f>IF(ISNUMBER(#REF!),#REF!,"")</f>
        <v/>
      </c>
    </row>
    <row r="607" spans="1:8" x14ac:dyDescent="0.25">
      <c r="A607" s="108" t="str">
        <f t="shared" si="93"/>
        <v>0870_T1.6_…. Trade credit and advances (Other changes in volume)</v>
      </c>
      <c r="B607" s="122" t="s">
        <v>3587</v>
      </c>
      <c r="C607" s="36" t="s">
        <v>2716</v>
      </c>
      <c r="D607" s="74" t="s">
        <v>3944</v>
      </c>
      <c r="E607" s="161" t="e">
        <f t="shared" si="88"/>
        <v>#REF!</v>
      </c>
      <c r="F607" s="63" t="s">
        <v>970</v>
      </c>
      <c r="G607">
        <f t="shared" si="89"/>
        <v>6</v>
      </c>
      <c r="H607" s="223" t="str">
        <f>IF(ISNUMBER(#REF!),#REF!,"")</f>
        <v/>
      </c>
    </row>
    <row r="608" spans="1:8" x14ac:dyDescent="0.25">
      <c r="A608" s="108" t="str">
        <f t="shared" si="93"/>
        <v>0871_T1.6_…. Other debt liabilities 3/ (Other changes in volume)</v>
      </c>
      <c r="B608" s="122" t="s">
        <v>3588</v>
      </c>
      <c r="C608" s="36" t="s">
        <v>2716</v>
      </c>
      <c r="D608" s="74" t="s">
        <v>3948</v>
      </c>
      <c r="E608" s="161" t="e">
        <f t="shared" si="88"/>
        <v>#REF!</v>
      </c>
      <c r="F608" s="63" t="s">
        <v>971</v>
      </c>
      <c r="G608">
        <f t="shared" si="89"/>
        <v>6</v>
      </c>
      <c r="H608" s="223" t="str">
        <f>IF(ISNUMBER(#REF!),#REF!,"")</f>
        <v/>
      </c>
    </row>
    <row r="609" spans="1:8" x14ac:dyDescent="0.25">
      <c r="A609" s="108" t="str">
        <f>B609&amp;"_"&amp;C609&amp;"_"&amp;D609</f>
        <v>0872_T1.6_Deposit-taking Corporations, except the Central Bank (Other changes in volume)</v>
      </c>
      <c r="B609" s="122" t="s">
        <v>3589</v>
      </c>
      <c r="C609" s="36" t="s">
        <v>2716</v>
      </c>
      <c r="D609" s="77" t="s">
        <v>3950</v>
      </c>
      <c r="E609" s="161" t="e">
        <f t="shared" si="88"/>
        <v>#REF!</v>
      </c>
      <c r="F609" s="63" t="s">
        <v>972</v>
      </c>
      <c r="G609">
        <f t="shared" si="89"/>
        <v>6</v>
      </c>
      <c r="H609" s="223" t="str">
        <f>IF(ISNUMBER(#REF!),#REF!,"")</f>
        <v/>
      </c>
    </row>
    <row r="610" spans="1:8" x14ac:dyDescent="0.25">
      <c r="A610" s="108" t="str">
        <f>B610&amp;"_"&amp;C610&amp;"_"&amp;".. "&amp;D610</f>
        <v>0873_T1.6_.. Short-term (Other changes in volume)</v>
      </c>
      <c r="B610" s="122" t="s">
        <v>3590</v>
      </c>
      <c r="C610" s="36" t="s">
        <v>2716</v>
      </c>
      <c r="D610" s="75" t="s">
        <v>3940</v>
      </c>
      <c r="E610" s="161" t="e">
        <f t="shared" si="88"/>
        <v>#REF!</v>
      </c>
      <c r="F610" s="63" t="s">
        <v>973</v>
      </c>
      <c r="G610">
        <f t="shared" si="89"/>
        <v>6</v>
      </c>
      <c r="H610" s="223" t="str">
        <f>IF(ISNUMBER(#REF!),#REF!,"")</f>
        <v/>
      </c>
    </row>
    <row r="611" spans="1:8" x14ac:dyDescent="0.25">
      <c r="A611" s="108" t="str">
        <f>B611&amp;"_"&amp;C611&amp;"_"&amp;"…. "&amp;D611</f>
        <v>0874_T1.6_…. Currency and deposits 2/ (Other changes in volume)</v>
      </c>
      <c r="B611" s="122" t="s">
        <v>3591</v>
      </c>
      <c r="C611" s="36" t="s">
        <v>2716</v>
      </c>
      <c r="D611" s="74" t="s">
        <v>3941</v>
      </c>
      <c r="E611" s="161" t="e">
        <f t="shared" si="88"/>
        <v>#REF!</v>
      </c>
      <c r="F611" s="63" t="s">
        <v>974</v>
      </c>
      <c r="G611">
        <f t="shared" si="89"/>
        <v>6</v>
      </c>
      <c r="H611" s="223" t="str">
        <f>IF(ISNUMBER(#REF!),#REF!,"")</f>
        <v/>
      </c>
    </row>
    <row r="612" spans="1:8" x14ac:dyDescent="0.25">
      <c r="A612" s="108" t="str">
        <f t="shared" ref="A612:A615" si="94">B612&amp;"_"&amp;C612&amp;"_"&amp;"…. "&amp;D612</f>
        <v>0875_T1.6_…. Debt securities (Other changes in volume)</v>
      </c>
      <c r="B612" s="122" t="s">
        <v>3592</v>
      </c>
      <c r="C612" s="36" t="s">
        <v>2716</v>
      </c>
      <c r="D612" s="74" t="s">
        <v>3942</v>
      </c>
      <c r="E612" s="161" t="e">
        <f t="shared" si="88"/>
        <v>#REF!</v>
      </c>
      <c r="F612" s="63" t="s">
        <v>975</v>
      </c>
      <c r="G612">
        <f t="shared" si="89"/>
        <v>6</v>
      </c>
      <c r="H612" s="223" t="str">
        <f>IF(ISNUMBER(#REF!),#REF!,"")</f>
        <v/>
      </c>
    </row>
    <row r="613" spans="1:8" x14ac:dyDescent="0.25">
      <c r="A613" s="108" t="str">
        <f t="shared" si="94"/>
        <v>0876_T1.6_…. Loans (Other changes in volume)</v>
      </c>
      <c r="B613" s="122" t="s">
        <v>3593</v>
      </c>
      <c r="C613" s="36" t="s">
        <v>2716</v>
      </c>
      <c r="D613" s="74" t="s">
        <v>3943</v>
      </c>
      <c r="E613" s="161" t="e">
        <f t="shared" si="88"/>
        <v>#REF!</v>
      </c>
      <c r="F613" s="63" t="s">
        <v>976</v>
      </c>
      <c r="G613">
        <f t="shared" si="89"/>
        <v>6</v>
      </c>
      <c r="H613" s="223" t="str">
        <f>IF(ISNUMBER(#REF!),#REF!,"")</f>
        <v/>
      </c>
    </row>
    <row r="614" spans="1:8" x14ac:dyDescent="0.25">
      <c r="A614" s="108" t="str">
        <f t="shared" si="94"/>
        <v>0877_T1.6_…. Trade credit and advances (Other changes in volume)</v>
      </c>
      <c r="B614" s="122" t="s">
        <v>3594</v>
      </c>
      <c r="C614" s="36" t="s">
        <v>2716</v>
      </c>
      <c r="D614" s="74" t="s">
        <v>3944</v>
      </c>
      <c r="E614" s="161" t="e">
        <f t="shared" si="88"/>
        <v>#REF!</v>
      </c>
      <c r="F614" s="63" t="s">
        <v>977</v>
      </c>
      <c r="G614">
        <f t="shared" si="89"/>
        <v>6</v>
      </c>
      <c r="H614" s="223" t="str">
        <f>IF(ISNUMBER(#REF!),#REF!,"")</f>
        <v/>
      </c>
    </row>
    <row r="615" spans="1:8" x14ac:dyDescent="0.25">
      <c r="A615" s="108" t="str">
        <f t="shared" si="94"/>
        <v>0878_T1.6_…. Other debt liabilities 3/ 4/ (Other changes in volume)</v>
      </c>
      <c r="B615" s="122" t="s">
        <v>3595</v>
      </c>
      <c r="C615" s="36" t="s">
        <v>2716</v>
      </c>
      <c r="D615" s="74" t="s">
        <v>3945</v>
      </c>
      <c r="E615" s="161" t="e">
        <f t="shared" si="88"/>
        <v>#REF!</v>
      </c>
      <c r="F615" s="63" t="s">
        <v>978</v>
      </c>
      <c r="G615">
        <f t="shared" si="89"/>
        <v>6</v>
      </c>
      <c r="H615" s="223" t="str">
        <f>IF(ISNUMBER(#REF!),#REF!,"")</f>
        <v/>
      </c>
    </row>
    <row r="616" spans="1:8" x14ac:dyDescent="0.25">
      <c r="A616" s="108" t="str">
        <f>B616&amp;"_"&amp;C616&amp;"_"&amp;D616</f>
        <v>0879_T1.6_Long-term (Other changes in volume)</v>
      </c>
      <c r="B616" s="122" t="s">
        <v>3596</v>
      </c>
      <c r="C616" s="36" t="s">
        <v>2716</v>
      </c>
      <c r="D616" s="75" t="s">
        <v>3946</v>
      </c>
      <c r="E616" s="161" t="e">
        <f t="shared" si="88"/>
        <v>#REF!</v>
      </c>
      <c r="F616" s="63" t="s">
        <v>979</v>
      </c>
      <c r="G616">
        <f t="shared" si="89"/>
        <v>6</v>
      </c>
      <c r="H616" s="223" t="str">
        <f>IF(ISNUMBER(#REF!),#REF!,"")</f>
        <v/>
      </c>
    </row>
    <row r="617" spans="1:8" x14ac:dyDescent="0.25">
      <c r="A617" s="108" t="str">
        <f>B617&amp;"_"&amp;C617&amp;"_"&amp;".. "&amp;D617</f>
        <v>0880_T1.6_.. Currency and deposits 2/ (Other changes in volume)</v>
      </c>
      <c r="B617" s="122" t="s">
        <v>3597</v>
      </c>
      <c r="C617" s="36" t="s">
        <v>2716</v>
      </c>
      <c r="D617" s="74" t="s">
        <v>3941</v>
      </c>
      <c r="E617" s="161" t="e">
        <f t="shared" si="88"/>
        <v>#REF!</v>
      </c>
      <c r="F617" s="63" t="s">
        <v>980</v>
      </c>
      <c r="G617">
        <f t="shared" si="89"/>
        <v>6</v>
      </c>
      <c r="H617" s="223" t="str">
        <f>IF(ISNUMBER(#REF!),#REF!,"")</f>
        <v/>
      </c>
    </row>
    <row r="618" spans="1:8" x14ac:dyDescent="0.25">
      <c r="A618" s="108" t="str">
        <f>B618&amp;"_"&amp;C618&amp;"_"&amp;"…. "&amp;D618</f>
        <v>0881_T1.6_…. Debt securities (Other changes in volume)</v>
      </c>
      <c r="B618" s="122" t="s">
        <v>3598</v>
      </c>
      <c r="C618" s="36" t="s">
        <v>2716</v>
      </c>
      <c r="D618" s="74" t="s">
        <v>3942</v>
      </c>
      <c r="E618" s="161" t="e">
        <f t="shared" si="88"/>
        <v>#REF!</v>
      </c>
      <c r="F618" s="63" t="s">
        <v>981</v>
      </c>
      <c r="G618">
        <f t="shared" si="89"/>
        <v>6</v>
      </c>
      <c r="H618" s="223" t="str">
        <f>IF(ISNUMBER(#REF!),#REF!,"")</f>
        <v/>
      </c>
    </row>
    <row r="619" spans="1:8" x14ac:dyDescent="0.25">
      <c r="A619" s="108" t="str">
        <f t="shared" ref="A619:A621" si="95">B619&amp;"_"&amp;C619&amp;"_"&amp;"…. "&amp;D619</f>
        <v>0882_T1.6_…. Loans (Other changes in volume)</v>
      </c>
      <c r="B619" s="122" t="s">
        <v>3599</v>
      </c>
      <c r="C619" s="36" t="s">
        <v>2716</v>
      </c>
      <c r="D619" s="74" t="s">
        <v>3943</v>
      </c>
      <c r="E619" s="161" t="e">
        <f t="shared" si="88"/>
        <v>#REF!</v>
      </c>
      <c r="F619" s="63" t="s">
        <v>982</v>
      </c>
      <c r="G619">
        <f t="shared" si="89"/>
        <v>6</v>
      </c>
      <c r="H619" s="223" t="str">
        <f>IF(ISNUMBER(#REF!),#REF!,"")</f>
        <v/>
      </c>
    </row>
    <row r="620" spans="1:8" x14ac:dyDescent="0.25">
      <c r="A620" s="108" t="str">
        <f t="shared" si="95"/>
        <v>0883_T1.6_…. Trade credit and advances (Other changes in volume)</v>
      </c>
      <c r="B620" s="122" t="s">
        <v>3600</v>
      </c>
      <c r="C620" s="36" t="s">
        <v>2716</v>
      </c>
      <c r="D620" s="74" t="s">
        <v>3944</v>
      </c>
      <c r="E620" s="161" t="e">
        <f t="shared" si="88"/>
        <v>#REF!</v>
      </c>
      <c r="F620" s="63" t="s">
        <v>983</v>
      </c>
      <c r="G620">
        <f t="shared" si="89"/>
        <v>6</v>
      </c>
      <c r="H620" s="223" t="str">
        <f>IF(ISNUMBER(#REF!),#REF!,"")</f>
        <v/>
      </c>
    </row>
    <row r="621" spans="1:8" x14ac:dyDescent="0.25">
      <c r="A621" s="108" t="str">
        <f t="shared" si="95"/>
        <v>0884_T1.6_…. Other debt liabilities 3/ (Other changes in volume)</v>
      </c>
      <c r="B621" s="122" t="s">
        <v>3601</v>
      </c>
      <c r="C621" s="36" t="s">
        <v>2716</v>
      </c>
      <c r="D621" s="74" t="s">
        <v>3948</v>
      </c>
      <c r="E621" s="161" t="e">
        <f t="shared" si="88"/>
        <v>#REF!</v>
      </c>
      <c r="F621" s="63" t="s">
        <v>984</v>
      </c>
      <c r="G621">
        <f t="shared" si="89"/>
        <v>6</v>
      </c>
      <c r="H621" s="223" t="str">
        <f>IF(ISNUMBER(#REF!),#REF!,"")</f>
        <v/>
      </c>
    </row>
    <row r="622" spans="1:8" x14ac:dyDescent="0.25">
      <c r="A622" s="108" t="str">
        <f>B622&amp;"_"&amp;C622&amp;"_"&amp;D622</f>
        <v>0885_T1.6_Other Sectors (Other changes in volume)</v>
      </c>
      <c r="B622" s="122" t="s">
        <v>3602</v>
      </c>
      <c r="C622" s="36" t="s">
        <v>2716</v>
      </c>
      <c r="D622" s="76" t="s">
        <v>3951</v>
      </c>
      <c r="E622" s="161" t="e">
        <f t="shared" si="88"/>
        <v>#REF!</v>
      </c>
      <c r="F622" s="63" t="s">
        <v>985</v>
      </c>
      <c r="G622">
        <f t="shared" si="89"/>
        <v>6</v>
      </c>
      <c r="H622" s="223" t="str">
        <f>IF(ISNUMBER(#REF!),#REF!,"")</f>
        <v/>
      </c>
    </row>
    <row r="623" spans="1:8" x14ac:dyDescent="0.25">
      <c r="A623" s="108" t="str">
        <f>B623&amp;"_"&amp;C623&amp;"_"&amp;".. "&amp;D623</f>
        <v>0886_T1.6_.. Short-term (Other changes in volume)</v>
      </c>
      <c r="B623" s="122" t="s">
        <v>3603</v>
      </c>
      <c r="C623" s="36" t="s">
        <v>2716</v>
      </c>
      <c r="D623" s="75" t="s">
        <v>3940</v>
      </c>
      <c r="E623" s="161" t="e">
        <f t="shared" si="88"/>
        <v>#REF!</v>
      </c>
      <c r="F623" s="63" t="s">
        <v>986</v>
      </c>
      <c r="G623">
        <f t="shared" si="89"/>
        <v>6</v>
      </c>
      <c r="H623" s="223" t="str">
        <f>IF(ISNUMBER(#REF!),#REF!,"")</f>
        <v/>
      </c>
    </row>
    <row r="624" spans="1:8" x14ac:dyDescent="0.25">
      <c r="A624" s="108" t="str">
        <f>B624&amp;"_"&amp;C624&amp;"_"&amp;"…. "&amp;D624</f>
        <v>0887_T1.6_…. Currency and deposits 2/ (Other changes in volume)</v>
      </c>
      <c r="B624" s="122" t="s">
        <v>3604</v>
      </c>
      <c r="C624" s="36" t="s">
        <v>2716</v>
      </c>
      <c r="D624" s="74" t="s">
        <v>3941</v>
      </c>
      <c r="E624" s="161" t="e">
        <f t="shared" si="88"/>
        <v>#REF!</v>
      </c>
      <c r="F624" s="63" t="s">
        <v>987</v>
      </c>
      <c r="G624">
        <f t="shared" si="89"/>
        <v>6</v>
      </c>
      <c r="H624" s="223" t="str">
        <f>IF(ISNUMBER(#REF!),#REF!,"")</f>
        <v/>
      </c>
    </row>
    <row r="625" spans="1:8" x14ac:dyDescent="0.25">
      <c r="A625" s="108" t="str">
        <f t="shared" ref="A625:A628" si="96">B625&amp;"_"&amp;C625&amp;"_"&amp;"…. "&amp;D625</f>
        <v>0888_T1.6_…. Debt securities (Other changes in volume)</v>
      </c>
      <c r="B625" s="122" t="s">
        <v>3605</v>
      </c>
      <c r="C625" s="36" t="s">
        <v>2716</v>
      </c>
      <c r="D625" s="74" t="s">
        <v>3942</v>
      </c>
      <c r="E625" s="161" t="e">
        <f t="shared" si="88"/>
        <v>#REF!</v>
      </c>
      <c r="F625" s="63" t="s">
        <v>988</v>
      </c>
      <c r="G625">
        <f t="shared" si="89"/>
        <v>6</v>
      </c>
      <c r="H625" s="223" t="str">
        <f>IF(ISNUMBER(#REF!),#REF!,"")</f>
        <v/>
      </c>
    </row>
    <row r="626" spans="1:8" x14ac:dyDescent="0.25">
      <c r="A626" s="108" t="str">
        <f t="shared" si="96"/>
        <v>0889_T1.6_…. Loans (Other changes in volume)</v>
      </c>
      <c r="B626" s="122" t="s">
        <v>3606</v>
      </c>
      <c r="C626" s="36" t="s">
        <v>2716</v>
      </c>
      <c r="D626" s="74" t="s">
        <v>3943</v>
      </c>
      <c r="E626" s="161" t="e">
        <f t="shared" si="88"/>
        <v>#REF!</v>
      </c>
      <c r="F626" s="63" t="s">
        <v>989</v>
      </c>
      <c r="G626">
        <f t="shared" si="89"/>
        <v>6</v>
      </c>
      <c r="H626" s="223" t="str">
        <f>IF(ISNUMBER(#REF!),#REF!,"")</f>
        <v/>
      </c>
    </row>
    <row r="627" spans="1:8" x14ac:dyDescent="0.25">
      <c r="A627" s="108" t="str">
        <f t="shared" si="96"/>
        <v>0890_T1.6_…. Trade credit and advances (Other changes in volume)</v>
      </c>
      <c r="B627" s="122" t="s">
        <v>3607</v>
      </c>
      <c r="C627" s="36" t="s">
        <v>2716</v>
      </c>
      <c r="D627" s="74" t="s">
        <v>3944</v>
      </c>
      <c r="E627" s="161" t="e">
        <f t="shared" si="88"/>
        <v>#REF!</v>
      </c>
      <c r="F627" s="63" t="s">
        <v>990</v>
      </c>
      <c r="G627">
        <f t="shared" si="89"/>
        <v>6</v>
      </c>
      <c r="H627" s="223" t="str">
        <f>IF(ISNUMBER(#REF!),#REF!,"")</f>
        <v/>
      </c>
    </row>
    <row r="628" spans="1:8" x14ac:dyDescent="0.25">
      <c r="A628" s="108" t="str">
        <f t="shared" si="96"/>
        <v>0891_T1.6_…. Other debt liabilities 3/ 4/ (Other changes in volume)</v>
      </c>
      <c r="B628" s="122" t="s">
        <v>3608</v>
      </c>
      <c r="C628" s="36" t="s">
        <v>2716</v>
      </c>
      <c r="D628" s="74" t="s">
        <v>3945</v>
      </c>
      <c r="E628" s="161" t="e">
        <f t="shared" si="88"/>
        <v>#REF!</v>
      </c>
      <c r="F628" s="63" t="s">
        <v>991</v>
      </c>
      <c r="G628">
        <f t="shared" si="89"/>
        <v>6</v>
      </c>
      <c r="H628" s="223" t="str">
        <f>IF(ISNUMBER(#REF!),#REF!,"")</f>
        <v/>
      </c>
    </row>
    <row r="629" spans="1:8" x14ac:dyDescent="0.25">
      <c r="A629" s="108" t="str">
        <f>B629&amp;"_"&amp;C629&amp;"_"&amp;".. "&amp;D629</f>
        <v>0892_T1.6_.. Long-term (Other changes in volume)</v>
      </c>
      <c r="B629" s="122" t="s">
        <v>3609</v>
      </c>
      <c r="C629" s="36" t="s">
        <v>2716</v>
      </c>
      <c r="D629" s="75" t="s">
        <v>3946</v>
      </c>
      <c r="E629" s="161" t="e">
        <f t="shared" si="88"/>
        <v>#REF!</v>
      </c>
      <c r="F629" s="63" t="s">
        <v>992</v>
      </c>
      <c r="G629">
        <f t="shared" si="89"/>
        <v>6</v>
      </c>
      <c r="H629" s="223" t="str">
        <f>IF(ISNUMBER(#REF!),#REF!,"")</f>
        <v/>
      </c>
    </row>
    <row r="630" spans="1:8" x14ac:dyDescent="0.25">
      <c r="A630" s="108" t="str">
        <f>B630&amp;"_"&amp;C630&amp;"_"&amp;"…. "&amp;D630</f>
        <v>0893_T1.6_…. Currency and deposits 2/ (Other changes in volume)</v>
      </c>
      <c r="B630" s="122" t="s">
        <v>3610</v>
      </c>
      <c r="C630" s="36" t="s">
        <v>2716</v>
      </c>
      <c r="D630" s="74" t="s">
        <v>3941</v>
      </c>
      <c r="E630" s="161" t="e">
        <f t="shared" si="88"/>
        <v>#REF!</v>
      </c>
      <c r="F630" s="63" t="s">
        <v>993</v>
      </c>
      <c r="G630">
        <f t="shared" si="89"/>
        <v>6</v>
      </c>
      <c r="H630" s="223" t="str">
        <f>IF(ISNUMBER(#REF!),#REF!,"")</f>
        <v/>
      </c>
    </row>
    <row r="631" spans="1:8" x14ac:dyDescent="0.25">
      <c r="A631" s="108" t="str">
        <f t="shared" ref="A631:A634" si="97">B631&amp;"_"&amp;C631&amp;"_"&amp;"…. "&amp;D631</f>
        <v>0894_T1.6_…. Debt securities (Other changes in volume)</v>
      </c>
      <c r="B631" s="122" t="s">
        <v>3611</v>
      </c>
      <c r="C631" s="36" t="s">
        <v>2716</v>
      </c>
      <c r="D631" s="74" t="s">
        <v>3942</v>
      </c>
      <c r="E631" s="161" t="e">
        <f t="shared" si="88"/>
        <v>#REF!</v>
      </c>
      <c r="F631" s="63" t="s">
        <v>994</v>
      </c>
      <c r="G631">
        <f t="shared" si="89"/>
        <v>6</v>
      </c>
      <c r="H631" s="223" t="str">
        <f>IF(ISNUMBER(#REF!),#REF!,"")</f>
        <v/>
      </c>
    </row>
    <row r="632" spans="1:8" x14ac:dyDescent="0.25">
      <c r="A632" s="108" t="str">
        <f t="shared" si="97"/>
        <v>0895_T1.6_…. Loans (Other changes in volume)</v>
      </c>
      <c r="B632" s="122" t="s">
        <v>3612</v>
      </c>
      <c r="C632" s="36" t="s">
        <v>2716</v>
      </c>
      <c r="D632" s="74" t="s">
        <v>3943</v>
      </c>
      <c r="E632" s="161" t="e">
        <f t="shared" si="88"/>
        <v>#REF!</v>
      </c>
      <c r="F632" s="63" t="s">
        <v>995</v>
      </c>
      <c r="G632">
        <f t="shared" si="89"/>
        <v>6</v>
      </c>
      <c r="H632" s="223" t="str">
        <f>IF(ISNUMBER(#REF!),#REF!,"")</f>
        <v/>
      </c>
    </row>
    <row r="633" spans="1:8" x14ac:dyDescent="0.25">
      <c r="A633" s="108" t="str">
        <f t="shared" si="97"/>
        <v>0896_T1.6_…. Trade credit and advances (Other changes in volume)</v>
      </c>
      <c r="B633" s="122" t="s">
        <v>3613</v>
      </c>
      <c r="C633" s="36" t="s">
        <v>2716</v>
      </c>
      <c r="D633" s="74" t="s">
        <v>3944</v>
      </c>
      <c r="E633" s="161" t="e">
        <f t="shared" si="88"/>
        <v>#REF!</v>
      </c>
      <c r="F633" s="63" t="s">
        <v>996</v>
      </c>
      <c r="G633">
        <f t="shared" si="89"/>
        <v>6</v>
      </c>
      <c r="H633" s="223" t="str">
        <f>IF(ISNUMBER(#REF!),#REF!,"")</f>
        <v/>
      </c>
    </row>
    <row r="634" spans="1:8" x14ac:dyDescent="0.25">
      <c r="A634" s="108" t="str">
        <f t="shared" si="97"/>
        <v>0897_T1.6_…. Other debt liabilities 3/ (Other changes in volume)</v>
      </c>
      <c r="B634" s="122" t="s">
        <v>3614</v>
      </c>
      <c r="C634" s="36" t="s">
        <v>2716</v>
      </c>
      <c r="D634" s="74" t="s">
        <v>3948</v>
      </c>
      <c r="E634" s="161" t="e">
        <f t="shared" si="88"/>
        <v>#REF!</v>
      </c>
      <c r="F634" s="63" t="s">
        <v>997</v>
      </c>
      <c r="G634">
        <f t="shared" si="89"/>
        <v>6</v>
      </c>
      <c r="H634" s="223" t="str">
        <f>IF(ISNUMBER(#REF!),#REF!,"")</f>
        <v/>
      </c>
    </row>
    <row r="635" spans="1:8" x14ac:dyDescent="0.25">
      <c r="A635" s="108" t="str">
        <f>B635&amp;"_"&amp;C635&amp;"_"&amp;D635</f>
        <v>0898_T1.6_Direct Investment: Intercompany Lending (Other changes in volume)</v>
      </c>
      <c r="B635" s="122" t="s">
        <v>3615</v>
      </c>
      <c r="C635" s="36" t="s">
        <v>2716</v>
      </c>
      <c r="D635" s="79" t="s">
        <v>3952</v>
      </c>
      <c r="E635" s="161" t="e">
        <f t="shared" si="88"/>
        <v>#REF!</v>
      </c>
      <c r="F635" s="63" t="s">
        <v>998</v>
      </c>
      <c r="G635">
        <f t="shared" si="89"/>
        <v>6</v>
      </c>
      <c r="H635" s="223" t="str">
        <f>IF(ISNUMBER(#REF!),#REF!,"")</f>
        <v/>
      </c>
    </row>
    <row r="636" spans="1:8" x14ac:dyDescent="0.25">
      <c r="A636" s="108" t="str">
        <f t="shared" ref="A636:A638" si="98">B636&amp;"_"&amp;C636&amp;"_"&amp;".. "&amp;D636</f>
        <v>0899_T1.6_.. Debt liabilities of direct investment enterprises to direct investors (Other changes in volume)</v>
      </c>
      <c r="B636" s="122" t="s">
        <v>3616</v>
      </c>
      <c r="C636" s="36" t="s">
        <v>2716</v>
      </c>
      <c r="D636" s="80" t="s">
        <v>3953</v>
      </c>
      <c r="E636" s="161" t="e">
        <f t="shared" si="88"/>
        <v>#REF!</v>
      </c>
      <c r="F636" s="63" t="s">
        <v>999</v>
      </c>
      <c r="G636">
        <f t="shared" si="89"/>
        <v>6</v>
      </c>
      <c r="H636" s="223" t="str">
        <f>IF(ISNUMBER(#REF!),#REF!,"")</f>
        <v/>
      </c>
    </row>
    <row r="637" spans="1:8" x14ac:dyDescent="0.25">
      <c r="A637" s="108" t="str">
        <f t="shared" si="98"/>
        <v>0900_T1.6_.. Debt liabilities of direct investors to direct investment enterprises (Other changes in volume)</v>
      </c>
      <c r="B637" s="122" t="s">
        <v>3617</v>
      </c>
      <c r="C637" s="36" t="s">
        <v>2716</v>
      </c>
      <c r="D637" s="80" t="s">
        <v>3954</v>
      </c>
      <c r="E637" s="161" t="e">
        <f t="shared" si="88"/>
        <v>#REF!</v>
      </c>
      <c r="F637" s="63" t="s">
        <v>1000</v>
      </c>
      <c r="G637">
        <f t="shared" si="89"/>
        <v>6</v>
      </c>
      <c r="H637" s="223" t="str">
        <f>IF(ISNUMBER(#REF!),#REF!,"")</f>
        <v/>
      </c>
    </row>
    <row r="638" spans="1:8" x14ac:dyDescent="0.25">
      <c r="A638" s="108" t="str">
        <f t="shared" si="98"/>
        <v>0901_T1.6_.. Debt liabilities between fellow enterprises (Other changes in volume)</v>
      </c>
      <c r="B638" s="122" t="s">
        <v>3618</v>
      </c>
      <c r="C638" s="36" t="s">
        <v>2716</v>
      </c>
      <c r="D638" s="80" t="s">
        <v>3955</v>
      </c>
      <c r="E638" s="161" t="e">
        <f t="shared" si="88"/>
        <v>#REF!</v>
      </c>
      <c r="F638" s="63" t="s">
        <v>1001</v>
      </c>
      <c r="G638">
        <f t="shared" si="89"/>
        <v>6</v>
      </c>
      <c r="H638" s="223" t="str">
        <f>IF(ISNUMBER(#REF!),#REF!,"")</f>
        <v/>
      </c>
    </row>
    <row r="639" spans="1:8" x14ac:dyDescent="0.25">
      <c r="A639" s="108" t="str">
        <f>B639&amp;"_"&amp;C639&amp;"_"&amp;D639</f>
        <v>0902_T1.6_Gross External Debt (Other changes in volume)</v>
      </c>
      <c r="B639" s="122" t="s">
        <v>3619</v>
      </c>
      <c r="C639" s="36" t="s">
        <v>2716</v>
      </c>
      <c r="D639" s="78" t="s">
        <v>3956</v>
      </c>
      <c r="E639" s="161" t="e">
        <f t="shared" si="88"/>
        <v>#REF!</v>
      </c>
      <c r="F639" s="64" t="s">
        <v>1002</v>
      </c>
      <c r="G639">
        <f t="shared" si="89"/>
        <v>6</v>
      </c>
      <c r="H639" s="223" t="str">
        <f>IF(ISNUMBER(#REF!),#REF!,"")</f>
        <v/>
      </c>
    </row>
    <row r="640" spans="1:8" x14ac:dyDescent="0.25">
      <c r="A640" s="108" t="str">
        <f>B640&amp;"_"&amp;C640&amp;"_"&amp;D640</f>
        <v>0903_T1.6_General Government (Positon at end of period)</v>
      </c>
      <c r="B640" s="122" t="s">
        <v>3620</v>
      </c>
      <c r="C640" s="36" t="s">
        <v>2716</v>
      </c>
      <c r="D640" s="76" t="s">
        <v>3957</v>
      </c>
      <c r="E640" s="161" t="e">
        <f t="shared" si="88"/>
        <v>#REF!</v>
      </c>
      <c r="F640" s="63" t="s">
        <v>1003</v>
      </c>
      <c r="G640">
        <f t="shared" si="89"/>
        <v>6</v>
      </c>
      <c r="H640" s="223" t="str">
        <f>IF(ISNUMBER(#REF!),#REF!,"")</f>
        <v/>
      </c>
    </row>
    <row r="641" spans="1:8" x14ac:dyDescent="0.25">
      <c r="A641" s="108" t="str">
        <f>B641&amp;"_"&amp;C641&amp;"_"&amp;".. "&amp;D641</f>
        <v>0904_T1.6_.. Short-term (Positon at end of period)</v>
      </c>
      <c r="B641" s="122" t="s">
        <v>3621</v>
      </c>
      <c r="C641" s="36" t="s">
        <v>2716</v>
      </c>
      <c r="D641" s="75" t="s">
        <v>3958</v>
      </c>
      <c r="E641" s="161" t="e">
        <f t="shared" si="88"/>
        <v>#REF!</v>
      </c>
      <c r="F641" s="63" t="s">
        <v>1004</v>
      </c>
      <c r="G641">
        <f t="shared" si="89"/>
        <v>6</v>
      </c>
      <c r="H641" s="223" t="str">
        <f>IF(ISNUMBER(#REF!),#REF!,"")</f>
        <v/>
      </c>
    </row>
    <row r="642" spans="1:8" x14ac:dyDescent="0.25">
      <c r="A642" s="108" t="str">
        <f>B642&amp;"_"&amp;C642&amp;"_"&amp;"…. "&amp;D642</f>
        <v>0905_T1.6_…. Currency and deposits 2/ (Positon at end of period)</v>
      </c>
      <c r="B642" s="122" t="s">
        <v>3622</v>
      </c>
      <c r="C642" s="36" t="s">
        <v>2716</v>
      </c>
      <c r="D642" s="74" t="s">
        <v>3959</v>
      </c>
      <c r="E642" s="161" t="e">
        <f t="shared" si="88"/>
        <v>#REF!</v>
      </c>
      <c r="F642" s="63" t="s">
        <v>1005</v>
      </c>
      <c r="G642">
        <f t="shared" si="89"/>
        <v>6</v>
      </c>
      <c r="H642" s="223" t="str">
        <f>IF(ISNUMBER(#REF!),#REF!,"")</f>
        <v/>
      </c>
    </row>
    <row r="643" spans="1:8" x14ac:dyDescent="0.25">
      <c r="A643" s="108" t="str">
        <f t="shared" ref="A643:A646" si="99">B643&amp;"_"&amp;C643&amp;"_"&amp;"…. "&amp;D643</f>
        <v>0906_T1.6_…. Debt securities (Positon at end of period)</v>
      </c>
      <c r="B643" s="122" t="s">
        <v>3623</v>
      </c>
      <c r="C643" s="36" t="s">
        <v>2716</v>
      </c>
      <c r="D643" s="74" t="s">
        <v>3960</v>
      </c>
      <c r="E643" s="161" t="e">
        <f t="shared" si="88"/>
        <v>#REF!</v>
      </c>
      <c r="F643" s="63" t="s">
        <v>1006</v>
      </c>
      <c r="G643">
        <f t="shared" si="89"/>
        <v>6</v>
      </c>
      <c r="H643" s="223" t="str">
        <f>IF(ISNUMBER(#REF!),#REF!,"")</f>
        <v/>
      </c>
    </row>
    <row r="644" spans="1:8" x14ac:dyDescent="0.25">
      <c r="A644" s="108" t="str">
        <f t="shared" si="99"/>
        <v>0907_T1.6_…. Loans (Positon at end of period)</v>
      </c>
      <c r="B644" s="122" t="s">
        <v>3624</v>
      </c>
      <c r="C644" s="36" t="s">
        <v>2716</v>
      </c>
      <c r="D644" s="74" t="s">
        <v>3961</v>
      </c>
      <c r="E644" s="161" t="e">
        <f t="shared" si="88"/>
        <v>#REF!</v>
      </c>
      <c r="F644" s="63" t="s">
        <v>1007</v>
      </c>
      <c r="G644">
        <f t="shared" si="89"/>
        <v>6</v>
      </c>
      <c r="H644" s="223" t="str">
        <f>IF(ISNUMBER(#REF!),#REF!,"")</f>
        <v/>
      </c>
    </row>
    <row r="645" spans="1:8" x14ac:dyDescent="0.25">
      <c r="A645" s="108" t="str">
        <f t="shared" si="99"/>
        <v>0908_T1.6_…. Trade credit and advances (Positon at end of period)</v>
      </c>
      <c r="B645" s="122" t="s">
        <v>3625</v>
      </c>
      <c r="C645" s="36" t="s">
        <v>2716</v>
      </c>
      <c r="D645" s="74" t="s">
        <v>3962</v>
      </c>
      <c r="E645" s="161" t="e">
        <f t="shared" ref="E645:E708" si="100">E644</f>
        <v>#REF!</v>
      </c>
      <c r="F645" s="63" t="s">
        <v>1008</v>
      </c>
      <c r="G645">
        <f t="shared" ref="G645:G708" si="101">G644</f>
        <v>6</v>
      </c>
      <c r="H645" s="223" t="str">
        <f>IF(ISNUMBER(#REF!),#REF!,"")</f>
        <v/>
      </c>
    </row>
    <row r="646" spans="1:8" x14ac:dyDescent="0.25">
      <c r="A646" s="108" t="str">
        <f t="shared" si="99"/>
        <v>0909_T1.6_…. Other debt liabilities 3/ 4/ (Positon at end of period)</v>
      </c>
      <c r="B646" s="122" t="s">
        <v>3626</v>
      </c>
      <c r="C646" s="36" t="s">
        <v>2716</v>
      </c>
      <c r="D646" s="74" t="s">
        <v>3963</v>
      </c>
      <c r="E646" s="161" t="e">
        <f t="shared" si="100"/>
        <v>#REF!</v>
      </c>
      <c r="F646" s="63" t="s">
        <v>1009</v>
      </c>
      <c r="G646">
        <f t="shared" si="101"/>
        <v>6</v>
      </c>
      <c r="H646" s="223" t="str">
        <f>IF(ISNUMBER(#REF!),#REF!,"")</f>
        <v/>
      </c>
    </row>
    <row r="647" spans="1:8" x14ac:dyDescent="0.25">
      <c r="A647" s="108" t="str">
        <f>B647&amp;"_"&amp;C647&amp;"_"&amp;D647</f>
        <v>0910_T1.6_Long-term (Positon at end of period)</v>
      </c>
      <c r="B647" s="122" t="s">
        <v>3627</v>
      </c>
      <c r="C647" s="36" t="s">
        <v>2716</v>
      </c>
      <c r="D647" s="75" t="s">
        <v>3964</v>
      </c>
      <c r="E647" s="161" t="e">
        <f t="shared" si="100"/>
        <v>#REF!</v>
      </c>
      <c r="F647" s="63" t="s">
        <v>1010</v>
      </c>
      <c r="G647">
        <f t="shared" si="101"/>
        <v>6</v>
      </c>
      <c r="H647" s="223" t="str">
        <f>IF(ISNUMBER(#REF!),#REF!,"")</f>
        <v/>
      </c>
    </row>
    <row r="648" spans="1:8" x14ac:dyDescent="0.25">
      <c r="A648" s="108" t="str">
        <f>B648&amp;"_"&amp;C648&amp;"_"&amp;".. "&amp;D648</f>
        <v>0911_T1.6_.. Special drawing rights (allocations)  (Positon at end of period)</v>
      </c>
      <c r="B648" s="122" t="s">
        <v>3628</v>
      </c>
      <c r="C648" s="36" t="s">
        <v>2716</v>
      </c>
      <c r="D648" s="74" t="s">
        <v>3965</v>
      </c>
      <c r="E648" s="161" t="e">
        <f t="shared" si="100"/>
        <v>#REF!</v>
      </c>
      <c r="F648" s="63" t="s">
        <v>1011</v>
      </c>
      <c r="G648">
        <f t="shared" si="101"/>
        <v>6</v>
      </c>
      <c r="H648" s="223" t="str">
        <f>IF(ISNUMBER(#REF!),#REF!,"")</f>
        <v/>
      </c>
    </row>
    <row r="649" spans="1:8" x14ac:dyDescent="0.25">
      <c r="A649" s="108" t="str">
        <f>B649&amp;"_"&amp;C649&amp;"_"&amp;"…. "&amp;D649</f>
        <v>0912_T1.6_…. Currency and deposits 2/ (Positon at end of period)</v>
      </c>
      <c r="B649" s="122" t="s">
        <v>3629</v>
      </c>
      <c r="C649" s="36" t="s">
        <v>2716</v>
      </c>
      <c r="D649" s="74" t="s">
        <v>3959</v>
      </c>
      <c r="E649" s="161" t="e">
        <f t="shared" si="100"/>
        <v>#REF!</v>
      </c>
      <c r="F649" s="63" t="s">
        <v>1012</v>
      </c>
      <c r="G649">
        <f t="shared" si="101"/>
        <v>6</v>
      </c>
      <c r="H649" s="223" t="str">
        <f>IF(ISNUMBER(#REF!),#REF!,"")</f>
        <v/>
      </c>
    </row>
    <row r="650" spans="1:8" x14ac:dyDescent="0.25">
      <c r="A650" s="108" t="str">
        <f t="shared" ref="A650:A653" si="102">B650&amp;"_"&amp;C650&amp;"_"&amp;"…. "&amp;D650</f>
        <v>0913_T1.6_…. Debt securities (Positon at end of period)</v>
      </c>
      <c r="B650" s="122" t="s">
        <v>3630</v>
      </c>
      <c r="C650" s="36" t="s">
        <v>2716</v>
      </c>
      <c r="D650" s="74" t="s">
        <v>3960</v>
      </c>
      <c r="E650" s="161" t="e">
        <f t="shared" si="100"/>
        <v>#REF!</v>
      </c>
      <c r="F650" s="63" t="s">
        <v>1013</v>
      </c>
      <c r="G650">
        <f t="shared" si="101"/>
        <v>6</v>
      </c>
      <c r="H650" s="223" t="str">
        <f>IF(ISNUMBER(#REF!),#REF!,"")</f>
        <v/>
      </c>
    </row>
    <row r="651" spans="1:8" x14ac:dyDescent="0.25">
      <c r="A651" s="108" t="str">
        <f t="shared" si="102"/>
        <v>0914_T1.6_…. Loans (Positon at end of period)</v>
      </c>
      <c r="B651" s="122" t="s">
        <v>3631</v>
      </c>
      <c r="C651" s="36" t="s">
        <v>2716</v>
      </c>
      <c r="D651" s="74" t="s">
        <v>3961</v>
      </c>
      <c r="E651" s="161" t="e">
        <f t="shared" si="100"/>
        <v>#REF!</v>
      </c>
      <c r="F651" s="63" t="s">
        <v>1014</v>
      </c>
      <c r="G651">
        <f t="shared" si="101"/>
        <v>6</v>
      </c>
      <c r="H651" s="223" t="str">
        <f>IF(ISNUMBER(#REF!),#REF!,"")</f>
        <v/>
      </c>
    </row>
    <row r="652" spans="1:8" x14ac:dyDescent="0.25">
      <c r="A652" s="108" t="str">
        <f t="shared" si="102"/>
        <v>0915_T1.6_…. Trade credit and advances (Positon at end of period)</v>
      </c>
      <c r="B652" s="122" t="s">
        <v>3632</v>
      </c>
      <c r="C652" s="36" t="s">
        <v>2716</v>
      </c>
      <c r="D652" s="74" t="s">
        <v>3962</v>
      </c>
      <c r="E652" s="161" t="e">
        <f t="shared" si="100"/>
        <v>#REF!</v>
      </c>
      <c r="F652" s="63" t="s">
        <v>1015</v>
      </c>
      <c r="G652">
        <f t="shared" si="101"/>
        <v>6</v>
      </c>
      <c r="H652" s="223" t="str">
        <f>IF(ISNUMBER(#REF!),#REF!,"")</f>
        <v/>
      </c>
    </row>
    <row r="653" spans="1:8" x14ac:dyDescent="0.25">
      <c r="A653" s="108" t="str">
        <f t="shared" si="102"/>
        <v>0916_T1.6_…. Other debt liabilities 3/ (Positon at end of period)</v>
      </c>
      <c r="B653" s="122" t="s">
        <v>3633</v>
      </c>
      <c r="C653" s="36" t="s">
        <v>2716</v>
      </c>
      <c r="D653" s="74" t="s">
        <v>3966</v>
      </c>
      <c r="E653" s="161" t="e">
        <f t="shared" si="100"/>
        <v>#REF!</v>
      </c>
      <c r="F653" s="63" t="s">
        <v>1016</v>
      </c>
      <c r="G653">
        <f t="shared" si="101"/>
        <v>6</v>
      </c>
      <c r="H653" s="223" t="str">
        <f>IF(ISNUMBER(#REF!),#REF!,"")</f>
        <v/>
      </c>
    </row>
    <row r="654" spans="1:8" x14ac:dyDescent="0.25">
      <c r="A654" s="108" t="str">
        <f>B654&amp;"_"&amp;C654&amp;"_"&amp;D654</f>
        <v>0917_T1.6_Central Bank (Positon at end of period)</v>
      </c>
      <c r="B654" s="122" t="s">
        <v>3634</v>
      </c>
      <c r="C654" s="36" t="s">
        <v>2716</v>
      </c>
      <c r="D654" s="76" t="s">
        <v>3967</v>
      </c>
      <c r="E654" s="161" t="e">
        <f t="shared" si="100"/>
        <v>#REF!</v>
      </c>
      <c r="F654" s="63" t="s">
        <v>1017</v>
      </c>
      <c r="G654">
        <f t="shared" si="101"/>
        <v>6</v>
      </c>
      <c r="H654" s="223" t="str">
        <f>IF(ISNUMBER(#REF!),#REF!,"")</f>
        <v/>
      </c>
    </row>
    <row r="655" spans="1:8" x14ac:dyDescent="0.25">
      <c r="A655" s="108" t="str">
        <f>B655&amp;"_"&amp;C655&amp;"_"&amp;".. "&amp;D655</f>
        <v>0918_T1.6_.. Short-term (Positon at end of period)</v>
      </c>
      <c r="B655" s="122" t="s">
        <v>3635</v>
      </c>
      <c r="C655" s="36" t="s">
        <v>2716</v>
      </c>
      <c r="D655" s="75" t="s">
        <v>3958</v>
      </c>
      <c r="E655" s="161" t="e">
        <f t="shared" si="100"/>
        <v>#REF!</v>
      </c>
      <c r="F655" s="63" t="s">
        <v>1018</v>
      </c>
      <c r="G655">
        <f t="shared" si="101"/>
        <v>6</v>
      </c>
      <c r="H655" s="223" t="str">
        <f>IF(ISNUMBER(#REF!),#REF!,"")</f>
        <v/>
      </c>
    </row>
    <row r="656" spans="1:8" x14ac:dyDescent="0.25">
      <c r="A656" s="108" t="str">
        <f>B656&amp;"_"&amp;C656&amp;"_"&amp;"…. "&amp;D656</f>
        <v>0919_T1.6_…. Currency and deposits 2/ (Positon at end of period)</v>
      </c>
      <c r="B656" s="122" t="s">
        <v>3636</v>
      </c>
      <c r="C656" s="36" t="s">
        <v>2716</v>
      </c>
      <c r="D656" s="74" t="s">
        <v>3959</v>
      </c>
      <c r="E656" s="161" t="e">
        <f t="shared" si="100"/>
        <v>#REF!</v>
      </c>
      <c r="F656" s="63" t="s">
        <v>1019</v>
      </c>
      <c r="G656">
        <f t="shared" si="101"/>
        <v>6</v>
      </c>
      <c r="H656" s="223" t="str">
        <f>IF(ISNUMBER(#REF!),#REF!,"")</f>
        <v/>
      </c>
    </row>
    <row r="657" spans="1:8" x14ac:dyDescent="0.25">
      <c r="A657" s="108" t="str">
        <f t="shared" ref="A657:A660" si="103">B657&amp;"_"&amp;C657&amp;"_"&amp;"…. "&amp;D657</f>
        <v>0920_T1.6_…. Debt securities (Positon at end of period)</v>
      </c>
      <c r="B657" s="122" t="s">
        <v>3637</v>
      </c>
      <c r="C657" s="36" t="s">
        <v>2716</v>
      </c>
      <c r="D657" s="74" t="s">
        <v>3960</v>
      </c>
      <c r="E657" s="161" t="e">
        <f t="shared" si="100"/>
        <v>#REF!</v>
      </c>
      <c r="F657" s="63" t="s">
        <v>1020</v>
      </c>
      <c r="G657">
        <f t="shared" si="101"/>
        <v>6</v>
      </c>
      <c r="H657" s="223" t="str">
        <f>IF(ISNUMBER(#REF!),#REF!,"")</f>
        <v/>
      </c>
    </row>
    <row r="658" spans="1:8" x14ac:dyDescent="0.25">
      <c r="A658" s="108" t="str">
        <f t="shared" si="103"/>
        <v>0921_T1.6_…. Loans (Positon at end of period)</v>
      </c>
      <c r="B658" s="122" t="s">
        <v>3638</v>
      </c>
      <c r="C658" s="36" t="s">
        <v>2716</v>
      </c>
      <c r="D658" s="74" t="s">
        <v>3961</v>
      </c>
      <c r="E658" s="161" t="e">
        <f t="shared" si="100"/>
        <v>#REF!</v>
      </c>
      <c r="F658" s="63" t="s">
        <v>1021</v>
      </c>
      <c r="G658">
        <f t="shared" si="101"/>
        <v>6</v>
      </c>
      <c r="H658" s="223" t="str">
        <f>IF(ISNUMBER(#REF!),#REF!,"")</f>
        <v/>
      </c>
    </row>
    <row r="659" spans="1:8" x14ac:dyDescent="0.25">
      <c r="A659" s="108" t="str">
        <f t="shared" si="103"/>
        <v>0922_T1.6_…. Trade credit and advances (Positon at end of period)</v>
      </c>
      <c r="B659" s="122" t="s">
        <v>3639</v>
      </c>
      <c r="C659" s="36" t="s">
        <v>2716</v>
      </c>
      <c r="D659" s="74" t="s">
        <v>3962</v>
      </c>
      <c r="E659" s="161" t="e">
        <f t="shared" si="100"/>
        <v>#REF!</v>
      </c>
      <c r="F659" s="63" t="s">
        <v>1022</v>
      </c>
      <c r="G659">
        <f t="shared" si="101"/>
        <v>6</v>
      </c>
      <c r="H659" s="223" t="str">
        <f>IF(ISNUMBER(#REF!),#REF!,"")</f>
        <v/>
      </c>
    </row>
    <row r="660" spans="1:8" x14ac:dyDescent="0.25">
      <c r="A660" s="108" t="str">
        <f t="shared" si="103"/>
        <v>0923_T1.6_…. Other debt liabilities 3/ 4/ (Positon at end of period)</v>
      </c>
      <c r="B660" s="122" t="s">
        <v>3640</v>
      </c>
      <c r="C660" s="36" t="s">
        <v>2716</v>
      </c>
      <c r="D660" s="74" t="s">
        <v>3963</v>
      </c>
      <c r="E660" s="161" t="e">
        <f t="shared" si="100"/>
        <v>#REF!</v>
      </c>
      <c r="F660" s="63" t="s">
        <v>1023</v>
      </c>
      <c r="G660">
        <f t="shared" si="101"/>
        <v>6</v>
      </c>
      <c r="H660" s="223" t="str">
        <f>IF(ISNUMBER(#REF!),#REF!,"")</f>
        <v/>
      </c>
    </row>
    <row r="661" spans="1:8" x14ac:dyDescent="0.25">
      <c r="A661" s="108" t="str">
        <f>B661&amp;"_"&amp;C661&amp;"_"&amp;D661</f>
        <v>0924_T1.6_Long-term (Positon at end of period)</v>
      </c>
      <c r="B661" s="122" t="s">
        <v>3641</v>
      </c>
      <c r="C661" s="36" t="s">
        <v>2716</v>
      </c>
      <c r="D661" s="75" t="s">
        <v>3964</v>
      </c>
      <c r="E661" s="161" t="e">
        <f t="shared" si="100"/>
        <v>#REF!</v>
      </c>
      <c r="F661" s="63" t="s">
        <v>1024</v>
      </c>
      <c r="G661">
        <f t="shared" si="101"/>
        <v>6</v>
      </c>
      <c r="H661" s="223" t="str">
        <f>IF(ISNUMBER(#REF!),#REF!,"")</f>
        <v/>
      </c>
    </row>
    <row r="662" spans="1:8" x14ac:dyDescent="0.25">
      <c r="A662" s="108" t="str">
        <f>B662&amp;"_"&amp;C662&amp;"_"&amp;".. "&amp;D662</f>
        <v>0925_T1.6_.. Special drawing rights (allocations)  (Positon at end of period)</v>
      </c>
      <c r="B662" s="122" t="s">
        <v>3642</v>
      </c>
      <c r="C662" s="36" t="s">
        <v>2716</v>
      </c>
      <c r="D662" s="74" t="s">
        <v>3965</v>
      </c>
      <c r="E662" s="161" t="e">
        <f t="shared" si="100"/>
        <v>#REF!</v>
      </c>
      <c r="F662" s="63" t="s">
        <v>1025</v>
      </c>
      <c r="G662">
        <f t="shared" si="101"/>
        <v>6</v>
      </c>
      <c r="H662" s="223" t="str">
        <f>IF(ISNUMBER(#REF!),#REF!,"")</f>
        <v/>
      </c>
    </row>
    <row r="663" spans="1:8" x14ac:dyDescent="0.25">
      <c r="A663" s="108" t="str">
        <f>B663&amp;"_"&amp;C663&amp;"_"&amp;"…. "&amp;D663</f>
        <v>0926_T1.6_…. Currency and deposits 2/ (Positon at end of period)</v>
      </c>
      <c r="B663" s="122" t="s">
        <v>3643</v>
      </c>
      <c r="C663" s="36" t="s">
        <v>2716</v>
      </c>
      <c r="D663" s="74" t="s">
        <v>3959</v>
      </c>
      <c r="E663" s="161" t="e">
        <f t="shared" si="100"/>
        <v>#REF!</v>
      </c>
      <c r="F663" s="63" t="s">
        <v>1026</v>
      </c>
      <c r="G663">
        <f t="shared" si="101"/>
        <v>6</v>
      </c>
      <c r="H663" s="223" t="str">
        <f>IF(ISNUMBER(#REF!),#REF!,"")</f>
        <v/>
      </c>
    </row>
    <row r="664" spans="1:8" x14ac:dyDescent="0.25">
      <c r="A664" s="108" t="str">
        <f t="shared" ref="A664:A667" si="104">B664&amp;"_"&amp;C664&amp;"_"&amp;"…. "&amp;D664</f>
        <v>0927_T1.6_…. Debt securities (Positon at end of period)</v>
      </c>
      <c r="B664" s="122" t="s">
        <v>3644</v>
      </c>
      <c r="C664" s="36" t="s">
        <v>2716</v>
      </c>
      <c r="D664" s="74" t="s">
        <v>3960</v>
      </c>
      <c r="E664" s="161" t="e">
        <f t="shared" si="100"/>
        <v>#REF!</v>
      </c>
      <c r="F664" s="63" t="s">
        <v>1027</v>
      </c>
      <c r="G664">
        <f t="shared" si="101"/>
        <v>6</v>
      </c>
      <c r="H664" s="223" t="str">
        <f>IF(ISNUMBER(#REF!),#REF!,"")</f>
        <v/>
      </c>
    </row>
    <row r="665" spans="1:8" x14ac:dyDescent="0.25">
      <c r="A665" s="108" t="str">
        <f t="shared" si="104"/>
        <v>0928_T1.6_…. Loans (Positon at end of period)</v>
      </c>
      <c r="B665" s="122" t="s">
        <v>3645</v>
      </c>
      <c r="C665" s="36" t="s">
        <v>2716</v>
      </c>
      <c r="D665" s="74" t="s">
        <v>3961</v>
      </c>
      <c r="E665" s="161" t="e">
        <f t="shared" si="100"/>
        <v>#REF!</v>
      </c>
      <c r="F665" s="63" t="s">
        <v>1028</v>
      </c>
      <c r="G665">
        <f t="shared" si="101"/>
        <v>6</v>
      </c>
      <c r="H665" s="223" t="str">
        <f>IF(ISNUMBER(#REF!),#REF!,"")</f>
        <v/>
      </c>
    </row>
    <row r="666" spans="1:8" x14ac:dyDescent="0.25">
      <c r="A666" s="108" t="str">
        <f t="shared" si="104"/>
        <v>0929_T1.6_…. Trade credit and advances (Positon at end of period)</v>
      </c>
      <c r="B666" s="122" t="s">
        <v>3646</v>
      </c>
      <c r="C666" s="36" t="s">
        <v>2716</v>
      </c>
      <c r="D666" s="74" t="s">
        <v>3962</v>
      </c>
      <c r="E666" s="161" t="e">
        <f t="shared" si="100"/>
        <v>#REF!</v>
      </c>
      <c r="F666" s="63" t="s">
        <v>1029</v>
      </c>
      <c r="G666">
        <f t="shared" si="101"/>
        <v>6</v>
      </c>
      <c r="H666" s="223" t="str">
        <f>IF(ISNUMBER(#REF!),#REF!,"")</f>
        <v/>
      </c>
    </row>
    <row r="667" spans="1:8" x14ac:dyDescent="0.25">
      <c r="A667" s="108" t="str">
        <f t="shared" si="104"/>
        <v>0930_T1.6_…. Other debt liabilities 3/ (Positon at end of period)</v>
      </c>
      <c r="B667" s="122" t="s">
        <v>3647</v>
      </c>
      <c r="C667" s="36" t="s">
        <v>2716</v>
      </c>
      <c r="D667" s="74" t="s">
        <v>3966</v>
      </c>
      <c r="E667" s="161" t="e">
        <f t="shared" si="100"/>
        <v>#REF!</v>
      </c>
      <c r="F667" s="63" t="s">
        <v>1030</v>
      </c>
      <c r="G667">
        <f t="shared" si="101"/>
        <v>6</v>
      </c>
      <c r="H667" s="223" t="str">
        <f>IF(ISNUMBER(#REF!),#REF!,"")</f>
        <v/>
      </c>
    </row>
    <row r="668" spans="1:8" x14ac:dyDescent="0.25">
      <c r="A668" s="108" t="str">
        <f>B668&amp;"_"&amp;C668&amp;"_"&amp;D668</f>
        <v>0931_T1.6_Deposit-taking Corporations, except the Central Bank (Positon at end of period)</v>
      </c>
      <c r="B668" s="122" t="s">
        <v>3648</v>
      </c>
      <c r="C668" s="36" t="s">
        <v>2716</v>
      </c>
      <c r="D668" s="77" t="s">
        <v>3968</v>
      </c>
      <c r="E668" s="161" t="e">
        <f t="shared" si="100"/>
        <v>#REF!</v>
      </c>
      <c r="F668" s="63" t="s">
        <v>1031</v>
      </c>
      <c r="G668">
        <f t="shared" si="101"/>
        <v>6</v>
      </c>
      <c r="H668" s="223" t="str">
        <f>IF(ISNUMBER(#REF!),#REF!,"")</f>
        <v/>
      </c>
    </row>
    <row r="669" spans="1:8" x14ac:dyDescent="0.25">
      <c r="A669" s="108" t="str">
        <f>B669&amp;"_"&amp;C669&amp;"_"&amp;".. "&amp;D669</f>
        <v>0932_T1.6_.. Short-term (Positon at end of period)</v>
      </c>
      <c r="B669" s="122" t="s">
        <v>3649</v>
      </c>
      <c r="C669" s="36" t="s">
        <v>2716</v>
      </c>
      <c r="D669" s="75" t="s">
        <v>3958</v>
      </c>
      <c r="E669" s="161" t="e">
        <f t="shared" si="100"/>
        <v>#REF!</v>
      </c>
      <c r="F669" s="63" t="s">
        <v>1032</v>
      </c>
      <c r="G669">
        <f t="shared" si="101"/>
        <v>6</v>
      </c>
      <c r="H669" s="223" t="str">
        <f>IF(ISNUMBER(#REF!),#REF!,"")</f>
        <v/>
      </c>
    </row>
    <row r="670" spans="1:8" x14ac:dyDescent="0.25">
      <c r="A670" s="108" t="str">
        <f>B670&amp;"_"&amp;C670&amp;"_"&amp;"…. "&amp;D670</f>
        <v>0933_T1.6_…. Currency and deposits 2/ (Positon at end of period)</v>
      </c>
      <c r="B670" s="122" t="s">
        <v>3650</v>
      </c>
      <c r="C670" s="36" t="s">
        <v>2716</v>
      </c>
      <c r="D670" s="74" t="s">
        <v>3959</v>
      </c>
      <c r="E670" s="161" t="e">
        <f t="shared" si="100"/>
        <v>#REF!</v>
      </c>
      <c r="F670" s="63" t="s">
        <v>1033</v>
      </c>
      <c r="G670">
        <f t="shared" si="101"/>
        <v>6</v>
      </c>
      <c r="H670" s="223" t="str">
        <f>IF(ISNUMBER(#REF!),#REF!,"")</f>
        <v/>
      </c>
    </row>
    <row r="671" spans="1:8" x14ac:dyDescent="0.25">
      <c r="A671" s="108" t="str">
        <f t="shared" ref="A671:A674" si="105">B671&amp;"_"&amp;C671&amp;"_"&amp;"…. "&amp;D671</f>
        <v>0934_T1.6_…. Debt securities (Positon at end of period)</v>
      </c>
      <c r="B671" s="122" t="s">
        <v>3651</v>
      </c>
      <c r="C671" s="36" t="s">
        <v>2716</v>
      </c>
      <c r="D671" s="74" t="s">
        <v>3960</v>
      </c>
      <c r="E671" s="161" t="e">
        <f t="shared" si="100"/>
        <v>#REF!</v>
      </c>
      <c r="F671" s="63" t="s">
        <v>1034</v>
      </c>
      <c r="G671">
        <f t="shared" si="101"/>
        <v>6</v>
      </c>
      <c r="H671" s="223" t="str">
        <f>IF(ISNUMBER(#REF!),#REF!,"")</f>
        <v/>
      </c>
    </row>
    <row r="672" spans="1:8" x14ac:dyDescent="0.25">
      <c r="A672" s="108" t="str">
        <f t="shared" si="105"/>
        <v>0935_T1.6_…. Loans (Positon at end of period)</v>
      </c>
      <c r="B672" s="122" t="s">
        <v>3652</v>
      </c>
      <c r="C672" s="36" t="s">
        <v>2716</v>
      </c>
      <c r="D672" s="74" t="s">
        <v>3961</v>
      </c>
      <c r="E672" s="161" t="e">
        <f t="shared" si="100"/>
        <v>#REF!</v>
      </c>
      <c r="F672" s="63" t="s">
        <v>1035</v>
      </c>
      <c r="G672">
        <f t="shared" si="101"/>
        <v>6</v>
      </c>
      <c r="H672" s="223" t="str">
        <f>IF(ISNUMBER(#REF!),#REF!,"")</f>
        <v/>
      </c>
    </row>
    <row r="673" spans="1:8" x14ac:dyDescent="0.25">
      <c r="A673" s="108" t="str">
        <f t="shared" si="105"/>
        <v>0936_T1.6_…. Trade credit and advances (Positon at end of period)</v>
      </c>
      <c r="B673" s="122" t="s">
        <v>3653</v>
      </c>
      <c r="C673" s="36" t="s">
        <v>2716</v>
      </c>
      <c r="D673" s="74" t="s">
        <v>3962</v>
      </c>
      <c r="E673" s="161" t="e">
        <f t="shared" si="100"/>
        <v>#REF!</v>
      </c>
      <c r="F673" s="63" t="s">
        <v>1036</v>
      </c>
      <c r="G673">
        <f t="shared" si="101"/>
        <v>6</v>
      </c>
      <c r="H673" s="223" t="str">
        <f>IF(ISNUMBER(#REF!),#REF!,"")</f>
        <v/>
      </c>
    </row>
    <row r="674" spans="1:8" x14ac:dyDescent="0.25">
      <c r="A674" s="108" t="str">
        <f t="shared" si="105"/>
        <v>0937_T1.6_…. Other debt liabilities 3/ 4/ (Positon at end of period)</v>
      </c>
      <c r="B674" s="122" t="s">
        <v>3654</v>
      </c>
      <c r="C674" s="36" t="s">
        <v>2716</v>
      </c>
      <c r="D674" s="74" t="s">
        <v>3963</v>
      </c>
      <c r="E674" s="161" t="e">
        <f t="shared" si="100"/>
        <v>#REF!</v>
      </c>
      <c r="F674" s="63" t="s">
        <v>1037</v>
      </c>
      <c r="G674">
        <f t="shared" si="101"/>
        <v>6</v>
      </c>
      <c r="H674" s="223" t="str">
        <f>IF(ISNUMBER(#REF!),#REF!,"")</f>
        <v/>
      </c>
    </row>
    <row r="675" spans="1:8" x14ac:dyDescent="0.25">
      <c r="A675" s="108" t="str">
        <f>B675&amp;"_"&amp;C675&amp;"_"&amp;D675</f>
        <v>0938_T1.6_Long-term (Positon at end of period)</v>
      </c>
      <c r="B675" s="122" t="s">
        <v>3655</v>
      </c>
      <c r="C675" s="36" t="s">
        <v>2716</v>
      </c>
      <c r="D675" s="75" t="s">
        <v>3964</v>
      </c>
      <c r="E675" s="161" t="e">
        <f t="shared" si="100"/>
        <v>#REF!</v>
      </c>
      <c r="F675" s="63" t="s">
        <v>1038</v>
      </c>
      <c r="G675">
        <f t="shared" si="101"/>
        <v>6</v>
      </c>
      <c r="H675" s="223" t="str">
        <f>IF(ISNUMBER(#REF!),#REF!,"")</f>
        <v/>
      </c>
    </row>
    <row r="676" spans="1:8" x14ac:dyDescent="0.25">
      <c r="A676" s="108" t="str">
        <f>B676&amp;"_"&amp;C676&amp;"_"&amp;".. "&amp;D676</f>
        <v>0939_T1.6_.. Currency and deposits 2/ (Positon at end of period)</v>
      </c>
      <c r="B676" s="122" t="s">
        <v>3656</v>
      </c>
      <c r="C676" s="36" t="s">
        <v>2716</v>
      </c>
      <c r="D676" s="74" t="s">
        <v>3959</v>
      </c>
      <c r="E676" s="161" t="e">
        <f t="shared" si="100"/>
        <v>#REF!</v>
      </c>
      <c r="F676" s="63" t="s">
        <v>1039</v>
      </c>
      <c r="G676">
        <f t="shared" si="101"/>
        <v>6</v>
      </c>
      <c r="H676" s="223" t="str">
        <f>IF(ISNUMBER(#REF!),#REF!,"")</f>
        <v/>
      </c>
    </row>
    <row r="677" spans="1:8" x14ac:dyDescent="0.25">
      <c r="A677" s="108" t="str">
        <f>B677&amp;"_"&amp;C677&amp;"_"&amp;"…. "&amp;D677</f>
        <v>0940_T1.6_…. Debt securities (Positon at end of period)</v>
      </c>
      <c r="B677" s="122" t="s">
        <v>3657</v>
      </c>
      <c r="C677" s="36" t="s">
        <v>2716</v>
      </c>
      <c r="D677" s="74" t="s">
        <v>3960</v>
      </c>
      <c r="E677" s="161" t="e">
        <f t="shared" si="100"/>
        <v>#REF!</v>
      </c>
      <c r="F677" s="63" t="s">
        <v>1040</v>
      </c>
      <c r="G677">
        <f t="shared" si="101"/>
        <v>6</v>
      </c>
      <c r="H677" s="223" t="str">
        <f>IF(ISNUMBER(#REF!),#REF!,"")</f>
        <v/>
      </c>
    </row>
    <row r="678" spans="1:8" x14ac:dyDescent="0.25">
      <c r="A678" s="108" t="str">
        <f t="shared" ref="A678:A680" si="106">B678&amp;"_"&amp;C678&amp;"_"&amp;"…. "&amp;D678</f>
        <v>0941_T1.6_…. Loans (Positon at end of period)</v>
      </c>
      <c r="B678" s="122" t="s">
        <v>3658</v>
      </c>
      <c r="C678" s="36" t="s">
        <v>2716</v>
      </c>
      <c r="D678" s="74" t="s">
        <v>3961</v>
      </c>
      <c r="E678" s="161" t="e">
        <f t="shared" si="100"/>
        <v>#REF!</v>
      </c>
      <c r="F678" s="63" t="s">
        <v>1041</v>
      </c>
      <c r="G678">
        <f t="shared" si="101"/>
        <v>6</v>
      </c>
      <c r="H678" s="223" t="str">
        <f>IF(ISNUMBER(#REF!),#REF!,"")</f>
        <v/>
      </c>
    </row>
    <row r="679" spans="1:8" x14ac:dyDescent="0.25">
      <c r="A679" s="108" t="str">
        <f t="shared" si="106"/>
        <v>0942_T1.6_…. Trade credit and advances (Positon at end of period)</v>
      </c>
      <c r="B679" s="122" t="s">
        <v>3659</v>
      </c>
      <c r="C679" s="36" t="s">
        <v>2716</v>
      </c>
      <c r="D679" s="74" t="s">
        <v>3962</v>
      </c>
      <c r="E679" s="161" t="e">
        <f t="shared" si="100"/>
        <v>#REF!</v>
      </c>
      <c r="F679" s="63" t="s">
        <v>1042</v>
      </c>
      <c r="G679">
        <f t="shared" si="101"/>
        <v>6</v>
      </c>
      <c r="H679" s="223" t="str">
        <f>IF(ISNUMBER(#REF!),#REF!,"")</f>
        <v/>
      </c>
    </row>
    <row r="680" spans="1:8" x14ac:dyDescent="0.25">
      <c r="A680" s="108" t="str">
        <f t="shared" si="106"/>
        <v>0943_T1.6_…. Other debt liabilities 3/ (Positon at end of period)</v>
      </c>
      <c r="B680" s="122" t="s">
        <v>3660</v>
      </c>
      <c r="C680" s="36" t="s">
        <v>2716</v>
      </c>
      <c r="D680" s="74" t="s">
        <v>3966</v>
      </c>
      <c r="E680" s="161" t="e">
        <f t="shared" si="100"/>
        <v>#REF!</v>
      </c>
      <c r="F680" s="63" t="s">
        <v>1043</v>
      </c>
      <c r="G680">
        <f t="shared" si="101"/>
        <v>6</v>
      </c>
      <c r="H680" s="223" t="str">
        <f>IF(ISNUMBER(#REF!),#REF!,"")</f>
        <v/>
      </c>
    </row>
    <row r="681" spans="1:8" x14ac:dyDescent="0.25">
      <c r="A681" s="108" t="str">
        <f>B681&amp;"_"&amp;C681&amp;"_"&amp;D681</f>
        <v>0944_T1.6_Other Sectors (Positon at end of period)</v>
      </c>
      <c r="B681" s="122" t="s">
        <v>3661</v>
      </c>
      <c r="C681" s="36" t="s">
        <v>2716</v>
      </c>
      <c r="D681" s="76" t="s">
        <v>3969</v>
      </c>
      <c r="E681" s="161" t="e">
        <f t="shared" si="100"/>
        <v>#REF!</v>
      </c>
      <c r="F681" s="63" t="s">
        <v>1044</v>
      </c>
      <c r="G681">
        <f t="shared" si="101"/>
        <v>6</v>
      </c>
      <c r="H681" s="223" t="str">
        <f>IF(ISNUMBER(#REF!),#REF!,"")</f>
        <v/>
      </c>
    </row>
    <row r="682" spans="1:8" x14ac:dyDescent="0.25">
      <c r="A682" s="108" t="str">
        <f>B682&amp;"_"&amp;C682&amp;"_"&amp;".. "&amp;D682</f>
        <v>0945_T1.6_.. Short-term (Positon at end of period)</v>
      </c>
      <c r="B682" s="122" t="s">
        <v>3662</v>
      </c>
      <c r="C682" s="36" t="s">
        <v>2716</v>
      </c>
      <c r="D682" s="75" t="s">
        <v>3958</v>
      </c>
      <c r="E682" s="161" t="e">
        <f t="shared" si="100"/>
        <v>#REF!</v>
      </c>
      <c r="F682" s="63" t="s">
        <v>1045</v>
      </c>
      <c r="G682">
        <f t="shared" si="101"/>
        <v>6</v>
      </c>
      <c r="H682" s="223" t="str">
        <f>IF(ISNUMBER(#REF!),#REF!,"")</f>
        <v/>
      </c>
    </row>
    <row r="683" spans="1:8" x14ac:dyDescent="0.25">
      <c r="A683" s="108" t="str">
        <f>B683&amp;"_"&amp;C683&amp;"_"&amp;"…. "&amp;D683</f>
        <v>0946_T1.6_…. Currency and deposits 2/ (Positon at end of period)</v>
      </c>
      <c r="B683" s="122" t="s">
        <v>3663</v>
      </c>
      <c r="C683" s="36" t="s">
        <v>2716</v>
      </c>
      <c r="D683" s="74" t="s">
        <v>3959</v>
      </c>
      <c r="E683" s="161" t="e">
        <f t="shared" si="100"/>
        <v>#REF!</v>
      </c>
      <c r="F683" s="63" t="s">
        <v>1046</v>
      </c>
      <c r="G683">
        <f t="shared" si="101"/>
        <v>6</v>
      </c>
      <c r="H683" s="223" t="str">
        <f>IF(ISNUMBER(#REF!),#REF!,"")</f>
        <v/>
      </c>
    </row>
    <row r="684" spans="1:8" x14ac:dyDescent="0.25">
      <c r="A684" s="108" t="str">
        <f t="shared" ref="A684:A687" si="107">B684&amp;"_"&amp;C684&amp;"_"&amp;"…. "&amp;D684</f>
        <v>0947_T1.6_…. Debt securities (Positon at end of period)</v>
      </c>
      <c r="B684" s="122" t="s">
        <v>3664</v>
      </c>
      <c r="C684" s="36" t="s">
        <v>2716</v>
      </c>
      <c r="D684" s="74" t="s">
        <v>3960</v>
      </c>
      <c r="E684" s="161" t="e">
        <f t="shared" si="100"/>
        <v>#REF!</v>
      </c>
      <c r="F684" s="63" t="s">
        <v>1047</v>
      </c>
      <c r="G684">
        <f t="shared" si="101"/>
        <v>6</v>
      </c>
      <c r="H684" s="223" t="str">
        <f>IF(ISNUMBER(#REF!),#REF!,"")</f>
        <v/>
      </c>
    </row>
    <row r="685" spans="1:8" x14ac:dyDescent="0.25">
      <c r="A685" s="108" t="str">
        <f t="shared" si="107"/>
        <v>0948_T1.6_…. Loans (Positon at end of period)</v>
      </c>
      <c r="B685" s="122" t="s">
        <v>3665</v>
      </c>
      <c r="C685" s="36" t="s">
        <v>2716</v>
      </c>
      <c r="D685" s="74" t="s">
        <v>3961</v>
      </c>
      <c r="E685" s="161" t="e">
        <f t="shared" si="100"/>
        <v>#REF!</v>
      </c>
      <c r="F685" s="63" t="s">
        <v>1048</v>
      </c>
      <c r="G685">
        <f t="shared" si="101"/>
        <v>6</v>
      </c>
      <c r="H685" s="223" t="str">
        <f>IF(ISNUMBER(#REF!),#REF!,"")</f>
        <v/>
      </c>
    </row>
    <row r="686" spans="1:8" x14ac:dyDescent="0.25">
      <c r="A686" s="108" t="str">
        <f t="shared" si="107"/>
        <v>0949_T1.6_…. Trade credit and advances (Positon at end of period)</v>
      </c>
      <c r="B686" s="122" t="s">
        <v>3666</v>
      </c>
      <c r="C686" s="36" t="s">
        <v>2716</v>
      </c>
      <c r="D686" s="74" t="s">
        <v>3962</v>
      </c>
      <c r="E686" s="161" t="e">
        <f t="shared" si="100"/>
        <v>#REF!</v>
      </c>
      <c r="F686" s="63" t="s">
        <v>1049</v>
      </c>
      <c r="G686">
        <f t="shared" si="101"/>
        <v>6</v>
      </c>
      <c r="H686" s="223" t="str">
        <f>IF(ISNUMBER(#REF!),#REF!,"")</f>
        <v/>
      </c>
    </row>
    <row r="687" spans="1:8" x14ac:dyDescent="0.25">
      <c r="A687" s="108" t="str">
        <f t="shared" si="107"/>
        <v>0950_T1.6_…. Other debt liabilities 3/ 4/ (Positon at end of period)</v>
      </c>
      <c r="B687" s="122" t="s">
        <v>3667</v>
      </c>
      <c r="C687" s="36" t="s">
        <v>2716</v>
      </c>
      <c r="D687" s="74" t="s">
        <v>3963</v>
      </c>
      <c r="E687" s="161" t="e">
        <f t="shared" si="100"/>
        <v>#REF!</v>
      </c>
      <c r="F687" s="63" t="s">
        <v>1050</v>
      </c>
      <c r="G687">
        <f t="shared" si="101"/>
        <v>6</v>
      </c>
      <c r="H687" s="223" t="str">
        <f>IF(ISNUMBER(#REF!),#REF!,"")</f>
        <v/>
      </c>
    </row>
    <row r="688" spans="1:8" x14ac:dyDescent="0.25">
      <c r="A688" s="108" t="str">
        <f>B688&amp;"_"&amp;C688&amp;"_"&amp;".. "&amp;D688</f>
        <v>0951_T1.6_.. Long-term (Positon at end of period)</v>
      </c>
      <c r="B688" s="122" t="s">
        <v>3668</v>
      </c>
      <c r="C688" s="36" t="s">
        <v>2716</v>
      </c>
      <c r="D688" s="75" t="s">
        <v>3964</v>
      </c>
      <c r="E688" s="161" t="e">
        <f t="shared" si="100"/>
        <v>#REF!</v>
      </c>
      <c r="F688" s="63" t="s">
        <v>1051</v>
      </c>
      <c r="G688">
        <f t="shared" si="101"/>
        <v>6</v>
      </c>
      <c r="H688" s="223" t="str">
        <f>IF(ISNUMBER(#REF!),#REF!,"")</f>
        <v/>
      </c>
    </row>
    <row r="689" spans="1:8" x14ac:dyDescent="0.25">
      <c r="A689" s="108" t="str">
        <f>B689&amp;"_"&amp;C689&amp;"_"&amp;"…. "&amp;D689</f>
        <v>0952_T1.6_…. Currency and deposits 2/ (Positon at end of period)</v>
      </c>
      <c r="B689" s="122" t="s">
        <v>3669</v>
      </c>
      <c r="C689" s="36" t="s">
        <v>2716</v>
      </c>
      <c r="D689" s="74" t="s">
        <v>3959</v>
      </c>
      <c r="E689" s="161" t="e">
        <f t="shared" si="100"/>
        <v>#REF!</v>
      </c>
      <c r="F689" s="63" t="s">
        <v>1052</v>
      </c>
      <c r="G689">
        <f t="shared" si="101"/>
        <v>6</v>
      </c>
      <c r="H689" s="223" t="str">
        <f>IF(ISNUMBER(#REF!),#REF!,"")</f>
        <v/>
      </c>
    </row>
    <row r="690" spans="1:8" x14ac:dyDescent="0.25">
      <c r="A690" s="108" t="str">
        <f t="shared" ref="A690:A693" si="108">B690&amp;"_"&amp;C690&amp;"_"&amp;"…. "&amp;D690</f>
        <v>0953_T1.6_…. Debt securities (Positon at end of period)</v>
      </c>
      <c r="B690" s="122" t="s">
        <v>3670</v>
      </c>
      <c r="C690" s="36" t="s">
        <v>2716</v>
      </c>
      <c r="D690" s="74" t="s">
        <v>3960</v>
      </c>
      <c r="E690" s="161" t="e">
        <f t="shared" si="100"/>
        <v>#REF!</v>
      </c>
      <c r="F690" s="63" t="s">
        <v>1053</v>
      </c>
      <c r="G690">
        <f t="shared" si="101"/>
        <v>6</v>
      </c>
      <c r="H690" s="223" t="str">
        <f>IF(ISNUMBER(#REF!),#REF!,"")</f>
        <v/>
      </c>
    </row>
    <row r="691" spans="1:8" x14ac:dyDescent="0.25">
      <c r="A691" s="108" t="str">
        <f t="shared" si="108"/>
        <v>0954_T1.6_…. Loans (Positon at end of period)</v>
      </c>
      <c r="B691" s="122" t="s">
        <v>3671</v>
      </c>
      <c r="C691" s="36" t="s">
        <v>2716</v>
      </c>
      <c r="D691" s="74" t="s">
        <v>3961</v>
      </c>
      <c r="E691" s="161" t="e">
        <f t="shared" si="100"/>
        <v>#REF!</v>
      </c>
      <c r="F691" s="63" t="s">
        <v>1054</v>
      </c>
      <c r="G691">
        <f t="shared" si="101"/>
        <v>6</v>
      </c>
      <c r="H691" s="223" t="str">
        <f>IF(ISNUMBER(#REF!),#REF!,"")</f>
        <v/>
      </c>
    </row>
    <row r="692" spans="1:8" x14ac:dyDescent="0.25">
      <c r="A692" s="108" t="str">
        <f t="shared" si="108"/>
        <v>0955_T1.6_…. Trade credit and advances (Positon at end of period)</v>
      </c>
      <c r="B692" s="122" t="s">
        <v>3672</v>
      </c>
      <c r="C692" s="36" t="s">
        <v>2716</v>
      </c>
      <c r="D692" s="74" t="s">
        <v>3962</v>
      </c>
      <c r="E692" s="161" t="e">
        <f t="shared" si="100"/>
        <v>#REF!</v>
      </c>
      <c r="F692" s="63" t="s">
        <v>1055</v>
      </c>
      <c r="G692">
        <f t="shared" si="101"/>
        <v>6</v>
      </c>
      <c r="H692" s="223" t="str">
        <f>IF(ISNUMBER(#REF!),#REF!,"")</f>
        <v/>
      </c>
    </row>
    <row r="693" spans="1:8" x14ac:dyDescent="0.25">
      <c r="A693" s="108" t="str">
        <f t="shared" si="108"/>
        <v>0956_T1.6_…. Other debt liabilities 3/ (Positon at end of period)</v>
      </c>
      <c r="B693" s="122" t="s">
        <v>3673</v>
      </c>
      <c r="C693" s="36" t="s">
        <v>2716</v>
      </c>
      <c r="D693" s="74" t="s">
        <v>3966</v>
      </c>
      <c r="E693" s="161" t="e">
        <f t="shared" si="100"/>
        <v>#REF!</v>
      </c>
      <c r="F693" s="63" t="s">
        <v>1056</v>
      </c>
      <c r="G693">
        <f t="shared" si="101"/>
        <v>6</v>
      </c>
      <c r="H693" s="223" t="str">
        <f>IF(ISNUMBER(#REF!),#REF!,"")</f>
        <v/>
      </c>
    </row>
    <row r="694" spans="1:8" x14ac:dyDescent="0.25">
      <c r="A694" s="108" t="str">
        <f>B694&amp;"_"&amp;C694&amp;"_"&amp;D694</f>
        <v>0957_T1.6_Direct Investment: Intercompany Lending (Positon at end of period)</v>
      </c>
      <c r="B694" s="122" t="s">
        <v>3674</v>
      </c>
      <c r="C694" s="36" t="s">
        <v>2716</v>
      </c>
      <c r="D694" s="79" t="s">
        <v>3970</v>
      </c>
      <c r="E694" s="161" t="e">
        <f t="shared" si="100"/>
        <v>#REF!</v>
      </c>
      <c r="F694" s="63" t="s">
        <v>1057</v>
      </c>
      <c r="G694">
        <f t="shared" si="101"/>
        <v>6</v>
      </c>
      <c r="H694" s="223" t="str">
        <f>IF(ISNUMBER(#REF!),#REF!,"")</f>
        <v/>
      </c>
    </row>
    <row r="695" spans="1:8" x14ac:dyDescent="0.25">
      <c r="A695" s="108" t="str">
        <f t="shared" ref="A695:A697" si="109">B695&amp;"_"&amp;C695&amp;"_"&amp;".. "&amp;D695</f>
        <v>0958_T1.6_.. Debt liabilities of direct investment enterprises to direct investors (Positon at end of period)</v>
      </c>
      <c r="B695" s="122" t="s">
        <v>3675</v>
      </c>
      <c r="C695" s="36" t="s">
        <v>2716</v>
      </c>
      <c r="D695" s="80" t="s">
        <v>3971</v>
      </c>
      <c r="E695" s="161" t="e">
        <f t="shared" si="100"/>
        <v>#REF!</v>
      </c>
      <c r="F695" s="63" t="s">
        <v>1058</v>
      </c>
      <c r="G695">
        <f t="shared" si="101"/>
        <v>6</v>
      </c>
      <c r="H695" s="223" t="str">
        <f>IF(ISNUMBER(#REF!),#REF!,"")</f>
        <v/>
      </c>
    </row>
    <row r="696" spans="1:8" x14ac:dyDescent="0.25">
      <c r="A696" s="108" t="str">
        <f t="shared" si="109"/>
        <v>0959_T1.6_.. Debt liabilities of direct investors to direct investment enterprises (Positon at end of period)</v>
      </c>
      <c r="B696" s="122" t="s">
        <v>3676</v>
      </c>
      <c r="C696" s="36" t="s">
        <v>2716</v>
      </c>
      <c r="D696" s="80" t="s">
        <v>3972</v>
      </c>
      <c r="E696" s="161" t="e">
        <f t="shared" si="100"/>
        <v>#REF!</v>
      </c>
      <c r="F696" s="63" t="s">
        <v>1059</v>
      </c>
      <c r="G696">
        <f t="shared" si="101"/>
        <v>6</v>
      </c>
      <c r="H696" s="223" t="str">
        <f>IF(ISNUMBER(#REF!),#REF!,"")</f>
        <v/>
      </c>
    </row>
    <row r="697" spans="1:8" x14ac:dyDescent="0.25">
      <c r="A697" s="108" t="str">
        <f t="shared" si="109"/>
        <v>0960_T1.6_.. Debt liabilities between fellow enterprises (Positon at end of period)</v>
      </c>
      <c r="B697" s="122" t="s">
        <v>3677</v>
      </c>
      <c r="C697" s="36" t="s">
        <v>2716</v>
      </c>
      <c r="D697" s="80" t="s">
        <v>3973</v>
      </c>
      <c r="E697" s="161" t="e">
        <f t="shared" si="100"/>
        <v>#REF!</v>
      </c>
      <c r="F697" s="63" t="s">
        <v>1060</v>
      </c>
      <c r="G697">
        <f t="shared" si="101"/>
        <v>6</v>
      </c>
      <c r="H697" s="223" t="str">
        <f>IF(ISNUMBER(#REF!),#REF!,"")</f>
        <v/>
      </c>
    </row>
    <row r="698" spans="1:8" x14ac:dyDescent="0.25">
      <c r="A698" s="132" t="str">
        <f>B698&amp;"_"&amp;C698&amp;"_"&amp;D698</f>
        <v>0961_T1.6_Gross External Debt (Positon at end of period)</v>
      </c>
      <c r="B698" s="133" t="s">
        <v>3678</v>
      </c>
      <c r="C698" s="39" t="s">
        <v>2716</v>
      </c>
      <c r="D698" s="134" t="s">
        <v>3974</v>
      </c>
      <c r="E698" s="161" t="e">
        <f t="shared" si="100"/>
        <v>#REF!</v>
      </c>
      <c r="F698" s="149" t="s">
        <v>1061</v>
      </c>
      <c r="G698">
        <f t="shared" si="101"/>
        <v>6</v>
      </c>
      <c r="H698" s="223" t="str">
        <f>IF(ISNUMBER(#REF!),#REF!,"")</f>
        <v/>
      </c>
    </row>
    <row r="699" spans="1:8" x14ac:dyDescent="0.25">
      <c r="A699" s="110" t="str">
        <f>B699&amp;"_"&amp;C699&amp;"_"&amp;D699</f>
        <v>1121_T3.2_General Government (immediate)</v>
      </c>
      <c r="B699" s="115" t="s">
        <v>2033</v>
      </c>
      <c r="C699" s="119" t="s">
        <v>14</v>
      </c>
      <c r="D699" s="57" t="s">
        <v>3975</v>
      </c>
      <c r="E699" s="161" t="e">
        <f t="shared" si="100"/>
        <v>#REF!</v>
      </c>
      <c r="F699" s="63" t="s">
        <v>1230</v>
      </c>
      <c r="G699">
        <f t="shared" si="101"/>
        <v>6</v>
      </c>
      <c r="H699" s="223" t="str">
        <f>IF(ISNUMBER(#REF!),#REF!,"")</f>
        <v/>
      </c>
    </row>
    <row r="700" spans="1:8" x14ac:dyDescent="0.25">
      <c r="A700" s="110" t="str">
        <f>B700&amp;"_"&amp;C700&amp;"_"&amp;".. "&amp;D700</f>
        <v>1122_T3.2_.. Special drawing rights (allocations) * (immediate)</v>
      </c>
      <c r="B700" s="115" t="s">
        <v>2034</v>
      </c>
      <c r="C700" s="119" t="s">
        <v>14</v>
      </c>
      <c r="D700" s="94" t="s">
        <v>4142</v>
      </c>
      <c r="E700" s="161" t="e">
        <f t="shared" si="100"/>
        <v>#REF!</v>
      </c>
      <c r="F700" s="63" t="s">
        <v>1231</v>
      </c>
      <c r="G700">
        <f t="shared" si="101"/>
        <v>6</v>
      </c>
      <c r="H700" s="223" t="str">
        <f>IF(ISNUMBER(#REF!),#REF!,"")</f>
        <v/>
      </c>
    </row>
    <row r="701" spans="1:8" x14ac:dyDescent="0.25">
      <c r="A701" s="110" t="str">
        <f t="shared" ref="A701:A717" si="110">B701&amp;"_"&amp;C701&amp;"_"&amp;"…. "&amp;D701</f>
        <v>1123_T3.2_…. Principal (immediate)</v>
      </c>
      <c r="B701" s="115" t="s">
        <v>2035</v>
      </c>
      <c r="C701" s="119" t="s">
        <v>14</v>
      </c>
      <c r="D701" s="95" t="s">
        <v>3718</v>
      </c>
      <c r="E701" s="161" t="e">
        <f t="shared" si="100"/>
        <v>#REF!</v>
      </c>
      <c r="F701" s="63" t="s">
        <v>1232</v>
      </c>
      <c r="G701">
        <f t="shared" si="101"/>
        <v>6</v>
      </c>
      <c r="H701" s="223" t="str">
        <f>IF(ISNUMBER(#REF!),#REF!,"")</f>
        <v/>
      </c>
    </row>
    <row r="702" spans="1:8" x14ac:dyDescent="0.25">
      <c r="A702" s="110" t="str">
        <f t="shared" si="110"/>
        <v>1124_T3.2_…. Interest (immediate)</v>
      </c>
      <c r="B702" s="115" t="s">
        <v>2036</v>
      </c>
      <c r="C702" s="119" t="s">
        <v>14</v>
      </c>
      <c r="D702" s="95" t="s">
        <v>3719</v>
      </c>
      <c r="E702" s="161" t="e">
        <f t="shared" si="100"/>
        <v>#REF!</v>
      </c>
      <c r="F702" s="63" t="s">
        <v>1233</v>
      </c>
      <c r="G702">
        <f t="shared" si="101"/>
        <v>6</v>
      </c>
      <c r="H702" s="223" t="str">
        <f>IF(ISNUMBER(#REF!),#REF!,"")</f>
        <v/>
      </c>
    </row>
    <row r="703" spans="1:8" x14ac:dyDescent="0.25">
      <c r="A703" s="110" t="str">
        <f>B703&amp;"_"&amp;C703&amp;"_"&amp;".. "&amp;D703</f>
        <v>1125_T3.2_.. Currency and deposits (immediate)</v>
      </c>
      <c r="B703" s="115" t="s">
        <v>2037</v>
      </c>
      <c r="C703" s="119" t="s">
        <v>14</v>
      </c>
      <c r="D703" s="94" t="s">
        <v>3976</v>
      </c>
      <c r="E703" s="161" t="e">
        <f t="shared" si="100"/>
        <v>#REF!</v>
      </c>
      <c r="F703" s="63" t="s">
        <v>1234</v>
      </c>
      <c r="G703">
        <f t="shared" si="101"/>
        <v>6</v>
      </c>
      <c r="H703" s="223" t="str">
        <f>IF(ISNUMBER(#REF!),#REF!,"")</f>
        <v/>
      </c>
    </row>
    <row r="704" spans="1:8" x14ac:dyDescent="0.25">
      <c r="A704" s="110" t="str">
        <f t="shared" si="110"/>
        <v>1126_T3.2_…. Principal (immediate)</v>
      </c>
      <c r="B704" s="115" t="s">
        <v>2038</v>
      </c>
      <c r="C704" s="119" t="s">
        <v>14</v>
      </c>
      <c r="D704" s="95" t="s">
        <v>3718</v>
      </c>
      <c r="E704" s="161" t="e">
        <f t="shared" si="100"/>
        <v>#REF!</v>
      </c>
      <c r="F704" s="63" t="s">
        <v>1235</v>
      </c>
      <c r="G704">
        <f t="shared" si="101"/>
        <v>6</v>
      </c>
      <c r="H704" s="223" t="str">
        <f>IF(ISNUMBER(#REF!),#REF!,"")</f>
        <v/>
      </c>
    </row>
    <row r="705" spans="1:8" x14ac:dyDescent="0.25">
      <c r="A705" s="110" t="str">
        <f t="shared" si="110"/>
        <v>1127_T3.2_…. Interest (immediate)</v>
      </c>
      <c r="B705" s="115" t="s">
        <v>2039</v>
      </c>
      <c r="C705" s="119" t="s">
        <v>14</v>
      </c>
      <c r="D705" s="95" t="s">
        <v>3719</v>
      </c>
      <c r="E705" s="161" t="e">
        <f t="shared" si="100"/>
        <v>#REF!</v>
      </c>
      <c r="F705" s="63" t="s">
        <v>1236</v>
      </c>
      <c r="G705">
        <f t="shared" si="101"/>
        <v>6</v>
      </c>
      <c r="H705" s="223" t="str">
        <f>IF(ISNUMBER(#REF!),#REF!,"")</f>
        <v/>
      </c>
    </row>
    <row r="706" spans="1:8" x14ac:dyDescent="0.25">
      <c r="A706" s="110" t="str">
        <f>B706&amp;"_"&amp;C706&amp;"_"&amp;".. "&amp;D706</f>
        <v>1128_T3.2_.. Debt securities (immediate)</v>
      </c>
      <c r="B706" s="115" t="s">
        <v>2040</v>
      </c>
      <c r="C706" s="119" t="s">
        <v>14</v>
      </c>
      <c r="D706" s="94" t="s">
        <v>3977</v>
      </c>
      <c r="E706" s="161" t="e">
        <f t="shared" si="100"/>
        <v>#REF!</v>
      </c>
      <c r="F706" s="63" t="s">
        <v>1237</v>
      </c>
      <c r="G706">
        <f t="shared" si="101"/>
        <v>6</v>
      </c>
      <c r="H706" s="223" t="str">
        <f>IF(ISNUMBER(#REF!),#REF!,"")</f>
        <v/>
      </c>
    </row>
    <row r="707" spans="1:8" x14ac:dyDescent="0.25">
      <c r="A707" s="110" t="str">
        <f t="shared" si="110"/>
        <v>1129_T3.2_…. Principal (immediate)</v>
      </c>
      <c r="B707" s="115" t="s">
        <v>2041</v>
      </c>
      <c r="C707" s="119" t="s">
        <v>14</v>
      </c>
      <c r="D707" s="95" t="s">
        <v>3718</v>
      </c>
      <c r="E707" s="161" t="e">
        <f t="shared" si="100"/>
        <v>#REF!</v>
      </c>
      <c r="F707" s="63" t="s">
        <v>1238</v>
      </c>
      <c r="G707">
        <f t="shared" si="101"/>
        <v>6</v>
      </c>
      <c r="H707" s="223" t="str">
        <f>IF(ISNUMBER(#REF!),#REF!,"")</f>
        <v/>
      </c>
    </row>
    <row r="708" spans="1:8" x14ac:dyDescent="0.25">
      <c r="A708" s="110" t="str">
        <f t="shared" si="110"/>
        <v>1130_T3.2_…. Interest (immediate)</v>
      </c>
      <c r="B708" s="115" t="s">
        <v>2042</v>
      </c>
      <c r="C708" s="119" t="s">
        <v>14</v>
      </c>
      <c r="D708" s="95" t="s">
        <v>3719</v>
      </c>
      <c r="E708" s="161" t="e">
        <f t="shared" si="100"/>
        <v>#REF!</v>
      </c>
      <c r="F708" s="63" t="s">
        <v>1239</v>
      </c>
      <c r="G708">
        <f t="shared" si="101"/>
        <v>6</v>
      </c>
      <c r="H708" s="223" t="str">
        <f>IF(ISNUMBER(#REF!),#REF!,"")</f>
        <v/>
      </c>
    </row>
    <row r="709" spans="1:8" x14ac:dyDescent="0.25">
      <c r="A709" s="110" t="str">
        <f>B709&amp;"_"&amp;C709&amp;"_"&amp;".. "&amp;D709</f>
        <v>1131_T3.2_.. Loans (immediate)</v>
      </c>
      <c r="B709" s="115" t="s">
        <v>2043</v>
      </c>
      <c r="C709" s="119" t="s">
        <v>14</v>
      </c>
      <c r="D709" s="94" t="s">
        <v>3978</v>
      </c>
      <c r="E709" s="161" t="e">
        <f t="shared" ref="E709:E772" si="111">E708</f>
        <v>#REF!</v>
      </c>
      <c r="F709" s="63" t="s">
        <v>1240</v>
      </c>
      <c r="G709">
        <f t="shared" ref="G709:G772" si="112">G708</f>
        <v>6</v>
      </c>
      <c r="H709" s="223" t="str">
        <f>IF(ISNUMBER(#REF!),#REF!,"")</f>
        <v/>
      </c>
    </row>
    <row r="710" spans="1:8" x14ac:dyDescent="0.25">
      <c r="A710" s="110" t="str">
        <f t="shared" si="110"/>
        <v>1132_T3.2_…. Principal (immediate)</v>
      </c>
      <c r="B710" s="115" t="s">
        <v>2044</v>
      </c>
      <c r="C710" s="119" t="s">
        <v>14</v>
      </c>
      <c r="D710" s="95" t="s">
        <v>3718</v>
      </c>
      <c r="E710" s="161" t="e">
        <f t="shared" si="111"/>
        <v>#REF!</v>
      </c>
      <c r="F710" s="63" t="s">
        <v>1241</v>
      </c>
      <c r="G710">
        <f t="shared" si="112"/>
        <v>6</v>
      </c>
      <c r="H710" s="223" t="str">
        <f>IF(ISNUMBER(#REF!),#REF!,"")</f>
        <v/>
      </c>
    </row>
    <row r="711" spans="1:8" x14ac:dyDescent="0.25">
      <c r="A711" s="110" t="str">
        <f t="shared" si="110"/>
        <v>1133_T3.2_…. Interest (immediate)</v>
      </c>
      <c r="B711" s="115" t="s">
        <v>2045</v>
      </c>
      <c r="C711" s="119" t="s">
        <v>14</v>
      </c>
      <c r="D711" s="95" t="s">
        <v>3719</v>
      </c>
      <c r="E711" s="161" t="e">
        <f t="shared" si="111"/>
        <v>#REF!</v>
      </c>
      <c r="F711" s="63" t="s">
        <v>1242</v>
      </c>
      <c r="G711">
        <f t="shared" si="112"/>
        <v>6</v>
      </c>
      <c r="H711" s="223" t="str">
        <f>IF(ISNUMBER(#REF!),#REF!,"")</f>
        <v/>
      </c>
    </row>
    <row r="712" spans="1:8" x14ac:dyDescent="0.25">
      <c r="A712" s="110" t="str">
        <f>B712&amp;"_"&amp;C712&amp;"_"&amp;".. "&amp;D712</f>
        <v>1134_T3.2_.. Trade credit and advances (immediate)</v>
      </c>
      <c r="B712" s="115" t="s">
        <v>2046</v>
      </c>
      <c r="C712" s="119" t="s">
        <v>14</v>
      </c>
      <c r="D712" s="94" t="s">
        <v>3979</v>
      </c>
      <c r="E712" s="161" t="e">
        <f t="shared" si="111"/>
        <v>#REF!</v>
      </c>
      <c r="F712" s="63" t="s">
        <v>1243</v>
      </c>
      <c r="G712">
        <f t="shared" si="112"/>
        <v>6</v>
      </c>
      <c r="H712" s="223" t="str">
        <f>IF(ISNUMBER(#REF!),#REF!,"")</f>
        <v/>
      </c>
    </row>
    <row r="713" spans="1:8" x14ac:dyDescent="0.25">
      <c r="A713" s="110" t="str">
        <f t="shared" si="110"/>
        <v>1135_T3.2_…. Principal (immediate)</v>
      </c>
      <c r="B713" s="115" t="s">
        <v>2047</v>
      </c>
      <c r="C713" s="119" t="s">
        <v>14</v>
      </c>
      <c r="D713" s="95" t="s">
        <v>3718</v>
      </c>
      <c r="E713" s="161" t="e">
        <f t="shared" si="111"/>
        <v>#REF!</v>
      </c>
      <c r="F713" s="63" t="s">
        <v>1244</v>
      </c>
      <c r="G713">
        <f t="shared" si="112"/>
        <v>6</v>
      </c>
      <c r="H713" s="223" t="str">
        <f>IF(ISNUMBER(#REF!),#REF!,"")</f>
        <v/>
      </c>
    </row>
    <row r="714" spans="1:8" x14ac:dyDescent="0.25">
      <c r="A714" s="110" t="str">
        <f t="shared" si="110"/>
        <v>1136_T3.2_…. Interest (immediate)</v>
      </c>
      <c r="B714" s="115" t="s">
        <v>2048</v>
      </c>
      <c r="C714" s="119" t="s">
        <v>14</v>
      </c>
      <c r="D714" s="95" t="s">
        <v>3719</v>
      </c>
      <c r="E714" s="161" t="e">
        <f t="shared" si="111"/>
        <v>#REF!</v>
      </c>
      <c r="F714" s="63" t="s">
        <v>1245</v>
      </c>
      <c r="G714">
        <f t="shared" si="112"/>
        <v>6</v>
      </c>
      <c r="H714" s="223" t="str">
        <f>IF(ISNUMBER(#REF!),#REF!,"")</f>
        <v/>
      </c>
    </row>
    <row r="715" spans="1:8" x14ac:dyDescent="0.25">
      <c r="A715" s="110" t="str">
        <f>B715&amp;"_"&amp;C715&amp;"_"&amp;".. "&amp;D715</f>
        <v>1137_T3.2_.. Other debt liabilities 3/ 4/ (immediate)</v>
      </c>
      <c r="B715" s="115" t="s">
        <v>2049</v>
      </c>
      <c r="C715" s="119" t="s">
        <v>14</v>
      </c>
      <c r="D715" s="94" t="s">
        <v>3980</v>
      </c>
      <c r="E715" s="161" t="e">
        <f t="shared" si="111"/>
        <v>#REF!</v>
      </c>
      <c r="F715" s="63" t="s">
        <v>1246</v>
      </c>
      <c r="G715">
        <f t="shared" si="112"/>
        <v>6</v>
      </c>
      <c r="H715" s="223" t="str">
        <f>IF(ISNUMBER(#REF!),#REF!,"")</f>
        <v/>
      </c>
    </row>
    <row r="716" spans="1:8" x14ac:dyDescent="0.25">
      <c r="A716" s="110" t="str">
        <f t="shared" si="110"/>
        <v>1138_T3.2_…. Principal (immediate)</v>
      </c>
      <c r="B716" s="115" t="s">
        <v>2050</v>
      </c>
      <c r="C716" s="119" t="s">
        <v>14</v>
      </c>
      <c r="D716" s="95" t="s">
        <v>3718</v>
      </c>
      <c r="E716" s="161" t="e">
        <f t="shared" si="111"/>
        <v>#REF!</v>
      </c>
      <c r="F716" s="63" t="s">
        <v>1247</v>
      </c>
      <c r="G716">
        <f t="shared" si="112"/>
        <v>6</v>
      </c>
      <c r="H716" s="223" t="str">
        <f>IF(ISNUMBER(#REF!),#REF!,"")</f>
        <v/>
      </c>
    </row>
    <row r="717" spans="1:8" x14ac:dyDescent="0.25">
      <c r="A717" s="110" t="str">
        <f t="shared" si="110"/>
        <v>1139_T3.2_…. Interest (immediate)</v>
      </c>
      <c r="B717" s="115" t="s">
        <v>2051</v>
      </c>
      <c r="C717" s="119" t="s">
        <v>14</v>
      </c>
      <c r="D717" s="95" t="s">
        <v>3719</v>
      </c>
      <c r="E717" s="161" t="e">
        <f t="shared" si="111"/>
        <v>#REF!</v>
      </c>
      <c r="F717" s="63" t="s">
        <v>1248</v>
      </c>
      <c r="G717">
        <f t="shared" si="112"/>
        <v>6</v>
      </c>
      <c r="H717" s="223" t="str">
        <f>IF(ISNUMBER(#REF!),#REF!,"")</f>
        <v/>
      </c>
    </row>
    <row r="718" spans="1:8" x14ac:dyDescent="0.25">
      <c r="A718" s="110" t="str">
        <f>B718&amp;"_"&amp;C718&amp;"_"&amp;D718</f>
        <v>1140_T3.2_Central Bank (immediate)</v>
      </c>
      <c r="B718" s="115" t="s">
        <v>2052</v>
      </c>
      <c r="C718" s="119" t="s">
        <v>14</v>
      </c>
      <c r="D718" s="57" t="s">
        <v>3981</v>
      </c>
      <c r="E718" s="161" t="e">
        <f t="shared" si="111"/>
        <v>#REF!</v>
      </c>
      <c r="F718" s="63" t="s">
        <v>1249</v>
      </c>
      <c r="G718">
        <f t="shared" si="112"/>
        <v>6</v>
      </c>
      <c r="H718" s="223" t="str">
        <f>IF(ISNUMBER(#REF!),#REF!,"")</f>
        <v/>
      </c>
    </row>
    <row r="719" spans="1:8" x14ac:dyDescent="0.25">
      <c r="A719" s="110" t="str">
        <f>B719&amp;"_"&amp;C719&amp;"_"&amp;".. "&amp;D719</f>
        <v>1141_T3.2_.. Special drawing rights (allocations) * (immediate)</v>
      </c>
      <c r="B719" s="115" t="s">
        <v>2053</v>
      </c>
      <c r="C719" s="119" t="s">
        <v>14</v>
      </c>
      <c r="D719" s="94" t="s">
        <v>4142</v>
      </c>
      <c r="E719" s="161" t="e">
        <f t="shared" si="111"/>
        <v>#REF!</v>
      </c>
      <c r="F719" s="63" t="s">
        <v>1250</v>
      </c>
      <c r="G719">
        <f t="shared" si="112"/>
        <v>6</v>
      </c>
      <c r="H719" s="223" t="str">
        <f>IF(ISNUMBER(#REF!),#REF!,"")</f>
        <v/>
      </c>
    </row>
    <row r="720" spans="1:8" x14ac:dyDescent="0.25">
      <c r="A720" s="110" t="str">
        <f t="shared" ref="A720:A736" si="113">B720&amp;"_"&amp;C720&amp;"_"&amp;"…. "&amp;D720</f>
        <v>1142_T3.2_…. Principal (immediate)</v>
      </c>
      <c r="B720" s="115" t="s">
        <v>2054</v>
      </c>
      <c r="C720" s="119" t="s">
        <v>14</v>
      </c>
      <c r="D720" s="95" t="s">
        <v>3718</v>
      </c>
      <c r="E720" s="161" t="e">
        <f t="shared" si="111"/>
        <v>#REF!</v>
      </c>
      <c r="F720" s="63" t="s">
        <v>1251</v>
      </c>
      <c r="G720">
        <f t="shared" si="112"/>
        <v>6</v>
      </c>
      <c r="H720" s="223" t="str">
        <f>IF(ISNUMBER(#REF!),#REF!,"")</f>
        <v/>
      </c>
    </row>
    <row r="721" spans="1:8" x14ac:dyDescent="0.25">
      <c r="A721" s="110" t="str">
        <f t="shared" si="113"/>
        <v>1143_T3.2_…. Interest (immediate)</v>
      </c>
      <c r="B721" s="115" t="s">
        <v>2055</v>
      </c>
      <c r="C721" s="119" t="s">
        <v>14</v>
      </c>
      <c r="D721" s="95" t="s">
        <v>3719</v>
      </c>
      <c r="E721" s="161" t="e">
        <f t="shared" si="111"/>
        <v>#REF!</v>
      </c>
      <c r="F721" s="63" t="s">
        <v>1252</v>
      </c>
      <c r="G721">
        <f t="shared" si="112"/>
        <v>6</v>
      </c>
      <c r="H721" s="223" t="str">
        <f>IF(ISNUMBER(#REF!),#REF!,"")</f>
        <v/>
      </c>
    </row>
    <row r="722" spans="1:8" x14ac:dyDescent="0.25">
      <c r="A722" s="110" t="str">
        <f>B722&amp;"_"&amp;C722&amp;"_"&amp;".. "&amp;D722</f>
        <v>1144_T3.2_.. Currency and deposits (immediate)</v>
      </c>
      <c r="B722" s="115" t="s">
        <v>2056</v>
      </c>
      <c r="C722" s="119" t="s">
        <v>14</v>
      </c>
      <c r="D722" s="94" t="s">
        <v>3976</v>
      </c>
      <c r="E722" s="161" t="e">
        <f t="shared" si="111"/>
        <v>#REF!</v>
      </c>
      <c r="F722" s="63" t="s">
        <v>1253</v>
      </c>
      <c r="G722">
        <f t="shared" si="112"/>
        <v>6</v>
      </c>
      <c r="H722" s="223" t="str">
        <f>IF(ISNUMBER(#REF!),#REF!,"")</f>
        <v/>
      </c>
    </row>
    <row r="723" spans="1:8" x14ac:dyDescent="0.25">
      <c r="A723" s="110" t="str">
        <f t="shared" si="113"/>
        <v>1145_T3.2_…. Principal (immediate)</v>
      </c>
      <c r="B723" s="115" t="s">
        <v>2057</v>
      </c>
      <c r="C723" s="119" t="s">
        <v>14</v>
      </c>
      <c r="D723" s="95" t="s">
        <v>3718</v>
      </c>
      <c r="E723" s="161" t="e">
        <f t="shared" si="111"/>
        <v>#REF!</v>
      </c>
      <c r="F723" s="63" t="s">
        <v>1254</v>
      </c>
      <c r="G723">
        <f t="shared" si="112"/>
        <v>6</v>
      </c>
      <c r="H723" s="223" t="str">
        <f>IF(ISNUMBER(#REF!),#REF!,"")</f>
        <v/>
      </c>
    </row>
    <row r="724" spans="1:8" x14ac:dyDescent="0.25">
      <c r="A724" s="110" t="str">
        <f t="shared" si="113"/>
        <v>1146_T3.2_…. Interest (immediate)</v>
      </c>
      <c r="B724" s="115" t="s">
        <v>2058</v>
      </c>
      <c r="C724" s="119" t="s">
        <v>14</v>
      </c>
      <c r="D724" s="95" t="s">
        <v>3719</v>
      </c>
      <c r="E724" s="161" t="e">
        <f t="shared" si="111"/>
        <v>#REF!</v>
      </c>
      <c r="F724" s="63" t="s">
        <v>1255</v>
      </c>
      <c r="G724">
        <f t="shared" si="112"/>
        <v>6</v>
      </c>
      <c r="H724" s="223" t="str">
        <f>IF(ISNUMBER(#REF!),#REF!,"")</f>
        <v/>
      </c>
    </row>
    <row r="725" spans="1:8" x14ac:dyDescent="0.25">
      <c r="A725" s="110" t="str">
        <f>B725&amp;"_"&amp;C725&amp;"_"&amp;".. "&amp;D725</f>
        <v>1147_T3.2_.. Debt securities (immediate)</v>
      </c>
      <c r="B725" s="115" t="s">
        <v>2059</v>
      </c>
      <c r="C725" s="119" t="s">
        <v>14</v>
      </c>
      <c r="D725" s="94" t="s">
        <v>3977</v>
      </c>
      <c r="E725" s="161" t="e">
        <f t="shared" si="111"/>
        <v>#REF!</v>
      </c>
      <c r="F725" s="63" t="s">
        <v>1256</v>
      </c>
      <c r="G725">
        <f t="shared" si="112"/>
        <v>6</v>
      </c>
      <c r="H725" s="223" t="str">
        <f>IF(ISNUMBER(#REF!),#REF!,"")</f>
        <v/>
      </c>
    </row>
    <row r="726" spans="1:8" x14ac:dyDescent="0.25">
      <c r="A726" s="110" t="str">
        <f t="shared" si="113"/>
        <v>1148_T3.2_…. Principal (immediate)</v>
      </c>
      <c r="B726" s="115" t="s">
        <v>2060</v>
      </c>
      <c r="C726" s="119" t="s">
        <v>14</v>
      </c>
      <c r="D726" s="95" t="s">
        <v>3718</v>
      </c>
      <c r="E726" s="161" t="e">
        <f t="shared" si="111"/>
        <v>#REF!</v>
      </c>
      <c r="F726" s="63" t="s">
        <v>1257</v>
      </c>
      <c r="G726">
        <f t="shared" si="112"/>
        <v>6</v>
      </c>
      <c r="H726" s="223" t="str">
        <f>IF(ISNUMBER(#REF!),#REF!,"")</f>
        <v/>
      </c>
    </row>
    <row r="727" spans="1:8" x14ac:dyDescent="0.25">
      <c r="A727" s="110" t="str">
        <f t="shared" si="113"/>
        <v>1149_T3.2_…. Interest (immediate)</v>
      </c>
      <c r="B727" s="115" t="s">
        <v>2061</v>
      </c>
      <c r="C727" s="119" t="s">
        <v>14</v>
      </c>
      <c r="D727" s="95" t="s">
        <v>3719</v>
      </c>
      <c r="E727" s="161" t="e">
        <f t="shared" si="111"/>
        <v>#REF!</v>
      </c>
      <c r="F727" s="63" t="s">
        <v>1258</v>
      </c>
      <c r="G727">
        <f t="shared" si="112"/>
        <v>6</v>
      </c>
      <c r="H727" s="223" t="str">
        <f>IF(ISNUMBER(#REF!),#REF!,"")</f>
        <v/>
      </c>
    </row>
    <row r="728" spans="1:8" x14ac:dyDescent="0.25">
      <c r="A728" s="110" t="str">
        <f>B728&amp;"_"&amp;C728&amp;"_"&amp;".. "&amp;D728</f>
        <v>1150_T3.2_.. Loans (immediate)</v>
      </c>
      <c r="B728" s="115" t="s">
        <v>2062</v>
      </c>
      <c r="C728" s="119" t="s">
        <v>14</v>
      </c>
      <c r="D728" s="94" t="s">
        <v>3978</v>
      </c>
      <c r="E728" s="161" t="e">
        <f t="shared" si="111"/>
        <v>#REF!</v>
      </c>
      <c r="F728" s="63" t="s">
        <v>1259</v>
      </c>
      <c r="G728">
        <f t="shared" si="112"/>
        <v>6</v>
      </c>
      <c r="H728" s="223" t="str">
        <f>IF(ISNUMBER(#REF!),#REF!,"")</f>
        <v/>
      </c>
    </row>
    <row r="729" spans="1:8" x14ac:dyDescent="0.25">
      <c r="A729" s="110" t="str">
        <f t="shared" si="113"/>
        <v>1151_T3.2_…. Principal (immediate)</v>
      </c>
      <c r="B729" s="115" t="s">
        <v>2063</v>
      </c>
      <c r="C729" s="119" t="s">
        <v>14</v>
      </c>
      <c r="D729" s="95" t="s">
        <v>3718</v>
      </c>
      <c r="E729" s="161" t="e">
        <f t="shared" si="111"/>
        <v>#REF!</v>
      </c>
      <c r="F729" s="63" t="s">
        <v>1260</v>
      </c>
      <c r="G729">
        <f t="shared" si="112"/>
        <v>6</v>
      </c>
      <c r="H729" s="223" t="str">
        <f>IF(ISNUMBER(#REF!),#REF!,"")</f>
        <v/>
      </c>
    </row>
    <row r="730" spans="1:8" x14ac:dyDescent="0.25">
      <c r="A730" s="110" t="str">
        <f t="shared" si="113"/>
        <v>1152_T3.2_…. Interest (immediate)</v>
      </c>
      <c r="B730" s="115" t="s">
        <v>2064</v>
      </c>
      <c r="C730" s="119" t="s">
        <v>14</v>
      </c>
      <c r="D730" s="95" t="s">
        <v>3719</v>
      </c>
      <c r="E730" s="161" t="e">
        <f t="shared" si="111"/>
        <v>#REF!</v>
      </c>
      <c r="F730" s="63" t="s">
        <v>1261</v>
      </c>
      <c r="G730">
        <f t="shared" si="112"/>
        <v>6</v>
      </c>
      <c r="H730" s="223" t="str">
        <f>IF(ISNUMBER(#REF!),#REF!,"")</f>
        <v/>
      </c>
    </row>
    <row r="731" spans="1:8" x14ac:dyDescent="0.25">
      <c r="A731" s="110" t="str">
        <f>B731&amp;"_"&amp;C731&amp;"_"&amp;".. "&amp;D731</f>
        <v>1153_T3.2_.. Trade credit and advances (immediate)</v>
      </c>
      <c r="B731" s="115" t="s">
        <v>2065</v>
      </c>
      <c r="C731" s="119" t="s">
        <v>14</v>
      </c>
      <c r="D731" s="94" t="s">
        <v>3979</v>
      </c>
      <c r="E731" s="161" t="e">
        <f t="shared" si="111"/>
        <v>#REF!</v>
      </c>
      <c r="F731" s="63" t="s">
        <v>1262</v>
      </c>
      <c r="G731">
        <f t="shared" si="112"/>
        <v>6</v>
      </c>
      <c r="H731" s="223" t="str">
        <f>IF(ISNUMBER(#REF!),#REF!,"")</f>
        <v/>
      </c>
    </row>
    <row r="732" spans="1:8" x14ac:dyDescent="0.25">
      <c r="A732" s="110" t="str">
        <f t="shared" si="113"/>
        <v>1154_T3.2_…. Principal (immediate)</v>
      </c>
      <c r="B732" s="115" t="s">
        <v>2066</v>
      </c>
      <c r="C732" s="119" t="s">
        <v>14</v>
      </c>
      <c r="D732" s="95" t="s">
        <v>3718</v>
      </c>
      <c r="E732" s="161" t="e">
        <f t="shared" si="111"/>
        <v>#REF!</v>
      </c>
      <c r="F732" s="63" t="s">
        <v>1263</v>
      </c>
      <c r="G732">
        <f t="shared" si="112"/>
        <v>6</v>
      </c>
      <c r="H732" s="223" t="str">
        <f>IF(ISNUMBER(#REF!),#REF!,"")</f>
        <v/>
      </c>
    </row>
    <row r="733" spans="1:8" x14ac:dyDescent="0.25">
      <c r="A733" s="110" t="str">
        <f t="shared" si="113"/>
        <v>1155_T3.2_…. Interest (immediate)</v>
      </c>
      <c r="B733" s="115" t="s">
        <v>2067</v>
      </c>
      <c r="C733" s="119" t="s">
        <v>14</v>
      </c>
      <c r="D733" s="95" t="s">
        <v>3719</v>
      </c>
      <c r="E733" s="161" t="e">
        <f t="shared" si="111"/>
        <v>#REF!</v>
      </c>
      <c r="F733" s="63" t="s">
        <v>1264</v>
      </c>
      <c r="G733">
        <f t="shared" si="112"/>
        <v>6</v>
      </c>
      <c r="H733" s="223" t="str">
        <f>IF(ISNUMBER(#REF!),#REF!,"")</f>
        <v/>
      </c>
    </row>
    <row r="734" spans="1:8" x14ac:dyDescent="0.25">
      <c r="A734" s="110" t="str">
        <f>B734&amp;"_"&amp;C734&amp;"_"&amp;".. "&amp;D734</f>
        <v>1156_T3.2_.. Other debt liabilities 3/ 4/ (immediate)</v>
      </c>
      <c r="B734" s="115" t="s">
        <v>2068</v>
      </c>
      <c r="C734" s="119" t="s">
        <v>14</v>
      </c>
      <c r="D734" s="94" t="s">
        <v>3980</v>
      </c>
      <c r="E734" s="161" t="e">
        <f t="shared" si="111"/>
        <v>#REF!</v>
      </c>
      <c r="F734" s="63" t="s">
        <v>1265</v>
      </c>
      <c r="G734">
        <f t="shared" si="112"/>
        <v>6</v>
      </c>
      <c r="H734" s="223" t="str">
        <f>IF(ISNUMBER(#REF!),#REF!,"")</f>
        <v/>
      </c>
    </row>
    <row r="735" spans="1:8" x14ac:dyDescent="0.25">
      <c r="A735" s="110" t="str">
        <f t="shared" si="113"/>
        <v>1157_T3.2_…. Principal (immediate)</v>
      </c>
      <c r="B735" s="115" t="s">
        <v>2069</v>
      </c>
      <c r="C735" s="119" t="s">
        <v>14</v>
      </c>
      <c r="D735" s="95" t="s">
        <v>3718</v>
      </c>
      <c r="E735" s="161" t="e">
        <f t="shared" si="111"/>
        <v>#REF!</v>
      </c>
      <c r="F735" s="63" t="s">
        <v>1266</v>
      </c>
      <c r="G735">
        <f t="shared" si="112"/>
        <v>6</v>
      </c>
      <c r="H735" s="223" t="str">
        <f>IF(ISNUMBER(#REF!),#REF!,"")</f>
        <v/>
      </c>
    </row>
    <row r="736" spans="1:8" x14ac:dyDescent="0.25">
      <c r="A736" s="110" t="str">
        <f t="shared" si="113"/>
        <v>1158_T3.2_…. Interest (immediate)</v>
      </c>
      <c r="B736" s="115" t="s">
        <v>2070</v>
      </c>
      <c r="C736" s="119" t="s">
        <v>14</v>
      </c>
      <c r="D736" s="95" t="s">
        <v>3719</v>
      </c>
      <c r="E736" s="161" t="e">
        <f t="shared" si="111"/>
        <v>#REF!</v>
      </c>
      <c r="F736" s="63" t="s">
        <v>1267</v>
      </c>
      <c r="G736">
        <f t="shared" si="112"/>
        <v>6</v>
      </c>
      <c r="H736" s="223" t="str">
        <f>IF(ISNUMBER(#REF!),#REF!,"")</f>
        <v/>
      </c>
    </row>
    <row r="737" spans="1:8" x14ac:dyDescent="0.25">
      <c r="A737" s="110" t="str">
        <f>B737&amp;"_"&amp;C737&amp;"_"&amp;D737</f>
        <v>1159_T3.2_Deposit-Taking Corporations, except the Central Bank (immediate)</v>
      </c>
      <c r="B737" s="115" t="s">
        <v>2071</v>
      </c>
      <c r="C737" s="119" t="s">
        <v>14</v>
      </c>
      <c r="D737" s="96" t="s">
        <v>3722</v>
      </c>
      <c r="E737" s="161" t="e">
        <f t="shared" si="111"/>
        <v>#REF!</v>
      </c>
      <c r="F737" s="63" t="s">
        <v>1268</v>
      </c>
      <c r="G737">
        <f t="shared" si="112"/>
        <v>6</v>
      </c>
      <c r="H737" s="223" t="str">
        <f>IF(ISNUMBER(#REF!),#REF!,"")</f>
        <v/>
      </c>
    </row>
    <row r="738" spans="1:8" x14ac:dyDescent="0.25">
      <c r="A738" s="110" t="str">
        <f>B738&amp;"_"&amp;C738&amp;"_"&amp;".. "&amp;D738</f>
        <v>1160_T3.2_.. Currency and deposits (immediate)</v>
      </c>
      <c r="B738" s="115" t="s">
        <v>2072</v>
      </c>
      <c r="C738" s="119" t="s">
        <v>14</v>
      </c>
      <c r="D738" s="94" t="s">
        <v>3976</v>
      </c>
      <c r="E738" s="161" t="e">
        <f t="shared" si="111"/>
        <v>#REF!</v>
      </c>
      <c r="F738" s="63" t="s">
        <v>1269</v>
      </c>
      <c r="G738">
        <f t="shared" si="112"/>
        <v>6</v>
      </c>
      <c r="H738" s="223" t="str">
        <f>IF(ISNUMBER(#REF!),#REF!,"")</f>
        <v/>
      </c>
    </row>
    <row r="739" spans="1:8" x14ac:dyDescent="0.25">
      <c r="A739" s="110" t="str">
        <f t="shared" ref="A739:A768" si="114">B739&amp;"_"&amp;C739&amp;"_"&amp;"…. "&amp;D739</f>
        <v>1161_T3.2_…. Principal (immediate)</v>
      </c>
      <c r="B739" s="115" t="s">
        <v>2073</v>
      </c>
      <c r="C739" s="119" t="s">
        <v>14</v>
      </c>
      <c r="D739" s="95" t="s">
        <v>3718</v>
      </c>
      <c r="E739" s="161" t="e">
        <f t="shared" si="111"/>
        <v>#REF!</v>
      </c>
      <c r="F739" s="63" t="s">
        <v>1270</v>
      </c>
      <c r="G739">
        <f t="shared" si="112"/>
        <v>6</v>
      </c>
      <c r="H739" s="223" t="str">
        <f>IF(ISNUMBER(#REF!),#REF!,"")</f>
        <v/>
      </c>
    </row>
    <row r="740" spans="1:8" x14ac:dyDescent="0.25">
      <c r="A740" s="110" t="str">
        <f t="shared" si="114"/>
        <v>1162_T3.2_…. Interest (immediate)</v>
      </c>
      <c r="B740" s="115" t="s">
        <v>2074</v>
      </c>
      <c r="C740" s="119" t="s">
        <v>14</v>
      </c>
      <c r="D740" s="95" t="s">
        <v>3719</v>
      </c>
      <c r="E740" s="161" t="e">
        <f t="shared" si="111"/>
        <v>#REF!</v>
      </c>
      <c r="F740" s="63" t="s">
        <v>1271</v>
      </c>
      <c r="G740">
        <f t="shared" si="112"/>
        <v>6</v>
      </c>
      <c r="H740" s="223" t="str">
        <f>IF(ISNUMBER(#REF!),#REF!,"")</f>
        <v/>
      </c>
    </row>
    <row r="741" spans="1:8" x14ac:dyDescent="0.25">
      <c r="A741" s="110" t="str">
        <f>B741&amp;"_"&amp;C741&amp;"_"&amp;".. "&amp;D741</f>
        <v>1163_T3.2_.. Debt securities (immediate)</v>
      </c>
      <c r="B741" s="115" t="s">
        <v>2075</v>
      </c>
      <c r="C741" s="119" t="s">
        <v>14</v>
      </c>
      <c r="D741" s="94" t="s">
        <v>3977</v>
      </c>
      <c r="E741" s="161" t="e">
        <f t="shared" si="111"/>
        <v>#REF!</v>
      </c>
      <c r="F741" s="63" t="s">
        <v>1272</v>
      </c>
      <c r="G741">
        <f t="shared" si="112"/>
        <v>6</v>
      </c>
      <c r="H741" s="223" t="str">
        <f>IF(ISNUMBER(#REF!),#REF!,"")</f>
        <v/>
      </c>
    </row>
    <row r="742" spans="1:8" x14ac:dyDescent="0.25">
      <c r="A742" s="110" t="str">
        <f t="shared" si="114"/>
        <v>1164_T3.2_…. Principal (immediate)</v>
      </c>
      <c r="B742" s="115" t="s">
        <v>2076</v>
      </c>
      <c r="C742" s="119" t="s">
        <v>14</v>
      </c>
      <c r="D742" s="95" t="s">
        <v>3718</v>
      </c>
      <c r="E742" s="161" t="e">
        <f t="shared" si="111"/>
        <v>#REF!</v>
      </c>
      <c r="F742" s="63" t="s">
        <v>1273</v>
      </c>
      <c r="G742">
        <f t="shared" si="112"/>
        <v>6</v>
      </c>
      <c r="H742" s="223" t="str">
        <f>IF(ISNUMBER(#REF!),#REF!,"")</f>
        <v/>
      </c>
    </row>
    <row r="743" spans="1:8" x14ac:dyDescent="0.25">
      <c r="A743" s="110" t="str">
        <f t="shared" si="114"/>
        <v>1165_T3.2_…. Interest (immediate)</v>
      </c>
      <c r="B743" s="115" t="s">
        <v>2077</v>
      </c>
      <c r="C743" s="119" t="s">
        <v>14</v>
      </c>
      <c r="D743" s="95" t="s">
        <v>3719</v>
      </c>
      <c r="E743" s="161" t="e">
        <f t="shared" si="111"/>
        <v>#REF!</v>
      </c>
      <c r="F743" s="63" t="s">
        <v>1274</v>
      </c>
      <c r="G743">
        <f t="shared" si="112"/>
        <v>6</v>
      </c>
      <c r="H743" s="223" t="str">
        <f>IF(ISNUMBER(#REF!),#REF!,"")</f>
        <v/>
      </c>
    </row>
    <row r="744" spans="1:8" x14ac:dyDescent="0.25">
      <c r="A744" s="110" t="str">
        <f>B744&amp;"_"&amp;C744&amp;"_"&amp;".. "&amp;D744</f>
        <v>1166_T3.2_.. Loans (immediate)</v>
      </c>
      <c r="B744" s="115" t="s">
        <v>2078</v>
      </c>
      <c r="C744" s="119" t="s">
        <v>14</v>
      </c>
      <c r="D744" s="94" t="s">
        <v>3978</v>
      </c>
      <c r="E744" s="161" t="e">
        <f t="shared" si="111"/>
        <v>#REF!</v>
      </c>
      <c r="F744" s="63" t="s">
        <v>1275</v>
      </c>
      <c r="G744">
        <f t="shared" si="112"/>
        <v>6</v>
      </c>
      <c r="H744" s="223" t="str">
        <f>IF(ISNUMBER(#REF!),#REF!,"")</f>
        <v/>
      </c>
    </row>
    <row r="745" spans="1:8" x14ac:dyDescent="0.25">
      <c r="A745" s="110" t="str">
        <f t="shared" si="114"/>
        <v>1167_T3.2_…. Principal (immediate)</v>
      </c>
      <c r="B745" s="115" t="s">
        <v>2079</v>
      </c>
      <c r="C745" s="119" t="s">
        <v>14</v>
      </c>
      <c r="D745" s="95" t="s">
        <v>3718</v>
      </c>
      <c r="E745" s="161" t="e">
        <f t="shared" si="111"/>
        <v>#REF!</v>
      </c>
      <c r="F745" s="63" t="s">
        <v>1276</v>
      </c>
      <c r="G745">
        <f t="shared" si="112"/>
        <v>6</v>
      </c>
      <c r="H745" s="223" t="str">
        <f>IF(ISNUMBER(#REF!),#REF!,"")</f>
        <v/>
      </c>
    </row>
    <row r="746" spans="1:8" x14ac:dyDescent="0.25">
      <c r="A746" s="110" t="str">
        <f t="shared" si="114"/>
        <v>1168_T3.2_…. Interest (immediate)</v>
      </c>
      <c r="B746" s="115" t="s">
        <v>2080</v>
      </c>
      <c r="C746" s="119" t="s">
        <v>14</v>
      </c>
      <c r="D746" s="95" t="s">
        <v>3719</v>
      </c>
      <c r="E746" s="161" t="e">
        <f t="shared" si="111"/>
        <v>#REF!</v>
      </c>
      <c r="F746" s="63" t="s">
        <v>1277</v>
      </c>
      <c r="G746">
        <f t="shared" si="112"/>
        <v>6</v>
      </c>
      <c r="H746" s="223" t="str">
        <f>IF(ISNUMBER(#REF!),#REF!,"")</f>
        <v/>
      </c>
    </row>
    <row r="747" spans="1:8" x14ac:dyDescent="0.25">
      <c r="A747" s="110" t="str">
        <f>B747&amp;"_"&amp;C747&amp;"_"&amp;".. "&amp;D747</f>
        <v>1169_T3.2_.. Trade credit and advances (immediate)</v>
      </c>
      <c r="B747" s="115" t="s">
        <v>2081</v>
      </c>
      <c r="C747" s="119" t="s">
        <v>14</v>
      </c>
      <c r="D747" s="94" t="s">
        <v>3979</v>
      </c>
      <c r="E747" s="161" t="e">
        <f t="shared" si="111"/>
        <v>#REF!</v>
      </c>
      <c r="F747" s="63" t="s">
        <v>1278</v>
      </c>
      <c r="G747">
        <f t="shared" si="112"/>
        <v>6</v>
      </c>
      <c r="H747" s="223" t="str">
        <f>IF(ISNUMBER(#REF!),#REF!,"")</f>
        <v/>
      </c>
    </row>
    <row r="748" spans="1:8" x14ac:dyDescent="0.25">
      <c r="A748" s="110" t="str">
        <f t="shared" si="114"/>
        <v>1170_T3.2_…. Principal (immediate)</v>
      </c>
      <c r="B748" s="115" t="s">
        <v>2082</v>
      </c>
      <c r="C748" s="119" t="s">
        <v>14</v>
      </c>
      <c r="D748" s="95" t="s">
        <v>3718</v>
      </c>
      <c r="E748" s="161" t="e">
        <f t="shared" si="111"/>
        <v>#REF!</v>
      </c>
      <c r="F748" s="63" t="s">
        <v>1279</v>
      </c>
      <c r="G748">
        <f t="shared" si="112"/>
        <v>6</v>
      </c>
      <c r="H748" s="223" t="str">
        <f>IF(ISNUMBER(#REF!),#REF!,"")</f>
        <v/>
      </c>
    </row>
    <row r="749" spans="1:8" x14ac:dyDescent="0.25">
      <c r="A749" s="110" t="str">
        <f t="shared" si="114"/>
        <v>1171_T3.2_…. Interest (immediate)</v>
      </c>
      <c r="B749" s="115" t="s">
        <v>2083</v>
      </c>
      <c r="C749" s="119" t="s">
        <v>14</v>
      </c>
      <c r="D749" s="95" t="s">
        <v>3719</v>
      </c>
      <c r="E749" s="161" t="e">
        <f t="shared" si="111"/>
        <v>#REF!</v>
      </c>
      <c r="F749" s="63" t="s">
        <v>1280</v>
      </c>
      <c r="G749">
        <f t="shared" si="112"/>
        <v>6</v>
      </c>
      <c r="H749" s="223" t="str">
        <f>IF(ISNUMBER(#REF!),#REF!,"")</f>
        <v/>
      </c>
    </row>
    <row r="750" spans="1:8" x14ac:dyDescent="0.25">
      <c r="A750" s="110" t="str">
        <f>B750&amp;"_"&amp;C750&amp;"_"&amp;".. "&amp;D750</f>
        <v>1172_T3.2_.. Other debt liabilities 3/ 4/ (immediate)</v>
      </c>
      <c r="B750" s="115" t="s">
        <v>2084</v>
      </c>
      <c r="C750" s="119" t="s">
        <v>14</v>
      </c>
      <c r="D750" s="94" t="s">
        <v>3980</v>
      </c>
      <c r="E750" s="161" t="e">
        <f t="shared" si="111"/>
        <v>#REF!</v>
      </c>
      <c r="F750" s="63" t="s">
        <v>1281</v>
      </c>
      <c r="G750">
        <f t="shared" si="112"/>
        <v>6</v>
      </c>
      <c r="H750" s="223" t="str">
        <f>IF(ISNUMBER(#REF!),#REF!,"")</f>
        <v/>
      </c>
    </row>
    <row r="751" spans="1:8" x14ac:dyDescent="0.25">
      <c r="A751" s="110" t="str">
        <f t="shared" si="114"/>
        <v>1173_T3.2_…. Principal (immediate)</v>
      </c>
      <c r="B751" s="115" t="s">
        <v>2085</v>
      </c>
      <c r="C751" s="119" t="s">
        <v>14</v>
      </c>
      <c r="D751" s="95" t="s">
        <v>3718</v>
      </c>
      <c r="E751" s="161" t="e">
        <f t="shared" si="111"/>
        <v>#REF!</v>
      </c>
      <c r="F751" s="63" t="s">
        <v>1282</v>
      </c>
      <c r="G751">
        <f t="shared" si="112"/>
        <v>6</v>
      </c>
      <c r="H751" s="223" t="str">
        <f>IF(ISNUMBER(#REF!),#REF!,"")</f>
        <v/>
      </c>
    </row>
    <row r="752" spans="1:8" x14ac:dyDescent="0.25">
      <c r="A752" s="110" t="str">
        <f t="shared" si="114"/>
        <v>1174_T3.2_…. Interest (immediate)</v>
      </c>
      <c r="B752" s="115" t="s">
        <v>2086</v>
      </c>
      <c r="C752" s="119" t="s">
        <v>14</v>
      </c>
      <c r="D752" s="95" t="s">
        <v>3719</v>
      </c>
      <c r="E752" s="161" t="e">
        <f t="shared" si="111"/>
        <v>#REF!</v>
      </c>
      <c r="F752" s="63" t="s">
        <v>1283</v>
      </c>
      <c r="G752">
        <f t="shared" si="112"/>
        <v>6</v>
      </c>
      <c r="H752" s="223" t="str">
        <f>IF(ISNUMBER(#REF!),#REF!,"")</f>
        <v/>
      </c>
    </row>
    <row r="753" spans="1:8" x14ac:dyDescent="0.25">
      <c r="A753" s="110" t="str">
        <f>B753&amp;"_"&amp;C753&amp;"_"&amp;D753</f>
        <v>1175_T3.2_Other Sectors (immediate)</v>
      </c>
      <c r="B753" s="115" t="s">
        <v>2087</v>
      </c>
      <c r="C753" s="119" t="s">
        <v>14</v>
      </c>
      <c r="D753" s="97" t="s">
        <v>3723</v>
      </c>
      <c r="E753" s="161" t="e">
        <f t="shared" si="111"/>
        <v>#REF!</v>
      </c>
      <c r="F753" s="63" t="s">
        <v>1284</v>
      </c>
      <c r="G753">
        <f t="shared" si="112"/>
        <v>6</v>
      </c>
      <c r="H753" s="223" t="str">
        <f>IF(ISNUMBER(#REF!),#REF!,"")</f>
        <v/>
      </c>
    </row>
    <row r="754" spans="1:8" x14ac:dyDescent="0.25">
      <c r="A754" s="110" t="str">
        <f>B754&amp;"_"&amp;C754&amp;"_"&amp;".. "&amp;D754</f>
        <v>1176_T3.2_.. Currency and deposits (immediate)</v>
      </c>
      <c r="B754" s="115" t="s">
        <v>2088</v>
      </c>
      <c r="C754" s="119" t="s">
        <v>14</v>
      </c>
      <c r="D754" s="94" t="s">
        <v>3976</v>
      </c>
      <c r="E754" s="161" t="e">
        <f t="shared" si="111"/>
        <v>#REF!</v>
      </c>
      <c r="F754" s="63" t="s">
        <v>1285</v>
      </c>
      <c r="G754">
        <f t="shared" si="112"/>
        <v>6</v>
      </c>
      <c r="H754" s="223" t="str">
        <f>IF(ISNUMBER(#REF!),#REF!,"")</f>
        <v/>
      </c>
    </row>
    <row r="755" spans="1:8" x14ac:dyDescent="0.25">
      <c r="A755" s="110" t="str">
        <f t="shared" si="114"/>
        <v>1177_T3.2_…. Principal (immediate)</v>
      </c>
      <c r="B755" s="115" t="s">
        <v>2089</v>
      </c>
      <c r="C755" s="119" t="s">
        <v>14</v>
      </c>
      <c r="D755" s="95" t="s">
        <v>3718</v>
      </c>
      <c r="E755" s="161" t="e">
        <f t="shared" si="111"/>
        <v>#REF!</v>
      </c>
      <c r="F755" s="63" t="s">
        <v>1286</v>
      </c>
      <c r="G755">
        <f t="shared" si="112"/>
        <v>6</v>
      </c>
      <c r="H755" s="223" t="str">
        <f>IF(ISNUMBER(#REF!),#REF!,"")</f>
        <v/>
      </c>
    </row>
    <row r="756" spans="1:8" x14ac:dyDescent="0.25">
      <c r="A756" s="110" t="str">
        <f t="shared" si="114"/>
        <v>1178_T3.2_…. Interest (immediate)</v>
      </c>
      <c r="B756" s="115" t="s">
        <v>2090</v>
      </c>
      <c r="C756" s="119" t="s">
        <v>14</v>
      </c>
      <c r="D756" s="95" t="s">
        <v>3719</v>
      </c>
      <c r="E756" s="161" t="e">
        <f t="shared" si="111"/>
        <v>#REF!</v>
      </c>
      <c r="F756" s="63" t="s">
        <v>1287</v>
      </c>
      <c r="G756">
        <f t="shared" si="112"/>
        <v>6</v>
      </c>
      <c r="H756" s="223" t="str">
        <f>IF(ISNUMBER(#REF!),#REF!,"")</f>
        <v/>
      </c>
    </row>
    <row r="757" spans="1:8" x14ac:dyDescent="0.25">
      <c r="A757" s="110" t="str">
        <f>B757&amp;"_"&amp;C757&amp;"_"&amp;".. "&amp;D757</f>
        <v>1179_T3.2_.. Debt securities (immediate)</v>
      </c>
      <c r="B757" s="115" t="s">
        <v>2091</v>
      </c>
      <c r="C757" s="119" t="s">
        <v>14</v>
      </c>
      <c r="D757" s="94" t="s">
        <v>3977</v>
      </c>
      <c r="E757" s="161" t="e">
        <f t="shared" si="111"/>
        <v>#REF!</v>
      </c>
      <c r="F757" s="63" t="s">
        <v>1288</v>
      </c>
      <c r="G757">
        <f t="shared" si="112"/>
        <v>6</v>
      </c>
      <c r="H757" s="223" t="str">
        <f>IF(ISNUMBER(#REF!),#REF!,"")</f>
        <v/>
      </c>
    </row>
    <row r="758" spans="1:8" x14ac:dyDescent="0.25">
      <c r="A758" s="110" t="str">
        <f t="shared" si="114"/>
        <v>1180_T3.2_…. Principal (immediate)</v>
      </c>
      <c r="B758" s="115" t="s">
        <v>2092</v>
      </c>
      <c r="C758" s="119" t="s">
        <v>14</v>
      </c>
      <c r="D758" s="95" t="s">
        <v>3718</v>
      </c>
      <c r="E758" s="161" t="e">
        <f t="shared" si="111"/>
        <v>#REF!</v>
      </c>
      <c r="F758" s="63" t="s">
        <v>1289</v>
      </c>
      <c r="G758">
        <f t="shared" si="112"/>
        <v>6</v>
      </c>
      <c r="H758" s="223" t="str">
        <f>IF(ISNUMBER(#REF!),#REF!,"")</f>
        <v/>
      </c>
    </row>
    <row r="759" spans="1:8" x14ac:dyDescent="0.25">
      <c r="A759" s="110" t="str">
        <f t="shared" si="114"/>
        <v>1181_T3.2_…. Interest (immediate)</v>
      </c>
      <c r="B759" s="115" t="s">
        <v>2093</v>
      </c>
      <c r="C759" s="119" t="s">
        <v>14</v>
      </c>
      <c r="D759" s="95" t="s">
        <v>3719</v>
      </c>
      <c r="E759" s="161" t="e">
        <f t="shared" si="111"/>
        <v>#REF!</v>
      </c>
      <c r="F759" s="63" t="s">
        <v>1290</v>
      </c>
      <c r="G759">
        <f t="shared" si="112"/>
        <v>6</v>
      </c>
      <c r="H759" s="223" t="str">
        <f>IF(ISNUMBER(#REF!),#REF!,"")</f>
        <v/>
      </c>
    </row>
    <row r="760" spans="1:8" x14ac:dyDescent="0.25">
      <c r="A760" s="110" t="str">
        <f>B760&amp;"_"&amp;C760&amp;"_"&amp;".. "&amp;D760</f>
        <v>1182_T3.2_.. Loans (immediate)</v>
      </c>
      <c r="B760" s="115" t="s">
        <v>2094</v>
      </c>
      <c r="C760" s="119" t="s">
        <v>14</v>
      </c>
      <c r="D760" s="94" t="s">
        <v>3978</v>
      </c>
      <c r="E760" s="161" t="e">
        <f t="shared" si="111"/>
        <v>#REF!</v>
      </c>
      <c r="F760" s="63" t="s">
        <v>1291</v>
      </c>
      <c r="G760">
        <f t="shared" si="112"/>
        <v>6</v>
      </c>
      <c r="H760" s="223" t="str">
        <f>IF(ISNUMBER(#REF!),#REF!,"")</f>
        <v/>
      </c>
    </row>
    <row r="761" spans="1:8" x14ac:dyDescent="0.25">
      <c r="A761" s="110" t="str">
        <f t="shared" si="114"/>
        <v>1183_T3.2_…. Principal (immediate)</v>
      </c>
      <c r="B761" s="115" t="s">
        <v>2095</v>
      </c>
      <c r="C761" s="119" t="s">
        <v>14</v>
      </c>
      <c r="D761" s="95" t="s">
        <v>3718</v>
      </c>
      <c r="E761" s="161" t="e">
        <f t="shared" si="111"/>
        <v>#REF!</v>
      </c>
      <c r="F761" s="63" t="s">
        <v>1292</v>
      </c>
      <c r="G761">
        <f t="shared" si="112"/>
        <v>6</v>
      </c>
      <c r="H761" s="223" t="str">
        <f>IF(ISNUMBER(#REF!),#REF!,"")</f>
        <v/>
      </c>
    </row>
    <row r="762" spans="1:8" x14ac:dyDescent="0.25">
      <c r="A762" s="110" t="str">
        <f t="shared" si="114"/>
        <v>1184_T3.2_…. Interest (immediate)</v>
      </c>
      <c r="B762" s="115" t="s">
        <v>2096</v>
      </c>
      <c r="C762" s="119" t="s">
        <v>14</v>
      </c>
      <c r="D762" s="95" t="s">
        <v>3719</v>
      </c>
      <c r="E762" s="161" t="e">
        <f t="shared" si="111"/>
        <v>#REF!</v>
      </c>
      <c r="F762" s="63" t="s">
        <v>1293</v>
      </c>
      <c r="G762">
        <f t="shared" si="112"/>
        <v>6</v>
      </c>
      <c r="H762" s="223" t="str">
        <f>IF(ISNUMBER(#REF!),#REF!,"")</f>
        <v/>
      </c>
    </row>
    <row r="763" spans="1:8" x14ac:dyDescent="0.25">
      <c r="A763" s="110" t="str">
        <f>B763&amp;"_"&amp;C763&amp;"_"&amp;".. "&amp;D763</f>
        <v>1185_T3.2_.. Trade credit and advances (immediate)</v>
      </c>
      <c r="B763" s="115" t="s">
        <v>2097</v>
      </c>
      <c r="C763" s="119" t="s">
        <v>14</v>
      </c>
      <c r="D763" s="94" t="s">
        <v>3979</v>
      </c>
      <c r="E763" s="161" t="e">
        <f t="shared" si="111"/>
        <v>#REF!</v>
      </c>
      <c r="F763" s="63" t="s">
        <v>1294</v>
      </c>
      <c r="G763">
        <f t="shared" si="112"/>
        <v>6</v>
      </c>
      <c r="H763" s="223" t="str">
        <f>IF(ISNUMBER(#REF!),#REF!,"")</f>
        <v/>
      </c>
    </row>
    <row r="764" spans="1:8" x14ac:dyDescent="0.25">
      <c r="A764" s="110" t="str">
        <f t="shared" si="114"/>
        <v>1186_T3.2_…. Principal (immediate)</v>
      </c>
      <c r="B764" s="115" t="s">
        <v>2098</v>
      </c>
      <c r="C764" s="119" t="s">
        <v>14</v>
      </c>
      <c r="D764" s="95" t="s">
        <v>3718</v>
      </c>
      <c r="E764" s="161" t="e">
        <f t="shared" si="111"/>
        <v>#REF!</v>
      </c>
      <c r="F764" s="63" t="s">
        <v>1295</v>
      </c>
      <c r="G764">
        <f t="shared" si="112"/>
        <v>6</v>
      </c>
      <c r="H764" s="223" t="str">
        <f>IF(ISNUMBER(#REF!),#REF!,"")</f>
        <v/>
      </c>
    </row>
    <row r="765" spans="1:8" x14ac:dyDescent="0.25">
      <c r="A765" s="110" t="str">
        <f t="shared" si="114"/>
        <v>1187_T3.2_…. Interest (immediate)</v>
      </c>
      <c r="B765" s="115" t="s">
        <v>2099</v>
      </c>
      <c r="C765" s="119" t="s">
        <v>14</v>
      </c>
      <c r="D765" s="95" t="s">
        <v>3719</v>
      </c>
      <c r="E765" s="161" t="e">
        <f t="shared" si="111"/>
        <v>#REF!</v>
      </c>
      <c r="F765" s="63" t="s">
        <v>1296</v>
      </c>
      <c r="G765">
        <f t="shared" si="112"/>
        <v>6</v>
      </c>
      <c r="H765" s="223" t="str">
        <f>IF(ISNUMBER(#REF!),#REF!,"")</f>
        <v/>
      </c>
    </row>
    <row r="766" spans="1:8" x14ac:dyDescent="0.25">
      <c r="A766" s="110" t="str">
        <f>B766&amp;"_"&amp;C766&amp;"_"&amp;".. "&amp;D766</f>
        <v>1188_T3.2_.. Other debt liabilities 3/ 4/ (immediate)</v>
      </c>
      <c r="B766" s="115" t="s">
        <v>2100</v>
      </c>
      <c r="C766" s="119" t="s">
        <v>14</v>
      </c>
      <c r="D766" s="94" t="s">
        <v>3980</v>
      </c>
      <c r="E766" s="161" t="e">
        <f t="shared" si="111"/>
        <v>#REF!</v>
      </c>
      <c r="F766" s="63" t="s">
        <v>1297</v>
      </c>
      <c r="G766">
        <f t="shared" si="112"/>
        <v>6</v>
      </c>
      <c r="H766" s="223" t="str">
        <f>IF(ISNUMBER(#REF!),#REF!,"")</f>
        <v/>
      </c>
    </row>
    <row r="767" spans="1:8" x14ac:dyDescent="0.25">
      <c r="A767" s="110" t="str">
        <f t="shared" si="114"/>
        <v>1189_T3.2_…. Principal (immediate)</v>
      </c>
      <c r="B767" s="115" t="s">
        <v>2101</v>
      </c>
      <c r="C767" s="119" t="s">
        <v>14</v>
      </c>
      <c r="D767" s="95" t="s">
        <v>3718</v>
      </c>
      <c r="E767" s="161" t="e">
        <f t="shared" si="111"/>
        <v>#REF!</v>
      </c>
      <c r="F767" s="63" t="s">
        <v>1298</v>
      </c>
      <c r="G767">
        <f t="shared" si="112"/>
        <v>6</v>
      </c>
      <c r="H767" s="223" t="str">
        <f>IF(ISNUMBER(#REF!),#REF!,"")</f>
        <v/>
      </c>
    </row>
    <row r="768" spans="1:8" x14ac:dyDescent="0.25">
      <c r="A768" s="110" t="str">
        <f t="shared" si="114"/>
        <v>1190_T3.2_…. Interest (immediate)</v>
      </c>
      <c r="B768" s="115" t="s">
        <v>2102</v>
      </c>
      <c r="C768" s="119" t="s">
        <v>14</v>
      </c>
      <c r="D768" s="95" t="s">
        <v>3719</v>
      </c>
      <c r="E768" s="161" t="e">
        <f t="shared" si="111"/>
        <v>#REF!</v>
      </c>
      <c r="F768" s="63" t="s">
        <v>1299</v>
      </c>
      <c r="G768">
        <f t="shared" si="112"/>
        <v>6</v>
      </c>
      <c r="H768" s="223" t="str">
        <f>IF(ISNUMBER(#REF!),#REF!,"")</f>
        <v/>
      </c>
    </row>
    <row r="769" spans="1:8" x14ac:dyDescent="0.25">
      <c r="A769" s="110" t="str">
        <f>B769&amp;"_"&amp;C769&amp;"_"&amp;D769</f>
        <v>1191_T3.2_Direct Investment: Intercompany Lending 5/ (immediate)</v>
      </c>
      <c r="B769" s="115" t="s">
        <v>2103</v>
      </c>
      <c r="C769" s="119" t="s">
        <v>14</v>
      </c>
      <c r="D769" s="53" t="s">
        <v>3982</v>
      </c>
      <c r="E769" s="161" t="e">
        <f t="shared" si="111"/>
        <v>#REF!</v>
      </c>
      <c r="F769" s="63" t="s">
        <v>1300</v>
      </c>
      <c r="G769">
        <f t="shared" si="112"/>
        <v>6</v>
      </c>
      <c r="H769" s="223" t="str">
        <f>IF(ISNUMBER(#REF!),#REF!,"")</f>
        <v/>
      </c>
    </row>
    <row r="770" spans="1:8" x14ac:dyDescent="0.25">
      <c r="A770" s="110" t="str">
        <f>B770&amp;"_"&amp;C770&amp;"_"&amp;".. "&amp;D770</f>
        <v>1192_T3.2_.. Debt liabilities of direct investment enterprises to direct investors (immediate)</v>
      </c>
      <c r="B770" s="115" t="s">
        <v>2104</v>
      </c>
      <c r="C770" s="119" t="s">
        <v>14</v>
      </c>
      <c r="D770" s="98" t="s">
        <v>3983</v>
      </c>
      <c r="E770" s="161" t="e">
        <f t="shared" si="111"/>
        <v>#REF!</v>
      </c>
      <c r="F770" s="63" t="s">
        <v>1301</v>
      </c>
      <c r="G770">
        <f t="shared" si="112"/>
        <v>6</v>
      </c>
      <c r="H770" s="223" t="str">
        <f>IF(ISNUMBER(#REF!),#REF!,"")</f>
        <v/>
      </c>
    </row>
    <row r="771" spans="1:8" x14ac:dyDescent="0.25">
      <c r="A771" s="110" t="str">
        <f t="shared" ref="A771:A781" si="115">B771&amp;"_"&amp;C771&amp;"_"&amp;"…. "&amp;D771</f>
        <v>1193_T3.2_…. Principal (immediate)</v>
      </c>
      <c r="B771" s="115" t="s">
        <v>2105</v>
      </c>
      <c r="C771" s="119" t="s">
        <v>14</v>
      </c>
      <c r="D771" s="99" t="s">
        <v>3718</v>
      </c>
      <c r="E771" s="161" t="e">
        <f t="shared" si="111"/>
        <v>#REF!</v>
      </c>
      <c r="F771" s="63" t="s">
        <v>1302</v>
      </c>
      <c r="G771">
        <f t="shared" si="112"/>
        <v>6</v>
      </c>
      <c r="H771" s="223" t="str">
        <f>IF(ISNUMBER(#REF!),#REF!,"")</f>
        <v/>
      </c>
    </row>
    <row r="772" spans="1:8" x14ac:dyDescent="0.25">
      <c r="A772" s="110" t="str">
        <f t="shared" si="115"/>
        <v>1194_T3.2_…. Interest (immediate)</v>
      </c>
      <c r="B772" s="115" t="s">
        <v>2106</v>
      </c>
      <c r="C772" s="119" t="s">
        <v>14</v>
      </c>
      <c r="D772" s="99" t="s">
        <v>3719</v>
      </c>
      <c r="E772" s="161" t="e">
        <f t="shared" si="111"/>
        <v>#REF!</v>
      </c>
      <c r="F772" s="63" t="s">
        <v>1303</v>
      </c>
      <c r="G772">
        <f t="shared" si="112"/>
        <v>6</v>
      </c>
      <c r="H772" s="223" t="str">
        <f>IF(ISNUMBER(#REF!),#REF!,"")</f>
        <v/>
      </c>
    </row>
    <row r="773" spans="1:8" x14ac:dyDescent="0.25">
      <c r="A773" s="110" t="str">
        <f>B773&amp;"_"&amp;C773&amp;"_"&amp;".. "&amp;D773</f>
        <v>1195_T3.2_.. Debt liabilities of direct investors to direct investment enterprises (immediate)</v>
      </c>
      <c r="B773" s="115" t="s">
        <v>2107</v>
      </c>
      <c r="C773" s="119" t="s">
        <v>14</v>
      </c>
      <c r="D773" s="98" t="s">
        <v>3984</v>
      </c>
      <c r="E773" s="161" t="e">
        <f t="shared" ref="E773:E836" si="116">E772</f>
        <v>#REF!</v>
      </c>
      <c r="F773" s="63" t="s">
        <v>1304</v>
      </c>
      <c r="G773">
        <f t="shared" ref="G773:G836" si="117">G772</f>
        <v>6</v>
      </c>
      <c r="H773" s="223" t="str">
        <f>IF(ISNUMBER(#REF!),#REF!,"")</f>
        <v/>
      </c>
    </row>
    <row r="774" spans="1:8" x14ac:dyDescent="0.25">
      <c r="A774" s="110" t="str">
        <f t="shared" si="115"/>
        <v>1196_T3.2_…. Principal (immediate)</v>
      </c>
      <c r="B774" s="115" t="s">
        <v>2108</v>
      </c>
      <c r="C774" s="119" t="s">
        <v>14</v>
      </c>
      <c r="D774" s="99" t="s">
        <v>3718</v>
      </c>
      <c r="E774" s="161" t="e">
        <f t="shared" si="116"/>
        <v>#REF!</v>
      </c>
      <c r="F774" s="63" t="s">
        <v>1305</v>
      </c>
      <c r="G774">
        <f t="shared" si="117"/>
        <v>6</v>
      </c>
      <c r="H774" s="223" t="str">
        <f>IF(ISNUMBER(#REF!),#REF!,"")</f>
        <v/>
      </c>
    </row>
    <row r="775" spans="1:8" x14ac:dyDescent="0.25">
      <c r="A775" s="110" t="str">
        <f t="shared" si="115"/>
        <v>1197_T3.2_…. Interest (immediate)</v>
      </c>
      <c r="B775" s="115" t="s">
        <v>2109</v>
      </c>
      <c r="C775" s="119" t="s">
        <v>14</v>
      </c>
      <c r="D775" s="99" t="s">
        <v>3719</v>
      </c>
      <c r="E775" s="161" t="e">
        <f t="shared" si="116"/>
        <v>#REF!</v>
      </c>
      <c r="F775" s="63" t="s">
        <v>1306</v>
      </c>
      <c r="G775">
        <f t="shared" si="117"/>
        <v>6</v>
      </c>
      <c r="H775" s="223" t="str">
        <f>IF(ISNUMBER(#REF!),#REF!,"")</f>
        <v/>
      </c>
    </row>
    <row r="776" spans="1:8" x14ac:dyDescent="0.25">
      <c r="A776" s="110" t="str">
        <f>B776&amp;"_"&amp;C776&amp;"_"&amp;".. "&amp;D776</f>
        <v>1198_T3.2_.. Debt liabilities between fellow enterprises (immediate)</v>
      </c>
      <c r="B776" s="115" t="s">
        <v>2110</v>
      </c>
      <c r="C776" s="119" t="s">
        <v>14</v>
      </c>
      <c r="D776" s="98" t="s">
        <v>3985</v>
      </c>
      <c r="E776" s="161" t="e">
        <f t="shared" si="116"/>
        <v>#REF!</v>
      </c>
      <c r="F776" s="63" t="s">
        <v>1307</v>
      </c>
      <c r="G776">
        <f t="shared" si="117"/>
        <v>6</v>
      </c>
      <c r="H776" s="223" t="str">
        <f>IF(ISNUMBER(#REF!),#REF!,"")</f>
        <v/>
      </c>
    </row>
    <row r="777" spans="1:8" x14ac:dyDescent="0.25">
      <c r="A777" s="110" t="str">
        <f t="shared" si="115"/>
        <v>1199_T3.2_…. Principal (immediate)</v>
      </c>
      <c r="B777" s="115" t="s">
        <v>2111</v>
      </c>
      <c r="C777" s="119" t="s">
        <v>14</v>
      </c>
      <c r="D777" s="99" t="s">
        <v>3718</v>
      </c>
      <c r="E777" s="161" t="e">
        <f t="shared" si="116"/>
        <v>#REF!</v>
      </c>
      <c r="F777" s="63" t="s">
        <v>1308</v>
      </c>
      <c r="G777">
        <f t="shared" si="117"/>
        <v>6</v>
      </c>
      <c r="H777" s="223" t="str">
        <f>IF(ISNUMBER(#REF!),#REF!,"")</f>
        <v/>
      </c>
    </row>
    <row r="778" spans="1:8" x14ac:dyDescent="0.25">
      <c r="A778" s="110" t="str">
        <f t="shared" si="115"/>
        <v>1200_T3.2_…. Interest (immediate)</v>
      </c>
      <c r="B778" s="115" t="s">
        <v>2112</v>
      </c>
      <c r="C778" s="119" t="s">
        <v>14</v>
      </c>
      <c r="D778" s="99" t="s">
        <v>3719</v>
      </c>
      <c r="E778" s="161" t="e">
        <f t="shared" si="116"/>
        <v>#REF!</v>
      </c>
      <c r="F778" s="63" t="s">
        <v>1309</v>
      </c>
      <c r="G778">
        <f t="shared" si="117"/>
        <v>6</v>
      </c>
      <c r="H778" s="223" t="str">
        <f>IF(ISNUMBER(#REF!),#REF!,"")</f>
        <v/>
      </c>
    </row>
    <row r="779" spans="1:8" x14ac:dyDescent="0.25">
      <c r="A779" s="110" t="str">
        <f>B779&amp;"_"&amp;C779&amp;"_"&amp;D779</f>
        <v>1201_T3.2_Gross External Debt Payments (immediate)</v>
      </c>
      <c r="B779" s="115" t="s">
        <v>2113</v>
      </c>
      <c r="C779" s="119" t="s">
        <v>14</v>
      </c>
      <c r="D779" s="100" t="s">
        <v>3986</v>
      </c>
      <c r="E779" s="161" t="e">
        <f t="shared" si="116"/>
        <v>#REF!</v>
      </c>
      <c r="F779" s="63" t="s">
        <v>1310</v>
      </c>
      <c r="G779">
        <f t="shared" si="117"/>
        <v>6</v>
      </c>
      <c r="H779" s="223" t="str">
        <f>IF(ISNUMBER(#REF!),#REF!,"")</f>
        <v/>
      </c>
    </row>
    <row r="780" spans="1:8" x14ac:dyDescent="0.25">
      <c r="A780" s="110" t="str">
        <f t="shared" si="115"/>
        <v>1202_T3.2_…. Principal  (immediate)</v>
      </c>
      <c r="B780" s="115" t="s">
        <v>2114</v>
      </c>
      <c r="C780" s="119" t="s">
        <v>14</v>
      </c>
      <c r="D780" s="101" t="s">
        <v>3725</v>
      </c>
      <c r="E780" s="161" t="e">
        <f t="shared" si="116"/>
        <v>#REF!</v>
      </c>
      <c r="F780" s="63" t="s">
        <v>1311</v>
      </c>
      <c r="G780">
        <f t="shared" si="117"/>
        <v>6</v>
      </c>
      <c r="H780" s="223" t="str">
        <f>IF(ISNUMBER(#REF!),#REF!,"")</f>
        <v/>
      </c>
    </row>
    <row r="781" spans="1:8" x14ac:dyDescent="0.25">
      <c r="A781" s="110" t="str">
        <f t="shared" si="115"/>
        <v>1203_T3.2_…. Interest (immediate)</v>
      </c>
      <c r="B781" s="115" t="s">
        <v>2115</v>
      </c>
      <c r="C781" s="119" t="s">
        <v>14</v>
      </c>
      <c r="D781" s="101" t="s">
        <v>3719</v>
      </c>
      <c r="E781" s="161" t="e">
        <f t="shared" si="116"/>
        <v>#REF!</v>
      </c>
      <c r="F781" s="63" t="s">
        <v>1312</v>
      </c>
      <c r="G781">
        <f t="shared" si="117"/>
        <v>6</v>
      </c>
      <c r="H781" s="223" t="str">
        <f>IF(ISNUMBER(#REF!),#REF!,"")</f>
        <v/>
      </c>
    </row>
    <row r="782" spans="1:8" x14ac:dyDescent="0.25">
      <c r="A782" s="110" t="str">
        <f t="shared" ref="A782:A783" si="118">B782&amp;"_"&amp;C782&amp;"_"&amp;D782</f>
        <v>1204_T3.2_Interest receipts on SDR holdings (immediate)</v>
      </c>
      <c r="B782" s="115" t="s">
        <v>2116</v>
      </c>
      <c r="C782" s="119" t="s">
        <v>14</v>
      </c>
      <c r="D782" s="102" t="s">
        <v>3727</v>
      </c>
      <c r="E782" s="161" t="e">
        <f t="shared" si="116"/>
        <v>#REF!</v>
      </c>
      <c r="F782" s="63" t="s">
        <v>1894</v>
      </c>
      <c r="G782">
        <f t="shared" si="117"/>
        <v>6</v>
      </c>
      <c r="H782" s="223" t="str">
        <f>IF(ISNUMBER(#REF!),#REF!,"")</f>
        <v/>
      </c>
    </row>
    <row r="783" spans="1:8" x14ac:dyDescent="0.25">
      <c r="A783" s="110" t="str">
        <f t="shared" si="118"/>
        <v>1205_T3.2_Interest payments on SDR allocations (immediate)</v>
      </c>
      <c r="B783" s="115" t="s">
        <v>2117</v>
      </c>
      <c r="C783" s="119" t="s">
        <v>14</v>
      </c>
      <c r="D783" s="102" t="s">
        <v>3728</v>
      </c>
      <c r="E783" s="161" t="e">
        <f t="shared" si="116"/>
        <v>#REF!</v>
      </c>
      <c r="F783" s="63" t="s">
        <v>1895</v>
      </c>
      <c r="G783">
        <f t="shared" si="117"/>
        <v>6</v>
      </c>
      <c r="H783" s="223" t="str">
        <f>IF(ISNUMBER(#REF!),#REF!,"")</f>
        <v/>
      </c>
    </row>
    <row r="784" spans="1:8" x14ac:dyDescent="0.25">
      <c r="A784" s="110" t="str">
        <f>B784&amp;"_"&amp;C784&amp;"_"&amp;D784</f>
        <v>1206_T3.2_General Government (More than 0 to 3)</v>
      </c>
      <c r="B784" s="115" t="s">
        <v>2118</v>
      </c>
      <c r="C784" s="119" t="s">
        <v>14</v>
      </c>
      <c r="D784" s="93" t="s">
        <v>3987</v>
      </c>
      <c r="E784" s="161" t="e">
        <f t="shared" si="116"/>
        <v>#REF!</v>
      </c>
      <c r="F784" s="63" t="s">
        <v>1313</v>
      </c>
      <c r="G784">
        <f t="shared" si="117"/>
        <v>6</v>
      </c>
      <c r="H784" s="223" t="str">
        <f>IF(ISNUMBER(#REF!),#REF!,"")</f>
        <v/>
      </c>
    </row>
    <row r="785" spans="1:8" x14ac:dyDescent="0.25">
      <c r="A785" s="110" t="str">
        <f>B785&amp;"_"&amp;C785&amp;"_"&amp;".. "&amp;D785</f>
        <v>1207_T3.2_.. Special drawing rights (allocations) * (More than 0 to 3)</v>
      </c>
      <c r="B785" s="115" t="s">
        <v>2119</v>
      </c>
      <c r="C785" s="119" t="s">
        <v>14</v>
      </c>
      <c r="D785" s="94" t="s">
        <v>4143</v>
      </c>
      <c r="E785" s="161" t="e">
        <f t="shared" si="116"/>
        <v>#REF!</v>
      </c>
      <c r="F785" s="63" t="s">
        <v>1320</v>
      </c>
      <c r="G785">
        <f t="shared" si="117"/>
        <v>6</v>
      </c>
      <c r="H785" s="223" t="str">
        <f>IF(ISNUMBER(#REF!),#REF!,"")</f>
        <v/>
      </c>
    </row>
    <row r="786" spans="1:8" x14ac:dyDescent="0.25">
      <c r="A786" s="110" t="str">
        <f t="shared" ref="A786:A802" si="119">B786&amp;"_"&amp;C786&amp;"_"&amp;"…. "&amp;D786</f>
        <v>1208_T3.2_…. Principal (More than 0 to 3)</v>
      </c>
      <c r="B786" s="115" t="s">
        <v>2120</v>
      </c>
      <c r="C786" s="119" t="s">
        <v>14</v>
      </c>
      <c r="D786" s="95" t="s">
        <v>3730</v>
      </c>
      <c r="E786" s="161" t="e">
        <f t="shared" si="116"/>
        <v>#REF!</v>
      </c>
      <c r="F786" s="63" t="s">
        <v>1327</v>
      </c>
      <c r="G786">
        <f t="shared" si="117"/>
        <v>6</v>
      </c>
      <c r="H786" s="223" t="str">
        <f>IF(ISNUMBER(#REF!),#REF!,"")</f>
        <v/>
      </c>
    </row>
    <row r="787" spans="1:8" x14ac:dyDescent="0.25">
      <c r="A787" s="110" t="str">
        <f t="shared" si="119"/>
        <v>1209_T3.2_…. Interest (More than 0 to 3)</v>
      </c>
      <c r="B787" s="115" t="s">
        <v>2121</v>
      </c>
      <c r="C787" s="119" t="s">
        <v>14</v>
      </c>
      <c r="D787" s="95" t="s">
        <v>3731</v>
      </c>
      <c r="E787" s="161" t="e">
        <f t="shared" si="116"/>
        <v>#REF!</v>
      </c>
      <c r="F787" s="63" t="s">
        <v>1334</v>
      </c>
      <c r="G787">
        <f t="shared" si="117"/>
        <v>6</v>
      </c>
      <c r="H787" s="223" t="str">
        <f>IF(ISNUMBER(#REF!),#REF!,"")</f>
        <v/>
      </c>
    </row>
    <row r="788" spans="1:8" x14ac:dyDescent="0.25">
      <c r="A788" s="110" t="str">
        <f>B788&amp;"_"&amp;C788&amp;"_"&amp;".. "&amp;D788</f>
        <v>1210_T3.2_.. Currency and deposits (More than 0 to 3)</v>
      </c>
      <c r="B788" s="115" t="s">
        <v>2122</v>
      </c>
      <c r="C788" s="119" t="s">
        <v>14</v>
      </c>
      <c r="D788" s="94" t="s">
        <v>3988</v>
      </c>
      <c r="E788" s="161" t="e">
        <f t="shared" si="116"/>
        <v>#REF!</v>
      </c>
      <c r="F788" s="63" t="s">
        <v>1341</v>
      </c>
      <c r="G788">
        <f t="shared" si="117"/>
        <v>6</v>
      </c>
      <c r="H788" s="223" t="str">
        <f>IF(ISNUMBER(#REF!),#REF!,"")</f>
        <v/>
      </c>
    </row>
    <row r="789" spans="1:8" x14ac:dyDescent="0.25">
      <c r="A789" s="110" t="str">
        <f t="shared" si="119"/>
        <v>1211_T3.2_…. Principal (More than 0 to 3)</v>
      </c>
      <c r="B789" s="115" t="s">
        <v>2123</v>
      </c>
      <c r="C789" s="119" t="s">
        <v>14</v>
      </c>
      <c r="D789" s="95" t="s">
        <v>3730</v>
      </c>
      <c r="E789" s="161" t="e">
        <f t="shared" si="116"/>
        <v>#REF!</v>
      </c>
      <c r="F789" s="63" t="s">
        <v>1348</v>
      </c>
      <c r="G789">
        <f t="shared" si="117"/>
        <v>6</v>
      </c>
      <c r="H789" s="223" t="str">
        <f>IF(ISNUMBER(#REF!),#REF!,"")</f>
        <v/>
      </c>
    </row>
    <row r="790" spans="1:8" x14ac:dyDescent="0.25">
      <c r="A790" s="110" t="str">
        <f t="shared" si="119"/>
        <v>1212_T3.2_…. Interest (More than 0 to 3)</v>
      </c>
      <c r="B790" s="115" t="s">
        <v>2124</v>
      </c>
      <c r="C790" s="119" t="s">
        <v>14</v>
      </c>
      <c r="D790" s="95" t="s">
        <v>3731</v>
      </c>
      <c r="E790" s="161" t="e">
        <f t="shared" si="116"/>
        <v>#REF!</v>
      </c>
      <c r="F790" s="63" t="s">
        <v>1355</v>
      </c>
      <c r="G790">
        <f t="shared" si="117"/>
        <v>6</v>
      </c>
      <c r="H790" s="223" t="str">
        <f>IF(ISNUMBER(#REF!),#REF!,"")</f>
        <v/>
      </c>
    </row>
    <row r="791" spans="1:8" x14ac:dyDescent="0.25">
      <c r="A791" s="110" t="str">
        <f>B791&amp;"_"&amp;C791&amp;"_"&amp;".. "&amp;D791</f>
        <v>1213_T3.2_.. Debt securities (More than 0 to 3)</v>
      </c>
      <c r="B791" s="115" t="s">
        <v>2125</v>
      </c>
      <c r="C791" s="119" t="s">
        <v>14</v>
      </c>
      <c r="D791" s="94" t="s">
        <v>3989</v>
      </c>
      <c r="E791" s="161" t="e">
        <f t="shared" si="116"/>
        <v>#REF!</v>
      </c>
      <c r="F791" s="63" t="s">
        <v>1362</v>
      </c>
      <c r="G791">
        <f t="shared" si="117"/>
        <v>6</v>
      </c>
      <c r="H791" s="223" t="str">
        <f>IF(ISNUMBER(#REF!),#REF!,"")</f>
        <v/>
      </c>
    </row>
    <row r="792" spans="1:8" x14ac:dyDescent="0.25">
      <c r="A792" s="110" t="str">
        <f t="shared" si="119"/>
        <v>1214_T3.2_…. Principal (More than 0 to 3)</v>
      </c>
      <c r="B792" s="115" t="s">
        <v>2126</v>
      </c>
      <c r="C792" s="119" t="s">
        <v>14</v>
      </c>
      <c r="D792" s="95" t="s">
        <v>3730</v>
      </c>
      <c r="E792" s="161" t="e">
        <f t="shared" si="116"/>
        <v>#REF!</v>
      </c>
      <c r="F792" s="63" t="s">
        <v>1369</v>
      </c>
      <c r="G792">
        <f t="shared" si="117"/>
        <v>6</v>
      </c>
      <c r="H792" s="223" t="str">
        <f>IF(ISNUMBER(#REF!),#REF!,"")</f>
        <v/>
      </c>
    </row>
    <row r="793" spans="1:8" x14ac:dyDescent="0.25">
      <c r="A793" s="110" t="str">
        <f t="shared" si="119"/>
        <v>1215_T3.2_…. Interest (More than 0 to 3)</v>
      </c>
      <c r="B793" s="115" t="s">
        <v>2127</v>
      </c>
      <c r="C793" s="119" t="s">
        <v>14</v>
      </c>
      <c r="D793" s="95" t="s">
        <v>3731</v>
      </c>
      <c r="E793" s="161" t="e">
        <f t="shared" si="116"/>
        <v>#REF!</v>
      </c>
      <c r="F793" s="63" t="s">
        <v>1376</v>
      </c>
      <c r="G793">
        <f t="shared" si="117"/>
        <v>6</v>
      </c>
      <c r="H793" s="223" t="str">
        <f>IF(ISNUMBER(#REF!),#REF!,"")</f>
        <v/>
      </c>
    </row>
    <row r="794" spans="1:8" x14ac:dyDescent="0.25">
      <c r="A794" s="110" t="str">
        <f>B794&amp;"_"&amp;C794&amp;"_"&amp;".. "&amp;D794</f>
        <v>1216_T3.2_.. Loans (More than 0 to 3)</v>
      </c>
      <c r="B794" s="115" t="s">
        <v>2128</v>
      </c>
      <c r="C794" s="119" t="s">
        <v>14</v>
      </c>
      <c r="D794" s="94" t="s">
        <v>3990</v>
      </c>
      <c r="E794" s="161" t="e">
        <f t="shared" si="116"/>
        <v>#REF!</v>
      </c>
      <c r="F794" s="63" t="s">
        <v>1383</v>
      </c>
      <c r="G794">
        <f t="shared" si="117"/>
        <v>6</v>
      </c>
      <c r="H794" s="223" t="str">
        <f>IF(ISNUMBER(#REF!),#REF!,"")</f>
        <v/>
      </c>
    </row>
    <row r="795" spans="1:8" x14ac:dyDescent="0.25">
      <c r="A795" s="110" t="str">
        <f t="shared" si="119"/>
        <v>1217_T3.2_…. Principal (More than 0 to 3)</v>
      </c>
      <c r="B795" s="115" t="s">
        <v>2129</v>
      </c>
      <c r="C795" s="119" t="s">
        <v>14</v>
      </c>
      <c r="D795" s="95" t="s">
        <v>3730</v>
      </c>
      <c r="E795" s="161" t="e">
        <f t="shared" si="116"/>
        <v>#REF!</v>
      </c>
      <c r="F795" s="63" t="s">
        <v>1390</v>
      </c>
      <c r="G795">
        <f t="shared" si="117"/>
        <v>6</v>
      </c>
      <c r="H795" s="223" t="str">
        <f>IF(ISNUMBER(#REF!),#REF!,"")</f>
        <v/>
      </c>
    </row>
    <row r="796" spans="1:8" x14ac:dyDescent="0.25">
      <c r="A796" s="110" t="str">
        <f t="shared" si="119"/>
        <v>1218_T3.2_…. Interest (More than 0 to 3)</v>
      </c>
      <c r="B796" s="115" t="s">
        <v>2130</v>
      </c>
      <c r="C796" s="119" t="s">
        <v>14</v>
      </c>
      <c r="D796" s="95" t="s">
        <v>3731</v>
      </c>
      <c r="E796" s="161" t="e">
        <f t="shared" si="116"/>
        <v>#REF!</v>
      </c>
      <c r="F796" s="63" t="s">
        <v>1397</v>
      </c>
      <c r="G796">
        <f t="shared" si="117"/>
        <v>6</v>
      </c>
      <c r="H796" s="223" t="str">
        <f>IF(ISNUMBER(#REF!),#REF!,"")</f>
        <v/>
      </c>
    </row>
    <row r="797" spans="1:8" x14ac:dyDescent="0.25">
      <c r="A797" s="110" t="str">
        <f>B797&amp;"_"&amp;C797&amp;"_"&amp;".. "&amp;D797</f>
        <v>1219_T3.2_.. Trade credit and advances (More than 0 to 3)</v>
      </c>
      <c r="B797" s="115" t="s">
        <v>2131</v>
      </c>
      <c r="C797" s="119" t="s">
        <v>14</v>
      </c>
      <c r="D797" s="94" t="s">
        <v>3991</v>
      </c>
      <c r="E797" s="161" t="e">
        <f t="shared" si="116"/>
        <v>#REF!</v>
      </c>
      <c r="F797" s="63" t="s">
        <v>1404</v>
      </c>
      <c r="G797">
        <f t="shared" si="117"/>
        <v>6</v>
      </c>
      <c r="H797" s="223" t="str">
        <f>IF(ISNUMBER(#REF!),#REF!,"")</f>
        <v/>
      </c>
    </row>
    <row r="798" spans="1:8" x14ac:dyDescent="0.25">
      <c r="A798" s="110" t="str">
        <f t="shared" si="119"/>
        <v>1220_T3.2_…. Principal (More than 0 to 3)</v>
      </c>
      <c r="B798" s="115" t="s">
        <v>2132</v>
      </c>
      <c r="C798" s="119" t="s">
        <v>14</v>
      </c>
      <c r="D798" s="95" t="s">
        <v>3730</v>
      </c>
      <c r="E798" s="161" t="e">
        <f t="shared" si="116"/>
        <v>#REF!</v>
      </c>
      <c r="F798" s="63" t="s">
        <v>1411</v>
      </c>
      <c r="G798">
        <f t="shared" si="117"/>
        <v>6</v>
      </c>
      <c r="H798" s="223" t="str">
        <f>IF(ISNUMBER(#REF!),#REF!,"")</f>
        <v/>
      </c>
    </row>
    <row r="799" spans="1:8" x14ac:dyDescent="0.25">
      <c r="A799" s="110" t="str">
        <f t="shared" si="119"/>
        <v>1221_T3.2_…. Interest (More than 0 to 3)</v>
      </c>
      <c r="B799" s="115" t="s">
        <v>2133</v>
      </c>
      <c r="C799" s="119" t="s">
        <v>14</v>
      </c>
      <c r="D799" s="95" t="s">
        <v>3731</v>
      </c>
      <c r="E799" s="161" t="e">
        <f t="shared" si="116"/>
        <v>#REF!</v>
      </c>
      <c r="F799" s="63" t="s">
        <v>1418</v>
      </c>
      <c r="G799">
        <f t="shared" si="117"/>
        <v>6</v>
      </c>
      <c r="H799" s="223" t="str">
        <f>IF(ISNUMBER(#REF!),#REF!,"")</f>
        <v/>
      </c>
    </row>
    <row r="800" spans="1:8" x14ac:dyDescent="0.25">
      <c r="A800" s="110" t="str">
        <f>B800&amp;"_"&amp;C800&amp;"_"&amp;".. "&amp;D800</f>
        <v>1222_T3.2_.. Other debt liabilities 3/ 4/ (More than 0 to 3)</v>
      </c>
      <c r="B800" s="115" t="s">
        <v>2134</v>
      </c>
      <c r="C800" s="119" t="s">
        <v>14</v>
      </c>
      <c r="D800" s="94" t="s">
        <v>3992</v>
      </c>
      <c r="E800" s="161" t="e">
        <f t="shared" si="116"/>
        <v>#REF!</v>
      </c>
      <c r="F800" s="63" t="s">
        <v>1425</v>
      </c>
      <c r="G800">
        <f t="shared" si="117"/>
        <v>6</v>
      </c>
      <c r="H800" s="223" t="str">
        <f>IF(ISNUMBER(#REF!),#REF!,"")</f>
        <v/>
      </c>
    </row>
    <row r="801" spans="1:8" x14ac:dyDescent="0.25">
      <c r="A801" s="110" t="str">
        <f t="shared" si="119"/>
        <v>1223_T3.2_…. Principal (More than 0 to 3)</v>
      </c>
      <c r="B801" s="115" t="s">
        <v>2135</v>
      </c>
      <c r="C801" s="119" t="s">
        <v>14</v>
      </c>
      <c r="D801" s="95" t="s">
        <v>3730</v>
      </c>
      <c r="E801" s="161" t="e">
        <f t="shared" si="116"/>
        <v>#REF!</v>
      </c>
      <c r="F801" s="63" t="s">
        <v>1432</v>
      </c>
      <c r="G801">
        <f t="shared" si="117"/>
        <v>6</v>
      </c>
      <c r="H801" s="223" t="str">
        <f>IF(ISNUMBER(#REF!),#REF!,"")</f>
        <v/>
      </c>
    </row>
    <row r="802" spans="1:8" x14ac:dyDescent="0.25">
      <c r="A802" s="110" t="str">
        <f t="shared" si="119"/>
        <v>1224_T3.2_…. Interest (More than 0 to 3)</v>
      </c>
      <c r="B802" s="115" t="s">
        <v>2136</v>
      </c>
      <c r="C802" s="119" t="s">
        <v>14</v>
      </c>
      <c r="D802" s="95" t="s">
        <v>3731</v>
      </c>
      <c r="E802" s="161" t="e">
        <f t="shared" si="116"/>
        <v>#REF!</v>
      </c>
      <c r="F802" s="63" t="s">
        <v>1439</v>
      </c>
      <c r="G802">
        <f t="shared" si="117"/>
        <v>6</v>
      </c>
      <c r="H802" s="223" t="str">
        <f>IF(ISNUMBER(#REF!),#REF!,"")</f>
        <v/>
      </c>
    </row>
    <row r="803" spans="1:8" x14ac:dyDescent="0.25">
      <c r="A803" s="110" t="str">
        <f>B803&amp;"_"&amp;C803&amp;"_"&amp;D803</f>
        <v>1225_T3.2_Central Bank (More than 0 to 3)</v>
      </c>
      <c r="B803" s="115" t="s">
        <v>2137</v>
      </c>
      <c r="C803" s="119" t="s">
        <v>14</v>
      </c>
      <c r="D803" s="57" t="s">
        <v>3993</v>
      </c>
      <c r="E803" s="161" t="e">
        <f t="shared" si="116"/>
        <v>#REF!</v>
      </c>
      <c r="F803" s="63" t="s">
        <v>1446</v>
      </c>
      <c r="G803">
        <f t="shared" si="117"/>
        <v>6</v>
      </c>
      <c r="H803" s="223" t="str">
        <f>IF(ISNUMBER(#REF!),#REF!,"")</f>
        <v/>
      </c>
    </row>
    <row r="804" spans="1:8" x14ac:dyDescent="0.25">
      <c r="A804" s="110" t="str">
        <f>B804&amp;"_"&amp;C804&amp;"_"&amp;".. "&amp;D804</f>
        <v>1226_T3.2_.. Special drawing rights (allocations) * (More than 0 to 3)</v>
      </c>
      <c r="B804" s="115" t="s">
        <v>2138</v>
      </c>
      <c r="C804" s="119" t="s">
        <v>14</v>
      </c>
      <c r="D804" s="94" t="s">
        <v>4143</v>
      </c>
      <c r="E804" s="161" t="e">
        <f t="shared" si="116"/>
        <v>#REF!</v>
      </c>
      <c r="F804" s="63" t="s">
        <v>1453</v>
      </c>
      <c r="G804">
        <f t="shared" si="117"/>
        <v>6</v>
      </c>
      <c r="H804" s="223" t="str">
        <f>IF(ISNUMBER(#REF!),#REF!,"")</f>
        <v/>
      </c>
    </row>
    <row r="805" spans="1:8" x14ac:dyDescent="0.25">
      <c r="A805" s="110" t="str">
        <f t="shared" ref="A805:A821" si="120">B805&amp;"_"&amp;C805&amp;"_"&amp;"…. "&amp;D805</f>
        <v>1227_T3.2_…. Principal (More than 0 to 3)</v>
      </c>
      <c r="B805" s="115" t="s">
        <v>2139</v>
      </c>
      <c r="C805" s="119" t="s">
        <v>14</v>
      </c>
      <c r="D805" s="95" t="s">
        <v>3730</v>
      </c>
      <c r="E805" s="161" t="e">
        <f t="shared" si="116"/>
        <v>#REF!</v>
      </c>
      <c r="F805" s="63" t="s">
        <v>1460</v>
      </c>
      <c r="G805">
        <f t="shared" si="117"/>
        <v>6</v>
      </c>
      <c r="H805" s="223" t="str">
        <f>IF(ISNUMBER(#REF!),#REF!,"")</f>
        <v/>
      </c>
    </row>
    <row r="806" spans="1:8" x14ac:dyDescent="0.25">
      <c r="A806" s="110" t="str">
        <f t="shared" si="120"/>
        <v>1228_T3.2_…. Interest (More than 0 to 3)</v>
      </c>
      <c r="B806" s="115" t="s">
        <v>2140</v>
      </c>
      <c r="C806" s="119" t="s">
        <v>14</v>
      </c>
      <c r="D806" s="95" t="s">
        <v>3731</v>
      </c>
      <c r="E806" s="161" t="e">
        <f t="shared" si="116"/>
        <v>#REF!</v>
      </c>
      <c r="F806" s="63" t="s">
        <v>1467</v>
      </c>
      <c r="G806">
        <f t="shared" si="117"/>
        <v>6</v>
      </c>
      <c r="H806" s="223" t="str">
        <f>IF(ISNUMBER(#REF!),#REF!,"")</f>
        <v/>
      </c>
    </row>
    <row r="807" spans="1:8" x14ac:dyDescent="0.25">
      <c r="A807" s="110" t="str">
        <f>B807&amp;"_"&amp;C807&amp;"_"&amp;".. "&amp;D807</f>
        <v>1229_T3.2_.. Currency and deposits (More than 0 to 3)</v>
      </c>
      <c r="B807" s="115" t="s">
        <v>2141</v>
      </c>
      <c r="C807" s="119" t="s">
        <v>14</v>
      </c>
      <c r="D807" s="94" t="s">
        <v>3988</v>
      </c>
      <c r="E807" s="161" t="e">
        <f t="shared" si="116"/>
        <v>#REF!</v>
      </c>
      <c r="F807" s="63" t="s">
        <v>1474</v>
      </c>
      <c r="G807">
        <f t="shared" si="117"/>
        <v>6</v>
      </c>
      <c r="H807" s="223" t="str">
        <f>IF(ISNUMBER(#REF!),#REF!,"")</f>
        <v/>
      </c>
    </row>
    <row r="808" spans="1:8" x14ac:dyDescent="0.25">
      <c r="A808" s="110" t="str">
        <f t="shared" si="120"/>
        <v>1230_T3.2_…. Principal (More than 0 to 3)</v>
      </c>
      <c r="B808" s="115" t="s">
        <v>2142</v>
      </c>
      <c r="C808" s="119" t="s">
        <v>14</v>
      </c>
      <c r="D808" s="95" t="s">
        <v>3730</v>
      </c>
      <c r="E808" s="161" t="e">
        <f t="shared" si="116"/>
        <v>#REF!</v>
      </c>
      <c r="F808" s="63" t="s">
        <v>1481</v>
      </c>
      <c r="G808">
        <f t="shared" si="117"/>
        <v>6</v>
      </c>
      <c r="H808" s="223" t="str">
        <f>IF(ISNUMBER(#REF!),#REF!,"")</f>
        <v/>
      </c>
    </row>
    <row r="809" spans="1:8" x14ac:dyDescent="0.25">
      <c r="A809" s="110" t="str">
        <f t="shared" si="120"/>
        <v>1231_T3.2_…. Interest (More than 0 to 3)</v>
      </c>
      <c r="B809" s="115" t="s">
        <v>2143</v>
      </c>
      <c r="C809" s="119" t="s">
        <v>14</v>
      </c>
      <c r="D809" s="95" t="s">
        <v>3731</v>
      </c>
      <c r="E809" s="161" t="e">
        <f t="shared" si="116"/>
        <v>#REF!</v>
      </c>
      <c r="F809" s="63" t="s">
        <v>1488</v>
      </c>
      <c r="G809">
        <f t="shared" si="117"/>
        <v>6</v>
      </c>
      <c r="H809" s="223" t="str">
        <f>IF(ISNUMBER(#REF!),#REF!,"")</f>
        <v/>
      </c>
    </row>
    <row r="810" spans="1:8" x14ac:dyDescent="0.25">
      <c r="A810" s="110" t="str">
        <f>B810&amp;"_"&amp;C810&amp;"_"&amp;".. "&amp;D810</f>
        <v>1232_T3.2_.. Debt securities (More than 0 to 3)</v>
      </c>
      <c r="B810" s="115" t="s">
        <v>2144</v>
      </c>
      <c r="C810" s="119" t="s">
        <v>14</v>
      </c>
      <c r="D810" s="94" t="s">
        <v>3989</v>
      </c>
      <c r="E810" s="161" t="e">
        <f t="shared" si="116"/>
        <v>#REF!</v>
      </c>
      <c r="F810" s="63" t="s">
        <v>1495</v>
      </c>
      <c r="G810">
        <f t="shared" si="117"/>
        <v>6</v>
      </c>
      <c r="H810" s="223" t="str">
        <f>IF(ISNUMBER(#REF!),#REF!,"")</f>
        <v/>
      </c>
    </row>
    <row r="811" spans="1:8" x14ac:dyDescent="0.25">
      <c r="A811" s="110" t="str">
        <f t="shared" si="120"/>
        <v>1233_T3.2_…. Principal (More than 0 to 3)</v>
      </c>
      <c r="B811" s="115" t="s">
        <v>2145</v>
      </c>
      <c r="C811" s="119" t="s">
        <v>14</v>
      </c>
      <c r="D811" s="95" t="s">
        <v>3730</v>
      </c>
      <c r="E811" s="161" t="e">
        <f t="shared" si="116"/>
        <v>#REF!</v>
      </c>
      <c r="F811" s="63" t="s">
        <v>1502</v>
      </c>
      <c r="G811">
        <f t="shared" si="117"/>
        <v>6</v>
      </c>
      <c r="H811" s="223" t="str">
        <f>IF(ISNUMBER(#REF!),#REF!,"")</f>
        <v/>
      </c>
    </row>
    <row r="812" spans="1:8" x14ac:dyDescent="0.25">
      <c r="A812" s="110" t="str">
        <f t="shared" si="120"/>
        <v>1234_T3.2_…. Interest (More than 0 to 3)</v>
      </c>
      <c r="B812" s="115" t="s">
        <v>2146</v>
      </c>
      <c r="C812" s="119" t="s">
        <v>14</v>
      </c>
      <c r="D812" s="95" t="s">
        <v>3731</v>
      </c>
      <c r="E812" s="161" t="e">
        <f t="shared" si="116"/>
        <v>#REF!</v>
      </c>
      <c r="F812" s="63" t="s">
        <v>1509</v>
      </c>
      <c r="G812">
        <f t="shared" si="117"/>
        <v>6</v>
      </c>
      <c r="H812" s="223" t="str">
        <f>IF(ISNUMBER(#REF!),#REF!,"")</f>
        <v/>
      </c>
    </row>
    <row r="813" spans="1:8" x14ac:dyDescent="0.25">
      <c r="A813" s="110" t="str">
        <f>B813&amp;"_"&amp;C813&amp;"_"&amp;".. "&amp;D813</f>
        <v>1235_T3.2_.. Loans (More than 0 to 3)</v>
      </c>
      <c r="B813" s="115" t="s">
        <v>2147</v>
      </c>
      <c r="C813" s="119" t="s">
        <v>14</v>
      </c>
      <c r="D813" s="94" t="s">
        <v>3990</v>
      </c>
      <c r="E813" s="161" t="e">
        <f t="shared" si="116"/>
        <v>#REF!</v>
      </c>
      <c r="F813" s="63" t="s">
        <v>1516</v>
      </c>
      <c r="G813">
        <f t="shared" si="117"/>
        <v>6</v>
      </c>
      <c r="H813" s="223" t="str">
        <f>IF(ISNUMBER(#REF!),#REF!,"")</f>
        <v/>
      </c>
    </row>
    <row r="814" spans="1:8" x14ac:dyDescent="0.25">
      <c r="A814" s="110" t="str">
        <f t="shared" si="120"/>
        <v>1236_T3.2_…. Principal (More than 0 to 3)</v>
      </c>
      <c r="B814" s="115" t="s">
        <v>2148</v>
      </c>
      <c r="C814" s="119" t="s">
        <v>14</v>
      </c>
      <c r="D814" s="95" t="s">
        <v>3730</v>
      </c>
      <c r="E814" s="161" t="e">
        <f t="shared" si="116"/>
        <v>#REF!</v>
      </c>
      <c r="F814" s="63" t="s">
        <v>1523</v>
      </c>
      <c r="G814">
        <f t="shared" si="117"/>
        <v>6</v>
      </c>
      <c r="H814" s="223" t="str">
        <f>IF(ISNUMBER(#REF!),#REF!,"")</f>
        <v/>
      </c>
    </row>
    <row r="815" spans="1:8" x14ac:dyDescent="0.25">
      <c r="A815" s="110" t="str">
        <f t="shared" si="120"/>
        <v>1237_T3.2_…. Interest (More than 0 to 3)</v>
      </c>
      <c r="B815" s="115" t="s">
        <v>2149</v>
      </c>
      <c r="C815" s="119" t="s">
        <v>14</v>
      </c>
      <c r="D815" s="95" t="s">
        <v>3731</v>
      </c>
      <c r="E815" s="161" t="e">
        <f t="shared" si="116"/>
        <v>#REF!</v>
      </c>
      <c r="F815" s="63" t="s">
        <v>1530</v>
      </c>
      <c r="G815">
        <f t="shared" si="117"/>
        <v>6</v>
      </c>
      <c r="H815" s="223" t="str">
        <f>IF(ISNUMBER(#REF!),#REF!,"")</f>
        <v/>
      </c>
    </row>
    <row r="816" spans="1:8" x14ac:dyDescent="0.25">
      <c r="A816" s="110" t="str">
        <f>B816&amp;"_"&amp;C816&amp;"_"&amp;".. "&amp;D816</f>
        <v>1238_T3.2_.. Trade credit and advances (More than 0 to 3)</v>
      </c>
      <c r="B816" s="115" t="s">
        <v>2150</v>
      </c>
      <c r="C816" s="119" t="s">
        <v>14</v>
      </c>
      <c r="D816" s="94" t="s">
        <v>3991</v>
      </c>
      <c r="E816" s="161" t="e">
        <f t="shared" si="116"/>
        <v>#REF!</v>
      </c>
      <c r="F816" s="63" t="s">
        <v>1537</v>
      </c>
      <c r="G816">
        <f t="shared" si="117"/>
        <v>6</v>
      </c>
      <c r="H816" s="223" t="str">
        <f>IF(ISNUMBER(#REF!),#REF!,"")</f>
        <v/>
      </c>
    </row>
    <row r="817" spans="1:8" x14ac:dyDescent="0.25">
      <c r="A817" s="110" t="str">
        <f t="shared" si="120"/>
        <v>1239_T3.2_…. Principal (More than 0 to 3)</v>
      </c>
      <c r="B817" s="115" t="s">
        <v>2151</v>
      </c>
      <c r="C817" s="119" t="s">
        <v>14</v>
      </c>
      <c r="D817" s="95" t="s">
        <v>3730</v>
      </c>
      <c r="E817" s="161" t="e">
        <f t="shared" si="116"/>
        <v>#REF!</v>
      </c>
      <c r="F817" s="63" t="s">
        <v>1544</v>
      </c>
      <c r="G817">
        <f t="shared" si="117"/>
        <v>6</v>
      </c>
      <c r="H817" s="223" t="str">
        <f>IF(ISNUMBER(#REF!),#REF!,"")</f>
        <v/>
      </c>
    </row>
    <row r="818" spans="1:8" x14ac:dyDescent="0.25">
      <c r="A818" s="110" t="str">
        <f t="shared" si="120"/>
        <v>1240_T3.2_…. Interest (More than 0 to 3)</v>
      </c>
      <c r="B818" s="115" t="s">
        <v>2152</v>
      </c>
      <c r="C818" s="119" t="s">
        <v>14</v>
      </c>
      <c r="D818" s="95" t="s">
        <v>3731</v>
      </c>
      <c r="E818" s="161" t="e">
        <f t="shared" si="116"/>
        <v>#REF!</v>
      </c>
      <c r="F818" s="63" t="s">
        <v>1551</v>
      </c>
      <c r="G818">
        <f t="shared" si="117"/>
        <v>6</v>
      </c>
      <c r="H818" s="223" t="str">
        <f>IF(ISNUMBER(#REF!),#REF!,"")</f>
        <v/>
      </c>
    </row>
    <row r="819" spans="1:8" x14ac:dyDescent="0.25">
      <c r="A819" s="110" t="str">
        <f>B819&amp;"_"&amp;C819&amp;"_"&amp;".. "&amp;D819</f>
        <v>1241_T3.2_.. Other debt liabilities 3/ 4/ (More than 0 to 3)</v>
      </c>
      <c r="B819" s="115" t="s">
        <v>2153</v>
      </c>
      <c r="C819" s="119" t="s">
        <v>14</v>
      </c>
      <c r="D819" s="94" t="s">
        <v>3992</v>
      </c>
      <c r="E819" s="161" t="e">
        <f t="shared" si="116"/>
        <v>#REF!</v>
      </c>
      <c r="F819" s="63" t="s">
        <v>1558</v>
      </c>
      <c r="G819">
        <f t="shared" si="117"/>
        <v>6</v>
      </c>
      <c r="H819" s="223" t="str">
        <f>IF(ISNUMBER(#REF!),#REF!,"")</f>
        <v/>
      </c>
    </row>
    <row r="820" spans="1:8" x14ac:dyDescent="0.25">
      <c r="A820" s="110" t="str">
        <f t="shared" si="120"/>
        <v>1242_T3.2_…. Principal (More than 0 to 3)</v>
      </c>
      <c r="B820" s="115" t="s">
        <v>2154</v>
      </c>
      <c r="C820" s="119" t="s">
        <v>14</v>
      </c>
      <c r="D820" s="95" t="s">
        <v>3730</v>
      </c>
      <c r="E820" s="161" t="e">
        <f t="shared" si="116"/>
        <v>#REF!</v>
      </c>
      <c r="F820" s="63" t="s">
        <v>1565</v>
      </c>
      <c r="G820">
        <f t="shared" si="117"/>
        <v>6</v>
      </c>
      <c r="H820" s="223" t="str">
        <f>IF(ISNUMBER(#REF!),#REF!,"")</f>
        <v/>
      </c>
    </row>
    <row r="821" spans="1:8" x14ac:dyDescent="0.25">
      <c r="A821" s="110" t="str">
        <f t="shared" si="120"/>
        <v>1243_T3.2_…. Interest (More than 0 to 3)</v>
      </c>
      <c r="B821" s="115" t="s">
        <v>2155</v>
      </c>
      <c r="C821" s="119" t="s">
        <v>14</v>
      </c>
      <c r="D821" s="95" t="s">
        <v>3731</v>
      </c>
      <c r="E821" s="161" t="e">
        <f t="shared" si="116"/>
        <v>#REF!</v>
      </c>
      <c r="F821" s="63" t="s">
        <v>1572</v>
      </c>
      <c r="G821">
        <f t="shared" si="117"/>
        <v>6</v>
      </c>
      <c r="H821" s="223" t="str">
        <f>IF(ISNUMBER(#REF!),#REF!,"")</f>
        <v/>
      </c>
    </row>
    <row r="822" spans="1:8" x14ac:dyDescent="0.25">
      <c r="A822" s="110" t="str">
        <f>B822&amp;"_"&amp;C822&amp;"_"&amp;D822</f>
        <v>1244_T3.2_Deposit-Taking Corporations, except the Central Bank (More than 0 to 3)</v>
      </c>
      <c r="B822" s="115" t="s">
        <v>2156</v>
      </c>
      <c r="C822" s="119" t="s">
        <v>14</v>
      </c>
      <c r="D822" s="96" t="s">
        <v>3734</v>
      </c>
      <c r="E822" s="161" t="e">
        <f t="shared" si="116"/>
        <v>#REF!</v>
      </c>
      <c r="F822" s="63" t="s">
        <v>1579</v>
      </c>
      <c r="G822">
        <f t="shared" si="117"/>
        <v>6</v>
      </c>
      <c r="H822" s="223" t="str">
        <f>IF(ISNUMBER(#REF!),#REF!,"")</f>
        <v/>
      </c>
    </row>
    <row r="823" spans="1:8" x14ac:dyDescent="0.25">
      <c r="A823" s="110" t="str">
        <f>B823&amp;"_"&amp;C823&amp;"_"&amp;".. "&amp;D823</f>
        <v>1245_T3.2_.. Currency and deposits (More than 0 to 3)</v>
      </c>
      <c r="B823" s="115" t="s">
        <v>2157</v>
      </c>
      <c r="C823" s="119" t="s">
        <v>14</v>
      </c>
      <c r="D823" s="94" t="s">
        <v>3988</v>
      </c>
      <c r="E823" s="161" t="e">
        <f t="shared" si="116"/>
        <v>#REF!</v>
      </c>
      <c r="F823" s="63" t="s">
        <v>1586</v>
      </c>
      <c r="G823">
        <f t="shared" si="117"/>
        <v>6</v>
      </c>
      <c r="H823" s="223" t="str">
        <f>IF(ISNUMBER(#REF!),#REF!,"")</f>
        <v/>
      </c>
    </row>
    <row r="824" spans="1:8" x14ac:dyDescent="0.25">
      <c r="A824" s="110" t="str">
        <f t="shared" ref="A824:A853" si="121">B824&amp;"_"&amp;C824&amp;"_"&amp;"…. "&amp;D824</f>
        <v>1246_T3.2_…. Principal (More than 0 to 3)</v>
      </c>
      <c r="B824" s="115" t="s">
        <v>2158</v>
      </c>
      <c r="C824" s="119" t="s">
        <v>14</v>
      </c>
      <c r="D824" s="95" t="s">
        <v>3730</v>
      </c>
      <c r="E824" s="161" t="e">
        <f t="shared" si="116"/>
        <v>#REF!</v>
      </c>
      <c r="F824" s="63" t="s">
        <v>1593</v>
      </c>
      <c r="G824">
        <f t="shared" si="117"/>
        <v>6</v>
      </c>
      <c r="H824" s="223" t="str">
        <f>IF(ISNUMBER(#REF!),#REF!,"")</f>
        <v/>
      </c>
    </row>
    <row r="825" spans="1:8" x14ac:dyDescent="0.25">
      <c r="A825" s="110" t="str">
        <f t="shared" si="121"/>
        <v>1247_T3.2_…. Interest (More than 0 to 3)</v>
      </c>
      <c r="B825" s="115" t="s">
        <v>2159</v>
      </c>
      <c r="C825" s="119" t="s">
        <v>14</v>
      </c>
      <c r="D825" s="95" t="s">
        <v>3731</v>
      </c>
      <c r="E825" s="161" t="e">
        <f t="shared" si="116"/>
        <v>#REF!</v>
      </c>
      <c r="F825" s="63" t="s">
        <v>1600</v>
      </c>
      <c r="G825">
        <f t="shared" si="117"/>
        <v>6</v>
      </c>
      <c r="H825" s="223" t="str">
        <f>IF(ISNUMBER(#REF!),#REF!,"")</f>
        <v/>
      </c>
    </row>
    <row r="826" spans="1:8" x14ac:dyDescent="0.25">
      <c r="A826" s="110" t="str">
        <f>B826&amp;"_"&amp;C826&amp;"_"&amp;".. "&amp;D826</f>
        <v>1248_T3.2_.. Debt securities (More than 0 to 3)</v>
      </c>
      <c r="B826" s="115" t="s">
        <v>2160</v>
      </c>
      <c r="C826" s="119" t="s">
        <v>14</v>
      </c>
      <c r="D826" s="94" t="s">
        <v>3989</v>
      </c>
      <c r="E826" s="161" t="e">
        <f t="shared" si="116"/>
        <v>#REF!</v>
      </c>
      <c r="F826" s="63" t="s">
        <v>1607</v>
      </c>
      <c r="G826">
        <f t="shared" si="117"/>
        <v>6</v>
      </c>
      <c r="H826" s="223" t="str">
        <f>IF(ISNUMBER(#REF!),#REF!,"")</f>
        <v/>
      </c>
    </row>
    <row r="827" spans="1:8" x14ac:dyDescent="0.25">
      <c r="A827" s="110" t="str">
        <f t="shared" si="121"/>
        <v>1249_T3.2_…. Principal (More than 0 to 3)</v>
      </c>
      <c r="B827" s="115" t="s">
        <v>2161</v>
      </c>
      <c r="C827" s="119" t="s">
        <v>14</v>
      </c>
      <c r="D827" s="95" t="s">
        <v>3730</v>
      </c>
      <c r="E827" s="161" t="e">
        <f t="shared" si="116"/>
        <v>#REF!</v>
      </c>
      <c r="F827" s="63" t="s">
        <v>1614</v>
      </c>
      <c r="G827">
        <f t="shared" si="117"/>
        <v>6</v>
      </c>
      <c r="H827" s="223" t="str">
        <f>IF(ISNUMBER(#REF!),#REF!,"")</f>
        <v/>
      </c>
    </row>
    <row r="828" spans="1:8" x14ac:dyDescent="0.25">
      <c r="A828" s="110" t="str">
        <f t="shared" si="121"/>
        <v>1250_T3.2_…. Interest (More than 0 to 3)</v>
      </c>
      <c r="B828" s="115" t="s">
        <v>2162</v>
      </c>
      <c r="C828" s="119" t="s">
        <v>14</v>
      </c>
      <c r="D828" s="95" t="s">
        <v>3731</v>
      </c>
      <c r="E828" s="161" t="e">
        <f t="shared" si="116"/>
        <v>#REF!</v>
      </c>
      <c r="F828" s="63" t="s">
        <v>1621</v>
      </c>
      <c r="G828">
        <f t="shared" si="117"/>
        <v>6</v>
      </c>
      <c r="H828" s="223" t="str">
        <f>IF(ISNUMBER(#REF!),#REF!,"")</f>
        <v/>
      </c>
    </row>
    <row r="829" spans="1:8" x14ac:dyDescent="0.25">
      <c r="A829" s="110" t="str">
        <f>B829&amp;"_"&amp;C829&amp;"_"&amp;".. "&amp;D829</f>
        <v>1251_T3.2_.. Loans (More than 0 to 3)</v>
      </c>
      <c r="B829" s="115" t="s">
        <v>2163</v>
      </c>
      <c r="C829" s="119" t="s">
        <v>14</v>
      </c>
      <c r="D829" s="94" t="s">
        <v>3990</v>
      </c>
      <c r="E829" s="161" t="e">
        <f t="shared" si="116"/>
        <v>#REF!</v>
      </c>
      <c r="F829" s="63" t="s">
        <v>1628</v>
      </c>
      <c r="G829">
        <f t="shared" si="117"/>
        <v>6</v>
      </c>
      <c r="H829" s="223" t="str">
        <f>IF(ISNUMBER(#REF!),#REF!,"")</f>
        <v/>
      </c>
    </row>
    <row r="830" spans="1:8" x14ac:dyDescent="0.25">
      <c r="A830" s="110" t="str">
        <f t="shared" si="121"/>
        <v>1252_T3.2_…. Principal (More than 0 to 3)</v>
      </c>
      <c r="B830" s="115" t="s">
        <v>2164</v>
      </c>
      <c r="C830" s="119" t="s">
        <v>14</v>
      </c>
      <c r="D830" s="95" t="s">
        <v>3730</v>
      </c>
      <c r="E830" s="161" t="e">
        <f t="shared" si="116"/>
        <v>#REF!</v>
      </c>
      <c r="F830" s="63" t="s">
        <v>1635</v>
      </c>
      <c r="G830">
        <f t="shared" si="117"/>
        <v>6</v>
      </c>
      <c r="H830" s="223" t="str">
        <f>IF(ISNUMBER(#REF!),#REF!,"")</f>
        <v/>
      </c>
    </row>
    <row r="831" spans="1:8" x14ac:dyDescent="0.25">
      <c r="A831" s="110" t="str">
        <f t="shared" si="121"/>
        <v>1253_T3.2_…. Interest (More than 0 to 3)</v>
      </c>
      <c r="B831" s="115" t="s">
        <v>2165</v>
      </c>
      <c r="C831" s="119" t="s">
        <v>14</v>
      </c>
      <c r="D831" s="95" t="s">
        <v>3731</v>
      </c>
      <c r="E831" s="161" t="e">
        <f t="shared" si="116"/>
        <v>#REF!</v>
      </c>
      <c r="F831" s="63" t="s">
        <v>1642</v>
      </c>
      <c r="G831">
        <f t="shared" si="117"/>
        <v>6</v>
      </c>
      <c r="H831" s="223" t="str">
        <f>IF(ISNUMBER(#REF!),#REF!,"")</f>
        <v/>
      </c>
    </row>
    <row r="832" spans="1:8" x14ac:dyDescent="0.25">
      <c r="A832" s="110" t="str">
        <f>B832&amp;"_"&amp;C832&amp;"_"&amp;".. "&amp;D832</f>
        <v>1254_T3.2_.. Trade credit and advances (More than 0 to 3)</v>
      </c>
      <c r="B832" s="115" t="s">
        <v>2166</v>
      </c>
      <c r="C832" s="119" t="s">
        <v>14</v>
      </c>
      <c r="D832" s="94" t="s">
        <v>3991</v>
      </c>
      <c r="E832" s="161" t="e">
        <f t="shared" si="116"/>
        <v>#REF!</v>
      </c>
      <c r="F832" s="63" t="s">
        <v>1649</v>
      </c>
      <c r="G832">
        <f t="shared" si="117"/>
        <v>6</v>
      </c>
      <c r="H832" s="223" t="str">
        <f>IF(ISNUMBER(#REF!),#REF!,"")</f>
        <v/>
      </c>
    </row>
    <row r="833" spans="1:8" x14ac:dyDescent="0.25">
      <c r="A833" s="110" t="str">
        <f t="shared" si="121"/>
        <v>1255_T3.2_…. Principal (More than 0 to 3)</v>
      </c>
      <c r="B833" s="115" t="s">
        <v>2167</v>
      </c>
      <c r="C833" s="119" t="s">
        <v>14</v>
      </c>
      <c r="D833" s="95" t="s">
        <v>3730</v>
      </c>
      <c r="E833" s="161" t="e">
        <f t="shared" si="116"/>
        <v>#REF!</v>
      </c>
      <c r="F833" s="63" t="s">
        <v>1656</v>
      </c>
      <c r="G833">
        <f t="shared" si="117"/>
        <v>6</v>
      </c>
      <c r="H833" s="223" t="str">
        <f>IF(ISNUMBER(#REF!),#REF!,"")</f>
        <v/>
      </c>
    </row>
    <row r="834" spans="1:8" x14ac:dyDescent="0.25">
      <c r="A834" s="110" t="str">
        <f t="shared" si="121"/>
        <v>1256_T3.2_…. Interest (More than 0 to 3)</v>
      </c>
      <c r="B834" s="115" t="s">
        <v>2168</v>
      </c>
      <c r="C834" s="119" t="s">
        <v>14</v>
      </c>
      <c r="D834" s="95" t="s">
        <v>3731</v>
      </c>
      <c r="E834" s="161" t="e">
        <f t="shared" si="116"/>
        <v>#REF!</v>
      </c>
      <c r="F834" s="63" t="s">
        <v>1663</v>
      </c>
      <c r="G834">
        <f t="shared" si="117"/>
        <v>6</v>
      </c>
      <c r="H834" s="223" t="str">
        <f>IF(ISNUMBER(#REF!),#REF!,"")</f>
        <v/>
      </c>
    </row>
    <row r="835" spans="1:8" x14ac:dyDescent="0.25">
      <c r="A835" s="110" t="str">
        <f>B835&amp;"_"&amp;C835&amp;"_"&amp;".. "&amp;D835</f>
        <v>1257_T3.2_.. Other debt liabilities 3/ 4/ (More than 0 to 3)</v>
      </c>
      <c r="B835" s="115" t="s">
        <v>2169</v>
      </c>
      <c r="C835" s="119" t="s">
        <v>14</v>
      </c>
      <c r="D835" s="94" t="s">
        <v>3992</v>
      </c>
      <c r="E835" s="161" t="e">
        <f t="shared" si="116"/>
        <v>#REF!</v>
      </c>
      <c r="F835" s="63" t="s">
        <v>1670</v>
      </c>
      <c r="G835">
        <f t="shared" si="117"/>
        <v>6</v>
      </c>
      <c r="H835" s="223" t="str">
        <f>IF(ISNUMBER(#REF!),#REF!,"")</f>
        <v/>
      </c>
    </row>
    <row r="836" spans="1:8" x14ac:dyDescent="0.25">
      <c r="A836" s="110" t="str">
        <f t="shared" si="121"/>
        <v>1258_T3.2_…. Principal (More than 0 to 3)</v>
      </c>
      <c r="B836" s="115" t="s">
        <v>2170</v>
      </c>
      <c r="C836" s="119" t="s">
        <v>14</v>
      </c>
      <c r="D836" s="95" t="s">
        <v>3730</v>
      </c>
      <c r="E836" s="161" t="e">
        <f t="shared" si="116"/>
        <v>#REF!</v>
      </c>
      <c r="F836" s="63" t="s">
        <v>1677</v>
      </c>
      <c r="G836">
        <f t="shared" si="117"/>
        <v>6</v>
      </c>
      <c r="H836" s="223" t="str">
        <f>IF(ISNUMBER(#REF!),#REF!,"")</f>
        <v/>
      </c>
    </row>
    <row r="837" spans="1:8" x14ac:dyDescent="0.25">
      <c r="A837" s="110" t="str">
        <f t="shared" si="121"/>
        <v>1259_T3.2_…. Interest (More than 0 to 3)</v>
      </c>
      <c r="B837" s="115" t="s">
        <v>2171</v>
      </c>
      <c r="C837" s="119" t="s">
        <v>14</v>
      </c>
      <c r="D837" s="95" t="s">
        <v>3731</v>
      </c>
      <c r="E837" s="161" t="e">
        <f t="shared" ref="E837:E900" si="122">E836</f>
        <v>#REF!</v>
      </c>
      <c r="F837" s="63" t="s">
        <v>1684</v>
      </c>
      <c r="G837">
        <f t="shared" ref="G837:G900" si="123">G836</f>
        <v>6</v>
      </c>
      <c r="H837" s="223" t="str">
        <f>IF(ISNUMBER(#REF!),#REF!,"")</f>
        <v/>
      </c>
    </row>
    <row r="838" spans="1:8" x14ac:dyDescent="0.25">
      <c r="A838" s="110" t="str">
        <f>B838&amp;"_"&amp;C838&amp;"_"&amp;D838</f>
        <v>1260_T3.2_Other Sectors (More than 0 to 3)</v>
      </c>
      <c r="B838" s="115" t="s">
        <v>2172</v>
      </c>
      <c r="C838" s="119" t="s">
        <v>14</v>
      </c>
      <c r="D838" s="97" t="s">
        <v>3735</v>
      </c>
      <c r="E838" s="161" t="e">
        <f t="shared" si="122"/>
        <v>#REF!</v>
      </c>
      <c r="F838" s="63" t="s">
        <v>1691</v>
      </c>
      <c r="G838">
        <f t="shared" si="123"/>
        <v>6</v>
      </c>
      <c r="H838" s="223" t="str">
        <f>IF(ISNUMBER(#REF!),#REF!,"")</f>
        <v/>
      </c>
    </row>
    <row r="839" spans="1:8" x14ac:dyDescent="0.25">
      <c r="A839" s="110" t="str">
        <f>B839&amp;"_"&amp;C839&amp;"_"&amp;".. "&amp;D839</f>
        <v>1261_T3.2_.. Currency and deposits (More than 0 to 3)</v>
      </c>
      <c r="B839" s="115" t="s">
        <v>2173</v>
      </c>
      <c r="C839" s="119" t="s">
        <v>14</v>
      </c>
      <c r="D839" s="94" t="s">
        <v>3988</v>
      </c>
      <c r="E839" s="161" t="e">
        <f t="shared" si="122"/>
        <v>#REF!</v>
      </c>
      <c r="F839" s="63" t="s">
        <v>1698</v>
      </c>
      <c r="G839">
        <f t="shared" si="123"/>
        <v>6</v>
      </c>
      <c r="H839" s="223" t="str">
        <f>IF(ISNUMBER(#REF!),#REF!,"")</f>
        <v/>
      </c>
    </row>
    <row r="840" spans="1:8" x14ac:dyDescent="0.25">
      <c r="A840" s="110" t="str">
        <f t="shared" si="121"/>
        <v>1262_T3.2_…. Principal (More than 0 to 3)</v>
      </c>
      <c r="B840" s="115" t="s">
        <v>2174</v>
      </c>
      <c r="C840" s="119" t="s">
        <v>14</v>
      </c>
      <c r="D840" s="95" t="s">
        <v>3730</v>
      </c>
      <c r="E840" s="161" t="e">
        <f t="shared" si="122"/>
        <v>#REF!</v>
      </c>
      <c r="F840" s="63" t="s">
        <v>1705</v>
      </c>
      <c r="G840">
        <f t="shared" si="123"/>
        <v>6</v>
      </c>
      <c r="H840" s="223" t="str">
        <f>IF(ISNUMBER(#REF!),#REF!,"")</f>
        <v/>
      </c>
    </row>
    <row r="841" spans="1:8" x14ac:dyDescent="0.25">
      <c r="A841" s="110" t="str">
        <f t="shared" si="121"/>
        <v>1263_T3.2_…. Interest (More than 0 to 3)</v>
      </c>
      <c r="B841" s="115" t="s">
        <v>2175</v>
      </c>
      <c r="C841" s="119" t="s">
        <v>14</v>
      </c>
      <c r="D841" s="95" t="s">
        <v>3731</v>
      </c>
      <c r="E841" s="161" t="e">
        <f t="shared" si="122"/>
        <v>#REF!</v>
      </c>
      <c r="F841" s="63" t="s">
        <v>1712</v>
      </c>
      <c r="G841">
        <f t="shared" si="123"/>
        <v>6</v>
      </c>
      <c r="H841" s="223" t="str">
        <f>IF(ISNUMBER(#REF!),#REF!,"")</f>
        <v/>
      </c>
    </row>
    <row r="842" spans="1:8" x14ac:dyDescent="0.25">
      <c r="A842" s="110" t="str">
        <f>B842&amp;"_"&amp;C842&amp;"_"&amp;".. "&amp;D842</f>
        <v>1264_T3.2_.. Debt securities (More than 0 to 3)</v>
      </c>
      <c r="B842" s="115" t="s">
        <v>2176</v>
      </c>
      <c r="C842" s="119" t="s">
        <v>14</v>
      </c>
      <c r="D842" s="94" t="s">
        <v>3989</v>
      </c>
      <c r="E842" s="161" t="e">
        <f t="shared" si="122"/>
        <v>#REF!</v>
      </c>
      <c r="F842" s="63" t="s">
        <v>1719</v>
      </c>
      <c r="G842">
        <f t="shared" si="123"/>
        <v>6</v>
      </c>
      <c r="H842" s="223" t="str">
        <f>IF(ISNUMBER(#REF!),#REF!,"")</f>
        <v/>
      </c>
    </row>
    <row r="843" spans="1:8" x14ac:dyDescent="0.25">
      <c r="A843" s="110" t="str">
        <f t="shared" si="121"/>
        <v>1265_T3.2_…. Principal (More than 0 to 3)</v>
      </c>
      <c r="B843" s="115" t="s">
        <v>2177</v>
      </c>
      <c r="C843" s="119" t="s">
        <v>14</v>
      </c>
      <c r="D843" s="95" t="s">
        <v>3730</v>
      </c>
      <c r="E843" s="161" t="e">
        <f t="shared" si="122"/>
        <v>#REF!</v>
      </c>
      <c r="F843" s="63" t="s">
        <v>1726</v>
      </c>
      <c r="G843">
        <f t="shared" si="123"/>
        <v>6</v>
      </c>
      <c r="H843" s="223" t="str">
        <f>IF(ISNUMBER(#REF!),#REF!,"")</f>
        <v/>
      </c>
    </row>
    <row r="844" spans="1:8" x14ac:dyDescent="0.25">
      <c r="A844" s="110" t="str">
        <f t="shared" si="121"/>
        <v>1266_T3.2_…. Interest (More than 0 to 3)</v>
      </c>
      <c r="B844" s="115" t="s">
        <v>2178</v>
      </c>
      <c r="C844" s="119" t="s">
        <v>14</v>
      </c>
      <c r="D844" s="95" t="s">
        <v>3731</v>
      </c>
      <c r="E844" s="161" t="e">
        <f t="shared" si="122"/>
        <v>#REF!</v>
      </c>
      <c r="F844" s="63" t="s">
        <v>1733</v>
      </c>
      <c r="G844">
        <f t="shared" si="123"/>
        <v>6</v>
      </c>
      <c r="H844" s="223" t="str">
        <f>IF(ISNUMBER(#REF!),#REF!,"")</f>
        <v/>
      </c>
    </row>
    <row r="845" spans="1:8" x14ac:dyDescent="0.25">
      <c r="A845" s="110" t="str">
        <f>B845&amp;"_"&amp;C845&amp;"_"&amp;".. "&amp;D845</f>
        <v>1267_T3.2_.. Loans (More than 0 to 3)</v>
      </c>
      <c r="B845" s="115" t="s">
        <v>2179</v>
      </c>
      <c r="C845" s="119" t="s">
        <v>14</v>
      </c>
      <c r="D845" s="94" t="s">
        <v>3990</v>
      </c>
      <c r="E845" s="161" t="e">
        <f t="shared" si="122"/>
        <v>#REF!</v>
      </c>
      <c r="F845" s="63" t="s">
        <v>1740</v>
      </c>
      <c r="G845">
        <f t="shared" si="123"/>
        <v>6</v>
      </c>
      <c r="H845" s="223" t="str">
        <f>IF(ISNUMBER(#REF!),#REF!,"")</f>
        <v/>
      </c>
    </row>
    <row r="846" spans="1:8" x14ac:dyDescent="0.25">
      <c r="A846" s="110" t="str">
        <f t="shared" si="121"/>
        <v>1268_T3.2_…. Principal (More than 0 to 3)</v>
      </c>
      <c r="B846" s="115" t="s">
        <v>2180</v>
      </c>
      <c r="C846" s="119" t="s">
        <v>14</v>
      </c>
      <c r="D846" s="95" t="s">
        <v>3730</v>
      </c>
      <c r="E846" s="161" t="e">
        <f t="shared" si="122"/>
        <v>#REF!</v>
      </c>
      <c r="F846" s="63" t="s">
        <v>1747</v>
      </c>
      <c r="G846">
        <f t="shared" si="123"/>
        <v>6</v>
      </c>
      <c r="H846" s="223" t="str">
        <f>IF(ISNUMBER(#REF!),#REF!,"")</f>
        <v/>
      </c>
    </row>
    <row r="847" spans="1:8" x14ac:dyDescent="0.25">
      <c r="A847" s="110" t="str">
        <f t="shared" si="121"/>
        <v>1269_T3.2_…. Interest (More than 0 to 3)</v>
      </c>
      <c r="B847" s="115" t="s">
        <v>2181</v>
      </c>
      <c r="C847" s="119" t="s">
        <v>14</v>
      </c>
      <c r="D847" s="95" t="s">
        <v>3731</v>
      </c>
      <c r="E847" s="161" t="e">
        <f t="shared" si="122"/>
        <v>#REF!</v>
      </c>
      <c r="F847" s="63" t="s">
        <v>1754</v>
      </c>
      <c r="G847">
        <f t="shared" si="123"/>
        <v>6</v>
      </c>
      <c r="H847" s="223" t="str">
        <f>IF(ISNUMBER(#REF!),#REF!,"")</f>
        <v/>
      </c>
    </row>
    <row r="848" spans="1:8" x14ac:dyDescent="0.25">
      <c r="A848" s="110" t="str">
        <f>B848&amp;"_"&amp;C848&amp;"_"&amp;".. "&amp;D848</f>
        <v>1270_T3.2_.. Trade credit and advances (More than 0 to 3)</v>
      </c>
      <c r="B848" s="115" t="s">
        <v>2182</v>
      </c>
      <c r="C848" s="119" t="s">
        <v>14</v>
      </c>
      <c r="D848" s="94" t="s">
        <v>3991</v>
      </c>
      <c r="E848" s="161" t="e">
        <f t="shared" si="122"/>
        <v>#REF!</v>
      </c>
      <c r="F848" s="63" t="s">
        <v>1761</v>
      </c>
      <c r="G848">
        <f t="shared" si="123"/>
        <v>6</v>
      </c>
      <c r="H848" s="223" t="str">
        <f>IF(ISNUMBER(#REF!),#REF!,"")</f>
        <v/>
      </c>
    </row>
    <row r="849" spans="1:8" x14ac:dyDescent="0.25">
      <c r="A849" s="110" t="str">
        <f t="shared" si="121"/>
        <v>1271_T3.2_…. Principal (More than 0 to 3)</v>
      </c>
      <c r="B849" s="115" t="s">
        <v>2183</v>
      </c>
      <c r="C849" s="119" t="s">
        <v>14</v>
      </c>
      <c r="D849" s="95" t="s">
        <v>3730</v>
      </c>
      <c r="E849" s="161" t="e">
        <f t="shared" si="122"/>
        <v>#REF!</v>
      </c>
      <c r="F849" s="63" t="s">
        <v>1768</v>
      </c>
      <c r="G849">
        <f t="shared" si="123"/>
        <v>6</v>
      </c>
      <c r="H849" s="223" t="str">
        <f>IF(ISNUMBER(#REF!),#REF!,"")</f>
        <v/>
      </c>
    </row>
    <row r="850" spans="1:8" x14ac:dyDescent="0.25">
      <c r="A850" s="110" t="str">
        <f t="shared" si="121"/>
        <v>1272_T3.2_…. Interest (More than 0 to 3)</v>
      </c>
      <c r="B850" s="115" t="s">
        <v>2184</v>
      </c>
      <c r="C850" s="119" t="s">
        <v>14</v>
      </c>
      <c r="D850" s="95" t="s">
        <v>3731</v>
      </c>
      <c r="E850" s="161" t="e">
        <f t="shared" si="122"/>
        <v>#REF!</v>
      </c>
      <c r="F850" s="63" t="s">
        <v>1775</v>
      </c>
      <c r="G850">
        <f t="shared" si="123"/>
        <v>6</v>
      </c>
      <c r="H850" s="223" t="str">
        <f>IF(ISNUMBER(#REF!),#REF!,"")</f>
        <v/>
      </c>
    </row>
    <row r="851" spans="1:8" x14ac:dyDescent="0.25">
      <c r="A851" s="110" t="str">
        <f>B851&amp;"_"&amp;C851&amp;"_"&amp;".. "&amp;D851</f>
        <v>1273_T3.2_.. Other debt liabilities 3/ 4/ (More than 0 to 3)</v>
      </c>
      <c r="B851" s="115" t="s">
        <v>2185</v>
      </c>
      <c r="C851" s="119" t="s">
        <v>14</v>
      </c>
      <c r="D851" s="94" t="s">
        <v>3992</v>
      </c>
      <c r="E851" s="161" t="e">
        <f t="shared" si="122"/>
        <v>#REF!</v>
      </c>
      <c r="F851" s="63" t="s">
        <v>1782</v>
      </c>
      <c r="G851">
        <f t="shared" si="123"/>
        <v>6</v>
      </c>
      <c r="H851" s="223" t="str">
        <f>IF(ISNUMBER(#REF!),#REF!,"")</f>
        <v/>
      </c>
    </row>
    <row r="852" spans="1:8" x14ac:dyDescent="0.25">
      <c r="A852" s="110" t="str">
        <f t="shared" si="121"/>
        <v>1274_T3.2_…. Principal (More than 0 to 3)</v>
      </c>
      <c r="B852" s="115" t="s">
        <v>2186</v>
      </c>
      <c r="C852" s="119" t="s">
        <v>14</v>
      </c>
      <c r="D852" s="95" t="s">
        <v>3730</v>
      </c>
      <c r="E852" s="161" t="e">
        <f t="shared" si="122"/>
        <v>#REF!</v>
      </c>
      <c r="F852" s="63" t="s">
        <v>1789</v>
      </c>
      <c r="G852">
        <f t="shared" si="123"/>
        <v>6</v>
      </c>
      <c r="H852" s="223" t="str">
        <f>IF(ISNUMBER(#REF!),#REF!,"")</f>
        <v/>
      </c>
    </row>
    <row r="853" spans="1:8" x14ac:dyDescent="0.25">
      <c r="A853" s="110" t="str">
        <f t="shared" si="121"/>
        <v>1275_T3.2_…. Interest (More than 0 to 3)</v>
      </c>
      <c r="B853" s="115" t="s">
        <v>2187</v>
      </c>
      <c r="C853" s="119" t="s">
        <v>14</v>
      </c>
      <c r="D853" s="95" t="s">
        <v>3731</v>
      </c>
      <c r="E853" s="161" t="e">
        <f t="shared" si="122"/>
        <v>#REF!</v>
      </c>
      <c r="F853" s="63" t="s">
        <v>1796</v>
      </c>
      <c r="G853">
        <f t="shared" si="123"/>
        <v>6</v>
      </c>
      <c r="H853" s="223" t="str">
        <f>IF(ISNUMBER(#REF!),#REF!,"")</f>
        <v/>
      </c>
    </row>
    <row r="854" spans="1:8" x14ac:dyDescent="0.25">
      <c r="A854" s="110" t="str">
        <f>B854&amp;"_"&amp;C854&amp;"_"&amp;D854</f>
        <v>1276_T3.2_Direct Investment: Intercompany Lending 5/ (More than 0 to 3)</v>
      </c>
      <c r="B854" s="115" t="s">
        <v>2188</v>
      </c>
      <c r="C854" s="119" t="s">
        <v>14</v>
      </c>
      <c r="D854" s="53" t="s">
        <v>3994</v>
      </c>
      <c r="E854" s="161" t="e">
        <f t="shared" si="122"/>
        <v>#REF!</v>
      </c>
      <c r="F854" s="63" t="s">
        <v>1803</v>
      </c>
      <c r="G854">
        <f t="shared" si="123"/>
        <v>6</v>
      </c>
      <c r="H854" s="223" t="str">
        <f>IF(ISNUMBER(#REF!),#REF!,"")</f>
        <v/>
      </c>
    </row>
    <row r="855" spans="1:8" x14ac:dyDescent="0.25">
      <c r="A855" s="110" t="str">
        <f>B855&amp;"_"&amp;C855&amp;"_"&amp;".. "&amp;D855</f>
        <v>1277_T3.2_.. Debt liabilities of direct investment enterprises to direct investors (More than 0 to 3)</v>
      </c>
      <c r="B855" s="115" t="s">
        <v>2189</v>
      </c>
      <c r="C855" s="119" t="s">
        <v>14</v>
      </c>
      <c r="D855" s="98" t="s">
        <v>3995</v>
      </c>
      <c r="E855" s="161" t="e">
        <f t="shared" si="122"/>
        <v>#REF!</v>
      </c>
      <c r="F855" s="63" t="s">
        <v>1810</v>
      </c>
      <c r="G855">
        <f t="shared" si="123"/>
        <v>6</v>
      </c>
      <c r="H855" s="223" t="str">
        <f>IF(ISNUMBER(#REF!),#REF!,"")</f>
        <v/>
      </c>
    </row>
    <row r="856" spans="1:8" x14ac:dyDescent="0.25">
      <c r="A856" s="110" t="str">
        <f t="shared" ref="A856:A866" si="124">B856&amp;"_"&amp;C856&amp;"_"&amp;"…. "&amp;D856</f>
        <v>1278_T3.2_…. Principal (More than 0 to 3)</v>
      </c>
      <c r="B856" s="115" t="s">
        <v>2190</v>
      </c>
      <c r="C856" s="119" t="s">
        <v>14</v>
      </c>
      <c r="D856" s="99" t="s">
        <v>3730</v>
      </c>
      <c r="E856" s="161" t="e">
        <f t="shared" si="122"/>
        <v>#REF!</v>
      </c>
      <c r="F856" s="63" t="s">
        <v>1817</v>
      </c>
      <c r="G856">
        <f t="shared" si="123"/>
        <v>6</v>
      </c>
      <c r="H856" s="223" t="str">
        <f>IF(ISNUMBER(#REF!),#REF!,"")</f>
        <v/>
      </c>
    </row>
    <row r="857" spans="1:8" x14ac:dyDescent="0.25">
      <c r="A857" s="110" t="str">
        <f t="shared" si="124"/>
        <v>1279_T3.2_…. Interest (More than 0 to 3)</v>
      </c>
      <c r="B857" s="115" t="s">
        <v>2191</v>
      </c>
      <c r="C857" s="119" t="s">
        <v>14</v>
      </c>
      <c r="D857" s="99" t="s">
        <v>3731</v>
      </c>
      <c r="E857" s="161" t="e">
        <f t="shared" si="122"/>
        <v>#REF!</v>
      </c>
      <c r="F857" s="63" t="s">
        <v>1824</v>
      </c>
      <c r="G857">
        <f t="shared" si="123"/>
        <v>6</v>
      </c>
      <c r="H857" s="223" t="str">
        <f>IF(ISNUMBER(#REF!),#REF!,"")</f>
        <v/>
      </c>
    </row>
    <row r="858" spans="1:8" x14ac:dyDescent="0.25">
      <c r="A858" s="110" t="str">
        <f>B858&amp;"_"&amp;C858&amp;"_"&amp;".. "&amp;D858</f>
        <v>1280_T3.2_.. Debt liabilities of direct investors to direct investment enterprises (More than 0 to 3)</v>
      </c>
      <c r="B858" s="115" t="s">
        <v>2192</v>
      </c>
      <c r="C858" s="119" t="s">
        <v>14</v>
      </c>
      <c r="D858" s="98" t="s">
        <v>3996</v>
      </c>
      <c r="E858" s="161" t="e">
        <f t="shared" si="122"/>
        <v>#REF!</v>
      </c>
      <c r="F858" s="63" t="s">
        <v>1831</v>
      </c>
      <c r="G858">
        <f t="shared" si="123"/>
        <v>6</v>
      </c>
      <c r="H858" s="223" t="str">
        <f>IF(ISNUMBER(#REF!),#REF!,"")</f>
        <v/>
      </c>
    </row>
    <row r="859" spans="1:8" x14ac:dyDescent="0.25">
      <c r="A859" s="110" t="str">
        <f t="shared" si="124"/>
        <v>1281_T3.2_…. Principal (More than 0 to 3)</v>
      </c>
      <c r="B859" s="115" t="s">
        <v>2193</v>
      </c>
      <c r="C859" s="119" t="s">
        <v>14</v>
      </c>
      <c r="D859" s="99" t="s">
        <v>3730</v>
      </c>
      <c r="E859" s="161" t="e">
        <f t="shared" si="122"/>
        <v>#REF!</v>
      </c>
      <c r="F859" s="63" t="s">
        <v>1838</v>
      </c>
      <c r="G859">
        <f t="shared" si="123"/>
        <v>6</v>
      </c>
      <c r="H859" s="223" t="str">
        <f>IF(ISNUMBER(#REF!),#REF!,"")</f>
        <v/>
      </c>
    </row>
    <row r="860" spans="1:8" x14ac:dyDescent="0.25">
      <c r="A860" s="110" t="str">
        <f t="shared" si="124"/>
        <v>1282_T3.2_…. Interest (More than 0 to 3)</v>
      </c>
      <c r="B860" s="115" t="s">
        <v>2194</v>
      </c>
      <c r="C860" s="119" t="s">
        <v>14</v>
      </c>
      <c r="D860" s="99" t="s">
        <v>3731</v>
      </c>
      <c r="E860" s="161" t="e">
        <f t="shared" si="122"/>
        <v>#REF!</v>
      </c>
      <c r="F860" s="63" t="s">
        <v>1845</v>
      </c>
      <c r="G860">
        <f t="shared" si="123"/>
        <v>6</v>
      </c>
      <c r="H860" s="223" t="str">
        <f>IF(ISNUMBER(#REF!),#REF!,"")</f>
        <v/>
      </c>
    </row>
    <row r="861" spans="1:8" x14ac:dyDescent="0.25">
      <c r="A861" s="110" t="str">
        <f>B861&amp;"_"&amp;C861&amp;"_"&amp;".. "&amp;D861</f>
        <v>1283_T3.2_.. Debt liabilities between fellow enterprises (More than 0 to 3)</v>
      </c>
      <c r="B861" s="115" t="s">
        <v>2195</v>
      </c>
      <c r="C861" s="119" t="s">
        <v>14</v>
      </c>
      <c r="D861" s="98" t="s">
        <v>3997</v>
      </c>
      <c r="E861" s="161" t="e">
        <f t="shared" si="122"/>
        <v>#REF!</v>
      </c>
      <c r="F861" s="63" t="s">
        <v>1852</v>
      </c>
      <c r="G861">
        <f t="shared" si="123"/>
        <v>6</v>
      </c>
      <c r="H861" s="223" t="str">
        <f>IF(ISNUMBER(#REF!),#REF!,"")</f>
        <v/>
      </c>
    </row>
    <row r="862" spans="1:8" x14ac:dyDescent="0.25">
      <c r="A862" s="110" t="str">
        <f t="shared" si="124"/>
        <v>1284_T3.2_…. Principal (More than 0 to 3)</v>
      </c>
      <c r="B862" s="115" t="s">
        <v>2196</v>
      </c>
      <c r="C862" s="119" t="s">
        <v>14</v>
      </c>
      <c r="D862" s="99" t="s">
        <v>3730</v>
      </c>
      <c r="E862" s="161" t="e">
        <f t="shared" si="122"/>
        <v>#REF!</v>
      </c>
      <c r="F862" s="63" t="s">
        <v>1859</v>
      </c>
      <c r="G862">
        <f t="shared" si="123"/>
        <v>6</v>
      </c>
      <c r="H862" s="223" t="str">
        <f>IF(ISNUMBER(#REF!),#REF!,"")</f>
        <v/>
      </c>
    </row>
    <row r="863" spans="1:8" x14ac:dyDescent="0.25">
      <c r="A863" s="110" t="str">
        <f t="shared" si="124"/>
        <v>1285_T3.2_…. Interest (More than 0 to 3)</v>
      </c>
      <c r="B863" s="115" t="s">
        <v>2197</v>
      </c>
      <c r="C863" s="119" t="s">
        <v>14</v>
      </c>
      <c r="D863" s="99" t="s">
        <v>3731</v>
      </c>
      <c r="E863" s="161" t="e">
        <f t="shared" si="122"/>
        <v>#REF!</v>
      </c>
      <c r="F863" s="63" t="s">
        <v>1866</v>
      </c>
      <c r="G863">
        <f t="shared" si="123"/>
        <v>6</v>
      </c>
      <c r="H863" s="223" t="str">
        <f>IF(ISNUMBER(#REF!),#REF!,"")</f>
        <v/>
      </c>
    </row>
    <row r="864" spans="1:8" x14ac:dyDescent="0.25">
      <c r="A864" s="110" t="str">
        <f>B864&amp;"_"&amp;C864&amp;"_"&amp;D864</f>
        <v>1286_T3.2_Gross External Debt Payments (More than 0 to 3)</v>
      </c>
      <c r="B864" s="115" t="s">
        <v>2198</v>
      </c>
      <c r="C864" s="119" t="s">
        <v>14</v>
      </c>
      <c r="D864" s="100" t="s">
        <v>3998</v>
      </c>
      <c r="E864" s="161" t="e">
        <f t="shared" si="122"/>
        <v>#REF!</v>
      </c>
      <c r="F864" s="63" t="s">
        <v>1873</v>
      </c>
      <c r="G864">
        <f t="shared" si="123"/>
        <v>6</v>
      </c>
      <c r="H864" s="223" t="str">
        <f>IF(ISNUMBER(#REF!),#REF!,"")</f>
        <v/>
      </c>
    </row>
    <row r="865" spans="1:8" x14ac:dyDescent="0.25">
      <c r="A865" s="110" t="str">
        <f t="shared" si="124"/>
        <v>1287_T3.2_…. Principal  (More than 0 to 3)</v>
      </c>
      <c r="B865" s="115" t="s">
        <v>2199</v>
      </c>
      <c r="C865" s="119" t="s">
        <v>14</v>
      </c>
      <c r="D865" s="101" t="s">
        <v>3737</v>
      </c>
      <c r="E865" s="161" t="e">
        <f t="shared" si="122"/>
        <v>#REF!</v>
      </c>
      <c r="F865" s="63" t="s">
        <v>1880</v>
      </c>
      <c r="G865">
        <f t="shared" si="123"/>
        <v>6</v>
      </c>
      <c r="H865" s="223" t="str">
        <f>IF(ISNUMBER(#REF!),#REF!,"")</f>
        <v/>
      </c>
    </row>
    <row r="866" spans="1:8" x14ac:dyDescent="0.25">
      <c r="A866" s="110" t="str">
        <f t="shared" si="124"/>
        <v>1288_T3.2_…. Interest (More than 0 to 3)</v>
      </c>
      <c r="B866" s="115" t="s">
        <v>2200</v>
      </c>
      <c r="C866" s="119" t="s">
        <v>14</v>
      </c>
      <c r="D866" s="101" t="s">
        <v>3731</v>
      </c>
      <c r="E866" s="161" t="e">
        <f t="shared" si="122"/>
        <v>#REF!</v>
      </c>
      <c r="F866" s="63" t="s">
        <v>1887</v>
      </c>
      <c r="G866">
        <f t="shared" si="123"/>
        <v>6</v>
      </c>
      <c r="H866" s="223" t="str">
        <f>IF(ISNUMBER(#REF!),#REF!,"")</f>
        <v/>
      </c>
    </row>
    <row r="867" spans="1:8" x14ac:dyDescent="0.25">
      <c r="A867" s="110" t="str">
        <f t="shared" ref="A867:A868" si="125">B867&amp;"_"&amp;C867&amp;"_"&amp;D867</f>
        <v>1289_T3.2_Interest receipts on SDR holdings (More than 0 to 3)</v>
      </c>
      <c r="B867" s="115" t="s">
        <v>2201</v>
      </c>
      <c r="C867" s="119" t="s">
        <v>14</v>
      </c>
      <c r="D867" s="102" t="s">
        <v>3739</v>
      </c>
      <c r="E867" s="161" t="e">
        <f t="shared" si="122"/>
        <v>#REF!</v>
      </c>
      <c r="F867" s="63" t="s">
        <v>1896</v>
      </c>
      <c r="G867">
        <f t="shared" si="123"/>
        <v>6</v>
      </c>
      <c r="H867" s="223" t="str">
        <f>IF(ISNUMBER(#REF!),#REF!,"")</f>
        <v/>
      </c>
    </row>
    <row r="868" spans="1:8" x14ac:dyDescent="0.25">
      <c r="A868" s="110" t="str">
        <f t="shared" si="125"/>
        <v>1290_T3.2_Interest payments on SDR allocations (More than 0 to 3)</v>
      </c>
      <c r="B868" s="115" t="s">
        <v>2202</v>
      </c>
      <c r="C868" s="119" t="s">
        <v>14</v>
      </c>
      <c r="D868" s="102" t="s">
        <v>3740</v>
      </c>
      <c r="E868" s="161" t="e">
        <f t="shared" si="122"/>
        <v>#REF!</v>
      </c>
      <c r="F868" s="63" t="s">
        <v>1897</v>
      </c>
      <c r="G868">
        <f t="shared" si="123"/>
        <v>6</v>
      </c>
      <c r="H868" s="223" t="str">
        <f>IF(ISNUMBER(#REF!),#REF!,"")</f>
        <v/>
      </c>
    </row>
    <row r="869" spans="1:8" x14ac:dyDescent="0.25">
      <c r="A869" s="110" t="str">
        <f>B869&amp;"_"&amp;C869&amp;"_"&amp;D869</f>
        <v>1291_T3.2_General Government (More than 3 to 6)</v>
      </c>
      <c r="B869" s="115" t="s">
        <v>2203</v>
      </c>
      <c r="C869" s="119" t="s">
        <v>14</v>
      </c>
      <c r="D869" s="93" t="s">
        <v>3999</v>
      </c>
      <c r="E869" s="161" t="e">
        <f t="shared" si="122"/>
        <v>#REF!</v>
      </c>
      <c r="F869" s="63" t="s">
        <v>1314</v>
      </c>
      <c r="G869">
        <f t="shared" si="123"/>
        <v>6</v>
      </c>
      <c r="H869" s="223" t="str">
        <f>IF(ISNUMBER(#REF!),#REF!,"")</f>
        <v/>
      </c>
    </row>
    <row r="870" spans="1:8" x14ac:dyDescent="0.25">
      <c r="A870" s="110" t="str">
        <f>B870&amp;"_"&amp;C870&amp;"_"&amp;".. "&amp;D870</f>
        <v>1292_T3.2_.. Special drawing rights (allocations) * (More than 3 to 6)</v>
      </c>
      <c r="B870" s="115" t="s">
        <v>2204</v>
      </c>
      <c r="C870" s="119" t="s">
        <v>14</v>
      </c>
      <c r="D870" s="94" t="s">
        <v>4144</v>
      </c>
      <c r="E870" s="161" t="e">
        <f t="shared" si="122"/>
        <v>#REF!</v>
      </c>
      <c r="F870" s="63" t="s">
        <v>1321</v>
      </c>
      <c r="G870">
        <f t="shared" si="123"/>
        <v>6</v>
      </c>
      <c r="H870" s="223" t="str">
        <f>IF(ISNUMBER(#REF!),#REF!,"")</f>
        <v/>
      </c>
    </row>
    <row r="871" spans="1:8" x14ac:dyDescent="0.25">
      <c r="A871" s="110" t="str">
        <f t="shared" ref="A871:A887" si="126">B871&amp;"_"&amp;C871&amp;"_"&amp;"…. "&amp;D871</f>
        <v>1293_T3.2_…. Principal (More than 3 to 6)</v>
      </c>
      <c r="B871" s="115" t="s">
        <v>2205</v>
      </c>
      <c r="C871" s="119" t="s">
        <v>14</v>
      </c>
      <c r="D871" s="95" t="s">
        <v>3742</v>
      </c>
      <c r="E871" s="161" t="e">
        <f t="shared" si="122"/>
        <v>#REF!</v>
      </c>
      <c r="F871" s="63" t="s">
        <v>1328</v>
      </c>
      <c r="G871">
        <f t="shared" si="123"/>
        <v>6</v>
      </c>
      <c r="H871" s="223" t="str">
        <f>IF(ISNUMBER(#REF!),#REF!,"")</f>
        <v/>
      </c>
    </row>
    <row r="872" spans="1:8" x14ac:dyDescent="0.25">
      <c r="A872" s="110" t="str">
        <f t="shared" si="126"/>
        <v>1294_T3.2_…. Interest (More than 3 to 6)</v>
      </c>
      <c r="B872" s="115" t="s">
        <v>2206</v>
      </c>
      <c r="C872" s="119" t="s">
        <v>14</v>
      </c>
      <c r="D872" s="95" t="s">
        <v>3743</v>
      </c>
      <c r="E872" s="161" t="e">
        <f t="shared" si="122"/>
        <v>#REF!</v>
      </c>
      <c r="F872" s="63" t="s">
        <v>1335</v>
      </c>
      <c r="G872">
        <f t="shared" si="123"/>
        <v>6</v>
      </c>
      <c r="H872" s="223" t="str">
        <f>IF(ISNUMBER(#REF!),#REF!,"")</f>
        <v/>
      </c>
    </row>
    <row r="873" spans="1:8" x14ac:dyDescent="0.25">
      <c r="A873" s="110" t="str">
        <f>B873&amp;"_"&amp;C873&amp;"_"&amp;".. "&amp;D873</f>
        <v>1295_T3.2_.. Currency and deposits (More than 3 to 6)</v>
      </c>
      <c r="B873" s="115" t="s">
        <v>2207</v>
      </c>
      <c r="C873" s="119" t="s">
        <v>14</v>
      </c>
      <c r="D873" s="94" t="s">
        <v>4000</v>
      </c>
      <c r="E873" s="161" t="e">
        <f t="shared" si="122"/>
        <v>#REF!</v>
      </c>
      <c r="F873" s="63" t="s">
        <v>1342</v>
      </c>
      <c r="G873">
        <f t="shared" si="123"/>
        <v>6</v>
      </c>
      <c r="H873" s="223" t="str">
        <f>IF(ISNUMBER(#REF!),#REF!,"")</f>
        <v/>
      </c>
    </row>
    <row r="874" spans="1:8" x14ac:dyDescent="0.25">
      <c r="A874" s="110" t="str">
        <f t="shared" si="126"/>
        <v>1296_T3.2_…. Principal (More than 3 to 6)</v>
      </c>
      <c r="B874" s="115" t="s">
        <v>2208</v>
      </c>
      <c r="C874" s="119" t="s">
        <v>14</v>
      </c>
      <c r="D874" s="95" t="s">
        <v>3742</v>
      </c>
      <c r="E874" s="161" t="e">
        <f t="shared" si="122"/>
        <v>#REF!</v>
      </c>
      <c r="F874" s="63" t="s">
        <v>1349</v>
      </c>
      <c r="G874">
        <f t="shared" si="123"/>
        <v>6</v>
      </c>
      <c r="H874" s="223" t="str">
        <f>IF(ISNUMBER(#REF!),#REF!,"")</f>
        <v/>
      </c>
    </row>
    <row r="875" spans="1:8" x14ac:dyDescent="0.25">
      <c r="A875" s="110" t="str">
        <f t="shared" si="126"/>
        <v>1297_T3.2_…. Interest (More than 3 to 6)</v>
      </c>
      <c r="B875" s="115" t="s">
        <v>2209</v>
      </c>
      <c r="C875" s="119" t="s">
        <v>14</v>
      </c>
      <c r="D875" s="95" t="s">
        <v>3743</v>
      </c>
      <c r="E875" s="161" t="e">
        <f t="shared" si="122"/>
        <v>#REF!</v>
      </c>
      <c r="F875" s="63" t="s">
        <v>1356</v>
      </c>
      <c r="G875">
        <f t="shared" si="123"/>
        <v>6</v>
      </c>
      <c r="H875" s="223" t="str">
        <f>IF(ISNUMBER(#REF!),#REF!,"")</f>
        <v/>
      </c>
    </row>
    <row r="876" spans="1:8" x14ac:dyDescent="0.25">
      <c r="A876" s="110" t="str">
        <f>B876&amp;"_"&amp;C876&amp;"_"&amp;".. "&amp;D876</f>
        <v>1298_T3.2_.. Debt securities (More than 3 to 6)</v>
      </c>
      <c r="B876" s="115" t="s">
        <v>2210</v>
      </c>
      <c r="C876" s="119" t="s">
        <v>14</v>
      </c>
      <c r="D876" s="94" t="s">
        <v>4001</v>
      </c>
      <c r="E876" s="161" t="e">
        <f t="shared" si="122"/>
        <v>#REF!</v>
      </c>
      <c r="F876" s="63" t="s">
        <v>1363</v>
      </c>
      <c r="G876">
        <f t="shared" si="123"/>
        <v>6</v>
      </c>
      <c r="H876" s="223" t="str">
        <f>IF(ISNUMBER(#REF!),#REF!,"")</f>
        <v/>
      </c>
    </row>
    <row r="877" spans="1:8" x14ac:dyDescent="0.25">
      <c r="A877" s="110" t="str">
        <f t="shared" si="126"/>
        <v>1299_T3.2_…. Principal (More than 3 to 6)</v>
      </c>
      <c r="B877" s="115" t="s">
        <v>2211</v>
      </c>
      <c r="C877" s="119" t="s">
        <v>14</v>
      </c>
      <c r="D877" s="95" t="s">
        <v>3742</v>
      </c>
      <c r="E877" s="161" t="e">
        <f t="shared" si="122"/>
        <v>#REF!</v>
      </c>
      <c r="F877" s="63" t="s">
        <v>1370</v>
      </c>
      <c r="G877">
        <f t="shared" si="123"/>
        <v>6</v>
      </c>
      <c r="H877" s="223" t="str">
        <f>IF(ISNUMBER(#REF!),#REF!,"")</f>
        <v/>
      </c>
    </row>
    <row r="878" spans="1:8" x14ac:dyDescent="0.25">
      <c r="A878" s="110" t="str">
        <f t="shared" si="126"/>
        <v>1300_T3.2_…. Interest (More than 3 to 6)</v>
      </c>
      <c r="B878" s="115" t="s">
        <v>2212</v>
      </c>
      <c r="C878" s="119" t="s">
        <v>14</v>
      </c>
      <c r="D878" s="95" t="s">
        <v>3743</v>
      </c>
      <c r="E878" s="161" t="e">
        <f t="shared" si="122"/>
        <v>#REF!</v>
      </c>
      <c r="F878" s="63" t="s">
        <v>1377</v>
      </c>
      <c r="G878">
        <f t="shared" si="123"/>
        <v>6</v>
      </c>
      <c r="H878" s="223" t="str">
        <f>IF(ISNUMBER(#REF!),#REF!,"")</f>
        <v/>
      </c>
    </row>
    <row r="879" spans="1:8" x14ac:dyDescent="0.25">
      <c r="A879" s="110" t="str">
        <f>B879&amp;"_"&amp;C879&amp;"_"&amp;".. "&amp;D879</f>
        <v>1301_T3.2_.. Loans (More than 3 to 6)</v>
      </c>
      <c r="B879" s="115" t="s">
        <v>2213</v>
      </c>
      <c r="C879" s="119" t="s">
        <v>14</v>
      </c>
      <c r="D879" s="94" t="s">
        <v>4002</v>
      </c>
      <c r="E879" s="161" t="e">
        <f t="shared" si="122"/>
        <v>#REF!</v>
      </c>
      <c r="F879" s="63" t="s">
        <v>1384</v>
      </c>
      <c r="G879">
        <f t="shared" si="123"/>
        <v>6</v>
      </c>
      <c r="H879" s="223" t="str">
        <f>IF(ISNUMBER(#REF!),#REF!,"")</f>
        <v/>
      </c>
    </row>
    <row r="880" spans="1:8" x14ac:dyDescent="0.25">
      <c r="A880" s="110" t="str">
        <f t="shared" si="126"/>
        <v>1302_T3.2_…. Principal (More than 3 to 6)</v>
      </c>
      <c r="B880" s="115" t="s">
        <v>2214</v>
      </c>
      <c r="C880" s="119" t="s">
        <v>14</v>
      </c>
      <c r="D880" s="95" t="s">
        <v>3742</v>
      </c>
      <c r="E880" s="161" t="e">
        <f t="shared" si="122"/>
        <v>#REF!</v>
      </c>
      <c r="F880" s="63" t="s">
        <v>1391</v>
      </c>
      <c r="G880">
        <f t="shared" si="123"/>
        <v>6</v>
      </c>
      <c r="H880" s="223" t="str">
        <f>IF(ISNUMBER(#REF!),#REF!,"")</f>
        <v/>
      </c>
    </row>
    <row r="881" spans="1:8" x14ac:dyDescent="0.25">
      <c r="A881" s="110" t="str">
        <f t="shared" si="126"/>
        <v>1303_T3.2_…. Interest (More than 3 to 6)</v>
      </c>
      <c r="B881" s="115" t="s">
        <v>2215</v>
      </c>
      <c r="C881" s="119" t="s">
        <v>14</v>
      </c>
      <c r="D881" s="95" t="s">
        <v>3743</v>
      </c>
      <c r="E881" s="161" t="e">
        <f t="shared" si="122"/>
        <v>#REF!</v>
      </c>
      <c r="F881" s="63" t="s">
        <v>1398</v>
      </c>
      <c r="G881">
        <f t="shared" si="123"/>
        <v>6</v>
      </c>
      <c r="H881" s="223" t="str">
        <f>IF(ISNUMBER(#REF!),#REF!,"")</f>
        <v/>
      </c>
    </row>
    <row r="882" spans="1:8" x14ac:dyDescent="0.25">
      <c r="A882" s="110" t="str">
        <f>B882&amp;"_"&amp;C882&amp;"_"&amp;".. "&amp;D882</f>
        <v>1304_T3.2_.. Trade credit and advances (More than 3 to 6)</v>
      </c>
      <c r="B882" s="115" t="s">
        <v>2216</v>
      </c>
      <c r="C882" s="119" t="s">
        <v>14</v>
      </c>
      <c r="D882" s="94" t="s">
        <v>4003</v>
      </c>
      <c r="E882" s="161" t="e">
        <f t="shared" si="122"/>
        <v>#REF!</v>
      </c>
      <c r="F882" s="63" t="s">
        <v>1405</v>
      </c>
      <c r="G882">
        <f t="shared" si="123"/>
        <v>6</v>
      </c>
      <c r="H882" s="223" t="str">
        <f>IF(ISNUMBER(#REF!),#REF!,"")</f>
        <v/>
      </c>
    </row>
    <row r="883" spans="1:8" x14ac:dyDescent="0.25">
      <c r="A883" s="110" t="str">
        <f t="shared" si="126"/>
        <v>1305_T3.2_…. Principal (More than 3 to 6)</v>
      </c>
      <c r="B883" s="115" t="s">
        <v>2217</v>
      </c>
      <c r="C883" s="119" t="s">
        <v>14</v>
      </c>
      <c r="D883" s="95" t="s">
        <v>3742</v>
      </c>
      <c r="E883" s="161" t="e">
        <f t="shared" si="122"/>
        <v>#REF!</v>
      </c>
      <c r="F883" s="63" t="s">
        <v>1412</v>
      </c>
      <c r="G883">
        <f t="shared" si="123"/>
        <v>6</v>
      </c>
      <c r="H883" s="223" t="str">
        <f>IF(ISNUMBER(#REF!),#REF!,"")</f>
        <v/>
      </c>
    </row>
    <row r="884" spans="1:8" x14ac:dyDescent="0.25">
      <c r="A884" s="110" t="str">
        <f t="shared" si="126"/>
        <v>1306_T3.2_…. Interest (More than 3 to 6)</v>
      </c>
      <c r="B884" s="115" t="s">
        <v>2218</v>
      </c>
      <c r="C884" s="119" t="s">
        <v>14</v>
      </c>
      <c r="D884" s="95" t="s">
        <v>3743</v>
      </c>
      <c r="E884" s="161" t="e">
        <f t="shared" si="122"/>
        <v>#REF!</v>
      </c>
      <c r="F884" s="63" t="s">
        <v>1419</v>
      </c>
      <c r="G884">
        <f t="shared" si="123"/>
        <v>6</v>
      </c>
      <c r="H884" s="223" t="str">
        <f>IF(ISNUMBER(#REF!),#REF!,"")</f>
        <v/>
      </c>
    </row>
    <row r="885" spans="1:8" x14ac:dyDescent="0.25">
      <c r="A885" s="110" t="str">
        <f>B885&amp;"_"&amp;C885&amp;"_"&amp;".. "&amp;D885</f>
        <v>1307_T3.2_.. Other debt liabilities 3/ 4/ (More than 3 to 6)</v>
      </c>
      <c r="B885" s="115" t="s">
        <v>2219</v>
      </c>
      <c r="C885" s="119" t="s">
        <v>14</v>
      </c>
      <c r="D885" s="94" t="s">
        <v>4004</v>
      </c>
      <c r="E885" s="161" t="e">
        <f t="shared" si="122"/>
        <v>#REF!</v>
      </c>
      <c r="F885" s="63" t="s">
        <v>1426</v>
      </c>
      <c r="G885">
        <f t="shared" si="123"/>
        <v>6</v>
      </c>
      <c r="H885" s="223" t="str">
        <f>IF(ISNUMBER(#REF!),#REF!,"")</f>
        <v/>
      </c>
    </row>
    <row r="886" spans="1:8" x14ac:dyDescent="0.25">
      <c r="A886" s="110" t="str">
        <f t="shared" si="126"/>
        <v>1308_T3.2_…. Principal (More than 3 to 6)</v>
      </c>
      <c r="B886" s="115" t="s">
        <v>2220</v>
      </c>
      <c r="C886" s="119" t="s">
        <v>14</v>
      </c>
      <c r="D886" s="95" t="s">
        <v>3742</v>
      </c>
      <c r="E886" s="161" t="e">
        <f t="shared" si="122"/>
        <v>#REF!</v>
      </c>
      <c r="F886" s="63" t="s">
        <v>1433</v>
      </c>
      <c r="G886">
        <f t="shared" si="123"/>
        <v>6</v>
      </c>
      <c r="H886" s="223" t="str">
        <f>IF(ISNUMBER(#REF!),#REF!,"")</f>
        <v/>
      </c>
    </row>
    <row r="887" spans="1:8" x14ac:dyDescent="0.25">
      <c r="A887" s="110" t="str">
        <f t="shared" si="126"/>
        <v>1309_T3.2_…. Interest (More than 3 to 6)</v>
      </c>
      <c r="B887" s="115" t="s">
        <v>2221</v>
      </c>
      <c r="C887" s="119" t="s">
        <v>14</v>
      </c>
      <c r="D887" s="95" t="s">
        <v>3743</v>
      </c>
      <c r="E887" s="161" t="e">
        <f t="shared" si="122"/>
        <v>#REF!</v>
      </c>
      <c r="F887" s="63" t="s">
        <v>1440</v>
      </c>
      <c r="G887">
        <f t="shared" si="123"/>
        <v>6</v>
      </c>
      <c r="H887" s="223" t="str">
        <f>IF(ISNUMBER(#REF!),#REF!,"")</f>
        <v/>
      </c>
    </row>
    <row r="888" spans="1:8" x14ac:dyDescent="0.25">
      <c r="A888" s="110" t="str">
        <f>B888&amp;"_"&amp;C888&amp;"_"&amp;D888</f>
        <v>1310_T3.2_Central Bank (More than 3 to 6)</v>
      </c>
      <c r="B888" s="115" t="s">
        <v>2222</v>
      </c>
      <c r="C888" s="119" t="s">
        <v>14</v>
      </c>
      <c r="D888" s="57" t="s">
        <v>4005</v>
      </c>
      <c r="E888" s="161" t="e">
        <f t="shared" si="122"/>
        <v>#REF!</v>
      </c>
      <c r="F888" s="63" t="s">
        <v>1447</v>
      </c>
      <c r="G888">
        <f t="shared" si="123"/>
        <v>6</v>
      </c>
      <c r="H888" s="223" t="str">
        <f>IF(ISNUMBER(#REF!),#REF!,"")</f>
        <v/>
      </c>
    </row>
    <row r="889" spans="1:8" x14ac:dyDescent="0.25">
      <c r="A889" s="110" t="str">
        <f>B889&amp;"_"&amp;C889&amp;"_"&amp;".. "&amp;D889</f>
        <v>1311_T3.2_.. Special drawing rights (allocations) * (More than 3 to 6)</v>
      </c>
      <c r="B889" s="115" t="s">
        <v>2223</v>
      </c>
      <c r="C889" s="119" t="s">
        <v>14</v>
      </c>
      <c r="D889" s="94" t="s">
        <v>4144</v>
      </c>
      <c r="E889" s="161" t="e">
        <f t="shared" si="122"/>
        <v>#REF!</v>
      </c>
      <c r="F889" s="63" t="s">
        <v>1454</v>
      </c>
      <c r="G889">
        <f t="shared" si="123"/>
        <v>6</v>
      </c>
      <c r="H889" s="223" t="str">
        <f>IF(ISNUMBER(#REF!),#REF!,"")</f>
        <v/>
      </c>
    </row>
    <row r="890" spans="1:8" x14ac:dyDescent="0.25">
      <c r="A890" s="110" t="str">
        <f t="shared" ref="A890:A906" si="127">B890&amp;"_"&amp;C890&amp;"_"&amp;"…. "&amp;D890</f>
        <v>1312_T3.2_…. Principal (More than 3 to 6)</v>
      </c>
      <c r="B890" s="115" t="s">
        <v>2224</v>
      </c>
      <c r="C890" s="119" t="s">
        <v>14</v>
      </c>
      <c r="D890" s="95" t="s">
        <v>3742</v>
      </c>
      <c r="E890" s="161" t="e">
        <f t="shared" si="122"/>
        <v>#REF!</v>
      </c>
      <c r="F890" s="63" t="s">
        <v>1461</v>
      </c>
      <c r="G890">
        <f t="shared" si="123"/>
        <v>6</v>
      </c>
      <c r="H890" s="223" t="str">
        <f>IF(ISNUMBER(#REF!),#REF!,"")</f>
        <v/>
      </c>
    </row>
    <row r="891" spans="1:8" x14ac:dyDescent="0.25">
      <c r="A891" s="110" t="str">
        <f t="shared" si="127"/>
        <v>1313_T3.2_…. Interest (More than 3 to 6)</v>
      </c>
      <c r="B891" s="115" t="s">
        <v>2225</v>
      </c>
      <c r="C891" s="119" t="s">
        <v>14</v>
      </c>
      <c r="D891" s="95" t="s">
        <v>3743</v>
      </c>
      <c r="E891" s="161" t="e">
        <f t="shared" si="122"/>
        <v>#REF!</v>
      </c>
      <c r="F891" s="63" t="s">
        <v>1468</v>
      </c>
      <c r="G891">
        <f t="shared" si="123"/>
        <v>6</v>
      </c>
      <c r="H891" s="223" t="str">
        <f>IF(ISNUMBER(#REF!),#REF!,"")</f>
        <v/>
      </c>
    </row>
    <row r="892" spans="1:8" x14ac:dyDescent="0.25">
      <c r="A892" s="110" t="str">
        <f>B892&amp;"_"&amp;C892&amp;"_"&amp;".. "&amp;D892</f>
        <v>1314_T3.2_.. Currency and deposits (More than 3 to 6)</v>
      </c>
      <c r="B892" s="115" t="s">
        <v>2226</v>
      </c>
      <c r="C892" s="119" t="s">
        <v>14</v>
      </c>
      <c r="D892" s="94" t="s">
        <v>4000</v>
      </c>
      <c r="E892" s="161" t="e">
        <f t="shared" si="122"/>
        <v>#REF!</v>
      </c>
      <c r="F892" s="63" t="s">
        <v>1475</v>
      </c>
      <c r="G892">
        <f t="shared" si="123"/>
        <v>6</v>
      </c>
      <c r="H892" s="223" t="str">
        <f>IF(ISNUMBER(#REF!),#REF!,"")</f>
        <v/>
      </c>
    </row>
    <row r="893" spans="1:8" x14ac:dyDescent="0.25">
      <c r="A893" s="110" t="str">
        <f t="shared" si="127"/>
        <v>1315_T3.2_…. Principal (More than 3 to 6)</v>
      </c>
      <c r="B893" s="115" t="s">
        <v>2227</v>
      </c>
      <c r="C893" s="119" t="s">
        <v>14</v>
      </c>
      <c r="D893" s="95" t="s">
        <v>3742</v>
      </c>
      <c r="E893" s="161" t="e">
        <f t="shared" si="122"/>
        <v>#REF!</v>
      </c>
      <c r="F893" s="63" t="s">
        <v>1482</v>
      </c>
      <c r="G893">
        <f t="shared" si="123"/>
        <v>6</v>
      </c>
      <c r="H893" s="223" t="str">
        <f>IF(ISNUMBER(#REF!),#REF!,"")</f>
        <v/>
      </c>
    </row>
    <row r="894" spans="1:8" x14ac:dyDescent="0.25">
      <c r="A894" s="110" t="str">
        <f t="shared" si="127"/>
        <v>1316_T3.2_…. Interest (More than 3 to 6)</v>
      </c>
      <c r="B894" s="115" t="s">
        <v>2228</v>
      </c>
      <c r="C894" s="119" t="s">
        <v>14</v>
      </c>
      <c r="D894" s="95" t="s">
        <v>3743</v>
      </c>
      <c r="E894" s="161" t="e">
        <f t="shared" si="122"/>
        <v>#REF!</v>
      </c>
      <c r="F894" s="63" t="s">
        <v>1489</v>
      </c>
      <c r="G894">
        <f t="shared" si="123"/>
        <v>6</v>
      </c>
      <c r="H894" s="223" t="str">
        <f>IF(ISNUMBER(#REF!),#REF!,"")</f>
        <v/>
      </c>
    </row>
    <row r="895" spans="1:8" x14ac:dyDescent="0.25">
      <c r="A895" s="110" t="str">
        <f>B895&amp;"_"&amp;C895&amp;"_"&amp;".. "&amp;D895</f>
        <v>1317_T3.2_.. Debt securities (More than 3 to 6)</v>
      </c>
      <c r="B895" s="115" t="s">
        <v>2229</v>
      </c>
      <c r="C895" s="119" t="s">
        <v>14</v>
      </c>
      <c r="D895" s="94" t="s">
        <v>4001</v>
      </c>
      <c r="E895" s="161" t="e">
        <f t="shared" si="122"/>
        <v>#REF!</v>
      </c>
      <c r="F895" s="63" t="s">
        <v>1496</v>
      </c>
      <c r="G895">
        <f t="shared" si="123"/>
        <v>6</v>
      </c>
      <c r="H895" s="223" t="str">
        <f>IF(ISNUMBER(#REF!),#REF!,"")</f>
        <v/>
      </c>
    </row>
    <row r="896" spans="1:8" x14ac:dyDescent="0.25">
      <c r="A896" s="110" t="str">
        <f t="shared" si="127"/>
        <v>1318_T3.2_…. Principal (More than 3 to 6)</v>
      </c>
      <c r="B896" s="115" t="s">
        <v>2230</v>
      </c>
      <c r="C896" s="119" t="s">
        <v>14</v>
      </c>
      <c r="D896" s="95" t="s">
        <v>3742</v>
      </c>
      <c r="E896" s="161" t="e">
        <f t="shared" si="122"/>
        <v>#REF!</v>
      </c>
      <c r="F896" s="63" t="s">
        <v>1503</v>
      </c>
      <c r="G896">
        <f t="shared" si="123"/>
        <v>6</v>
      </c>
      <c r="H896" s="223" t="str">
        <f>IF(ISNUMBER(#REF!),#REF!,"")</f>
        <v/>
      </c>
    </row>
    <row r="897" spans="1:8" x14ac:dyDescent="0.25">
      <c r="A897" s="110" t="str">
        <f t="shared" si="127"/>
        <v>1319_T3.2_…. Interest (More than 3 to 6)</v>
      </c>
      <c r="B897" s="115" t="s">
        <v>2231</v>
      </c>
      <c r="C897" s="119" t="s">
        <v>14</v>
      </c>
      <c r="D897" s="95" t="s">
        <v>3743</v>
      </c>
      <c r="E897" s="161" t="e">
        <f t="shared" si="122"/>
        <v>#REF!</v>
      </c>
      <c r="F897" s="63" t="s">
        <v>1510</v>
      </c>
      <c r="G897">
        <f t="shared" si="123"/>
        <v>6</v>
      </c>
      <c r="H897" s="223" t="str">
        <f>IF(ISNUMBER(#REF!),#REF!,"")</f>
        <v/>
      </c>
    </row>
    <row r="898" spans="1:8" x14ac:dyDescent="0.25">
      <c r="A898" s="110" t="str">
        <f>B898&amp;"_"&amp;C898&amp;"_"&amp;".. "&amp;D898</f>
        <v>1320_T3.2_.. Loans (More than 3 to 6)</v>
      </c>
      <c r="B898" s="115" t="s">
        <v>2232</v>
      </c>
      <c r="C898" s="119" t="s">
        <v>14</v>
      </c>
      <c r="D898" s="94" t="s">
        <v>4002</v>
      </c>
      <c r="E898" s="161" t="e">
        <f t="shared" si="122"/>
        <v>#REF!</v>
      </c>
      <c r="F898" s="63" t="s">
        <v>1517</v>
      </c>
      <c r="G898">
        <f t="shared" si="123"/>
        <v>6</v>
      </c>
      <c r="H898" s="223" t="str">
        <f>IF(ISNUMBER(#REF!),#REF!,"")</f>
        <v/>
      </c>
    </row>
    <row r="899" spans="1:8" x14ac:dyDescent="0.25">
      <c r="A899" s="110" t="str">
        <f t="shared" si="127"/>
        <v>1321_T3.2_…. Principal (More than 3 to 6)</v>
      </c>
      <c r="B899" s="115" t="s">
        <v>2233</v>
      </c>
      <c r="C899" s="119" t="s">
        <v>14</v>
      </c>
      <c r="D899" s="95" t="s">
        <v>3742</v>
      </c>
      <c r="E899" s="161" t="e">
        <f t="shared" si="122"/>
        <v>#REF!</v>
      </c>
      <c r="F899" s="63" t="s">
        <v>1524</v>
      </c>
      <c r="G899">
        <f t="shared" si="123"/>
        <v>6</v>
      </c>
      <c r="H899" s="223" t="str">
        <f>IF(ISNUMBER(#REF!),#REF!,"")</f>
        <v/>
      </c>
    </row>
    <row r="900" spans="1:8" x14ac:dyDescent="0.25">
      <c r="A900" s="110" t="str">
        <f t="shared" si="127"/>
        <v>1322_T3.2_…. Interest (More than 3 to 6)</v>
      </c>
      <c r="B900" s="115" t="s">
        <v>2234</v>
      </c>
      <c r="C900" s="119" t="s">
        <v>14</v>
      </c>
      <c r="D900" s="95" t="s">
        <v>3743</v>
      </c>
      <c r="E900" s="161" t="e">
        <f t="shared" si="122"/>
        <v>#REF!</v>
      </c>
      <c r="F900" s="63" t="s">
        <v>1531</v>
      </c>
      <c r="G900">
        <f t="shared" si="123"/>
        <v>6</v>
      </c>
      <c r="H900" s="223" t="str">
        <f>IF(ISNUMBER(#REF!),#REF!,"")</f>
        <v/>
      </c>
    </row>
    <row r="901" spans="1:8" x14ac:dyDescent="0.25">
      <c r="A901" s="110" t="str">
        <f>B901&amp;"_"&amp;C901&amp;"_"&amp;".. "&amp;D901</f>
        <v>1323_T3.2_.. Trade credit and advances (More than 3 to 6)</v>
      </c>
      <c r="B901" s="115" t="s">
        <v>2235</v>
      </c>
      <c r="C901" s="119" t="s">
        <v>14</v>
      </c>
      <c r="D901" s="94" t="s">
        <v>4003</v>
      </c>
      <c r="E901" s="161" t="e">
        <f t="shared" ref="E901:E964" si="128">E900</f>
        <v>#REF!</v>
      </c>
      <c r="F901" s="63" t="s">
        <v>1538</v>
      </c>
      <c r="G901">
        <f t="shared" ref="G901:G964" si="129">G900</f>
        <v>6</v>
      </c>
      <c r="H901" s="223" t="str">
        <f>IF(ISNUMBER(#REF!),#REF!,"")</f>
        <v/>
      </c>
    </row>
    <row r="902" spans="1:8" x14ac:dyDescent="0.25">
      <c r="A902" s="110" t="str">
        <f t="shared" si="127"/>
        <v>1324_T3.2_…. Principal (More than 3 to 6)</v>
      </c>
      <c r="B902" s="115" t="s">
        <v>2236</v>
      </c>
      <c r="C902" s="119" t="s">
        <v>14</v>
      </c>
      <c r="D902" s="95" t="s">
        <v>3742</v>
      </c>
      <c r="E902" s="161" t="e">
        <f t="shared" si="128"/>
        <v>#REF!</v>
      </c>
      <c r="F902" s="63" t="s">
        <v>1545</v>
      </c>
      <c r="G902">
        <f t="shared" si="129"/>
        <v>6</v>
      </c>
      <c r="H902" s="223" t="str">
        <f>IF(ISNUMBER(#REF!),#REF!,"")</f>
        <v/>
      </c>
    </row>
    <row r="903" spans="1:8" x14ac:dyDescent="0.25">
      <c r="A903" s="110" t="str">
        <f t="shared" si="127"/>
        <v>1325_T3.2_…. Interest (More than 3 to 6)</v>
      </c>
      <c r="B903" s="115" t="s">
        <v>2237</v>
      </c>
      <c r="C903" s="119" t="s">
        <v>14</v>
      </c>
      <c r="D903" s="95" t="s">
        <v>3743</v>
      </c>
      <c r="E903" s="161" t="e">
        <f t="shared" si="128"/>
        <v>#REF!</v>
      </c>
      <c r="F903" s="63" t="s">
        <v>1552</v>
      </c>
      <c r="G903">
        <f t="shared" si="129"/>
        <v>6</v>
      </c>
      <c r="H903" s="223" t="str">
        <f>IF(ISNUMBER(#REF!),#REF!,"")</f>
        <v/>
      </c>
    </row>
    <row r="904" spans="1:8" x14ac:dyDescent="0.25">
      <c r="A904" s="110" t="str">
        <f>B904&amp;"_"&amp;C904&amp;"_"&amp;".. "&amp;D904</f>
        <v>1326_T3.2_.. Other debt liabilities 3/ 4/ (More than 3 to 6)</v>
      </c>
      <c r="B904" s="115" t="s">
        <v>2238</v>
      </c>
      <c r="C904" s="119" t="s">
        <v>14</v>
      </c>
      <c r="D904" s="94" t="s">
        <v>4004</v>
      </c>
      <c r="E904" s="161" t="e">
        <f t="shared" si="128"/>
        <v>#REF!</v>
      </c>
      <c r="F904" s="63" t="s">
        <v>1559</v>
      </c>
      <c r="G904">
        <f t="shared" si="129"/>
        <v>6</v>
      </c>
      <c r="H904" s="223" t="str">
        <f>IF(ISNUMBER(#REF!),#REF!,"")</f>
        <v/>
      </c>
    </row>
    <row r="905" spans="1:8" x14ac:dyDescent="0.25">
      <c r="A905" s="110" t="str">
        <f t="shared" si="127"/>
        <v>1327_T3.2_…. Principal (More than 3 to 6)</v>
      </c>
      <c r="B905" s="115" t="s">
        <v>2239</v>
      </c>
      <c r="C905" s="119" t="s">
        <v>14</v>
      </c>
      <c r="D905" s="95" t="s">
        <v>3742</v>
      </c>
      <c r="E905" s="161" t="e">
        <f t="shared" si="128"/>
        <v>#REF!</v>
      </c>
      <c r="F905" s="63" t="s">
        <v>1566</v>
      </c>
      <c r="G905">
        <f t="shared" si="129"/>
        <v>6</v>
      </c>
      <c r="H905" s="223" t="str">
        <f>IF(ISNUMBER(#REF!),#REF!,"")</f>
        <v/>
      </c>
    </row>
    <row r="906" spans="1:8" x14ac:dyDescent="0.25">
      <c r="A906" s="110" t="str">
        <f t="shared" si="127"/>
        <v>1328_T3.2_…. Interest (More than 3 to 6)</v>
      </c>
      <c r="B906" s="115" t="s">
        <v>2240</v>
      </c>
      <c r="C906" s="119" t="s">
        <v>14</v>
      </c>
      <c r="D906" s="95" t="s">
        <v>3743</v>
      </c>
      <c r="E906" s="161" t="e">
        <f t="shared" si="128"/>
        <v>#REF!</v>
      </c>
      <c r="F906" s="63" t="s">
        <v>1573</v>
      </c>
      <c r="G906">
        <f t="shared" si="129"/>
        <v>6</v>
      </c>
      <c r="H906" s="223" t="str">
        <f>IF(ISNUMBER(#REF!),#REF!,"")</f>
        <v/>
      </c>
    </row>
    <row r="907" spans="1:8" x14ac:dyDescent="0.25">
      <c r="A907" s="110" t="str">
        <f>B907&amp;"_"&amp;C907&amp;"_"&amp;D907</f>
        <v>1329_T3.2_Deposit-Taking Corporations, except the Central Bank (More than 3 to 6)</v>
      </c>
      <c r="B907" s="115" t="s">
        <v>2241</v>
      </c>
      <c r="C907" s="119" t="s">
        <v>14</v>
      </c>
      <c r="D907" s="96" t="s">
        <v>3746</v>
      </c>
      <c r="E907" s="161" t="e">
        <f t="shared" si="128"/>
        <v>#REF!</v>
      </c>
      <c r="F907" s="63" t="s">
        <v>1580</v>
      </c>
      <c r="G907">
        <f t="shared" si="129"/>
        <v>6</v>
      </c>
      <c r="H907" s="223" t="str">
        <f>IF(ISNUMBER(#REF!),#REF!,"")</f>
        <v/>
      </c>
    </row>
    <row r="908" spans="1:8" x14ac:dyDescent="0.25">
      <c r="A908" s="110" t="str">
        <f>B908&amp;"_"&amp;C908&amp;"_"&amp;".. "&amp;D908</f>
        <v>1330_T3.2_.. Currency and deposits (More than 3 to 6)</v>
      </c>
      <c r="B908" s="115" t="s">
        <v>2242</v>
      </c>
      <c r="C908" s="119" t="s">
        <v>14</v>
      </c>
      <c r="D908" s="94" t="s">
        <v>4000</v>
      </c>
      <c r="E908" s="161" t="e">
        <f t="shared" si="128"/>
        <v>#REF!</v>
      </c>
      <c r="F908" s="63" t="s">
        <v>1587</v>
      </c>
      <c r="G908">
        <f t="shared" si="129"/>
        <v>6</v>
      </c>
      <c r="H908" s="223" t="str">
        <f>IF(ISNUMBER(#REF!),#REF!,"")</f>
        <v/>
      </c>
    </row>
    <row r="909" spans="1:8" x14ac:dyDescent="0.25">
      <c r="A909" s="110" t="str">
        <f t="shared" ref="A909:A938" si="130">B909&amp;"_"&amp;C909&amp;"_"&amp;"…. "&amp;D909</f>
        <v>1331_T3.2_…. Principal (More than 3 to 6)</v>
      </c>
      <c r="B909" s="115" t="s">
        <v>2243</v>
      </c>
      <c r="C909" s="119" t="s">
        <v>14</v>
      </c>
      <c r="D909" s="95" t="s">
        <v>3742</v>
      </c>
      <c r="E909" s="161" t="e">
        <f t="shared" si="128"/>
        <v>#REF!</v>
      </c>
      <c r="F909" s="63" t="s">
        <v>1594</v>
      </c>
      <c r="G909">
        <f t="shared" si="129"/>
        <v>6</v>
      </c>
      <c r="H909" s="223" t="str">
        <f>IF(ISNUMBER(#REF!),#REF!,"")</f>
        <v/>
      </c>
    </row>
    <row r="910" spans="1:8" x14ac:dyDescent="0.25">
      <c r="A910" s="110" t="str">
        <f t="shared" si="130"/>
        <v>1332_T3.2_…. Interest (More than 3 to 6)</v>
      </c>
      <c r="B910" s="115" t="s">
        <v>2244</v>
      </c>
      <c r="C910" s="119" t="s">
        <v>14</v>
      </c>
      <c r="D910" s="95" t="s">
        <v>3743</v>
      </c>
      <c r="E910" s="161" t="e">
        <f t="shared" si="128"/>
        <v>#REF!</v>
      </c>
      <c r="F910" s="63" t="s">
        <v>1601</v>
      </c>
      <c r="G910">
        <f t="shared" si="129"/>
        <v>6</v>
      </c>
      <c r="H910" s="223" t="str">
        <f>IF(ISNUMBER(#REF!),#REF!,"")</f>
        <v/>
      </c>
    </row>
    <row r="911" spans="1:8" x14ac:dyDescent="0.25">
      <c r="A911" s="110" t="str">
        <f>B911&amp;"_"&amp;C911&amp;"_"&amp;".. "&amp;D911</f>
        <v>1333_T3.2_.. Debt securities (More than 3 to 6)</v>
      </c>
      <c r="B911" s="115" t="s">
        <v>2245</v>
      </c>
      <c r="C911" s="119" t="s">
        <v>14</v>
      </c>
      <c r="D911" s="94" t="s">
        <v>4001</v>
      </c>
      <c r="E911" s="161" t="e">
        <f t="shared" si="128"/>
        <v>#REF!</v>
      </c>
      <c r="F911" s="63" t="s">
        <v>1608</v>
      </c>
      <c r="G911">
        <f t="shared" si="129"/>
        <v>6</v>
      </c>
      <c r="H911" s="223" t="str">
        <f>IF(ISNUMBER(#REF!),#REF!,"")</f>
        <v/>
      </c>
    </row>
    <row r="912" spans="1:8" x14ac:dyDescent="0.25">
      <c r="A912" s="110" t="str">
        <f t="shared" si="130"/>
        <v>1334_T3.2_…. Principal (More than 3 to 6)</v>
      </c>
      <c r="B912" s="115" t="s">
        <v>2246</v>
      </c>
      <c r="C912" s="119" t="s">
        <v>14</v>
      </c>
      <c r="D912" s="95" t="s">
        <v>3742</v>
      </c>
      <c r="E912" s="161" t="e">
        <f t="shared" si="128"/>
        <v>#REF!</v>
      </c>
      <c r="F912" s="63" t="s">
        <v>1615</v>
      </c>
      <c r="G912">
        <f t="shared" si="129"/>
        <v>6</v>
      </c>
      <c r="H912" s="223" t="str">
        <f>IF(ISNUMBER(#REF!),#REF!,"")</f>
        <v/>
      </c>
    </row>
    <row r="913" spans="1:8" x14ac:dyDescent="0.25">
      <c r="A913" s="110" t="str">
        <f t="shared" si="130"/>
        <v>1335_T3.2_…. Interest (More than 3 to 6)</v>
      </c>
      <c r="B913" s="115" t="s">
        <v>2247</v>
      </c>
      <c r="C913" s="119" t="s">
        <v>14</v>
      </c>
      <c r="D913" s="95" t="s">
        <v>3743</v>
      </c>
      <c r="E913" s="161" t="e">
        <f t="shared" si="128"/>
        <v>#REF!</v>
      </c>
      <c r="F913" s="63" t="s">
        <v>1622</v>
      </c>
      <c r="G913">
        <f t="shared" si="129"/>
        <v>6</v>
      </c>
      <c r="H913" s="223" t="str">
        <f>IF(ISNUMBER(#REF!),#REF!,"")</f>
        <v/>
      </c>
    </row>
    <row r="914" spans="1:8" x14ac:dyDescent="0.25">
      <c r="A914" s="110" t="str">
        <f>B914&amp;"_"&amp;C914&amp;"_"&amp;".. "&amp;D914</f>
        <v>1336_T3.2_.. Loans (More than 3 to 6)</v>
      </c>
      <c r="B914" s="115" t="s">
        <v>2248</v>
      </c>
      <c r="C914" s="119" t="s">
        <v>14</v>
      </c>
      <c r="D914" s="94" t="s">
        <v>4002</v>
      </c>
      <c r="E914" s="161" t="e">
        <f t="shared" si="128"/>
        <v>#REF!</v>
      </c>
      <c r="F914" s="63" t="s">
        <v>1629</v>
      </c>
      <c r="G914">
        <f t="shared" si="129"/>
        <v>6</v>
      </c>
      <c r="H914" s="223" t="str">
        <f>IF(ISNUMBER(#REF!),#REF!,"")</f>
        <v/>
      </c>
    </row>
    <row r="915" spans="1:8" x14ac:dyDescent="0.25">
      <c r="A915" s="110" t="str">
        <f t="shared" si="130"/>
        <v>1337_T3.2_…. Principal (More than 3 to 6)</v>
      </c>
      <c r="B915" s="115" t="s">
        <v>2249</v>
      </c>
      <c r="C915" s="119" t="s">
        <v>14</v>
      </c>
      <c r="D915" s="95" t="s">
        <v>3742</v>
      </c>
      <c r="E915" s="161" t="e">
        <f t="shared" si="128"/>
        <v>#REF!</v>
      </c>
      <c r="F915" s="63" t="s">
        <v>1636</v>
      </c>
      <c r="G915">
        <f t="shared" si="129"/>
        <v>6</v>
      </c>
      <c r="H915" s="223" t="str">
        <f>IF(ISNUMBER(#REF!),#REF!,"")</f>
        <v/>
      </c>
    </row>
    <row r="916" spans="1:8" x14ac:dyDescent="0.25">
      <c r="A916" s="110" t="str">
        <f t="shared" si="130"/>
        <v>1338_T3.2_…. Interest (More than 3 to 6)</v>
      </c>
      <c r="B916" s="115" t="s">
        <v>2250</v>
      </c>
      <c r="C916" s="119" t="s">
        <v>14</v>
      </c>
      <c r="D916" s="95" t="s">
        <v>3743</v>
      </c>
      <c r="E916" s="161" t="e">
        <f t="shared" si="128"/>
        <v>#REF!</v>
      </c>
      <c r="F916" s="63" t="s">
        <v>1643</v>
      </c>
      <c r="G916">
        <f t="shared" si="129"/>
        <v>6</v>
      </c>
      <c r="H916" s="223" t="str">
        <f>IF(ISNUMBER(#REF!),#REF!,"")</f>
        <v/>
      </c>
    </row>
    <row r="917" spans="1:8" x14ac:dyDescent="0.25">
      <c r="A917" s="110" t="str">
        <f>B917&amp;"_"&amp;C917&amp;"_"&amp;".. "&amp;D917</f>
        <v>1339_T3.2_.. Trade credit and advances (More than 3 to 6)</v>
      </c>
      <c r="B917" s="115" t="s">
        <v>2251</v>
      </c>
      <c r="C917" s="119" t="s">
        <v>14</v>
      </c>
      <c r="D917" s="94" t="s">
        <v>4003</v>
      </c>
      <c r="E917" s="161" t="e">
        <f t="shared" si="128"/>
        <v>#REF!</v>
      </c>
      <c r="F917" s="63" t="s">
        <v>1650</v>
      </c>
      <c r="G917">
        <f t="shared" si="129"/>
        <v>6</v>
      </c>
      <c r="H917" s="223" t="str">
        <f>IF(ISNUMBER(#REF!),#REF!,"")</f>
        <v/>
      </c>
    </row>
    <row r="918" spans="1:8" x14ac:dyDescent="0.25">
      <c r="A918" s="110" t="str">
        <f t="shared" si="130"/>
        <v>1340_T3.2_…. Principal (More than 3 to 6)</v>
      </c>
      <c r="B918" s="115" t="s">
        <v>2252</v>
      </c>
      <c r="C918" s="119" t="s">
        <v>14</v>
      </c>
      <c r="D918" s="95" t="s">
        <v>3742</v>
      </c>
      <c r="E918" s="161" t="e">
        <f t="shared" si="128"/>
        <v>#REF!</v>
      </c>
      <c r="F918" s="63" t="s">
        <v>1657</v>
      </c>
      <c r="G918">
        <f t="shared" si="129"/>
        <v>6</v>
      </c>
      <c r="H918" s="223" t="str">
        <f>IF(ISNUMBER(#REF!),#REF!,"")</f>
        <v/>
      </c>
    </row>
    <row r="919" spans="1:8" x14ac:dyDescent="0.25">
      <c r="A919" s="110" t="str">
        <f t="shared" si="130"/>
        <v>1341_T3.2_…. Interest (More than 3 to 6)</v>
      </c>
      <c r="B919" s="115" t="s">
        <v>2253</v>
      </c>
      <c r="C919" s="119" t="s">
        <v>14</v>
      </c>
      <c r="D919" s="95" t="s">
        <v>3743</v>
      </c>
      <c r="E919" s="161" t="e">
        <f t="shared" si="128"/>
        <v>#REF!</v>
      </c>
      <c r="F919" s="63" t="s">
        <v>1664</v>
      </c>
      <c r="G919">
        <f t="shared" si="129"/>
        <v>6</v>
      </c>
      <c r="H919" s="223" t="str">
        <f>IF(ISNUMBER(#REF!),#REF!,"")</f>
        <v/>
      </c>
    </row>
    <row r="920" spans="1:8" x14ac:dyDescent="0.25">
      <c r="A920" s="110" t="str">
        <f>B920&amp;"_"&amp;C920&amp;"_"&amp;".. "&amp;D920</f>
        <v>1342_T3.2_.. Other debt liabilities 3/ 4/ (More than 3 to 6)</v>
      </c>
      <c r="B920" s="115" t="s">
        <v>2254</v>
      </c>
      <c r="C920" s="119" t="s">
        <v>14</v>
      </c>
      <c r="D920" s="94" t="s">
        <v>4004</v>
      </c>
      <c r="E920" s="161" t="e">
        <f t="shared" si="128"/>
        <v>#REF!</v>
      </c>
      <c r="F920" s="63" t="s">
        <v>1671</v>
      </c>
      <c r="G920">
        <f t="shared" si="129"/>
        <v>6</v>
      </c>
      <c r="H920" s="223" t="str">
        <f>IF(ISNUMBER(#REF!),#REF!,"")</f>
        <v/>
      </c>
    </row>
    <row r="921" spans="1:8" x14ac:dyDescent="0.25">
      <c r="A921" s="110" t="str">
        <f t="shared" si="130"/>
        <v>1343_T3.2_…. Principal (More than 3 to 6)</v>
      </c>
      <c r="B921" s="115" t="s">
        <v>2255</v>
      </c>
      <c r="C921" s="119" t="s">
        <v>14</v>
      </c>
      <c r="D921" s="95" t="s">
        <v>3742</v>
      </c>
      <c r="E921" s="161" t="e">
        <f t="shared" si="128"/>
        <v>#REF!</v>
      </c>
      <c r="F921" s="63" t="s">
        <v>1678</v>
      </c>
      <c r="G921">
        <f t="shared" si="129"/>
        <v>6</v>
      </c>
      <c r="H921" s="223" t="str">
        <f>IF(ISNUMBER(#REF!),#REF!,"")</f>
        <v/>
      </c>
    </row>
    <row r="922" spans="1:8" x14ac:dyDescent="0.25">
      <c r="A922" s="110" t="str">
        <f t="shared" si="130"/>
        <v>1344_T3.2_…. Interest (More than 3 to 6)</v>
      </c>
      <c r="B922" s="115" t="s">
        <v>2256</v>
      </c>
      <c r="C922" s="119" t="s">
        <v>14</v>
      </c>
      <c r="D922" s="95" t="s">
        <v>3743</v>
      </c>
      <c r="E922" s="161" t="e">
        <f t="shared" si="128"/>
        <v>#REF!</v>
      </c>
      <c r="F922" s="63" t="s">
        <v>1685</v>
      </c>
      <c r="G922">
        <f t="shared" si="129"/>
        <v>6</v>
      </c>
      <c r="H922" s="223" t="str">
        <f>IF(ISNUMBER(#REF!),#REF!,"")</f>
        <v/>
      </c>
    </row>
    <row r="923" spans="1:8" x14ac:dyDescent="0.25">
      <c r="A923" s="110" t="str">
        <f>B923&amp;"_"&amp;C923&amp;"_"&amp;D923</f>
        <v>1345_T3.2_Other Sectors (More than 3 to 6)</v>
      </c>
      <c r="B923" s="115" t="s">
        <v>2257</v>
      </c>
      <c r="C923" s="119" t="s">
        <v>14</v>
      </c>
      <c r="D923" s="97" t="s">
        <v>3747</v>
      </c>
      <c r="E923" s="161" t="e">
        <f t="shared" si="128"/>
        <v>#REF!</v>
      </c>
      <c r="F923" s="63" t="s">
        <v>1692</v>
      </c>
      <c r="G923">
        <f t="shared" si="129"/>
        <v>6</v>
      </c>
      <c r="H923" s="223" t="str">
        <f>IF(ISNUMBER(#REF!),#REF!,"")</f>
        <v/>
      </c>
    </row>
    <row r="924" spans="1:8" x14ac:dyDescent="0.25">
      <c r="A924" s="110" t="str">
        <f>B924&amp;"_"&amp;C924&amp;"_"&amp;".. "&amp;D924</f>
        <v>1346_T3.2_.. Currency and deposits (More than 3 to 6)</v>
      </c>
      <c r="B924" s="115" t="s">
        <v>2258</v>
      </c>
      <c r="C924" s="119" t="s">
        <v>14</v>
      </c>
      <c r="D924" s="94" t="s">
        <v>4000</v>
      </c>
      <c r="E924" s="161" t="e">
        <f t="shared" si="128"/>
        <v>#REF!</v>
      </c>
      <c r="F924" s="63" t="s">
        <v>1699</v>
      </c>
      <c r="G924">
        <f t="shared" si="129"/>
        <v>6</v>
      </c>
      <c r="H924" s="223" t="str">
        <f>IF(ISNUMBER(#REF!),#REF!,"")</f>
        <v/>
      </c>
    </row>
    <row r="925" spans="1:8" x14ac:dyDescent="0.25">
      <c r="A925" s="110" t="str">
        <f t="shared" si="130"/>
        <v>1347_T3.2_…. Principal (More than 3 to 6)</v>
      </c>
      <c r="B925" s="115" t="s">
        <v>2259</v>
      </c>
      <c r="C925" s="119" t="s">
        <v>14</v>
      </c>
      <c r="D925" s="95" t="s">
        <v>3742</v>
      </c>
      <c r="E925" s="161" t="e">
        <f t="shared" si="128"/>
        <v>#REF!</v>
      </c>
      <c r="F925" s="63" t="s">
        <v>1706</v>
      </c>
      <c r="G925">
        <f t="shared" si="129"/>
        <v>6</v>
      </c>
      <c r="H925" s="223" t="str">
        <f>IF(ISNUMBER(#REF!),#REF!,"")</f>
        <v/>
      </c>
    </row>
    <row r="926" spans="1:8" x14ac:dyDescent="0.25">
      <c r="A926" s="110" t="str">
        <f t="shared" si="130"/>
        <v>1348_T3.2_…. Interest (More than 3 to 6)</v>
      </c>
      <c r="B926" s="115" t="s">
        <v>2260</v>
      </c>
      <c r="C926" s="119" t="s">
        <v>14</v>
      </c>
      <c r="D926" s="95" t="s">
        <v>3743</v>
      </c>
      <c r="E926" s="161" t="e">
        <f t="shared" si="128"/>
        <v>#REF!</v>
      </c>
      <c r="F926" s="63" t="s">
        <v>1713</v>
      </c>
      <c r="G926">
        <f t="shared" si="129"/>
        <v>6</v>
      </c>
      <c r="H926" s="223" t="str">
        <f>IF(ISNUMBER(#REF!),#REF!,"")</f>
        <v/>
      </c>
    </row>
    <row r="927" spans="1:8" x14ac:dyDescent="0.25">
      <c r="A927" s="110" t="str">
        <f>B927&amp;"_"&amp;C927&amp;"_"&amp;".. "&amp;D927</f>
        <v>1349_T3.2_.. Debt securities (More than 3 to 6)</v>
      </c>
      <c r="B927" s="115" t="s">
        <v>2261</v>
      </c>
      <c r="C927" s="119" t="s">
        <v>14</v>
      </c>
      <c r="D927" s="94" t="s">
        <v>4001</v>
      </c>
      <c r="E927" s="161" t="e">
        <f t="shared" si="128"/>
        <v>#REF!</v>
      </c>
      <c r="F927" s="63" t="s">
        <v>1720</v>
      </c>
      <c r="G927">
        <f t="shared" si="129"/>
        <v>6</v>
      </c>
      <c r="H927" s="223" t="str">
        <f>IF(ISNUMBER(#REF!),#REF!,"")</f>
        <v/>
      </c>
    </row>
    <row r="928" spans="1:8" x14ac:dyDescent="0.25">
      <c r="A928" s="110" t="str">
        <f t="shared" si="130"/>
        <v>1350_T3.2_…. Principal (More than 3 to 6)</v>
      </c>
      <c r="B928" s="115" t="s">
        <v>2262</v>
      </c>
      <c r="C928" s="119" t="s">
        <v>14</v>
      </c>
      <c r="D928" s="95" t="s">
        <v>3742</v>
      </c>
      <c r="E928" s="161" t="e">
        <f t="shared" si="128"/>
        <v>#REF!</v>
      </c>
      <c r="F928" s="63" t="s">
        <v>1727</v>
      </c>
      <c r="G928">
        <f t="shared" si="129"/>
        <v>6</v>
      </c>
      <c r="H928" s="223" t="str">
        <f>IF(ISNUMBER(#REF!),#REF!,"")</f>
        <v/>
      </c>
    </row>
    <row r="929" spans="1:8" x14ac:dyDescent="0.25">
      <c r="A929" s="110" t="str">
        <f t="shared" si="130"/>
        <v>1351_T3.2_…. Interest (More than 3 to 6)</v>
      </c>
      <c r="B929" s="115" t="s">
        <v>2263</v>
      </c>
      <c r="C929" s="119" t="s">
        <v>14</v>
      </c>
      <c r="D929" s="95" t="s">
        <v>3743</v>
      </c>
      <c r="E929" s="161" t="e">
        <f t="shared" si="128"/>
        <v>#REF!</v>
      </c>
      <c r="F929" s="63" t="s">
        <v>1734</v>
      </c>
      <c r="G929">
        <f t="shared" si="129"/>
        <v>6</v>
      </c>
      <c r="H929" s="223" t="str">
        <f>IF(ISNUMBER(#REF!),#REF!,"")</f>
        <v/>
      </c>
    </row>
    <row r="930" spans="1:8" x14ac:dyDescent="0.25">
      <c r="A930" s="110" t="str">
        <f>B930&amp;"_"&amp;C930&amp;"_"&amp;".. "&amp;D930</f>
        <v>1352_T3.2_.. Loans (More than 3 to 6)</v>
      </c>
      <c r="B930" s="115" t="s">
        <v>2264</v>
      </c>
      <c r="C930" s="119" t="s">
        <v>14</v>
      </c>
      <c r="D930" s="94" t="s">
        <v>4002</v>
      </c>
      <c r="E930" s="161" t="e">
        <f t="shared" si="128"/>
        <v>#REF!</v>
      </c>
      <c r="F930" s="63" t="s">
        <v>1741</v>
      </c>
      <c r="G930">
        <f t="shared" si="129"/>
        <v>6</v>
      </c>
      <c r="H930" s="223" t="str">
        <f>IF(ISNUMBER(#REF!),#REF!,"")</f>
        <v/>
      </c>
    </row>
    <row r="931" spans="1:8" x14ac:dyDescent="0.25">
      <c r="A931" s="110" t="str">
        <f t="shared" si="130"/>
        <v>1353_T3.2_…. Principal (More than 3 to 6)</v>
      </c>
      <c r="B931" s="115" t="s">
        <v>2265</v>
      </c>
      <c r="C931" s="119" t="s">
        <v>14</v>
      </c>
      <c r="D931" s="95" t="s">
        <v>3742</v>
      </c>
      <c r="E931" s="161" t="e">
        <f t="shared" si="128"/>
        <v>#REF!</v>
      </c>
      <c r="F931" s="63" t="s">
        <v>1748</v>
      </c>
      <c r="G931">
        <f t="shared" si="129"/>
        <v>6</v>
      </c>
      <c r="H931" s="223" t="str">
        <f>IF(ISNUMBER(#REF!),#REF!,"")</f>
        <v/>
      </c>
    </row>
    <row r="932" spans="1:8" x14ac:dyDescent="0.25">
      <c r="A932" s="110" t="str">
        <f t="shared" si="130"/>
        <v>1354_T3.2_…. Interest (More than 3 to 6)</v>
      </c>
      <c r="B932" s="115" t="s">
        <v>2266</v>
      </c>
      <c r="C932" s="119" t="s">
        <v>14</v>
      </c>
      <c r="D932" s="95" t="s">
        <v>3743</v>
      </c>
      <c r="E932" s="161" t="e">
        <f t="shared" si="128"/>
        <v>#REF!</v>
      </c>
      <c r="F932" s="63" t="s">
        <v>1755</v>
      </c>
      <c r="G932">
        <f t="shared" si="129"/>
        <v>6</v>
      </c>
      <c r="H932" s="223" t="str">
        <f>IF(ISNUMBER(#REF!),#REF!,"")</f>
        <v/>
      </c>
    </row>
    <row r="933" spans="1:8" x14ac:dyDescent="0.25">
      <c r="A933" s="110" t="str">
        <f>B933&amp;"_"&amp;C933&amp;"_"&amp;".. "&amp;D933</f>
        <v>1355_T3.2_.. Trade credit and advances (More than 3 to 6)</v>
      </c>
      <c r="B933" s="115" t="s">
        <v>2267</v>
      </c>
      <c r="C933" s="119" t="s">
        <v>14</v>
      </c>
      <c r="D933" s="94" t="s">
        <v>4003</v>
      </c>
      <c r="E933" s="161" t="e">
        <f t="shared" si="128"/>
        <v>#REF!</v>
      </c>
      <c r="F933" s="63" t="s">
        <v>1762</v>
      </c>
      <c r="G933">
        <f t="shared" si="129"/>
        <v>6</v>
      </c>
      <c r="H933" s="223" t="str">
        <f>IF(ISNUMBER(#REF!),#REF!,"")</f>
        <v/>
      </c>
    </row>
    <row r="934" spans="1:8" x14ac:dyDescent="0.25">
      <c r="A934" s="110" t="str">
        <f t="shared" si="130"/>
        <v>1356_T3.2_…. Principal (More than 3 to 6)</v>
      </c>
      <c r="B934" s="115" t="s">
        <v>2268</v>
      </c>
      <c r="C934" s="119" t="s">
        <v>14</v>
      </c>
      <c r="D934" s="95" t="s">
        <v>3742</v>
      </c>
      <c r="E934" s="161" t="e">
        <f t="shared" si="128"/>
        <v>#REF!</v>
      </c>
      <c r="F934" s="63" t="s">
        <v>1769</v>
      </c>
      <c r="G934">
        <f t="shared" si="129"/>
        <v>6</v>
      </c>
      <c r="H934" s="223" t="str">
        <f>IF(ISNUMBER(#REF!),#REF!,"")</f>
        <v/>
      </c>
    </row>
    <row r="935" spans="1:8" x14ac:dyDescent="0.25">
      <c r="A935" s="110" t="str">
        <f t="shared" si="130"/>
        <v>1357_T3.2_…. Interest (More than 3 to 6)</v>
      </c>
      <c r="B935" s="115" t="s">
        <v>2269</v>
      </c>
      <c r="C935" s="119" t="s">
        <v>14</v>
      </c>
      <c r="D935" s="95" t="s">
        <v>3743</v>
      </c>
      <c r="E935" s="161" t="e">
        <f t="shared" si="128"/>
        <v>#REF!</v>
      </c>
      <c r="F935" s="63" t="s">
        <v>1776</v>
      </c>
      <c r="G935">
        <f t="shared" si="129"/>
        <v>6</v>
      </c>
      <c r="H935" s="223" t="str">
        <f>IF(ISNUMBER(#REF!),#REF!,"")</f>
        <v/>
      </c>
    </row>
    <row r="936" spans="1:8" x14ac:dyDescent="0.25">
      <c r="A936" s="110" t="str">
        <f>B936&amp;"_"&amp;C936&amp;"_"&amp;".. "&amp;D936</f>
        <v>1358_T3.2_.. Other debt liabilities 3/ 4/ (More than 3 to 6)</v>
      </c>
      <c r="B936" s="115" t="s">
        <v>2270</v>
      </c>
      <c r="C936" s="119" t="s">
        <v>14</v>
      </c>
      <c r="D936" s="94" t="s">
        <v>4004</v>
      </c>
      <c r="E936" s="161" t="e">
        <f t="shared" si="128"/>
        <v>#REF!</v>
      </c>
      <c r="F936" s="63" t="s">
        <v>1783</v>
      </c>
      <c r="G936">
        <f t="shared" si="129"/>
        <v>6</v>
      </c>
      <c r="H936" s="223" t="str">
        <f>IF(ISNUMBER(#REF!),#REF!,"")</f>
        <v/>
      </c>
    </row>
    <row r="937" spans="1:8" x14ac:dyDescent="0.25">
      <c r="A937" s="110" t="str">
        <f t="shared" si="130"/>
        <v>1359_T3.2_…. Principal (More than 3 to 6)</v>
      </c>
      <c r="B937" s="115" t="s">
        <v>2271</v>
      </c>
      <c r="C937" s="119" t="s">
        <v>14</v>
      </c>
      <c r="D937" s="95" t="s">
        <v>3742</v>
      </c>
      <c r="E937" s="161" t="e">
        <f t="shared" si="128"/>
        <v>#REF!</v>
      </c>
      <c r="F937" s="63" t="s">
        <v>1790</v>
      </c>
      <c r="G937">
        <f t="shared" si="129"/>
        <v>6</v>
      </c>
      <c r="H937" s="223" t="str">
        <f>IF(ISNUMBER(#REF!),#REF!,"")</f>
        <v/>
      </c>
    </row>
    <row r="938" spans="1:8" x14ac:dyDescent="0.25">
      <c r="A938" s="110" t="str">
        <f t="shared" si="130"/>
        <v>1360_T3.2_…. Interest (More than 3 to 6)</v>
      </c>
      <c r="B938" s="115" t="s">
        <v>2272</v>
      </c>
      <c r="C938" s="119" t="s">
        <v>14</v>
      </c>
      <c r="D938" s="95" t="s">
        <v>3743</v>
      </c>
      <c r="E938" s="161" t="e">
        <f t="shared" si="128"/>
        <v>#REF!</v>
      </c>
      <c r="F938" s="63" t="s">
        <v>1797</v>
      </c>
      <c r="G938">
        <f t="shared" si="129"/>
        <v>6</v>
      </c>
      <c r="H938" s="223" t="str">
        <f>IF(ISNUMBER(#REF!),#REF!,"")</f>
        <v/>
      </c>
    </row>
    <row r="939" spans="1:8" x14ac:dyDescent="0.25">
      <c r="A939" s="110" t="str">
        <f>B939&amp;"_"&amp;C939&amp;"_"&amp;D939</f>
        <v>1361_T3.2_Direct Investment: Intercompany Lending 5/ (More than 3 to 6)</v>
      </c>
      <c r="B939" s="115" t="s">
        <v>2273</v>
      </c>
      <c r="C939" s="119" t="s">
        <v>14</v>
      </c>
      <c r="D939" s="53" t="s">
        <v>4006</v>
      </c>
      <c r="E939" s="161" t="e">
        <f t="shared" si="128"/>
        <v>#REF!</v>
      </c>
      <c r="F939" s="63" t="s">
        <v>1804</v>
      </c>
      <c r="G939">
        <f t="shared" si="129"/>
        <v>6</v>
      </c>
      <c r="H939" s="223" t="str">
        <f>IF(ISNUMBER(#REF!),#REF!,"")</f>
        <v/>
      </c>
    </row>
    <row r="940" spans="1:8" x14ac:dyDescent="0.25">
      <c r="A940" s="110" t="str">
        <f>B940&amp;"_"&amp;C940&amp;"_"&amp;".. "&amp;D940</f>
        <v>1362_T3.2_.. Debt liabilities of direct investment enterprises to direct investors (More than 3 to 6)</v>
      </c>
      <c r="B940" s="115" t="s">
        <v>2274</v>
      </c>
      <c r="C940" s="119" t="s">
        <v>14</v>
      </c>
      <c r="D940" s="98" t="s">
        <v>4007</v>
      </c>
      <c r="E940" s="161" t="e">
        <f t="shared" si="128"/>
        <v>#REF!</v>
      </c>
      <c r="F940" s="63" t="s">
        <v>1811</v>
      </c>
      <c r="G940">
        <f t="shared" si="129"/>
        <v>6</v>
      </c>
      <c r="H940" s="223" t="str">
        <f>IF(ISNUMBER(#REF!),#REF!,"")</f>
        <v/>
      </c>
    </row>
    <row r="941" spans="1:8" x14ac:dyDescent="0.25">
      <c r="A941" s="110" t="str">
        <f t="shared" ref="A941:A951" si="131">B941&amp;"_"&amp;C941&amp;"_"&amp;"…. "&amp;D941</f>
        <v>1363_T3.2_…. Principal (More than 3 to 6)</v>
      </c>
      <c r="B941" s="115" t="s">
        <v>2275</v>
      </c>
      <c r="C941" s="119" t="s">
        <v>14</v>
      </c>
      <c r="D941" s="99" t="s">
        <v>3742</v>
      </c>
      <c r="E941" s="161" t="e">
        <f t="shared" si="128"/>
        <v>#REF!</v>
      </c>
      <c r="F941" s="63" t="s">
        <v>1818</v>
      </c>
      <c r="G941">
        <f t="shared" si="129"/>
        <v>6</v>
      </c>
      <c r="H941" s="223" t="str">
        <f>IF(ISNUMBER(#REF!),#REF!,"")</f>
        <v/>
      </c>
    </row>
    <row r="942" spans="1:8" x14ac:dyDescent="0.25">
      <c r="A942" s="110" t="str">
        <f t="shared" si="131"/>
        <v>1364_T3.2_…. Interest (More than 3 to 6)</v>
      </c>
      <c r="B942" s="115" t="s">
        <v>2276</v>
      </c>
      <c r="C942" s="119" t="s">
        <v>14</v>
      </c>
      <c r="D942" s="99" t="s">
        <v>3743</v>
      </c>
      <c r="E942" s="161" t="e">
        <f t="shared" si="128"/>
        <v>#REF!</v>
      </c>
      <c r="F942" s="63" t="s">
        <v>1825</v>
      </c>
      <c r="G942">
        <f t="shared" si="129"/>
        <v>6</v>
      </c>
      <c r="H942" s="223" t="str">
        <f>IF(ISNUMBER(#REF!),#REF!,"")</f>
        <v/>
      </c>
    </row>
    <row r="943" spans="1:8" x14ac:dyDescent="0.25">
      <c r="A943" s="110" t="str">
        <f>B943&amp;"_"&amp;C943&amp;"_"&amp;".. "&amp;D943</f>
        <v>1365_T3.2_.. Debt liabilities of direct investors to direct investment enterprises (More than 3 to 6)</v>
      </c>
      <c r="B943" s="115" t="s">
        <v>2277</v>
      </c>
      <c r="C943" s="119" t="s">
        <v>14</v>
      </c>
      <c r="D943" s="98" t="s">
        <v>4008</v>
      </c>
      <c r="E943" s="161" t="e">
        <f t="shared" si="128"/>
        <v>#REF!</v>
      </c>
      <c r="F943" s="63" t="s">
        <v>1832</v>
      </c>
      <c r="G943">
        <f t="shared" si="129"/>
        <v>6</v>
      </c>
      <c r="H943" s="223" t="str">
        <f>IF(ISNUMBER(#REF!),#REF!,"")</f>
        <v/>
      </c>
    </row>
    <row r="944" spans="1:8" x14ac:dyDescent="0.25">
      <c r="A944" s="110" t="str">
        <f t="shared" si="131"/>
        <v>1366_T3.2_…. Principal (More than 3 to 6)</v>
      </c>
      <c r="B944" s="115" t="s">
        <v>2278</v>
      </c>
      <c r="C944" s="119" t="s">
        <v>14</v>
      </c>
      <c r="D944" s="99" t="s">
        <v>3742</v>
      </c>
      <c r="E944" s="161" t="e">
        <f t="shared" si="128"/>
        <v>#REF!</v>
      </c>
      <c r="F944" s="63" t="s">
        <v>1839</v>
      </c>
      <c r="G944">
        <f t="shared" si="129"/>
        <v>6</v>
      </c>
      <c r="H944" s="223" t="str">
        <f>IF(ISNUMBER(#REF!),#REF!,"")</f>
        <v/>
      </c>
    </row>
    <row r="945" spans="1:8" x14ac:dyDescent="0.25">
      <c r="A945" s="110" t="str">
        <f t="shared" si="131"/>
        <v>1367_T3.2_…. Interest (More than 3 to 6)</v>
      </c>
      <c r="B945" s="115" t="s">
        <v>2279</v>
      </c>
      <c r="C945" s="119" t="s">
        <v>14</v>
      </c>
      <c r="D945" s="99" t="s">
        <v>3743</v>
      </c>
      <c r="E945" s="161" t="e">
        <f t="shared" si="128"/>
        <v>#REF!</v>
      </c>
      <c r="F945" s="63" t="s">
        <v>1846</v>
      </c>
      <c r="G945">
        <f t="shared" si="129"/>
        <v>6</v>
      </c>
      <c r="H945" s="223" t="str">
        <f>IF(ISNUMBER(#REF!),#REF!,"")</f>
        <v/>
      </c>
    </row>
    <row r="946" spans="1:8" x14ac:dyDescent="0.25">
      <c r="A946" s="110" t="str">
        <f>B946&amp;"_"&amp;C946&amp;"_"&amp;".. "&amp;D946</f>
        <v>1368_T3.2_.. Debt liabilities between fellow enterprises (More than 3 to 6)</v>
      </c>
      <c r="B946" s="115" t="s">
        <v>2280</v>
      </c>
      <c r="C946" s="119" t="s">
        <v>14</v>
      </c>
      <c r="D946" s="98" t="s">
        <v>4009</v>
      </c>
      <c r="E946" s="161" t="e">
        <f t="shared" si="128"/>
        <v>#REF!</v>
      </c>
      <c r="F946" s="63" t="s">
        <v>1853</v>
      </c>
      <c r="G946">
        <f t="shared" si="129"/>
        <v>6</v>
      </c>
      <c r="H946" s="223" t="str">
        <f>IF(ISNUMBER(#REF!),#REF!,"")</f>
        <v/>
      </c>
    </row>
    <row r="947" spans="1:8" x14ac:dyDescent="0.25">
      <c r="A947" s="110" t="str">
        <f t="shared" si="131"/>
        <v>1369_T3.2_…. Principal (More than 3 to 6)</v>
      </c>
      <c r="B947" s="115" t="s">
        <v>2281</v>
      </c>
      <c r="C947" s="119" t="s">
        <v>14</v>
      </c>
      <c r="D947" s="99" t="s">
        <v>3742</v>
      </c>
      <c r="E947" s="161" t="e">
        <f t="shared" si="128"/>
        <v>#REF!</v>
      </c>
      <c r="F947" s="63" t="s">
        <v>1860</v>
      </c>
      <c r="G947">
        <f t="shared" si="129"/>
        <v>6</v>
      </c>
      <c r="H947" s="223" t="str">
        <f>IF(ISNUMBER(#REF!),#REF!,"")</f>
        <v/>
      </c>
    </row>
    <row r="948" spans="1:8" x14ac:dyDescent="0.25">
      <c r="A948" s="110" t="str">
        <f t="shared" si="131"/>
        <v>1370_T3.2_…. Interest (More than 3 to 6)</v>
      </c>
      <c r="B948" s="115" t="s">
        <v>2282</v>
      </c>
      <c r="C948" s="119" t="s">
        <v>14</v>
      </c>
      <c r="D948" s="99" t="s">
        <v>3743</v>
      </c>
      <c r="E948" s="161" t="e">
        <f t="shared" si="128"/>
        <v>#REF!</v>
      </c>
      <c r="F948" s="63" t="s">
        <v>1867</v>
      </c>
      <c r="G948">
        <f t="shared" si="129"/>
        <v>6</v>
      </c>
      <c r="H948" s="223" t="str">
        <f>IF(ISNUMBER(#REF!),#REF!,"")</f>
        <v/>
      </c>
    </row>
    <row r="949" spans="1:8" x14ac:dyDescent="0.25">
      <c r="A949" s="110" t="str">
        <f>B949&amp;"_"&amp;C949&amp;"_"&amp;D949</f>
        <v>1371_T3.2_Gross External Debt Payments (More than 3 to 6)</v>
      </c>
      <c r="B949" s="115" t="s">
        <v>2283</v>
      </c>
      <c r="C949" s="119" t="s">
        <v>14</v>
      </c>
      <c r="D949" s="100" t="s">
        <v>4010</v>
      </c>
      <c r="E949" s="161" t="e">
        <f t="shared" si="128"/>
        <v>#REF!</v>
      </c>
      <c r="F949" s="63" t="s">
        <v>1874</v>
      </c>
      <c r="G949">
        <f t="shared" si="129"/>
        <v>6</v>
      </c>
      <c r="H949" s="223" t="str">
        <f>IF(ISNUMBER(#REF!),#REF!,"")</f>
        <v/>
      </c>
    </row>
    <row r="950" spans="1:8" x14ac:dyDescent="0.25">
      <c r="A950" s="110" t="str">
        <f t="shared" si="131"/>
        <v>1372_T3.2_…. Principal  (More than 3 to 6)</v>
      </c>
      <c r="B950" s="115" t="s">
        <v>2284</v>
      </c>
      <c r="C950" s="119" t="s">
        <v>14</v>
      </c>
      <c r="D950" s="101" t="s">
        <v>3749</v>
      </c>
      <c r="E950" s="161" t="e">
        <f t="shared" si="128"/>
        <v>#REF!</v>
      </c>
      <c r="F950" s="63" t="s">
        <v>1881</v>
      </c>
      <c r="G950">
        <f t="shared" si="129"/>
        <v>6</v>
      </c>
      <c r="H950" s="223" t="str">
        <f>IF(ISNUMBER(#REF!),#REF!,"")</f>
        <v/>
      </c>
    </row>
    <row r="951" spans="1:8" x14ac:dyDescent="0.25">
      <c r="A951" s="110" t="str">
        <f t="shared" si="131"/>
        <v>1373_T3.2_…. Interest (More than 3 to 6)</v>
      </c>
      <c r="B951" s="115" t="s">
        <v>2285</v>
      </c>
      <c r="C951" s="119" t="s">
        <v>14</v>
      </c>
      <c r="D951" s="101" t="s">
        <v>3743</v>
      </c>
      <c r="E951" s="161" t="e">
        <f t="shared" si="128"/>
        <v>#REF!</v>
      </c>
      <c r="F951" s="63" t="s">
        <v>1888</v>
      </c>
      <c r="G951">
        <f t="shared" si="129"/>
        <v>6</v>
      </c>
      <c r="H951" s="223" t="str">
        <f>IF(ISNUMBER(#REF!),#REF!,"")</f>
        <v/>
      </c>
    </row>
    <row r="952" spans="1:8" x14ac:dyDescent="0.25">
      <c r="A952" s="110" t="str">
        <f t="shared" ref="A952:A953" si="132">B952&amp;"_"&amp;C952&amp;"_"&amp;D952</f>
        <v>1374_T3.2_Interest receipts on SDR holdings (More than 3 to 6)</v>
      </c>
      <c r="B952" s="115" t="s">
        <v>2286</v>
      </c>
      <c r="C952" s="119" t="s">
        <v>14</v>
      </c>
      <c r="D952" s="102" t="s">
        <v>3751</v>
      </c>
      <c r="E952" s="161" t="e">
        <f t="shared" si="128"/>
        <v>#REF!</v>
      </c>
      <c r="F952" s="63" t="s">
        <v>1898</v>
      </c>
      <c r="G952">
        <f t="shared" si="129"/>
        <v>6</v>
      </c>
      <c r="H952" s="223" t="str">
        <f>IF(ISNUMBER(#REF!),#REF!,"")</f>
        <v/>
      </c>
    </row>
    <row r="953" spans="1:8" x14ac:dyDescent="0.25">
      <c r="A953" s="110" t="str">
        <f t="shared" si="132"/>
        <v>1375_T3.2_Interest payments on SDR allocations (More than 3 to 6)</v>
      </c>
      <c r="B953" s="115" t="s">
        <v>2287</v>
      </c>
      <c r="C953" s="119" t="s">
        <v>14</v>
      </c>
      <c r="D953" s="102" t="s">
        <v>3752</v>
      </c>
      <c r="E953" s="161" t="e">
        <f t="shared" si="128"/>
        <v>#REF!</v>
      </c>
      <c r="F953" s="63" t="s">
        <v>1899</v>
      </c>
      <c r="G953">
        <f t="shared" si="129"/>
        <v>6</v>
      </c>
      <c r="H953" s="223" t="str">
        <f>IF(ISNUMBER(#REF!),#REF!,"")</f>
        <v/>
      </c>
    </row>
    <row r="954" spans="1:8" x14ac:dyDescent="0.25">
      <c r="A954" s="110" t="str">
        <f>B954&amp;"_"&amp;C954&amp;"_"&amp;D954</f>
        <v>1376_T3.2_General Government (More than 6 to 9)</v>
      </c>
      <c r="B954" s="115" t="s">
        <v>2288</v>
      </c>
      <c r="C954" s="119" t="s">
        <v>14</v>
      </c>
      <c r="D954" s="93" t="s">
        <v>4011</v>
      </c>
      <c r="E954" s="161" t="e">
        <f t="shared" si="128"/>
        <v>#REF!</v>
      </c>
      <c r="F954" s="63" t="s">
        <v>1315</v>
      </c>
      <c r="G954">
        <f t="shared" si="129"/>
        <v>6</v>
      </c>
      <c r="H954" s="223" t="str">
        <f>IF(ISNUMBER(#REF!),#REF!,"")</f>
        <v/>
      </c>
    </row>
    <row r="955" spans="1:8" x14ac:dyDescent="0.25">
      <c r="A955" s="110" t="str">
        <f>B955&amp;"_"&amp;C955&amp;"_"&amp;".. "&amp;D955</f>
        <v>1377_T3.2_.. Special drawing rights (allocations) * (More than 6 to 9)</v>
      </c>
      <c r="B955" s="115" t="s">
        <v>2289</v>
      </c>
      <c r="C955" s="119" t="s">
        <v>14</v>
      </c>
      <c r="D955" s="94" t="s">
        <v>4145</v>
      </c>
      <c r="E955" s="161" t="e">
        <f t="shared" si="128"/>
        <v>#REF!</v>
      </c>
      <c r="F955" s="63" t="s">
        <v>1322</v>
      </c>
      <c r="G955">
        <f t="shared" si="129"/>
        <v>6</v>
      </c>
      <c r="H955" s="223" t="str">
        <f>IF(ISNUMBER(#REF!),#REF!,"")</f>
        <v/>
      </c>
    </row>
    <row r="956" spans="1:8" x14ac:dyDescent="0.25">
      <c r="A956" s="110" t="str">
        <f t="shared" ref="A956:A972" si="133">B956&amp;"_"&amp;C956&amp;"_"&amp;"…. "&amp;D956</f>
        <v>1378_T3.2_…. Principal (More than 6 to 9)</v>
      </c>
      <c r="B956" s="115" t="s">
        <v>2290</v>
      </c>
      <c r="C956" s="119" t="s">
        <v>14</v>
      </c>
      <c r="D956" s="95" t="s">
        <v>3754</v>
      </c>
      <c r="E956" s="161" t="e">
        <f t="shared" si="128"/>
        <v>#REF!</v>
      </c>
      <c r="F956" s="63" t="s">
        <v>1329</v>
      </c>
      <c r="G956">
        <f t="shared" si="129"/>
        <v>6</v>
      </c>
      <c r="H956" s="223" t="str">
        <f>IF(ISNUMBER(#REF!),#REF!,"")</f>
        <v/>
      </c>
    </row>
    <row r="957" spans="1:8" x14ac:dyDescent="0.25">
      <c r="A957" s="110" t="str">
        <f t="shared" si="133"/>
        <v>1379_T3.2_…. Interest (More than 6 to 9)</v>
      </c>
      <c r="B957" s="115" t="s">
        <v>2291</v>
      </c>
      <c r="C957" s="119" t="s">
        <v>14</v>
      </c>
      <c r="D957" s="95" t="s">
        <v>3755</v>
      </c>
      <c r="E957" s="161" t="e">
        <f t="shared" si="128"/>
        <v>#REF!</v>
      </c>
      <c r="F957" s="63" t="s">
        <v>1336</v>
      </c>
      <c r="G957">
        <f t="shared" si="129"/>
        <v>6</v>
      </c>
      <c r="H957" s="223" t="str">
        <f>IF(ISNUMBER(#REF!),#REF!,"")</f>
        <v/>
      </c>
    </row>
    <row r="958" spans="1:8" x14ac:dyDescent="0.25">
      <c r="A958" s="110" t="str">
        <f>B958&amp;"_"&amp;C958&amp;"_"&amp;".. "&amp;D958</f>
        <v>1380_T3.2_.. Currency and deposits (More than 6 to 9)</v>
      </c>
      <c r="B958" s="115" t="s">
        <v>2292</v>
      </c>
      <c r="C958" s="119" t="s">
        <v>14</v>
      </c>
      <c r="D958" s="94" t="s">
        <v>4012</v>
      </c>
      <c r="E958" s="161" t="e">
        <f t="shared" si="128"/>
        <v>#REF!</v>
      </c>
      <c r="F958" s="63" t="s">
        <v>1343</v>
      </c>
      <c r="G958">
        <f t="shared" si="129"/>
        <v>6</v>
      </c>
      <c r="H958" s="223" t="str">
        <f>IF(ISNUMBER(#REF!),#REF!,"")</f>
        <v/>
      </c>
    </row>
    <row r="959" spans="1:8" x14ac:dyDescent="0.25">
      <c r="A959" s="110" t="str">
        <f t="shared" si="133"/>
        <v>1381_T3.2_…. Principal (More than 6 to 9)</v>
      </c>
      <c r="B959" s="115" t="s">
        <v>2293</v>
      </c>
      <c r="C959" s="119" t="s">
        <v>14</v>
      </c>
      <c r="D959" s="95" t="s">
        <v>3754</v>
      </c>
      <c r="E959" s="161" t="e">
        <f t="shared" si="128"/>
        <v>#REF!</v>
      </c>
      <c r="F959" s="63" t="s">
        <v>1350</v>
      </c>
      <c r="G959">
        <f t="shared" si="129"/>
        <v>6</v>
      </c>
      <c r="H959" s="223" t="str">
        <f>IF(ISNUMBER(#REF!),#REF!,"")</f>
        <v/>
      </c>
    </row>
    <row r="960" spans="1:8" x14ac:dyDescent="0.25">
      <c r="A960" s="110" t="str">
        <f t="shared" si="133"/>
        <v>1382_T3.2_…. Interest (More than 6 to 9)</v>
      </c>
      <c r="B960" s="115" t="s">
        <v>2294</v>
      </c>
      <c r="C960" s="119" t="s">
        <v>14</v>
      </c>
      <c r="D960" s="95" t="s">
        <v>3755</v>
      </c>
      <c r="E960" s="161" t="e">
        <f t="shared" si="128"/>
        <v>#REF!</v>
      </c>
      <c r="F960" s="63" t="s">
        <v>1357</v>
      </c>
      <c r="G960">
        <f t="shared" si="129"/>
        <v>6</v>
      </c>
      <c r="H960" s="223" t="str">
        <f>IF(ISNUMBER(#REF!),#REF!,"")</f>
        <v/>
      </c>
    </row>
    <row r="961" spans="1:8" x14ac:dyDescent="0.25">
      <c r="A961" s="110" t="str">
        <f>B961&amp;"_"&amp;C961&amp;"_"&amp;".. "&amp;D961</f>
        <v>1383_T3.2_.. Debt securities (More than 6 to 9)</v>
      </c>
      <c r="B961" s="115" t="s">
        <v>2295</v>
      </c>
      <c r="C961" s="119" t="s">
        <v>14</v>
      </c>
      <c r="D961" s="94" t="s">
        <v>4013</v>
      </c>
      <c r="E961" s="161" t="e">
        <f t="shared" si="128"/>
        <v>#REF!</v>
      </c>
      <c r="F961" s="63" t="s">
        <v>1364</v>
      </c>
      <c r="G961">
        <f t="shared" si="129"/>
        <v>6</v>
      </c>
      <c r="H961" s="223" t="str">
        <f>IF(ISNUMBER(#REF!),#REF!,"")</f>
        <v/>
      </c>
    </row>
    <row r="962" spans="1:8" x14ac:dyDescent="0.25">
      <c r="A962" s="110" t="str">
        <f t="shared" si="133"/>
        <v>1384_T3.2_…. Principal (More than 6 to 9)</v>
      </c>
      <c r="B962" s="115" t="s">
        <v>2296</v>
      </c>
      <c r="C962" s="119" t="s">
        <v>14</v>
      </c>
      <c r="D962" s="95" t="s">
        <v>3754</v>
      </c>
      <c r="E962" s="161" t="e">
        <f t="shared" si="128"/>
        <v>#REF!</v>
      </c>
      <c r="F962" s="63" t="s">
        <v>1371</v>
      </c>
      <c r="G962">
        <f t="shared" si="129"/>
        <v>6</v>
      </c>
      <c r="H962" s="223" t="str">
        <f>IF(ISNUMBER(#REF!),#REF!,"")</f>
        <v/>
      </c>
    </row>
    <row r="963" spans="1:8" x14ac:dyDescent="0.25">
      <c r="A963" s="110" t="str">
        <f t="shared" si="133"/>
        <v>1385_T3.2_…. Interest (More than 6 to 9)</v>
      </c>
      <c r="B963" s="115" t="s">
        <v>2297</v>
      </c>
      <c r="C963" s="119" t="s">
        <v>14</v>
      </c>
      <c r="D963" s="95" t="s">
        <v>3755</v>
      </c>
      <c r="E963" s="161" t="e">
        <f t="shared" si="128"/>
        <v>#REF!</v>
      </c>
      <c r="F963" s="63" t="s">
        <v>1378</v>
      </c>
      <c r="G963">
        <f t="shared" si="129"/>
        <v>6</v>
      </c>
      <c r="H963" s="223" t="str">
        <f>IF(ISNUMBER(#REF!),#REF!,"")</f>
        <v/>
      </c>
    </row>
    <row r="964" spans="1:8" x14ac:dyDescent="0.25">
      <c r="A964" s="110" t="str">
        <f>B964&amp;"_"&amp;C964&amp;"_"&amp;".. "&amp;D964</f>
        <v>1386_T3.2_.. Loans (More than 6 to 9)</v>
      </c>
      <c r="B964" s="115" t="s">
        <v>2298</v>
      </c>
      <c r="C964" s="119" t="s">
        <v>14</v>
      </c>
      <c r="D964" s="94" t="s">
        <v>4014</v>
      </c>
      <c r="E964" s="161" t="e">
        <f t="shared" si="128"/>
        <v>#REF!</v>
      </c>
      <c r="F964" s="63" t="s">
        <v>1385</v>
      </c>
      <c r="G964">
        <f t="shared" si="129"/>
        <v>6</v>
      </c>
      <c r="H964" s="223" t="str">
        <f>IF(ISNUMBER(#REF!),#REF!,"")</f>
        <v/>
      </c>
    </row>
    <row r="965" spans="1:8" x14ac:dyDescent="0.25">
      <c r="A965" s="110" t="str">
        <f t="shared" si="133"/>
        <v>1387_T3.2_…. Principal (More than 6 to 9)</v>
      </c>
      <c r="B965" s="115" t="s">
        <v>2299</v>
      </c>
      <c r="C965" s="119" t="s">
        <v>14</v>
      </c>
      <c r="D965" s="95" t="s">
        <v>3754</v>
      </c>
      <c r="E965" s="161" t="e">
        <f t="shared" ref="E965:E1028" si="134">E964</f>
        <v>#REF!</v>
      </c>
      <c r="F965" s="63" t="s">
        <v>1392</v>
      </c>
      <c r="G965">
        <f t="shared" ref="G965:G1028" si="135">G964</f>
        <v>6</v>
      </c>
      <c r="H965" s="223" t="str">
        <f>IF(ISNUMBER(#REF!),#REF!,"")</f>
        <v/>
      </c>
    </row>
    <row r="966" spans="1:8" x14ac:dyDescent="0.25">
      <c r="A966" s="110" t="str">
        <f t="shared" si="133"/>
        <v>1388_T3.2_…. Interest (More than 6 to 9)</v>
      </c>
      <c r="B966" s="115" t="s">
        <v>2300</v>
      </c>
      <c r="C966" s="119" t="s">
        <v>14</v>
      </c>
      <c r="D966" s="95" t="s">
        <v>3755</v>
      </c>
      <c r="E966" s="161" t="e">
        <f t="shared" si="134"/>
        <v>#REF!</v>
      </c>
      <c r="F966" s="63" t="s">
        <v>1399</v>
      </c>
      <c r="G966">
        <f t="shared" si="135"/>
        <v>6</v>
      </c>
      <c r="H966" s="223" t="str">
        <f>IF(ISNUMBER(#REF!),#REF!,"")</f>
        <v/>
      </c>
    </row>
    <row r="967" spans="1:8" x14ac:dyDescent="0.25">
      <c r="A967" s="110" t="str">
        <f>B967&amp;"_"&amp;C967&amp;"_"&amp;".. "&amp;D967</f>
        <v>1389_T3.2_.. Trade credit and advances (More than 6 to 9)</v>
      </c>
      <c r="B967" s="115" t="s">
        <v>2301</v>
      </c>
      <c r="C967" s="119" t="s">
        <v>14</v>
      </c>
      <c r="D967" s="94" t="s">
        <v>4015</v>
      </c>
      <c r="E967" s="161" t="e">
        <f t="shared" si="134"/>
        <v>#REF!</v>
      </c>
      <c r="F967" s="63" t="s">
        <v>1406</v>
      </c>
      <c r="G967">
        <f t="shared" si="135"/>
        <v>6</v>
      </c>
      <c r="H967" s="223" t="str">
        <f>IF(ISNUMBER(#REF!),#REF!,"")</f>
        <v/>
      </c>
    </row>
    <row r="968" spans="1:8" x14ac:dyDescent="0.25">
      <c r="A968" s="110" t="str">
        <f t="shared" si="133"/>
        <v>1390_T3.2_…. Principal (More than 6 to 9)</v>
      </c>
      <c r="B968" s="115" t="s">
        <v>2302</v>
      </c>
      <c r="C968" s="119" t="s">
        <v>14</v>
      </c>
      <c r="D968" s="95" t="s">
        <v>3754</v>
      </c>
      <c r="E968" s="161" t="e">
        <f t="shared" si="134"/>
        <v>#REF!</v>
      </c>
      <c r="F968" s="63" t="s">
        <v>1413</v>
      </c>
      <c r="G968">
        <f t="shared" si="135"/>
        <v>6</v>
      </c>
      <c r="H968" s="223" t="str">
        <f>IF(ISNUMBER(#REF!),#REF!,"")</f>
        <v/>
      </c>
    </row>
    <row r="969" spans="1:8" x14ac:dyDescent="0.25">
      <c r="A969" s="110" t="str">
        <f t="shared" si="133"/>
        <v>1391_T3.2_…. Interest (More than 6 to 9)</v>
      </c>
      <c r="B969" s="115" t="s">
        <v>2303</v>
      </c>
      <c r="C969" s="119" t="s">
        <v>14</v>
      </c>
      <c r="D969" s="95" t="s">
        <v>3755</v>
      </c>
      <c r="E969" s="161" t="e">
        <f t="shared" si="134"/>
        <v>#REF!</v>
      </c>
      <c r="F969" s="63" t="s">
        <v>1420</v>
      </c>
      <c r="G969">
        <f t="shared" si="135"/>
        <v>6</v>
      </c>
      <c r="H969" s="223" t="str">
        <f>IF(ISNUMBER(#REF!),#REF!,"")</f>
        <v/>
      </c>
    </row>
    <row r="970" spans="1:8" x14ac:dyDescent="0.25">
      <c r="A970" s="110" t="str">
        <f>B970&amp;"_"&amp;C970&amp;"_"&amp;".. "&amp;D970</f>
        <v>1392_T3.2_.. Other debt liabilities 3/ 4/ (More than 6 to 9)</v>
      </c>
      <c r="B970" s="115" t="s">
        <v>2304</v>
      </c>
      <c r="C970" s="119" t="s">
        <v>14</v>
      </c>
      <c r="D970" s="94" t="s">
        <v>4016</v>
      </c>
      <c r="E970" s="161" t="e">
        <f t="shared" si="134"/>
        <v>#REF!</v>
      </c>
      <c r="F970" s="63" t="s">
        <v>1427</v>
      </c>
      <c r="G970">
        <f t="shared" si="135"/>
        <v>6</v>
      </c>
      <c r="H970" s="223" t="str">
        <f>IF(ISNUMBER(#REF!),#REF!,"")</f>
        <v/>
      </c>
    </row>
    <row r="971" spans="1:8" x14ac:dyDescent="0.25">
      <c r="A971" s="110" t="str">
        <f t="shared" si="133"/>
        <v>1393_T3.2_…. Principal (More than 6 to 9)</v>
      </c>
      <c r="B971" s="115" t="s">
        <v>2305</v>
      </c>
      <c r="C971" s="119" t="s">
        <v>14</v>
      </c>
      <c r="D971" s="95" t="s">
        <v>3754</v>
      </c>
      <c r="E971" s="161" t="e">
        <f t="shared" si="134"/>
        <v>#REF!</v>
      </c>
      <c r="F971" s="63" t="s">
        <v>1434</v>
      </c>
      <c r="G971">
        <f t="shared" si="135"/>
        <v>6</v>
      </c>
      <c r="H971" s="223" t="str">
        <f>IF(ISNUMBER(#REF!),#REF!,"")</f>
        <v/>
      </c>
    </row>
    <row r="972" spans="1:8" x14ac:dyDescent="0.25">
      <c r="A972" s="110" t="str">
        <f t="shared" si="133"/>
        <v>1394_T3.2_…. Interest (More than 6 to 9)</v>
      </c>
      <c r="B972" s="115" t="s">
        <v>2306</v>
      </c>
      <c r="C972" s="119" t="s">
        <v>14</v>
      </c>
      <c r="D972" s="95" t="s">
        <v>3755</v>
      </c>
      <c r="E972" s="161" t="e">
        <f t="shared" si="134"/>
        <v>#REF!</v>
      </c>
      <c r="F972" s="63" t="s">
        <v>1441</v>
      </c>
      <c r="G972">
        <f t="shared" si="135"/>
        <v>6</v>
      </c>
      <c r="H972" s="223" t="str">
        <f>IF(ISNUMBER(#REF!),#REF!,"")</f>
        <v/>
      </c>
    </row>
    <row r="973" spans="1:8" x14ac:dyDescent="0.25">
      <c r="A973" s="110" t="str">
        <f>B973&amp;"_"&amp;C973&amp;"_"&amp;D973</f>
        <v>1395_T3.2_Central Bank (More than 6 to 9)</v>
      </c>
      <c r="B973" s="115" t="s">
        <v>2307</v>
      </c>
      <c r="C973" s="119" t="s">
        <v>14</v>
      </c>
      <c r="D973" s="57" t="s">
        <v>4017</v>
      </c>
      <c r="E973" s="161" t="e">
        <f t="shared" si="134"/>
        <v>#REF!</v>
      </c>
      <c r="F973" s="63" t="s">
        <v>1448</v>
      </c>
      <c r="G973">
        <f t="shared" si="135"/>
        <v>6</v>
      </c>
      <c r="H973" s="223" t="str">
        <f>IF(ISNUMBER(#REF!),#REF!,"")</f>
        <v/>
      </c>
    </row>
    <row r="974" spans="1:8" x14ac:dyDescent="0.25">
      <c r="A974" s="110" t="str">
        <f>B974&amp;"_"&amp;C974&amp;"_"&amp;".. "&amp;D974</f>
        <v>1396_T3.2_.. Special drawing rights (allocations) * (More than 6 to 9)</v>
      </c>
      <c r="B974" s="115" t="s">
        <v>2308</v>
      </c>
      <c r="C974" s="119" t="s">
        <v>14</v>
      </c>
      <c r="D974" s="94" t="s">
        <v>4145</v>
      </c>
      <c r="E974" s="161" t="e">
        <f t="shared" si="134"/>
        <v>#REF!</v>
      </c>
      <c r="F974" s="63" t="s">
        <v>1455</v>
      </c>
      <c r="G974">
        <f t="shared" si="135"/>
        <v>6</v>
      </c>
      <c r="H974" s="223" t="str">
        <f>IF(ISNUMBER(#REF!),#REF!,"")</f>
        <v/>
      </c>
    </row>
    <row r="975" spans="1:8" x14ac:dyDescent="0.25">
      <c r="A975" s="110" t="str">
        <f t="shared" ref="A975:A991" si="136">B975&amp;"_"&amp;C975&amp;"_"&amp;"…. "&amp;D975</f>
        <v>1397_T3.2_…. Principal (More than 6 to 9)</v>
      </c>
      <c r="B975" s="115" t="s">
        <v>2309</v>
      </c>
      <c r="C975" s="119" t="s">
        <v>14</v>
      </c>
      <c r="D975" s="95" t="s">
        <v>3754</v>
      </c>
      <c r="E975" s="161" t="e">
        <f t="shared" si="134"/>
        <v>#REF!</v>
      </c>
      <c r="F975" s="63" t="s">
        <v>1462</v>
      </c>
      <c r="G975">
        <f t="shared" si="135"/>
        <v>6</v>
      </c>
      <c r="H975" s="223" t="str">
        <f>IF(ISNUMBER(#REF!),#REF!,"")</f>
        <v/>
      </c>
    </row>
    <row r="976" spans="1:8" x14ac:dyDescent="0.25">
      <c r="A976" s="110" t="str">
        <f t="shared" si="136"/>
        <v>1398_T3.2_…. Interest (More than 6 to 9)</v>
      </c>
      <c r="B976" s="115" t="s">
        <v>2310</v>
      </c>
      <c r="C976" s="119" t="s">
        <v>14</v>
      </c>
      <c r="D976" s="95" t="s">
        <v>3755</v>
      </c>
      <c r="E976" s="161" t="e">
        <f t="shared" si="134"/>
        <v>#REF!</v>
      </c>
      <c r="F976" s="63" t="s">
        <v>1469</v>
      </c>
      <c r="G976">
        <f t="shared" si="135"/>
        <v>6</v>
      </c>
      <c r="H976" s="223" t="str">
        <f>IF(ISNUMBER(#REF!),#REF!,"")</f>
        <v/>
      </c>
    </row>
    <row r="977" spans="1:8" x14ac:dyDescent="0.25">
      <c r="A977" s="110" t="str">
        <f>B977&amp;"_"&amp;C977&amp;"_"&amp;".. "&amp;D977</f>
        <v>1399_T3.2_.. Currency and deposits (More than 6 to 9)</v>
      </c>
      <c r="B977" s="115" t="s">
        <v>2311</v>
      </c>
      <c r="C977" s="119" t="s">
        <v>14</v>
      </c>
      <c r="D977" s="94" t="s">
        <v>4012</v>
      </c>
      <c r="E977" s="161" t="e">
        <f t="shared" si="134"/>
        <v>#REF!</v>
      </c>
      <c r="F977" s="63" t="s">
        <v>1476</v>
      </c>
      <c r="G977">
        <f t="shared" si="135"/>
        <v>6</v>
      </c>
      <c r="H977" s="223" t="str">
        <f>IF(ISNUMBER(#REF!),#REF!,"")</f>
        <v/>
      </c>
    </row>
    <row r="978" spans="1:8" x14ac:dyDescent="0.25">
      <c r="A978" s="110" t="str">
        <f t="shared" si="136"/>
        <v>1400_T3.2_…. Principal (More than 6 to 9)</v>
      </c>
      <c r="B978" s="115" t="s">
        <v>2312</v>
      </c>
      <c r="C978" s="119" t="s">
        <v>14</v>
      </c>
      <c r="D978" s="95" t="s">
        <v>3754</v>
      </c>
      <c r="E978" s="161" t="e">
        <f t="shared" si="134"/>
        <v>#REF!</v>
      </c>
      <c r="F978" s="63" t="s">
        <v>1483</v>
      </c>
      <c r="G978">
        <f t="shared" si="135"/>
        <v>6</v>
      </c>
      <c r="H978" s="223" t="str">
        <f>IF(ISNUMBER(#REF!),#REF!,"")</f>
        <v/>
      </c>
    </row>
    <row r="979" spans="1:8" x14ac:dyDescent="0.25">
      <c r="A979" s="110" t="str">
        <f t="shared" si="136"/>
        <v>1401_T3.2_…. Interest (More than 6 to 9)</v>
      </c>
      <c r="B979" s="115" t="s">
        <v>2313</v>
      </c>
      <c r="C979" s="119" t="s">
        <v>14</v>
      </c>
      <c r="D979" s="95" t="s">
        <v>3755</v>
      </c>
      <c r="E979" s="161" t="e">
        <f t="shared" si="134"/>
        <v>#REF!</v>
      </c>
      <c r="F979" s="63" t="s">
        <v>1490</v>
      </c>
      <c r="G979">
        <f t="shared" si="135"/>
        <v>6</v>
      </c>
      <c r="H979" s="223" t="str">
        <f>IF(ISNUMBER(#REF!),#REF!,"")</f>
        <v/>
      </c>
    </row>
    <row r="980" spans="1:8" x14ac:dyDescent="0.25">
      <c r="A980" s="110" t="str">
        <f>B980&amp;"_"&amp;C980&amp;"_"&amp;".. "&amp;D980</f>
        <v>1402_T3.2_.. Debt securities (More than 6 to 9)</v>
      </c>
      <c r="B980" s="115" t="s">
        <v>2314</v>
      </c>
      <c r="C980" s="119" t="s">
        <v>14</v>
      </c>
      <c r="D980" s="94" t="s">
        <v>4013</v>
      </c>
      <c r="E980" s="161" t="e">
        <f t="shared" si="134"/>
        <v>#REF!</v>
      </c>
      <c r="F980" s="63" t="s">
        <v>1497</v>
      </c>
      <c r="G980">
        <f t="shared" si="135"/>
        <v>6</v>
      </c>
      <c r="H980" s="223" t="str">
        <f>IF(ISNUMBER(#REF!),#REF!,"")</f>
        <v/>
      </c>
    </row>
    <row r="981" spans="1:8" x14ac:dyDescent="0.25">
      <c r="A981" s="110" t="str">
        <f t="shared" si="136"/>
        <v>1403_T3.2_…. Principal (More than 6 to 9)</v>
      </c>
      <c r="B981" s="115" t="s">
        <v>2315</v>
      </c>
      <c r="C981" s="119" t="s">
        <v>14</v>
      </c>
      <c r="D981" s="95" t="s">
        <v>3754</v>
      </c>
      <c r="E981" s="161" t="e">
        <f t="shared" si="134"/>
        <v>#REF!</v>
      </c>
      <c r="F981" s="63" t="s">
        <v>1504</v>
      </c>
      <c r="G981">
        <f t="shared" si="135"/>
        <v>6</v>
      </c>
      <c r="H981" s="223" t="str">
        <f>IF(ISNUMBER(#REF!),#REF!,"")</f>
        <v/>
      </c>
    </row>
    <row r="982" spans="1:8" x14ac:dyDescent="0.25">
      <c r="A982" s="110" t="str">
        <f t="shared" si="136"/>
        <v>1404_T3.2_…. Interest (More than 6 to 9)</v>
      </c>
      <c r="B982" s="115" t="s">
        <v>2316</v>
      </c>
      <c r="C982" s="119" t="s">
        <v>14</v>
      </c>
      <c r="D982" s="95" t="s">
        <v>3755</v>
      </c>
      <c r="E982" s="161" t="e">
        <f t="shared" si="134"/>
        <v>#REF!</v>
      </c>
      <c r="F982" s="63" t="s">
        <v>1511</v>
      </c>
      <c r="G982">
        <f t="shared" si="135"/>
        <v>6</v>
      </c>
      <c r="H982" s="223" t="str">
        <f>IF(ISNUMBER(#REF!),#REF!,"")</f>
        <v/>
      </c>
    </row>
    <row r="983" spans="1:8" x14ac:dyDescent="0.25">
      <c r="A983" s="110" t="str">
        <f>B983&amp;"_"&amp;C983&amp;"_"&amp;".. "&amp;D983</f>
        <v>1405_T3.2_.. Loans (More than 6 to 9)</v>
      </c>
      <c r="B983" s="115" t="s">
        <v>2317</v>
      </c>
      <c r="C983" s="119" t="s">
        <v>14</v>
      </c>
      <c r="D983" s="94" t="s">
        <v>4014</v>
      </c>
      <c r="E983" s="161" t="e">
        <f t="shared" si="134"/>
        <v>#REF!</v>
      </c>
      <c r="F983" s="63" t="s">
        <v>1518</v>
      </c>
      <c r="G983">
        <f t="shared" si="135"/>
        <v>6</v>
      </c>
      <c r="H983" s="223" t="str">
        <f>IF(ISNUMBER(#REF!),#REF!,"")</f>
        <v/>
      </c>
    </row>
    <row r="984" spans="1:8" x14ac:dyDescent="0.25">
      <c r="A984" s="110" t="str">
        <f t="shared" si="136"/>
        <v>1406_T3.2_…. Principal (More than 6 to 9)</v>
      </c>
      <c r="B984" s="115" t="s">
        <v>2318</v>
      </c>
      <c r="C984" s="119" t="s">
        <v>14</v>
      </c>
      <c r="D984" s="95" t="s">
        <v>3754</v>
      </c>
      <c r="E984" s="161" t="e">
        <f t="shared" si="134"/>
        <v>#REF!</v>
      </c>
      <c r="F984" s="63" t="s">
        <v>1525</v>
      </c>
      <c r="G984">
        <f t="shared" si="135"/>
        <v>6</v>
      </c>
      <c r="H984" s="223" t="str">
        <f>IF(ISNUMBER(#REF!),#REF!,"")</f>
        <v/>
      </c>
    </row>
    <row r="985" spans="1:8" x14ac:dyDescent="0.25">
      <c r="A985" s="110" t="str">
        <f t="shared" si="136"/>
        <v>1407_T3.2_…. Interest (More than 6 to 9)</v>
      </c>
      <c r="B985" s="115" t="s">
        <v>2319</v>
      </c>
      <c r="C985" s="119" t="s">
        <v>14</v>
      </c>
      <c r="D985" s="95" t="s">
        <v>3755</v>
      </c>
      <c r="E985" s="161" t="e">
        <f t="shared" si="134"/>
        <v>#REF!</v>
      </c>
      <c r="F985" s="63" t="s">
        <v>1532</v>
      </c>
      <c r="G985">
        <f t="shared" si="135"/>
        <v>6</v>
      </c>
      <c r="H985" s="223" t="str">
        <f>IF(ISNUMBER(#REF!),#REF!,"")</f>
        <v/>
      </c>
    </row>
    <row r="986" spans="1:8" x14ac:dyDescent="0.25">
      <c r="A986" s="110" t="str">
        <f>B986&amp;"_"&amp;C986&amp;"_"&amp;".. "&amp;D986</f>
        <v>1408_T3.2_.. Trade credit and advances (More than 6 to 9)</v>
      </c>
      <c r="B986" s="115" t="s">
        <v>2320</v>
      </c>
      <c r="C986" s="119" t="s">
        <v>14</v>
      </c>
      <c r="D986" s="94" t="s">
        <v>4015</v>
      </c>
      <c r="E986" s="161" t="e">
        <f t="shared" si="134"/>
        <v>#REF!</v>
      </c>
      <c r="F986" s="63" t="s">
        <v>1539</v>
      </c>
      <c r="G986">
        <f t="shared" si="135"/>
        <v>6</v>
      </c>
      <c r="H986" s="223" t="str">
        <f>IF(ISNUMBER(#REF!),#REF!,"")</f>
        <v/>
      </c>
    </row>
    <row r="987" spans="1:8" x14ac:dyDescent="0.25">
      <c r="A987" s="110" t="str">
        <f t="shared" si="136"/>
        <v>1409_T3.2_…. Principal (More than 6 to 9)</v>
      </c>
      <c r="B987" s="115" t="s">
        <v>2321</v>
      </c>
      <c r="C987" s="119" t="s">
        <v>14</v>
      </c>
      <c r="D987" s="95" t="s">
        <v>3754</v>
      </c>
      <c r="E987" s="161" t="e">
        <f t="shared" si="134"/>
        <v>#REF!</v>
      </c>
      <c r="F987" s="63" t="s">
        <v>1546</v>
      </c>
      <c r="G987">
        <f t="shared" si="135"/>
        <v>6</v>
      </c>
      <c r="H987" s="223" t="str">
        <f>IF(ISNUMBER(#REF!),#REF!,"")</f>
        <v/>
      </c>
    </row>
    <row r="988" spans="1:8" x14ac:dyDescent="0.25">
      <c r="A988" s="110" t="str">
        <f t="shared" si="136"/>
        <v>1410_T3.2_…. Interest (More than 6 to 9)</v>
      </c>
      <c r="B988" s="115" t="s">
        <v>2322</v>
      </c>
      <c r="C988" s="119" t="s">
        <v>14</v>
      </c>
      <c r="D988" s="95" t="s">
        <v>3755</v>
      </c>
      <c r="E988" s="161" t="e">
        <f t="shared" si="134"/>
        <v>#REF!</v>
      </c>
      <c r="F988" s="63" t="s">
        <v>1553</v>
      </c>
      <c r="G988">
        <f t="shared" si="135"/>
        <v>6</v>
      </c>
      <c r="H988" s="223" t="str">
        <f>IF(ISNUMBER(#REF!),#REF!,"")</f>
        <v/>
      </c>
    </row>
    <row r="989" spans="1:8" x14ac:dyDescent="0.25">
      <c r="A989" s="110" t="str">
        <f>B989&amp;"_"&amp;C989&amp;"_"&amp;".. "&amp;D989</f>
        <v>1411_T3.2_.. Other debt liabilities 3/ 4/ (More than 6 to 9)</v>
      </c>
      <c r="B989" s="115" t="s">
        <v>2323</v>
      </c>
      <c r="C989" s="119" t="s">
        <v>14</v>
      </c>
      <c r="D989" s="94" t="s">
        <v>4016</v>
      </c>
      <c r="E989" s="161" t="e">
        <f t="shared" si="134"/>
        <v>#REF!</v>
      </c>
      <c r="F989" s="63" t="s">
        <v>1560</v>
      </c>
      <c r="G989">
        <f t="shared" si="135"/>
        <v>6</v>
      </c>
      <c r="H989" s="223" t="str">
        <f>IF(ISNUMBER(#REF!),#REF!,"")</f>
        <v/>
      </c>
    </row>
    <row r="990" spans="1:8" x14ac:dyDescent="0.25">
      <c r="A990" s="110" t="str">
        <f t="shared" si="136"/>
        <v>1412_T3.2_…. Principal (More than 6 to 9)</v>
      </c>
      <c r="B990" s="115" t="s">
        <v>2324</v>
      </c>
      <c r="C990" s="119" t="s">
        <v>14</v>
      </c>
      <c r="D990" s="95" t="s">
        <v>3754</v>
      </c>
      <c r="E990" s="161" t="e">
        <f t="shared" si="134"/>
        <v>#REF!</v>
      </c>
      <c r="F990" s="63" t="s">
        <v>1567</v>
      </c>
      <c r="G990">
        <f t="shared" si="135"/>
        <v>6</v>
      </c>
      <c r="H990" s="223" t="str">
        <f>IF(ISNUMBER(#REF!),#REF!,"")</f>
        <v/>
      </c>
    </row>
    <row r="991" spans="1:8" x14ac:dyDescent="0.25">
      <c r="A991" s="110" t="str">
        <f t="shared" si="136"/>
        <v>1413_T3.2_…. Interest (More than 6 to 9)</v>
      </c>
      <c r="B991" s="115" t="s">
        <v>2325</v>
      </c>
      <c r="C991" s="119" t="s">
        <v>14</v>
      </c>
      <c r="D991" s="95" t="s">
        <v>3755</v>
      </c>
      <c r="E991" s="161" t="e">
        <f t="shared" si="134"/>
        <v>#REF!</v>
      </c>
      <c r="F991" s="63" t="s">
        <v>1574</v>
      </c>
      <c r="G991">
        <f t="shared" si="135"/>
        <v>6</v>
      </c>
      <c r="H991" s="223" t="str">
        <f>IF(ISNUMBER(#REF!),#REF!,"")</f>
        <v/>
      </c>
    </row>
    <row r="992" spans="1:8" x14ac:dyDescent="0.25">
      <c r="A992" s="110" t="str">
        <f>B992&amp;"_"&amp;C992&amp;"_"&amp;D992</f>
        <v>1414_T3.2_Deposit-Taking Corporations, except the Central Bank (More than 6 to 9)</v>
      </c>
      <c r="B992" s="115" t="s">
        <v>2326</v>
      </c>
      <c r="C992" s="119" t="s">
        <v>14</v>
      </c>
      <c r="D992" s="96" t="s">
        <v>3758</v>
      </c>
      <c r="E992" s="161" t="e">
        <f t="shared" si="134"/>
        <v>#REF!</v>
      </c>
      <c r="F992" s="63" t="s">
        <v>1581</v>
      </c>
      <c r="G992">
        <f t="shared" si="135"/>
        <v>6</v>
      </c>
      <c r="H992" s="223" t="str">
        <f>IF(ISNUMBER(#REF!),#REF!,"")</f>
        <v/>
      </c>
    </row>
    <row r="993" spans="1:8" x14ac:dyDescent="0.25">
      <c r="A993" s="110" t="str">
        <f>B993&amp;"_"&amp;C993&amp;"_"&amp;".. "&amp;D993</f>
        <v>1415_T3.2_.. Currency and deposits (More than 6 to 9)</v>
      </c>
      <c r="B993" s="115" t="s">
        <v>2327</v>
      </c>
      <c r="C993" s="119" t="s">
        <v>14</v>
      </c>
      <c r="D993" s="94" t="s">
        <v>4012</v>
      </c>
      <c r="E993" s="161" t="e">
        <f t="shared" si="134"/>
        <v>#REF!</v>
      </c>
      <c r="F993" s="63" t="s">
        <v>1588</v>
      </c>
      <c r="G993">
        <f t="shared" si="135"/>
        <v>6</v>
      </c>
      <c r="H993" s="223" t="str">
        <f>IF(ISNUMBER(#REF!),#REF!,"")</f>
        <v/>
      </c>
    </row>
    <row r="994" spans="1:8" x14ac:dyDescent="0.25">
      <c r="A994" s="110" t="str">
        <f t="shared" ref="A994:A1023" si="137">B994&amp;"_"&amp;C994&amp;"_"&amp;"…. "&amp;D994</f>
        <v>1416_T3.2_…. Principal (More than 6 to 9)</v>
      </c>
      <c r="B994" s="115" t="s">
        <v>2328</v>
      </c>
      <c r="C994" s="119" t="s">
        <v>14</v>
      </c>
      <c r="D994" s="95" t="s">
        <v>3754</v>
      </c>
      <c r="E994" s="161" t="e">
        <f t="shared" si="134"/>
        <v>#REF!</v>
      </c>
      <c r="F994" s="63" t="s">
        <v>1595</v>
      </c>
      <c r="G994">
        <f t="shared" si="135"/>
        <v>6</v>
      </c>
      <c r="H994" s="223" t="str">
        <f>IF(ISNUMBER(#REF!),#REF!,"")</f>
        <v/>
      </c>
    </row>
    <row r="995" spans="1:8" x14ac:dyDescent="0.25">
      <c r="A995" s="110" t="str">
        <f t="shared" si="137"/>
        <v>1417_T3.2_…. Interest (More than 6 to 9)</v>
      </c>
      <c r="B995" s="115" t="s">
        <v>2329</v>
      </c>
      <c r="C995" s="119" t="s">
        <v>14</v>
      </c>
      <c r="D995" s="95" t="s">
        <v>3755</v>
      </c>
      <c r="E995" s="161" t="e">
        <f t="shared" si="134"/>
        <v>#REF!</v>
      </c>
      <c r="F995" s="63" t="s">
        <v>1602</v>
      </c>
      <c r="G995">
        <f t="shared" si="135"/>
        <v>6</v>
      </c>
      <c r="H995" s="223" t="str">
        <f>IF(ISNUMBER(#REF!),#REF!,"")</f>
        <v/>
      </c>
    </row>
    <row r="996" spans="1:8" x14ac:dyDescent="0.25">
      <c r="A996" s="110" t="str">
        <f>B996&amp;"_"&amp;C996&amp;"_"&amp;".. "&amp;D996</f>
        <v>1418_T3.2_.. Debt securities (More than 6 to 9)</v>
      </c>
      <c r="B996" s="115" t="s">
        <v>2330</v>
      </c>
      <c r="C996" s="119" t="s">
        <v>14</v>
      </c>
      <c r="D996" s="94" t="s">
        <v>4013</v>
      </c>
      <c r="E996" s="161" t="e">
        <f t="shared" si="134"/>
        <v>#REF!</v>
      </c>
      <c r="F996" s="63" t="s">
        <v>1609</v>
      </c>
      <c r="G996">
        <f t="shared" si="135"/>
        <v>6</v>
      </c>
      <c r="H996" s="223" t="str">
        <f>IF(ISNUMBER(#REF!),#REF!,"")</f>
        <v/>
      </c>
    </row>
    <row r="997" spans="1:8" x14ac:dyDescent="0.25">
      <c r="A997" s="110" t="str">
        <f t="shared" si="137"/>
        <v>1419_T3.2_…. Principal (More than 6 to 9)</v>
      </c>
      <c r="B997" s="115" t="s">
        <v>2331</v>
      </c>
      <c r="C997" s="119" t="s">
        <v>14</v>
      </c>
      <c r="D997" s="95" t="s">
        <v>3754</v>
      </c>
      <c r="E997" s="161" t="e">
        <f t="shared" si="134"/>
        <v>#REF!</v>
      </c>
      <c r="F997" s="63" t="s">
        <v>1616</v>
      </c>
      <c r="G997">
        <f t="shared" si="135"/>
        <v>6</v>
      </c>
      <c r="H997" s="223" t="str">
        <f>IF(ISNUMBER(#REF!),#REF!,"")</f>
        <v/>
      </c>
    </row>
    <row r="998" spans="1:8" x14ac:dyDescent="0.25">
      <c r="A998" s="110" t="str">
        <f t="shared" si="137"/>
        <v>1420_T3.2_…. Interest (More than 6 to 9)</v>
      </c>
      <c r="B998" s="115" t="s">
        <v>2332</v>
      </c>
      <c r="C998" s="119" t="s">
        <v>14</v>
      </c>
      <c r="D998" s="95" t="s">
        <v>3755</v>
      </c>
      <c r="E998" s="161" t="e">
        <f t="shared" si="134"/>
        <v>#REF!</v>
      </c>
      <c r="F998" s="63" t="s">
        <v>1623</v>
      </c>
      <c r="G998">
        <f t="shared" si="135"/>
        <v>6</v>
      </c>
      <c r="H998" s="223" t="str">
        <f>IF(ISNUMBER(#REF!),#REF!,"")</f>
        <v/>
      </c>
    </row>
    <row r="999" spans="1:8" x14ac:dyDescent="0.25">
      <c r="A999" s="110" t="str">
        <f>B999&amp;"_"&amp;C999&amp;"_"&amp;".. "&amp;D999</f>
        <v>1421_T3.2_.. Loans (More than 6 to 9)</v>
      </c>
      <c r="B999" s="115" t="s">
        <v>2333</v>
      </c>
      <c r="C999" s="119" t="s">
        <v>14</v>
      </c>
      <c r="D999" s="94" t="s">
        <v>4014</v>
      </c>
      <c r="E999" s="161" t="e">
        <f t="shared" si="134"/>
        <v>#REF!</v>
      </c>
      <c r="F999" s="63" t="s">
        <v>1630</v>
      </c>
      <c r="G999">
        <f t="shared" si="135"/>
        <v>6</v>
      </c>
      <c r="H999" s="223" t="str">
        <f>IF(ISNUMBER(#REF!),#REF!,"")</f>
        <v/>
      </c>
    </row>
    <row r="1000" spans="1:8" x14ac:dyDescent="0.25">
      <c r="A1000" s="110" t="str">
        <f t="shared" si="137"/>
        <v>1422_T3.2_…. Principal (More than 6 to 9)</v>
      </c>
      <c r="B1000" s="115" t="s">
        <v>2334</v>
      </c>
      <c r="C1000" s="119" t="s">
        <v>14</v>
      </c>
      <c r="D1000" s="95" t="s">
        <v>3754</v>
      </c>
      <c r="E1000" s="161" t="e">
        <f t="shared" si="134"/>
        <v>#REF!</v>
      </c>
      <c r="F1000" s="63" t="s">
        <v>1637</v>
      </c>
      <c r="G1000">
        <f t="shared" si="135"/>
        <v>6</v>
      </c>
      <c r="H1000" s="223" t="str">
        <f>IF(ISNUMBER(#REF!),#REF!,"")</f>
        <v/>
      </c>
    </row>
    <row r="1001" spans="1:8" x14ac:dyDescent="0.25">
      <c r="A1001" s="110" t="str">
        <f t="shared" si="137"/>
        <v>1423_T3.2_…. Interest (More than 6 to 9)</v>
      </c>
      <c r="B1001" s="115" t="s">
        <v>2335</v>
      </c>
      <c r="C1001" s="119" t="s">
        <v>14</v>
      </c>
      <c r="D1001" s="95" t="s">
        <v>3755</v>
      </c>
      <c r="E1001" s="161" t="e">
        <f t="shared" si="134"/>
        <v>#REF!</v>
      </c>
      <c r="F1001" s="63" t="s">
        <v>1644</v>
      </c>
      <c r="G1001">
        <f t="shared" si="135"/>
        <v>6</v>
      </c>
      <c r="H1001" s="223" t="str">
        <f>IF(ISNUMBER(#REF!),#REF!,"")</f>
        <v/>
      </c>
    </row>
    <row r="1002" spans="1:8" x14ac:dyDescent="0.25">
      <c r="A1002" s="110" t="str">
        <f>B1002&amp;"_"&amp;C1002&amp;"_"&amp;".. "&amp;D1002</f>
        <v>1424_T3.2_.. Trade credit and advances (More than 6 to 9)</v>
      </c>
      <c r="B1002" s="115" t="s">
        <v>2336</v>
      </c>
      <c r="C1002" s="119" t="s">
        <v>14</v>
      </c>
      <c r="D1002" s="94" t="s">
        <v>4015</v>
      </c>
      <c r="E1002" s="161" t="e">
        <f t="shared" si="134"/>
        <v>#REF!</v>
      </c>
      <c r="F1002" s="63" t="s">
        <v>1651</v>
      </c>
      <c r="G1002">
        <f t="shared" si="135"/>
        <v>6</v>
      </c>
      <c r="H1002" s="223" t="str">
        <f>IF(ISNUMBER(#REF!),#REF!,"")</f>
        <v/>
      </c>
    </row>
    <row r="1003" spans="1:8" x14ac:dyDescent="0.25">
      <c r="A1003" s="110" t="str">
        <f t="shared" si="137"/>
        <v>1425_T3.2_…. Principal (More than 6 to 9)</v>
      </c>
      <c r="B1003" s="115" t="s">
        <v>2337</v>
      </c>
      <c r="C1003" s="119" t="s">
        <v>14</v>
      </c>
      <c r="D1003" s="95" t="s">
        <v>3754</v>
      </c>
      <c r="E1003" s="161" t="e">
        <f t="shared" si="134"/>
        <v>#REF!</v>
      </c>
      <c r="F1003" s="63" t="s">
        <v>1658</v>
      </c>
      <c r="G1003">
        <f t="shared" si="135"/>
        <v>6</v>
      </c>
      <c r="H1003" s="223" t="str">
        <f>IF(ISNUMBER(#REF!),#REF!,"")</f>
        <v/>
      </c>
    </row>
    <row r="1004" spans="1:8" x14ac:dyDescent="0.25">
      <c r="A1004" s="110" t="str">
        <f t="shared" si="137"/>
        <v>1426_T3.2_…. Interest (More than 6 to 9)</v>
      </c>
      <c r="B1004" s="115" t="s">
        <v>2338</v>
      </c>
      <c r="C1004" s="119" t="s">
        <v>14</v>
      </c>
      <c r="D1004" s="95" t="s">
        <v>3755</v>
      </c>
      <c r="E1004" s="161" t="e">
        <f t="shared" si="134"/>
        <v>#REF!</v>
      </c>
      <c r="F1004" s="63" t="s">
        <v>1665</v>
      </c>
      <c r="G1004">
        <f t="shared" si="135"/>
        <v>6</v>
      </c>
      <c r="H1004" s="223" t="str">
        <f>IF(ISNUMBER(#REF!),#REF!,"")</f>
        <v/>
      </c>
    </row>
    <row r="1005" spans="1:8" x14ac:dyDescent="0.25">
      <c r="A1005" s="110" t="str">
        <f>B1005&amp;"_"&amp;C1005&amp;"_"&amp;".. "&amp;D1005</f>
        <v>1427_T3.2_.. Other debt liabilities 3/ 4/ (More than 6 to 9)</v>
      </c>
      <c r="B1005" s="115" t="s">
        <v>2339</v>
      </c>
      <c r="C1005" s="119" t="s">
        <v>14</v>
      </c>
      <c r="D1005" s="94" t="s">
        <v>4016</v>
      </c>
      <c r="E1005" s="161" t="e">
        <f t="shared" si="134"/>
        <v>#REF!</v>
      </c>
      <c r="F1005" s="63" t="s">
        <v>1672</v>
      </c>
      <c r="G1005">
        <f t="shared" si="135"/>
        <v>6</v>
      </c>
      <c r="H1005" s="223" t="str">
        <f>IF(ISNUMBER(#REF!),#REF!,"")</f>
        <v/>
      </c>
    </row>
    <row r="1006" spans="1:8" x14ac:dyDescent="0.25">
      <c r="A1006" s="110" t="str">
        <f t="shared" si="137"/>
        <v>1428_T3.2_…. Principal (More than 6 to 9)</v>
      </c>
      <c r="B1006" s="115" t="s">
        <v>2340</v>
      </c>
      <c r="C1006" s="119" t="s">
        <v>14</v>
      </c>
      <c r="D1006" s="95" t="s">
        <v>3754</v>
      </c>
      <c r="E1006" s="161" t="e">
        <f t="shared" si="134"/>
        <v>#REF!</v>
      </c>
      <c r="F1006" s="63" t="s">
        <v>1679</v>
      </c>
      <c r="G1006">
        <f t="shared" si="135"/>
        <v>6</v>
      </c>
      <c r="H1006" s="223" t="str">
        <f>IF(ISNUMBER(#REF!),#REF!,"")</f>
        <v/>
      </c>
    </row>
    <row r="1007" spans="1:8" x14ac:dyDescent="0.25">
      <c r="A1007" s="110" t="str">
        <f t="shared" si="137"/>
        <v>1429_T3.2_…. Interest (More than 6 to 9)</v>
      </c>
      <c r="B1007" s="115" t="s">
        <v>2341</v>
      </c>
      <c r="C1007" s="119" t="s">
        <v>14</v>
      </c>
      <c r="D1007" s="95" t="s">
        <v>3755</v>
      </c>
      <c r="E1007" s="161" t="e">
        <f t="shared" si="134"/>
        <v>#REF!</v>
      </c>
      <c r="F1007" s="63" t="s">
        <v>1686</v>
      </c>
      <c r="G1007">
        <f t="shared" si="135"/>
        <v>6</v>
      </c>
      <c r="H1007" s="223" t="str">
        <f>IF(ISNUMBER(#REF!),#REF!,"")</f>
        <v/>
      </c>
    </row>
    <row r="1008" spans="1:8" x14ac:dyDescent="0.25">
      <c r="A1008" s="110" t="str">
        <f>B1008&amp;"_"&amp;C1008&amp;"_"&amp;D1008</f>
        <v>1430_T3.2_Other Sectors (More than 6 to 9)</v>
      </c>
      <c r="B1008" s="115" t="s">
        <v>2342</v>
      </c>
      <c r="C1008" s="119" t="s">
        <v>14</v>
      </c>
      <c r="D1008" s="97" t="s">
        <v>3759</v>
      </c>
      <c r="E1008" s="161" t="e">
        <f t="shared" si="134"/>
        <v>#REF!</v>
      </c>
      <c r="F1008" s="63" t="s">
        <v>1693</v>
      </c>
      <c r="G1008">
        <f t="shared" si="135"/>
        <v>6</v>
      </c>
      <c r="H1008" s="223" t="str">
        <f>IF(ISNUMBER(#REF!),#REF!,"")</f>
        <v/>
      </c>
    </row>
    <row r="1009" spans="1:8" x14ac:dyDescent="0.25">
      <c r="A1009" s="110" t="str">
        <f>B1009&amp;"_"&amp;C1009&amp;"_"&amp;".. "&amp;D1009</f>
        <v>1431_T3.2_.. Currency and deposits (More than 6 to 9)</v>
      </c>
      <c r="B1009" s="115" t="s">
        <v>2343</v>
      </c>
      <c r="C1009" s="119" t="s">
        <v>14</v>
      </c>
      <c r="D1009" s="94" t="s">
        <v>4012</v>
      </c>
      <c r="E1009" s="161" t="e">
        <f t="shared" si="134"/>
        <v>#REF!</v>
      </c>
      <c r="F1009" s="63" t="s">
        <v>1700</v>
      </c>
      <c r="G1009">
        <f t="shared" si="135"/>
        <v>6</v>
      </c>
      <c r="H1009" s="223" t="str">
        <f>IF(ISNUMBER(#REF!),#REF!,"")</f>
        <v/>
      </c>
    </row>
    <row r="1010" spans="1:8" x14ac:dyDescent="0.25">
      <c r="A1010" s="110" t="str">
        <f t="shared" si="137"/>
        <v>1432_T3.2_…. Principal (More than 6 to 9)</v>
      </c>
      <c r="B1010" s="115" t="s">
        <v>2344</v>
      </c>
      <c r="C1010" s="119" t="s">
        <v>14</v>
      </c>
      <c r="D1010" s="95" t="s">
        <v>3754</v>
      </c>
      <c r="E1010" s="161" t="e">
        <f t="shared" si="134"/>
        <v>#REF!</v>
      </c>
      <c r="F1010" s="63" t="s">
        <v>1707</v>
      </c>
      <c r="G1010">
        <f t="shared" si="135"/>
        <v>6</v>
      </c>
      <c r="H1010" s="223" t="str">
        <f>IF(ISNUMBER(#REF!),#REF!,"")</f>
        <v/>
      </c>
    </row>
    <row r="1011" spans="1:8" x14ac:dyDescent="0.25">
      <c r="A1011" s="110" t="str">
        <f t="shared" si="137"/>
        <v>1433_T3.2_…. Interest (More than 6 to 9)</v>
      </c>
      <c r="B1011" s="115" t="s">
        <v>2345</v>
      </c>
      <c r="C1011" s="119" t="s">
        <v>14</v>
      </c>
      <c r="D1011" s="95" t="s">
        <v>3755</v>
      </c>
      <c r="E1011" s="161" t="e">
        <f t="shared" si="134"/>
        <v>#REF!</v>
      </c>
      <c r="F1011" s="63" t="s">
        <v>1714</v>
      </c>
      <c r="G1011">
        <f t="shared" si="135"/>
        <v>6</v>
      </c>
      <c r="H1011" s="223" t="str">
        <f>IF(ISNUMBER(#REF!),#REF!,"")</f>
        <v/>
      </c>
    </row>
    <row r="1012" spans="1:8" x14ac:dyDescent="0.25">
      <c r="A1012" s="110" t="str">
        <f>B1012&amp;"_"&amp;C1012&amp;"_"&amp;".. "&amp;D1012</f>
        <v>1434_T3.2_.. Debt securities (More than 6 to 9)</v>
      </c>
      <c r="B1012" s="115" t="s">
        <v>2346</v>
      </c>
      <c r="C1012" s="119" t="s">
        <v>14</v>
      </c>
      <c r="D1012" s="94" t="s">
        <v>4013</v>
      </c>
      <c r="E1012" s="161" t="e">
        <f t="shared" si="134"/>
        <v>#REF!</v>
      </c>
      <c r="F1012" s="63" t="s">
        <v>1721</v>
      </c>
      <c r="G1012">
        <f t="shared" si="135"/>
        <v>6</v>
      </c>
      <c r="H1012" s="223" t="str">
        <f>IF(ISNUMBER(#REF!),#REF!,"")</f>
        <v/>
      </c>
    </row>
    <row r="1013" spans="1:8" x14ac:dyDescent="0.25">
      <c r="A1013" s="110" t="str">
        <f t="shared" si="137"/>
        <v>1435_T3.2_…. Principal (More than 6 to 9)</v>
      </c>
      <c r="B1013" s="115" t="s">
        <v>2347</v>
      </c>
      <c r="C1013" s="119" t="s">
        <v>14</v>
      </c>
      <c r="D1013" s="95" t="s">
        <v>3754</v>
      </c>
      <c r="E1013" s="161" t="e">
        <f t="shared" si="134"/>
        <v>#REF!</v>
      </c>
      <c r="F1013" s="63" t="s">
        <v>1728</v>
      </c>
      <c r="G1013">
        <f t="shared" si="135"/>
        <v>6</v>
      </c>
      <c r="H1013" s="223" t="str">
        <f>IF(ISNUMBER(#REF!),#REF!,"")</f>
        <v/>
      </c>
    </row>
    <row r="1014" spans="1:8" x14ac:dyDescent="0.25">
      <c r="A1014" s="110" t="str">
        <f t="shared" si="137"/>
        <v>1436_T3.2_…. Interest (More than 6 to 9)</v>
      </c>
      <c r="B1014" s="115" t="s">
        <v>2348</v>
      </c>
      <c r="C1014" s="119" t="s">
        <v>14</v>
      </c>
      <c r="D1014" s="95" t="s">
        <v>3755</v>
      </c>
      <c r="E1014" s="161" t="e">
        <f t="shared" si="134"/>
        <v>#REF!</v>
      </c>
      <c r="F1014" s="63" t="s">
        <v>1735</v>
      </c>
      <c r="G1014">
        <f t="shared" si="135"/>
        <v>6</v>
      </c>
      <c r="H1014" s="223" t="str">
        <f>IF(ISNUMBER(#REF!),#REF!,"")</f>
        <v/>
      </c>
    </row>
    <row r="1015" spans="1:8" x14ac:dyDescent="0.25">
      <c r="A1015" s="110" t="str">
        <f>B1015&amp;"_"&amp;C1015&amp;"_"&amp;".. "&amp;D1015</f>
        <v>1437_T3.2_.. Loans (More than 6 to 9)</v>
      </c>
      <c r="B1015" s="115" t="s">
        <v>2349</v>
      </c>
      <c r="C1015" s="119" t="s">
        <v>14</v>
      </c>
      <c r="D1015" s="94" t="s">
        <v>4014</v>
      </c>
      <c r="E1015" s="161" t="e">
        <f t="shared" si="134"/>
        <v>#REF!</v>
      </c>
      <c r="F1015" s="63" t="s">
        <v>1742</v>
      </c>
      <c r="G1015">
        <f t="shared" si="135"/>
        <v>6</v>
      </c>
      <c r="H1015" s="223" t="str">
        <f>IF(ISNUMBER(#REF!),#REF!,"")</f>
        <v/>
      </c>
    </row>
    <row r="1016" spans="1:8" x14ac:dyDescent="0.25">
      <c r="A1016" s="110" t="str">
        <f t="shared" si="137"/>
        <v>1438_T3.2_…. Principal (More than 6 to 9)</v>
      </c>
      <c r="B1016" s="115" t="s">
        <v>2350</v>
      </c>
      <c r="C1016" s="119" t="s">
        <v>14</v>
      </c>
      <c r="D1016" s="95" t="s">
        <v>3754</v>
      </c>
      <c r="E1016" s="161" t="e">
        <f t="shared" si="134"/>
        <v>#REF!</v>
      </c>
      <c r="F1016" s="63" t="s">
        <v>1749</v>
      </c>
      <c r="G1016">
        <f t="shared" si="135"/>
        <v>6</v>
      </c>
      <c r="H1016" s="223" t="str">
        <f>IF(ISNUMBER(#REF!),#REF!,"")</f>
        <v/>
      </c>
    </row>
    <row r="1017" spans="1:8" x14ac:dyDescent="0.25">
      <c r="A1017" s="110" t="str">
        <f t="shared" si="137"/>
        <v>1439_T3.2_…. Interest (More than 6 to 9)</v>
      </c>
      <c r="B1017" s="115" t="s">
        <v>2351</v>
      </c>
      <c r="C1017" s="119" t="s">
        <v>14</v>
      </c>
      <c r="D1017" s="95" t="s">
        <v>3755</v>
      </c>
      <c r="E1017" s="161" t="e">
        <f t="shared" si="134"/>
        <v>#REF!</v>
      </c>
      <c r="F1017" s="63" t="s">
        <v>1756</v>
      </c>
      <c r="G1017">
        <f t="shared" si="135"/>
        <v>6</v>
      </c>
      <c r="H1017" s="223" t="str">
        <f>IF(ISNUMBER(#REF!),#REF!,"")</f>
        <v/>
      </c>
    </row>
    <row r="1018" spans="1:8" x14ac:dyDescent="0.25">
      <c r="A1018" s="110" t="str">
        <f>B1018&amp;"_"&amp;C1018&amp;"_"&amp;".. "&amp;D1018</f>
        <v>1440_T3.2_.. Trade credit and advances (More than 6 to 9)</v>
      </c>
      <c r="B1018" s="115" t="s">
        <v>2352</v>
      </c>
      <c r="C1018" s="119" t="s">
        <v>14</v>
      </c>
      <c r="D1018" s="94" t="s">
        <v>4015</v>
      </c>
      <c r="E1018" s="161" t="e">
        <f t="shared" si="134"/>
        <v>#REF!</v>
      </c>
      <c r="F1018" s="63" t="s">
        <v>1763</v>
      </c>
      <c r="G1018">
        <f t="shared" si="135"/>
        <v>6</v>
      </c>
      <c r="H1018" s="223" t="str">
        <f>IF(ISNUMBER(#REF!),#REF!,"")</f>
        <v/>
      </c>
    </row>
    <row r="1019" spans="1:8" x14ac:dyDescent="0.25">
      <c r="A1019" s="110" t="str">
        <f t="shared" si="137"/>
        <v>1441_T3.2_…. Principal (More than 6 to 9)</v>
      </c>
      <c r="B1019" s="115" t="s">
        <v>2353</v>
      </c>
      <c r="C1019" s="119" t="s">
        <v>14</v>
      </c>
      <c r="D1019" s="95" t="s">
        <v>3754</v>
      </c>
      <c r="E1019" s="161" t="e">
        <f t="shared" si="134"/>
        <v>#REF!</v>
      </c>
      <c r="F1019" s="63" t="s">
        <v>1770</v>
      </c>
      <c r="G1019">
        <f t="shared" si="135"/>
        <v>6</v>
      </c>
      <c r="H1019" s="223" t="str">
        <f>IF(ISNUMBER(#REF!),#REF!,"")</f>
        <v/>
      </c>
    </row>
    <row r="1020" spans="1:8" x14ac:dyDescent="0.25">
      <c r="A1020" s="110" t="str">
        <f t="shared" si="137"/>
        <v>1442_T3.2_…. Interest (More than 6 to 9)</v>
      </c>
      <c r="B1020" s="115" t="s">
        <v>2354</v>
      </c>
      <c r="C1020" s="119" t="s">
        <v>14</v>
      </c>
      <c r="D1020" s="95" t="s">
        <v>3755</v>
      </c>
      <c r="E1020" s="161" t="e">
        <f t="shared" si="134"/>
        <v>#REF!</v>
      </c>
      <c r="F1020" s="63" t="s">
        <v>1777</v>
      </c>
      <c r="G1020">
        <f t="shared" si="135"/>
        <v>6</v>
      </c>
      <c r="H1020" s="223" t="str">
        <f>IF(ISNUMBER(#REF!),#REF!,"")</f>
        <v/>
      </c>
    </row>
    <row r="1021" spans="1:8" x14ac:dyDescent="0.25">
      <c r="A1021" s="110" t="str">
        <f>B1021&amp;"_"&amp;C1021&amp;"_"&amp;".. "&amp;D1021</f>
        <v>1443_T3.2_.. Other debt liabilities 3/ 4/ (More than 6 to 9)</v>
      </c>
      <c r="B1021" s="115" t="s">
        <v>2355</v>
      </c>
      <c r="C1021" s="119" t="s">
        <v>14</v>
      </c>
      <c r="D1021" s="94" t="s">
        <v>4016</v>
      </c>
      <c r="E1021" s="161" t="e">
        <f t="shared" si="134"/>
        <v>#REF!</v>
      </c>
      <c r="F1021" s="63" t="s">
        <v>1784</v>
      </c>
      <c r="G1021">
        <f t="shared" si="135"/>
        <v>6</v>
      </c>
      <c r="H1021" s="223" t="str">
        <f>IF(ISNUMBER(#REF!),#REF!,"")</f>
        <v/>
      </c>
    </row>
    <row r="1022" spans="1:8" x14ac:dyDescent="0.25">
      <c r="A1022" s="110" t="str">
        <f t="shared" si="137"/>
        <v>1444_T3.2_…. Principal (More than 6 to 9)</v>
      </c>
      <c r="B1022" s="115" t="s">
        <v>2356</v>
      </c>
      <c r="C1022" s="119" t="s">
        <v>14</v>
      </c>
      <c r="D1022" s="95" t="s">
        <v>3754</v>
      </c>
      <c r="E1022" s="161" t="e">
        <f t="shared" si="134"/>
        <v>#REF!</v>
      </c>
      <c r="F1022" s="63" t="s">
        <v>1791</v>
      </c>
      <c r="G1022">
        <f t="shared" si="135"/>
        <v>6</v>
      </c>
      <c r="H1022" s="223" t="str">
        <f>IF(ISNUMBER(#REF!),#REF!,"")</f>
        <v/>
      </c>
    </row>
    <row r="1023" spans="1:8" x14ac:dyDescent="0.25">
      <c r="A1023" s="110" t="str">
        <f t="shared" si="137"/>
        <v>1445_T3.2_…. Interest (More than 6 to 9)</v>
      </c>
      <c r="B1023" s="115" t="s">
        <v>2357</v>
      </c>
      <c r="C1023" s="119" t="s">
        <v>14</v>
      </c>
      <c r="D1023" s="95" t="s">
        <v>3755</v>
      </c>
      <c r="E1023" s="161" t="e">
        <f t="shared" si="134"/>
        <v>#REF!</v>
      </c>
      <c r="F1023" s="63" t="s">
        <v>1798</v>
      </c>
      <c r="G1023">
        <f t="shared" si="135"/>
        <v>6</v>
      </c>
      <c r="H1023" s="223" t="str">
        <f>IF(ISNUMBER(#REF!),#REF!,"")</f>
        <v/>
      </c>
    </row>
    <row r="1024" spans="1:8" x14ac:dyDescent="0.25">
      <c r="A1024" s="110" t="str">
        <f>B1024&amp;"_"&amp;C1024&amp;"_"&amp;D1024</f>
        <v>1446_T3.2_Direct Investment: Intercompany Lending 5/ (More than 6 to 9)</v>
      </c>
      <c r="B1024" s="115" t="s">
        <v>2358</v>
      </c>
      <c r="C1024" s="119" t="s">
        <v>14</v>
      </c>
      <c r="D1024" s="53" t="s">
        <v>4018</v>
      </c>
      <c r="E1024" s="161" t="e">
        <f t="shared" si="134"/>
        <v>#REF!</v>
      </c>
      <c r="F1024" s="63" t="s">
        <v>1805</v>
      </c>
      <c r="G1024">
        <f t="shared" si="135"/>
        <v>6</v>
      </c>
      <c r="H1024" s="223" t="str">
        <f>IF(ISNUMBER(#REF!),#REF!,"")</f>
        <v/>
      </c>
    </row>
    <row r="1025" spans="1:8" x14ac:dyDescent="0.25">
      <c r="A1025" s="110" t="str">
        <f>B1025&amp;"_"&amp;C1025&amp;"_"&amp;".. "&amp;D1025</f>
        <v>1447_T3.2_.. Debt liabilities of direct investment enterprises to direct investors (More than 6 to 9)</v>
      </c>
      <c r="B1025" s="115" t="s">
        <v>2359</v>
      </c>
      <c r="C1025" s="119" t="s">
        <v>14</v>
      </c>
      <c r="D1025" s="98" t="s">
        <v>4019</v>
      </c>
      <c r="E1025" s="161" t="e">
        <f t="shared" si="134"/>
        <v>#REF!</v>
      </c>
      <c r="F1025" s="63" t="s">
        <v>1812</v>
      </c>
      <c r="G1025">
        <f t="shared" si="135"/>
        <v>6</v>
      </c>
      <c r="H1025" s="223" t="str">
        <f>IF(ISNUMBER(#REF!),#REF!,"")</f>
        <v/>
      </c>
    </row>
    <row r="1026" spans="1:8" x14ac:dyDescent="0.25">
      <c r="A1026" s="110" t="str">
        <f t="shared" ref="A1026:A1036" si="138">B1026&amp;"_"&amp;C1026&amp;"_"&amp;"…. "&amp;D1026</f>
        <v>1448_T3.2_…. Principal (More than 6 to 9)</v>
      </c>
      <c r="B1026" s="115" t="s">
        <v>2360</v>
      </c>
      <c r="C1026" s="119" t="s">
        <v>14</v>
      </c>
      <c r="D1026" s="99" t="s">
        <v>3754</v>
      </c>
      <c r="E1026" s="161" t="e">
        <f t="shared" si="134"/>
        <v>#REF!</v>
      </c>
      <c r="F1026" s="63" t="s">
        <v>1819</v>
      </c>
      <c r="G1026">
        <f t="shared" si="135"/>
        <v>6</v>
      </c>
      <c r="H1026" s="223" t="str">
        <f>IF(ISNUMBER(#REF!),#REF!,"")</f>
        <v/>
      </c>
    </row>
    <row r="1027" spans="1:8" x14ac:dyDescent="0.25">
      <c r="A1027" s="110" t="str">
        <f t="shared" si="138"/>
        <v>1449_T3.2_…. Interest (More than 6 to 9)</v>
      </c>
      <c r="B1027" s="115" t="s">
        <v>2361</v>
      </c>
      <c r="C1027" s="119" t="s">
        <v>14</v>
      </c>
      <c r="D1027" s="99" t="s">
        <v>3755</v>
      </c>
      <c r="E1027" s="161" t="e">
        <f t="shared" si="134"/>
        <v>#REF!</v>
      </c>
      <c r="F1027" s="63" t="s">
        <v>1826</v>
      </c>
      <c r="G1027">
        <f t="shared" si="135"/>
        <v>6</v>
      </c>
      <c r="H1027" s="223" t="str">
        <f>IF(ISNUMBER(#REF!),#REF!,"")</f>
        <v/>
      </c>
    </row>
    <row r="1028" spans="1:8" x14ac:dyDescent="0.25">
      <c r="A1028" s="110" t="str">
        <f>B1028&amp;"_"&amp;C1028&amp;"_"&amp;".. "&amp;D1028</f>
        <v>1450_T3.2_.. Debt liabilities of direct investors to direct investment enterprises (More than 6 to 9)</v>
      </c>
      <c r="B1028" s="115" t="s">
        <v>2362</v>
      </c>
      <c r="C1028" s="119" t="s">
        <v>14</v>
      </c>
      <c r="D1028" s="98" t="s">
        <v>4020</v>
      </c>
      <c r="E1028" s="161" t="e">
        <f t="shared" si="134"/>
        <v>#REF!</v>
      </c>
      <c r="F1028" s="63" t="s">
        <v>1833</v>
      </c>
      <c r="G1028">
        <f t="shared" si="135"/>
        <v>6</v>
      </c>
      <c r="H1028" s="223" t="str">
        <f>IF(ISNUMBER(#REF!),#REF!,"")</f>
        <v/>
      </c>
    </row>
    <row r="1029" spans="1:8" x14ac:dyDescent="0.25">
      <c r="A1029" s="110" t="str">
        <f t="shared" si="138"/>
        <v>1451_T3.2_…. Principal (More than 6 to 9)</v>
      </c>
      <c r="B1029" s="115" t="s">
        <v>2363</v>
      </c>
      <c r="C1029" s="119" t="s">
        <v>14</v>
      </c>
      <c r="D1029" s="99" t="s">
        <v>3754</v>
      </c>
      <c r="E1029" s="161" t="e">
        <f t="shared" ref="E1029:E1092" si="139">E1028</f>
        <v>#REF!</v>
      </c>
      <c r="F1029" s="63" t="s">
        <v>1840</v>
      </c>
      <c r="G1029">
        <f t="shared" ref="G1029:G1092" si="140">G1028</f>
        <v>6</v>
      </c>
      <c r="H1029" s="223" t="str">
        <f>IF(ISNUMBER(#REF!),#REF!,"")</f>
        <v/>
      </c>
    </row>
    <row r="1030" spans="1:8" x14ac:dyDescent="0.25">
      <c r="A1030" s="110" t="str">
        <f t="shared" si="138"/>
        <v>1452_T3.2_…. Interest (More than 6 to 9)</v>
      </c>
      <c r="B1030" s="115" t="s">
        <v>2364</v>
      </c>
      <c r="C1030" s="119" t="s">
        <v>14</v>
      </c>
      <c r="D1030" s="99" t="s">
        <v>3755</v>
      </c>
      <c r="E1030" s="161" t="e">
        <f t="shared" si="139"/>
        <v>#REF!</v>
      </c>
      <c r="F1030" s="63" t="s">
        <v>1847</v>
      </c>
      <c r="G1030">
        <f t="shared" si="140"/>
        <v>6</v>
      </c>
      <c r="H1030" s="223" t="str">
        <f>IF(ISNUMBER(#REF!),#REF!,"")</f>
        <v/>
      </c>
    </row>
    <row r="1031" spans="1:8" x14ac:dyDescent="0.25">
      <c r="A1031" s="110" t="str">
        <f>B1031&amp;"_"&amp;C1031&amp;"_"&amp;".. "&amp;D1031</f>
        <v>1453_T3.2_.. Debt liabilities between fellow enterprises (More than 6 to 9)</v>
      </c>
      <c r="B1031" s="115" t="s">
        <v>2365</v>
      </c>
      <c r="C1031" s="119" t="s">
        <v>14</v>
      </c>
      <c r="D1031" s="98" t="s">
        <v>4021</v>
      </c>
      <c r="E1031" s="161" t="e">
        <f t="shared" si="139"/>
        <v>#REF!</v>
      </c>
      <c r="F1031" s="63" t="s">
        <v>1854</v>
      </c>
      <c r="G1031">
        <f t="shared" si="140"/>
        <v>6</v>
      </c>
      <c r="H1031" s="223" t="str">
        <f>IF(ISNUMBER(#REF!),#REF!,"")</f>
        <v/>
      </c>
    </row>
    <row r="1032" spans="1:8" x14ac:dyDescent="0.25">
      <c r="A1032" s="110" t="str">
        <f t="shared" si="138"/>
        <v>1454_T3.2_…. Principal (More than 6 to 9)</v>
      </c>
      <c r="B1032" s="115" t="s">
        <v>2366</v>
      </c>
      <c r="C1032" s="119" t="s">
        <v>14</v>
      </c>
      <c r="D1032" s="99" t="s">
        <v>3754</v>
      </c>
      <c r="E1032" s="161" t="e">
        <f t="shared" si="139"/>
        <v>#REF!</v>
      </c>
      <c r="F1032" s="63" t="s">
        <v>1861</v>
      </c>
      <c r="G1032">
        <f t="shared" si="140"/>
        <v>6</v>
      </c>
      <c r="H1032" s="223" t="str">
        <f>IF(ISNUMBER(#REF!),#REF!,"")</f>
        <v/>
      </c>
    </row>
    <row r="1033" spans="1:8" x14ac:dyDescent="0.25">
      <c r="A1033" s="110" t="str">
        <f t="shared" si="138"/>
        <v>1455_T3.2_…. Interest (More than 6 to 9)</v>
      </c>
      <c r="B1033" s="115" t="s">
        <v>2367</v>
      </c>
      <c r="C1033" s="119" t="s">
        <v>14</v>
      </c>
      <c r="D1033" s="99" t="s">
        <v>3755</v>
      </c>
      <c r="E1033" s="161" t="e">
        <f t="shared" si="139"/>
        <v>#REF!</v>
      </c>
      <c r="F1033" s="63" t="s">
        <v>1868</v>
      </c>
      <c r="G1033">
        <f t="shared" si="140"/>
        <v>6</v>
      </c>
      <c r="H1033" s="223" t="str">
        <f>IF(ISNUMBER(#REF!),#REF!,"")</f>
        <v/>
      </c>
    </row>
    <row r="1034" spans="1:8" x14ac:dyDescent="0.25">
      <c r="A1034" s="110" t="str">
        <f>B1034&amp;"_"&amp;C1034&amp;"_"&amp;D1034</f>
        <v>1456_T3.2_Gross External Debt Payments (More than 6 to 9)</v>
      </c>
      <c r="B1034" s="115" t="s">
        <v>2368</v>
      </c>
      <c r="C1034" s="119" t="s">
        <v>14</v>
      </c>
      <c r="D1034" s="100" t="s">
        <v>4022</v>
      </c>
      <c r="E1034" s="161" t="e">
        <f t="shared" si="139"/>
        <v>#REF!</v>
      </c>
      <c r="F1034" s="63" t="s">
        <v>1875</v>
      </c>
      <c r="G1034">
        <f t="shared" si="140"/>
        <v>6</v>
      </c>
      <c r="H1034" s="223" t="str">
        <f>IF(ISNUMBER(#REF!),#REF!,"")</f>
        <v/>
      </c>
    </row>
    <row r="1035" spans="1:8" x14ac:dyDescent="0.25">
      <c r="A1035" s="110" t="str">
        <f t="shared" si="138"/>
        <v>1457_T3.2_…. Principal  (More than 6 to 9)</v>
      </c>
      <c r="B1035" s="115" t="s">
        <v>2369</v>
      </c>
      <c r="C1035" s="119" t="s">
        <v>14</v>
      </c>
      <c r="D1035" s="101" t="s">
        <v>3761</v>
      </c>
      <c r="E1035" s="161" t="e">
        <f t="shared" si="139"/>
        <v>#REF!</v>
      </c>
      <c r="F1035" s="63" t="s">
        <v>1882</v>
      </c>
      <c r="G1035">
        <f t="shared" si="140"/>
        <v>6</v>
      </c>
      <c r="H1035" s="223" t="str">
        <f>IF(ISNUMBER(#REF!),#REF!,"")</f>
        <v/>
      </c>
    </row>
    <row r="1036" spans="1:8" x14ac:dyDescent="0.25">
      <c r="A1036" s="110" t="str">
        <f t="shared" si="138"/>
        <v>1458_T3.2_…. Interest (More than 6 to 9)</v>
      </c>
      <c r="B1036" s="115" t="s">
        <v>2370</v>
      </c>
      <c r="C1036" s="119" t="s">
        <v>14</v>
      </c>
      <c r="D1036" s="101" t="s">
        <v>3755</v>
      </c>
      <c r="E1036" s="161" t="e">
        <f t="shared" si="139"/>
        <v>#REF!</v>
      </c>
      <c r="F1036" s="63" t="s">
        <v>1889</v>
      </c>
      <c r="G1036">
        <f t="shared" si="140"/>
        <v>6</v>
      </c>
      <c r="H1036" s="223" t="str">
        <f>IF(ISNUMBER(#REF!),#REF!,"")</f>
        <v/>
      </c>
    </row>
    <row r="1037" spans="1:8" x14ac:dyDescent="0.25">
      <c r="A1037" s="110" t="str">
        <f t="shared" ref="A1037:A1038" si="141">B1037&amp;"_"&amp;C1037&amp;"_"&amp;D1037</f>
        <v>1459_T3.2_Interest receipts on SDR holdings (More than 6 to 9)</v>
      </c>
      <c r="B1037" s="115" t="s">
        <v>2371</v>
      </c>
      <c r="C1037" s="119" t="s">
        <v>14</v>
      </c>
      <c r="D1037" s="102" t="s">
        <v>3763</v>
      </c>
      <c r="E1037" s="161" t="e">
        <f t="shared" si="139"/>
        <v>#REF!</v>
      </c>
      <c r="F1037" s="63" t="s">
        <v>1900</v>
      </c>
      <c r="G1037">
        <f t="shared" si="140"/>
        <v>6</v>
      </c>
      <c r="H1037" s="223" t="str">
        <f>IF(ISNUMBER(#REF!),#REF!,"")</f>
        <v/>
      </c>
    </row>
    <row r="1038" spans="1:8" x14ac:dyDescent="0.25">
      <c r="A1038" s="110" t="str">
        <f t="shared" si="141"/>
        <v>1460_T3.2_Interest payments on SDR allocations (More than 6 to 9)</v>
      </c>
      <c r="B1038" s="115" t="s">
        <v>2372</v>
      </c>
      <c r="C1038" s="119" t="s">
        <v>14</v>
      </c>
      <c r="D1038" s="102" t="s">
        <v>3764</v>
      </c>
      <c r="E1038" s="161" t="e">
        <f t="shared" si="139"/>
        <v>#REF!</v>
      </c>
      <c r="F1038" s="63" t="s">
        <v>1901</v>
      </c>
      <c r="G1038">
        <f t="shared" si="140"/>
        <v>6</v>
      </c>
      <c r="H1038" s="223" t="str">
        <f>IF(ISNUMBER(#REF!),#REF!,"")</f>
        <v/>
      </c>
    </row>
    <row r="1039" spans="1:8" x14ac:dyDescent="0.25">
      <c r="A1039" s="110" t="str">
        <f>B1039&amp;"_"&amp;C1039&amp;"_"&amp;D1039</f>
        <v>1461_T3.2_General Government (More than 9 to 12)</v>
      </c>
      <c r="B1039" s="115" t="s">
        <v>2373</v>
      </c>
      <c r="C1039" s="119" t="s">
        <v>14</v>
      </c>
      <c r="D1039" s="93" t="s">
        <v>4023</v>
      </c>
      <c r="E1039" s="161" t="e">
        <f t="shared" si="139"/>
        <v>#REF!</v>
      </c>
      <c r="F1039" s="63" t="s">
        <v>1316</v>
      </c>
      <c r="G1039">
        <f t="shared" si="140"/>
        <v>6</v>
      </c>
      <c r="H1039" s="223" t="str">
        <f>IF(ISNUMBER(#REF!),#REF!,"")</f>
        <v/>
      </c>
    </row>
    <row r="1040" spans="1:8" x14ac:dyDescent="0.25">
      <c r="A1040" s="110" t="str">
        <f>B1040&amp;"_"&amp;C1040&amp;"_"&amp;".. "&amp;D1040</f>
        <v>1462_T3.2_.. Special drawing rights (allocations) * (More than 9 to 12)</v>
      </c>
      <c r="B1040" s="115" t="s">
        <v>2374</v>
      </c>
      <c r="C1040" s="119" t="s">
        <v>14</v>
      </c>
      <c r="D1040" s="94" t="s">
        <v>4146</v>
      </c>
      <c r="E1040" s="161" t="e">
        <f t="shared" si="139"/>
        <v>#REF!</v>
      </c>
      <c r="F1040" s="63" t="s">
        <v>1323</v>
      </c>
      <c r="G1040">
        <f t="shared" si="140"/>
        <v>6</v>
      </c>
      <c r="H1040" s="223" t="str">
        <f>IF(ISNUMBER(#REF!),#REF!,"")</f>
        <v/>
      </c>
    </row>
    <row r="1041" spans="1:8" x14ac:dyDescent="0.25">
      <c r="A1041" s="110" t="str">
        <f t="shared" ref="A1041:A1057" si="142">B1041&amp;"_"&amp;C1041&amp;"_"&amp;"…. "&amp;D1041</f>
        <v>1463_T3.2_…. Principal (More than 9 to 12)</v>
      </c>
      <c r="B1041" s="115" t="s">
        <v>2375</v>
      </c>
      <c r="C1041" s="119" t="s">
        <v>14</v>
      </c>
      <c r="D1041" s="95" t="s">
        <v>3766</v>
      </c>
      <c r="E1041" s="161" t="e">
        <f t="shared" si="139"/>
        <v>#REF!</v>
      </c>
      <c r="F1041" s="63" t="s">
        <v>1330</v>
      </c>
      <c r="G1041">
        <f t="shared" si="140"/>
        <v>6</v>
      </c>
      <c r="H1041" s="223" t="str">
        <f>IF(ISNUMBER(#REF!),#REF!,"")</f>
        <v/>
      </c>
    </row>
    <row r="1042" spans="1:8" x14ac:dyDescent="0.25">
      <c r="A1042" s="110" t="str">
        <f t="shared" si="142"/>
        <v>1464_T3.2_…. Interest (More than 9 to 12)</v>
      </c>
      <c r="B1042" s="115" t="s">
        <v>2376</v>
      </c>
      <c r="C1042" s="119" t="s">
        <v>14</v>
      </c>
      <c r="D1042" s="95" t="s">
        <v>3767</v>
      </c>
      <c r="E1042" s="161" t="e">
        <f t="shared" si="139"/>
        <v>#REF!</v>
      </c>
      <c r="F1042" s="63" t="s">
        <v>1337</v>
      </c>
      <c r="G1042">
        <f t="shared" si="140"/>
        <v>6</v>
      </c>
      <c r="H1042" s="223" t="str">
        <f>IF(ISNUMBER(#REF!),#REF!,"")</f>
        <v/>
      </c>
    </row>
    <row r="1043" spans="1:8" x14ac:dyDescent="0.25">
      <c r="A1043" s="110" t="str">
        <f>B1043&amp;"_"&amp;C1043&amp;"_"&amp;".. "&amp;D1043</f>
        <v>1465_T3.2_.. Currency and deposits (More than 9 to 12)</v>
      </c>
      <c r="B1043" s="115" t="s">
        <v>2377</v>
      </c>
      <c r="C1043" s="119" t="s">
        <v>14</v>
      </c>
      <c r="D1043" s="94" t="s">
        <v>4024</v>
      </c>
      <c r="E1043" s="161" t="e">
        <f t="shared" si="139"/>
        <v>#REF!</v>
      </c>
      <c r="F1043" s="63" t="s">
        <v>1344</v>
      </c>
      <c r="G1043">
        <f t="shared" si="140"/>
        <v>6</v>
      </c>
      <c r="H1043" s="223" t="str">
        <f>IF(ISNUMBER(#REF!),#REF!,"")</f>
        <v/>
      </c>
    </row>
    <row r="1044" spans="1:8" x14ac:dyDescent="0.25">
      <c r="A1044" s="110" t="str">
        <f t="shared" si="142"/>
        <v>1466_T3.2_…. Principal (More than 9 to 12)</v>
      </c>
      <c r="B1044" s="115" t="s">
        <v>2378</v>
      </c>
      <c r="C1044" s="119" t="s">
        <v>14</v>
      </c>
      <c r="D1044" s="95" t="s">
        <v>3766</v>
      </c>
      <c r="E1044" s="161" t="e">
        <f t="shared" si="139"/>
        <v>#REF!</v>
      </c>
      <c r="F1044" s="63" t="s">
        <v>1351</v>
      </c>
      <c r="G1044">
        <f t="shared" si="140"/>
        <v>6</v>
      </c>
      <c r="H1044" s="223" t="str">
        <f>IF(ISNUMBER(#REF!),#REF!,"")</f>
        <v/>
      </c>
    </row>
    <row r="1045" spans="1:8" x14ac:dyDescent="0.25">
      <c r="A1045" s="110" t="str">
        <f t="shared" si="142"/>
        <v>1467_T3.2_…. Interest (More than 9 to 12)</v>
      </c>
      <c r="B1045" s="115" t="s">
        <v>2379</v>
      </c>
      <c r="C1045" s="119" t="s">
        <v>14</v>
      </c>
      <c r="D1045" s="95" t="s">
        <v>3767</v>
      </c>
      <c r="E1045" s="161" t="e">
        <f t="shared" si="139"/>
        <v>#REF!</v>
      </c>
      <c r="F1045" s="63" t="s">
        <v>1358</v>
      </c>
      <c r="G1045">
        <f t="shared" si="140"/>
        <v>6</v>
      </c>
      <c r="H1045" s="223" t="str">
        <f>IF(ISNUMBER(#REF!),#REF!,"")</f>
        <v/>
      </c>
    </row>
    <row r="1046" spans="1:8" x14ac:dyDescent="0.25">
      <c r="A1046" s="110" t="str">
        <f>B1046&amp;"_"&amp;C1046&amp;"_"&amp;".. "&amp;D1046</f>
        <v>1468_T3.2_.. Debt securities (More than 9 to 12)</v>
      </c>
      <c r="B1046" s="115" t="s">
        <v>2380</v>
      </c>
      <c r="C1046" s="119" t="s">
        <v>14</v>
      </c>
      <c r="D1046" s="94" t="s">
        <v>4025</v>
      </c>
      <c r="E1046" s="161" t="e">
        <f t="shared" si="139"/>
        <v>#REF!</v>
      </c>
      <c r="F1046" s="63" t="s">
        <v>1365</v>
      </c>
      <c r="G1046">
        <f t="shared" si="140"/>
        <v>6</v>
      </c>
      <c r="H1046" s="223" t="str">
        <f>IF(ISNUMBER(#REF!),#REF!,"")</f>
        <v/>
      </c>
    </row>
    <row r="1047" spans="1:8" x14ac:dyDescent="0.25">
      <c r="A1047" s="110" t="str">
        <f t="shared" si="142"/>
        <v>1469_T3.2_…. Principal (More than 9 to 12)</v>
      </c>
      <c r="B1047" s="115" t="s">
        <v>2381</v>
      </c>
      <c r="C1047" s="119" t="s">
        <v>14</v>
      </c>
      <c r="D1047" s="95" t="s">
        <v>3766</v>
      </c>
      <c r="E1047" s="161" t="e">
        <f t="shared" si="139"/>
        <v>#REF!</v>
      </c>
      <c r="F1047" s="63" t="s">
        <v>1372</v>
      </c>
      <c r="G1047">
        <f t="shared" si="140"/>
        <v>6</v>
      </c>
      <c r="H1047" s="223" t="str">
        <f>IF(ISNUMBER(#REF!),#REF!,"")</f>
        <v/>
      </c>
    </row>
    <row r="1048" spans="1:8" x14ac:dyDescent="0.25">
      <c r="A1048" s="110" t="str">
        <f t="shared" si="142"/>
        <v>1470_T3.2_…. Interest (More than 9 to 12)</v>
      </c>
      <c r="B1048" s="115" t="s">
        <v>2382</v>
      </c>
      <c r="C1048" s="119" t="s">
        <v>14</v>
      </c>
      <c r="D1048" s="95" t="s">
        <v>3767</v>
      </c>
      <c r="E1048" s="161" t="e">
        <f t="shared" si="139"/>
        <v>#REF!</v>
      </c>
      <c r="F1048" s="63" t="s">
        <v>1379</v>
      </c>
      <c r="G1048">
        <f t="shared" si="140"/>
        <v>6</v>
      </c>
      <c r="H1048" s="223" t="str">
        <f>IF(ISNUMBER(#REF!),#REF!,"")</f>
        <v/>
      </c>
    </row>
    <row r="1049" spans="1:8" x14ac:dyDescent="0.25">
      <c r="A1049" s="110" t="str">
        <f>B1049&amp;"_"&amp;C1049&amp;"_"&amp;".. "&amp;D1049</f>
        <v>1471_T3.2_.. Loans (More than 9 to 12)</v>
      </c>
      <c r="B1049" s="115" t="s">
        <v>2383</v>
      </c>
      <c r="C1049" s="119" t="s">
        <v>14</v>
      </c>
      <c r="D1049" s="94" t="s">
        <v>4026</v>
      </c>
      <c r="E1049" s="161" t="e">
        <f t="shared" si="139"/>
        <v>#REF!</v>
      </c>
      <c r="F1049" s="63" t="s">
        <v>1386</v>
      </c>
      <c r="G1049">
        <f t="shared" si="140"/>
        <v>6</v>
      </c>
      <c r="H1049" s="223" t="str">
        <f>IF(ISNUMBER(#REF!),#REF!,"")</f>
        <v/>
      </c>
    </row>
    <row r="1050" spans="1:8" x14ac:dyDescent="0.25">
      <c r="A1050" s="110" t="str">
        <f t="shared" si="142"/>
        <v>1472_T3.2_…. Principal (More than 9 to 12)</v>
      </c>
      <c r="B1050" s="115" t="s">
        <v>2384</v>
      </c>
      <c r="C1050" s="119" t="s">
        <v>14</v>
      </c>
      <c r="D1050" s="95" t="s">
        <v>3766</v>
      </c>
      <c r="E1050" s="161" t="e">
        <f t="shared" si="139"/>
        <v>#REF!</v>
      </c>
      <c r="F1050" s="63" t="s">
        <v>1393</v>
      </c>
      <c r="G1050">
        <f t="shared" si="140"/>
        <v>6</v>
      </c>
      <c r="H1050" s="223" t="str">
        <f>IF(ISNUMBER(#REF!),#REF!,"")</f>
        <v/>
      </c>
    </row>
    <row r="1051" spans="1:8" x14ac:dyDescent="0.25">
      <c r="A1051" s="110" t="str">
        <f t="shared" si="142"/>
        <v>1473_T3.2_…. Interest (More than 9 to 12)</v>
      </c>
      <c r="B1051" s="115" t="s">
        <v>2385</v>
      </c>
      <c r="C1051" s="119" t="s">
        <v>14</v>
      </c>
      <c r="D1051" s="95" t="s">
        <v>3767</v>
      </c>
      <c r="E1051" s="161" t="e">
        <f t="shared" si="139"/>
        <v>#REF!</v>
      </c>
      <c r="F1051" s="63" t="s">
        <v>1400</v>
      </c>
      <c r="G1051">
        <f t="shared" si="140"/>
        <v>6</v>
      </c>
      <c r="H1051" s="223" t="str">
        <f>IF(ISNUMBER(#REF!),#REF!,"")</f>
        <v/>
      </c>
    </row>
    <row r="1052" spans="1:8" x14ac:dyDescent="0.25">
      <c r="A1052" s="110" t="str">
        <f>B1052&amp;"_"&amp;C1052&amp;"_"&amp;".. "&amp;D1052</f>
        <v>1474_T3.2_.. Trade credit and advances (More than 9 to 12)</v>
      </c>
      <c r="B1052" s="115" t="s">
        <v>2386</v>
      </c>
      <c r="C1052" s="119" t="s">
        <v>14</v>
      </c>
      <c r="D1052" s="94" t="s">
        <v>4027</v>
      </c>
      <c r="E1052" s="161" t="e">
        <f t="shared" si="139"/>
        <v>#REF!</v>
      </c>
      <c r="F1052" s="63" t="s">
        <v>1407</v>
      </c>
      <c r="G1052">
        <f t="shared" si="140"/>
        <v>6</v>
      </c>
      <c r="H1052" s="223" t="str">
        <f>IF(ISNUMBER(#REF!),#REF!,"")</f>
        <v/>
      </c>
    </row>
    <row r="1053" spans="1:8" x14ac:dyDescent="0.25">
      <c r="A1053" s="110" t="str">
        <f t="shared" si="142"/>
        <v>1475_T3.2_…. Principal (More than 9 to 12)</v>
      </c>
      <c r="B1053" s="115" t="s">
        <v>2387</v>
      </c>
      <c r="C1053" s="119" t="s">
        <v>14</v>
      </c>
      <c r="D1053" s="95" t="s">
        <v>3766</v>
      </c>
      <c r="E1053" s="161" t="e">
        <f t="shared" si="139"/>
        <v>#REF!</v>
      </c>
      <c r="F1053" s="63" t="s">
        <v>1414</v>
      </c>
      <c r="G1053">
        <f t="shared" si="140"/>
        <v>6</v>
      </c>
      <c r="H1053" s="223" t="str">
        <f>IF(ISNUMBER(#REF!),#REF!,"")</f>
        <v/>
      </c>
    </row>
    <row r="1054" spans="1:8" x14ac:dyDescent="0.25">
      <c r="A1054" s="110" t="str">
        <f t="shared" si="142"/>
        <v>1476_T3.2_…. Interest (More than 9 to 12)</v>
      </c>
      <c r="B1054" s="115" t="s">
        <v>2388</v>
      </c>
      <c r="C1054" s="119" t="s">
        <v>14</v>
      </c>
      <c r="D1054" s="95" t="s">
        <v>3767</v>
      </c>
      <c r="E1054" s="161" t="e">
        <f t="shared" si="139"/>
        <v>#REF!</v>
      </c>
      <c r="F1054" s="63" t="s">
        <v>1421</v>
      </c>
      <c r="G1054">
        <f t="shared" si="140"/>
        <v>6</v>
      </c>
      <c r="H1054" s="223" t="str">
        <f>IF(ISNUMBER(#REF!),#REF!,"")</f>
        <v/>
      </c>
    </row>
    <row r="1055" spans="1:8" x14ac:dyDescent="0.25">
      <c r="A1055" s="110" t="str">
        <f>B1055&amp;"_"&amp;C1055&amp;"_"&amp;".. "&amp;D1055</f>
        <v>1477_T3.2_.. Other debt liabilities 3/ 4/ (More than 9 to 12)</v>
      </c>
      <c r="B1055" s="115" t="s">
        <v>2389</v>
      </c>
      <c r="C1055" s="119" t="s">
        <v>14</v>
      </c>
      <c r="D1055" s="94" t="s">
        <v>4028</v>
      </c>
      <c r="E1055" s="161" t="e">
        <f t="shared" si="139"/>
        <v>#REF!</v>
      </c>
      <c r="F1055" s="63" t="s">
        <v>1428</v>
      </c>
      <c r="G1055">
        <f t="shared" si="140"/>
        <v>6</v>
      </c>
      <c r="H1055" s="223" t="str">
        <f>IF(ISNUMBER(#REF!),#REF!,"")</f>
        <v/>
      </c>
    </row>
    <row r="1056" spans="1:8" x14ac:dyDescent="0.25">
      <c r="A1056" s="110" t="str">
        <f t="shared" si="142"/>
        <v>1478_T3.2_…. Principal (More than 9 to 12)</v>
      </c>
      <c r="B1056" s="115" t="s">
        <v>2390</v>
      </c>
      <c r="C1056" s="119" t="s">
        <v>14</v>
      </c>
      <c r="D1056" s="95" t="s">
        <v>3766</v>
      </c>
      <c r="E1056" s="161" t="e">
        <f t="shared" si="139"/>
        <v>#REF!</v>
      </c>
      <c r="F1056" s="63" t="s">
        <v>1435</v>
      </c>
      <c r="G1056">
        <f t="shared" si="140"/>
        <v>6</v>
      </c>
      <c r="H1056" s="223" t="str">
        <f>IF(ISNUMBER(#REF!),#REF!,"")</f>
        <v/>
      </c>
    </row>
    <row r="1057" spans="1:8" x14ac:dyDescent="0.25">
      <c r="A1057" s="110" t="str">
        <f t="shared" si="142"/>
        <v>1479_T3.2_…. Interest (More than 9 to 12)</v>
      </c>
      <c r="B1057" s="115" t="s">
        <v>2391</v>
      </c>
      <c r="C1057" s="119" t="s">
        <v>14</v>
      </c>
      <c r="D1057" s="95" t="s">
        <v>3767</v>
      </c>
      <c r="E1057" s="161" t="e">
        <f t="shared" si="139"/>
        <v>#REF!</v>
      </c>
      <c r="F1057" s="63" t="s">
        <v>1442</v>
      </c>
      <c r="G1057">
        <f t="shared" si="140"/>
        <v>6</v>
      </c>
      <c r="H1057" s="223" t="str">
        <f>IF(ISNUMBER(#REF!),#REF!,"")</f>
        <v/>
      </c>
    </row>
    <row r="1058" spans="1:8" x14ac:dyDescent="0.25">
      <c r="A1058" s="110" t="str">
        <f>B1058&amp;"_"&amp;C1058&amp;"_"&amp;D1058</f>
        <v>1480_T3.2_Central Bank (More than 9 to 12)</v>
      </c>
      <c r="B1058" s="115" t="s">
        <v>2392</v>
      </c>
      <c r="C1058" s="119" t="s">
        <v>14</v>
      </c>
      <c r="D1058" s="57" t="s">
        <v>4029</v>
      </c>
      <c r="E1058" s="161" t="e">
        <f t="shared" si="139"/>
        <v>#REF!</v>
      </c>
      <c r="F1058" s="63" t="s">
        <v>1449</v>
      </c>
      <c r="G1058">
        <f t="shared" si="140"/>
        <v>6</v>
      </c>
      <c r="H1058" s="223" t="str">
        <f>IF(ISNUMBER(#REF!),#REF!,"")</f>
        <v/>
      </c>
    </row>
    <row r="1059" spans="1:8" x14ac:dyDescent="0.25">
      <c r="A1059" s="110" t="str">
        <f>B1059&amp;"_"&amp;C1059&amp;"_"&amp;".. "&amp;D1059</f>
        <v>1481_T3.2_.. Special drawing rights (allocations) * (More than 9 to 12)</v>
      </c>
      <c r="B1059" s="115" t="s">
        <v>2393</v>
      </c>
      <c r="C1059" s="119" t="s">
        <v>14</v>
      </c>
      <c r="D1059" s="94" t="s">
        <v>4146</v>
      </c>
      <c r="E1059" s="161" t="e">
        <f t="shared" si="139"/>
        <v>#REF!</v>
      </c>
      <c r="F1059" s="63" t="s">
        <v>1456</v>
      </c>
      <c r="G1059">
        <f t="shared" si="140"/>
        <v>6</v>
      </c>
      <c r="H1059" s="223" t="str">
        <f>IF(ISNUMBER(#REF!),#REF!,"")</f>
        <v/>
      </c>
    </row>
    <row r="1060" spans="1:8" x14ac:dyDescent="0.25">
      <c r="A1060" s="110" t="str">
        <f t="shared" ref="A1060:A1076" si="143">B1060&amp;"_"&amp;C1060&amp;"_"&amp;"…. "&amp;D1060</f>
        <v>1482_T3.2_…. Principal (More than 9 to 12)</v>
      </c>
      <c r="B1060" s="115" t="s">
        <v>2394</v>
      </c>
      <c r="C1060" s="119" t="s">
        <v>14</v>
      </c>
      <c r="D1060" s="95" t="s">
        <v>3766</v>
      </c>
      <c r="E1060" s="161" t="e">
        <f t="shared" si="139"/>
        <v>#REF!</v>
      </c>
      <c r="F1060" s="63" t="s">
        <v>1463</v>
      </c>
      <c r="G1060">
        <f t="shared" si="140"/>
        <v>6</v>
      </c>
      <c r="H1060" s="223" t="str">
        <f>IF(ISNUMBER(#REF!),#REF!,"")</f>
        <v/>
      </c>
    </row>
    <row r="1061" spans="1:8" x14ac:dyDescent="0.25">
      <c r="A1061" s="110" t="str">
        <f t="shared" si="143"/>
        <v>1483_T3.2_…. Interest (More than 9 to 12)</v>
      </c>
      <c r="B1061" s="115" t="s">
        <v>2395</v>
      </c>
      <c r="C1061" s="119" t="s">
        <v>14</v>
      </c>
      <c r="D1061" s="95" t="s">
        <v>3767</v>
      </c>
      <c r="E1061" s="161" t="e">
        <f t="shared" si="139"/>
        <v>#REF!</v>
      </c>
      <c r="F1061" s="63" t="s">
        <v>1470</v>
      </c>
      <c r="G1061">
        <f t="shared" si="140"/>
        <v>6</v>
      </c>
      <c r="H1061" s="223" t="str">
        <f>IF(ISNUMBER(#REF!),#REF!,"")</f>
        <v/>
      </c>
    </row>
    <row r="1062" spans="1:8" x14ac:dyDescent="0.25">
      <c r="A1062" s="110" t="str">
        <f>B1062&amp;"_"&amp;C1062&amp;"_"&amp;".. "&amp;D1062</f>
        <v>1484_T3.2_.. Currency and deposits (More than 9 to 12)</v>
      </c>
      <c r="B1062" s="115" t="s">
        <v>2396</v>
      </c>
      <c r="C1062" s="119" t="s">
        <v>14</v>
      </c>
      <c r="D1062" s="94" t="s">
        <v>4024</v>
      </c>
      <c r="E1062" s="161" t="e">
        <f t="shared" si="139"/>
        <v>#REF!</v>
      </c>
      <c r="F1062" s="63" t="s">
        <v>1477</v>
      </c>
      <c r="G1062">
        <f t="shared" si="140"/>
        <v>6</v>
      </c>
      <c r="H1062" s="223" t="str">
        <f>IF(ISNUMBER(#REF!),#REF!,"")</f>
        <v/>
      </c>
    </row>
    <row r="1063" spans="1:8" x14ac:dyDescent="0.25">
      <c r="A1063" s="110" t="str">
        <f t="shared" si="143"/>
        <v>1485_T3.2_…. Principal (More than 9 to 12)</v>
      </c>
      <c r="B1063" s="115" t="s">
        <v>2397</v>
      </c>
      <c r="C1063" s="119" t="s">
        <v>14</v>
      </c>
      <c r="D1063" s="95" t="s">
        <v>3766</v>
      </c>
      <c r="E1063" s="161" t="e">
        <f t="shared" si="139"/>
        <v>#REF!</v>
      </c>
      <c r="F1063" s="63" t="s">
        <v>1484</v>
      </c>
      <c r="G1063">
        <f t="shared" si="140"/>
        <v>6</v>
      </c>
      <c r="H1063" s="223" t="str">
        <f>IF(ISNUMBER(#REF!),#REF!,"")</f>
        <v/>
      </c>
    </row>
    <row r="1064" spans="1:8" x14ac:dyDescent="0.25">
      <c r="A1064" s="110" t="str">
        <f t="shared" si="143"/>
        <v>1486_T3.2_…. Interest (More than 9 to 12)</v>
      </c>
      <c r="B1064" s="115" t="s">
        <v>2398</v>
      </c>
      <c r="C1064" s="119" t="s">
        <v>14</v>
      </c>
      <c r="D1064" s="95" t="s">
        <v>3767</v>
      </c>
      <c r="E1064" s="161" t="e">
        <f t="shared" si="139"/>
        <v>#REF!</v>
      </c>
      <c r="F1064" s="63" t="s">
        <v>1491</v>
      </c>
      <c r="G1064">
        <f t="shared" si="140"/>
        <v>6</v>
      </c>
      <c r="H1064" s="223" t="str">
        <f>IF(ISNUMBER(#REF!),#REF!,"")</f>
        <v/>
      </c>
    </row>
    <row r="1065" spans="1:8" x14ac:dyDescent="0.25">
      <c r="A1065" s="110" t="str">
        <f>B1065&amp;"_"&amp;C1065&amp;"_"&amp;".. "&amp;D1065</f>
        <v>1487_T3.2_.. Debt securities (More than 9 to 12)</v>
      </c>
      <c r="B1065" s="115" t="s">
        <v>2399</v>
      </c>
      <c r="C1065" s="119" t="s">
        <v>14</v>
      </c>
      <c r="D1065" s="94" t="s">
        <v>4025</v>
      </c>
      <c r="E1065" s="161" t="e">
        <f t="shared" si="139"/>
        <v>#REF!</v>
      </c>
      <c r="F1065" s="63" t="s">
        <v>1498</v>
      </c>
      <c r="G1065">
        <f t="shared" si="140"/>
        <v>6</v>
      </c>
      <c r="H1065" s="223" t="str">
        <f>IF(ISNUMBER(#REF!),#REF!,"")</f>
        <v/>
      </c>
    </row>
    <row r="1066" spans="1:8" x14ac:dyDescent="0.25">
      <c r="A1066" s="110" t="str">
        <f t="shared" si="143"/>
        <v>1488_T3.2_…. Principal (More than 9 to 12)</v>
      </c>
      <c r="B1066" s="115" t="s">
        <v>2400</v>
      </c>
      <c r="C1066" s="119" t="s">
        <v>14</v>
      </c>
      <c r="D1066" s="95" t="s">
        <v>3766</v>
      </c>
      <c r="E1066" s="161" t="e">
        <f t="shared" si="139"/>
        <v>#REF!</v>
      </c>
      <c r="F1066" s="63" t="s">
        <v>1505</v>
      </c>
      <c r="G1066">
        <f t="shared" si="140"/>
        <v>6</v>
      </c>
      <c r="H1066" s="223" t="str">
        <f>IF(ISNUMBER(#REF!),#REF!,"")</f>
        <v/>
      </c>
    </row>
    <row r="1067" spans="1:8" x14ac:dyDescent="0.25">
      <c r="A1067" s="110" t="str">
        <f t="shared" si="143"/>
        <v>1489_T3.2_…. Interest (More than 9 to 12)</v>
      </c>
      <c r="B1067" s="115" t="s">
        <v>2401</v>
      </c>
      <c r="C1067" s="119" t="s">
        <v>14</v>
      </c>
      <c r="D1067" s="95" t="s">
        <v>3767</v>
      </c>
      <c r="E1067" s="161" t="e">
        <f t="shared" si="139"/>
        <v>#REF!</v>
      </c>
      <c r="F1067" s="63" t="s">
        <v>1512</v>
      </c>
      <c r="G1067">
        <f t="shared" si="140"/>
        <v>6</v>
      </c>
      <c r="H1067" s="223" t="str">
        <f>IF(ISNUMBER(#REF!),#REF!,"")</f>
        <v/>
      </c>
    </row>
    <row r="1068" spans="1:8" x14ac:dyDescent="0.25">
      <c r="A1068" s="110" t="str">
        <f>B1068&amp;"_"&amp;C1068&amp;"_"&amp;".. "&amp;D1068</f>
        <v>1490_T3.2_.. Loans (More than 9 to 12)</v>
      </c>
      <c r="B1068" s="115" t="s">
        <v>2402</v>
      </c>
      <c r="C1068" s="119" t="s">
        <v>14</v>
      </c>
      <c r="D1068" s="94" t="s">
        <v>4026</v>
      </c>
      <c r="E1068" s="161" t="e">
        <f t="shared" si="139"/>
        <v>#REF!</v>
      </c>
      <c r="F1068" s="63" t="s">
        <v>1519</v>
      </c>
      <c r="G1068">
        <f t="shared" si="140"/>
        <v>6</v>
      </c>
      <c r="H1068" s="223" t="str">
        <f>IF(ISNUMBER(#REF!),#REF!,"")</f>
        <v/>
      </c>
    </row>
    <row r="1069" spans="1:8" x14ac:dyDescent="0.25">
      <c r="A1069" s="110" t="str">
        <f t="shared" si="143"/>
        <v>1491_T3.2_…. Principal (More than 9 to 12)</v>
      </c>
      <c r="B1069" s="115" t="s">
        <v>2403</v>
      </c>
      <c r="C1069" s="119" t="s">
        <v>14</v>
      </c>
      <c r="D1069" s="95" t="s">
        <v>3766</v>
      </c>
      <c r="E1069" s="161" t="e">
        <f t="shared" si="139"/>
        <v>#REF!</v>
      </c>
      <c r="F1069" s="63" t="s">
        <v>1526</v>
      </c>
      <c r="G1069">
        <f t="shared" si="140"/>
        <v>6</v>
      </c>
      <c r="H1069" s="223" t="str">
        <f>IF(ISNUMBER(#REF!),#REF!,"")</f>
        <v/>
      </c>
    </row>
    <row r="1070" spans="1:8" x14ac:dyDescent="0.25">
      <c r="A1070" s="110" t="str">
        <f t="shared" si="143"/>
        <v>1492_T3.2_…. Interest (More than 9 to 12)</v>
      </c>
      <c r="B1070" s="115" t="s">
        <v>2404</v>
      </c>
      <c r="C1070" s="119" t="s">
        <v>14</v>
      </c>
      <c r="D1070" s="95" t="s">
        <v>3767</v>
      </c>
      <c r="E1070" s="161" t="e">
        <f t="shared" si="139"/>
        <v>#REF!</v>
      </c>
      <c r="F1070" s="63" t="s">
        <v>1533</v>
      </c>
      <c r="G1070">
        <f t="shared" si="140"/>
        <v>6</v>
      </c>
      <c r="H1070" s="223" t="str">
        <f>IF(ISNUMBER(#REF!),#REF!,"")</f>
        <v/>
      </c>
    </row>
    <row r="1071" spans="1:8" x14ac:dyDescent="0.25">
      <c r="A1071" s="110" t="str">
        <f>B1071&amp;"_"&amp;C1071&amp;"_"&amp;".. "&amp;D1071</f>
        <v>1493_T3.2_.. Trade credit and advances (More than 9 to 12)</v>
      </c>
      <c r="B1071" s="115" t="s">
        <v>2405</v>
      </c>
      <c r="C1071" s="119" t="s">
        <v>14</v>
      </c>
      <c r="D1071" s="94" t="s">
        <v>4027</v>
      </c>
      <c r="E1071" s="161" t="e">
        <f t="shared" si="139"/>
        <v>#REF!</v>
      </c>
      <c r="F1071" s="63" t="s">
        <v>1540</v>
      </c>
      <c r="G1071">
        <f t="shared" si="140"/>
        <v>6</v>
      </c>
      <c r="H1071" s="223" t="str">
        <f>IF(ISNUMBER(#REF!),#REF!,"")</f>
        <v/>
      </c>
    </row>
    <row r="1072" spans="1:8" x14ac:dyDescent="0.25">
      <c r="A1072" s="110" t="str">
        <f t="shared" si="143"/>
        <v>1494_T3.2_…. Principal (More than 9 to 12)</v>
      </c>
      <c r="B1072" s="115" t="s">
        <v>2406</v>
      </c>
      <c r="C1072" s="119" t="s">
        <v>14</v>
      </c>
      <c r="D1072" s="95" t="s">
        <v>3766</v>
      </c>
      <c r="E1072" s="161" t="e">
        <f t="shared" si="139"/>
        <v>#REF!</v>
      </c>
      <c r="F1072" s="63" t="s">
        <v>1547</v>
      </c>
      <c r="G1072">
        <f t="shared" si="140"/>
        <v>6</v>
      </c>
      <c r="H1072" s="223" t="str">
        <f>IF(ISNUMBER(#REF!),#REF!,"")</f>
        <v/>
      </c>
    </row>
    <row r="1073" spans="1:8" x14ac:dyDescent="0.25">
      <c r="A1073" s="110" t="str">
        <f t="shared" si="143"/>
        <v>1495_T3.2_…. Interest (More than 9 to 12)</v>
      </c>
      <c r="B1073" s="115" t="s">
        <v>2407</v>
      </c>
      <c r="C1073" s="119" t="s">
        <v>14</v>
      </c>
      <c r="D1073" s="95" t="s">
        <v>3767</v>
      </c>
      <c r="E1073" s="161" t="e">
        <f t="shared" si="139"/>
        <v>#REF!</v>
      </c>
      <c r="F1073" s="63" t="s">
        <v>1554</v>
      </c>
      <c r="G1073">
        <f t="shared" si="140"/>
        <v>6</v>
      </c>
      <c r="H1073" s="223" t="str">
        <f>IF(ISNUMBER(#REF!),#REF!,"")</f>
        <v/>
      </c>
    </row>
    <row r="1074" spans="1:8" x14ac:dyDescent="0.25">
      <c r="A1074" s="110" t="str">
        <f>B1074&amp;"_"&amp;C1074&amp;"_"&amp;".. "&amp;D1074</f>
        <v>1496_T3.2_.. Other debt liabilities 3/ 4/ (More than 9 to 12)</v>
      </c>
      <c r="B1074" s="115" t="s">
        <v>2408</v>
      </c>
      <c r="C1074" s="119" t="s">
        <v>14</v>
      </c>
      <c r="D1074" s="94" t="s">
        <v>4028</v>
      </c>
      <c r="E1074" s="161" t="e">
        <f t="shared" si="139"/>
        <v>#REF!</v>
      </c>
      <c r="F1074" s="63" t="s">
        <v>1561</v>
      </c>
      <c r="G1074">
        <f t="shared" si="140"/>
        <v>6</v>
      </c>
      <c r="H1074" s="223" t="str">
        <f>IF(ISNUMBER(#REF!),#REF!,"")</f>
        <v/>
      </c>
    </row>
    <row r="1075" spans="1:8" x14ac:dyDescent="0.25">
      <c r="A1075" s="110" t="str">
        <f t="shared" si="143"/>
        <v>1497_T3.2_…. Principal (More than 9 to 12)</v>
      </c>
      <c r="B1075" s="115" t="s">
        <v>2409</v>
      </c>
      <c r="C1075" s="119" t="s">
        <v>14</v>
      </c>
      <c r="D1075" s="95" t="s">
        <v>3766</v>
      </c>
      <c r="E1075" s="161" t="e">
        <f t="shared" si="139"/>
        <v>#REF!</v>
      </c>
      <c r="F1075" s="63" t="s">
        <v>1568</v>
      </c>
      <c r="G1075">
        <f t="shared" si="140"/>
        <v>6</v>
      </c>
      <c r="H1075" s="223" t="str">
        <f>IF(ISNUMBER(#REF!),#REF!,"")</f>
        <v/>
      </c>
    </row>
    <row r="1076" spans="1:8" x14ac:dyDescent="0.25">
      <c r="A1076" s="110" t="str">
        <f t="shared" si="143"/>
        <v>1498_T3.2_…. Interest (More than 9 to 12)</v>
      </c>
      <c r="B1076" s="115" t="s">
        <v>2410</v>
      </c>
      <c r="C1076" s="119" t="s">
        <v>14</v>
      </c>
      <c r="D1076" s="95" t="s">
        <v>3767</v>
      </c>
      <c r="E1076" s="161" t="e">
        <f t="shared" si="139"/>
        <v>#REF!</v>
      </c>
      <c r="F1076" s="63" t="s">
        <v>1575</v>
      </c>
      <c r="G1076">
        <f t="shared" si="140"/>
        <v>6</v>
      </c>
      <c r="H1076" s="223" t="str">
        <f>IF(ISNUMBER(#REF!),#REF!,"")</f>
        <v/>
      </c>
    </row>
    <row r="1077" spans="1:8" x14ac:dyDescent="0.25">
      <c r="A1077" s="110" t="str">
        <f>B1077&amp;"_"&amp;C1077&amp;"_"&amp;D1077</f>
        <v>1499_T3.2_Deposit-Taking Corporations, except the Central Bank (More than 9 to 12)</v>
      </c>
      <c r="B1077" s="115" t="s">
        <v>2411</v>
      </c>
      <c r="C1077" s="119" t="s">
        <v>14</v>
      </c>
      <c r="D1077" s="96" t="s">
        <v>3770</v>
      </c>
      <c r="E1077" s="161" t="e">
        <f t="shared" si="139"/>
        <v>#REF!</v>
      </c>
      <c r="F1077" s="63" t="s">
        <v>1582</v>
      </c>
      <c r="G1077">
        <f t="shared" si="140"/>
        <v>6</v>
      </c>
      <c r="H1077" s="223" t="str">
        <f>IF(ISNUMBER(#REF!),#REF!,"")</f>
        <v/>
      </c>
    </row>
    <row r="1078" spans="1:8" x14ac:dyDescent="0.25">
      <c r="A1078" s="110" t="str">
        <f>B1078&amp;"_"&amp;C1078&amp;"_"&amp;".. "&amp;D1078</f>
        <v>1500_T3.2_.. Currency and deposits (More than 9 to 12)</v>
      </c>
      <c r="B1078" s="115" t="s">
        <v>2412</v>
      </c>
      <c r="C1078" s="119" t="s">
        <v>14</v>
      </c>
      <c r="D1078" s="94" t="s">
        <v>4024</v>
      </c>
      <c r="E1078" s="161" t="e">
        <f t="shared" si="139"/>
        <v>#REF!</v>
      </c>
      <c r="F1078" s="63" t="s">
        <v>1589</v>
      </c>
      <c r="G1078">
        <f t="shared" si="140"/>
        <v>6</v>
      </c>
      <c r="H1078" s="223" t="str">
        <f>IF(ISNUMBER(#REF!),#REF!,"")</f>
        <v/>
      </c>
    </row>
    <row r="1079" spans="1:8" x14ac:dyDescent="0.25">
      <c r="A1079" s="110" t="str">
        <f t="shared" ref="A1079:A1108" si="144">B1079&amp;"_"&amp;C1079&amp;"_"&amp;"…. "&amp;D1079</f>
        <v>1501_T3.2_…. Principal (More than 9 to 12)</v>
      </c>
      <c r="B1079" s="115" t="s">
        <v>2413</v>
      </c>
      <c r="C1079" s="119" t="s">
        <v>14</v>
      </c>
      <c r="D1079" s="95" t="s">
        <v>3766</v>
      </c>
      <c r="E1079" s="161" t="e">
        <f t="shared" si="139"/>
        <v>#REF!</v>
      </c>
      <c r="F1079" s="63" t="s">
        <v>1596</v>
      </c>
      <c r="G1079">
        <f t="shared" si="140"/>
        <v>6</v>
      </c>
      <c r="H1079" s="223" t="str">
        <f>IF(ISNUMBER(#REF!),#REF!,"")</f>
        <v/>
      </c>
    </row>
    <row r="1080" spans="1:8" x14ac:dyDescent="0.25">
      <c r="A1080" s="110" t="str">
        <f t="shared" si="144"/>
        <v>1502_T3.2_…. Interest (More than 9 to 12)</v>
      </c>
      <c r="B1080" s="115" t="s">
        <v>2414</v>
      </c>
      <c r="C1080" s="119" t="s">
        <v>14</v>
      </c>
      <c r="D1080" s="95" t="s">
        <v>3767</v>
      </c>
      <c r="E1080" s="161" t="e">
        <f t="shared" si="139"/>
        <v>#REF!</v>
      </c>
      <c r="F1080" s="63" t="s">
        <v>1603</v>
      </c>
      <c r="G1080">
        <f t="shared" si="140"/>
        <v>6</v>
      </c>
      <c r="H1080" s="223" t="str">
        <f>IF(ISNUMBER(#REF!),#REF!,"")</f>
        <v/>
      </c>
    </row>
    <row r="1081" spans="1:8" x14ac:dyDescent="0.25">
      <c r="A1081" s="110" t="str">
        <f>B1081&amp;"_"&amp;C1081&amp;"_"&amp;".. "&amp;D1081</f>
        <v>1503_T3.2_.. Debt securities (More than 9 to 12)</v>
      </c>
      <c r="B1081" s="115" t="s">
        <v>2415</v>
      </c>
      <c r="C1081" s="119" t="s">
        <v>14</v>
      </c>
      <c r="D1081" s="94" t="s">
        <v>4025</v>
      </c>
      <c r="E1081" s="161" t="e">
        <f t="shared" si="139"/>
        <v>#REF!</v>
      </c>
      <c r="F1081" s="63" t="s">
        <v>1610</v>
      </c>
      <c r="G1081">
        <f t="shared" si="140"/>
        <v>6</v>
      </c>
      <c r="H1081" s="223" t="str">
        <f>IF(ISNUMBER(#REF!),#REF!,"")</f>
        <v/>
      </c>
    </row>
    <row r="1082" spans="1:8" x14ac:dyDescent="0.25">
      <c r="A1082" s="110" t="str">
        <f t="shared" si="144"/>
        <v>1504_T3.2_…. Principal (More than 9 to 12)</v>
      </c>
      <c r="B1082" s="115" t="s">
        <v>2416</v>
      </c>
      <c r="C1082" s="119" t="s">
        <v>14</v>
      </c>
      <c r="D1082" s="95" t="s">
        <v>3766</v>
      </c>
      <c r="E1082" s="161" t="e">
        <f t="shared" si="139"/>
        <v>#REF!</v>
      </c>
      <c r="F1082" s="63" t="s">
        <v>1617</v>
      </c>
      <c r="G1082">
        <f t="shared" si="140"/>
        <v>6</v>
      </c>
      <c r="H1082" s="223" t="str">
        <f>IF(ISNUMBER(#REF!),#REF!,"")</f>
        <v/>
      </c>
    </row>
    <row r="1083" spans="1:8" x14ac:dyDescent="0.25">
      <c r="A1083" s="110" t="str">
        <f t="shared" si="144"/>
        <v>1505_T3.2_…. Interest (More than 9 to 12)</v>
      </c>
      <c r="B1083" s="115" t="s">
        <v>2417</v>
      </c>
      <c r="C1083" s="119" t="s">
        <v>14</v>
      </c>
      <c r="D1083" s="95" t="s">
        <v>3767</v>
      </c>
      <c r="E1083" s="161" t="e">
        <f t="shared" si="139"/>
        <v>#REF!</v>
      </c>
      <c r="F1083" s="63" t="s">
        <v>1624</v>
      </c>
      <c r="G1083">
        <f t="shared" si="140"/>
        <v>6</v>
      </c>
      <c r="H1083" s="223" t="str">
        <f>IF(ISNUMBER(#REF!),#REF!,"")</f>
        <v/>
      </c>
    </row>
    <row r="1084" spans="1:8" x14ac:dyDescent="0.25">
      <c r="A1084" s="110" t="str">
        <f>B1084&amp;"_"&amp;C1084&amp;"_"&amp;".. "&amp;D1084</f>
        <v>1506_T3.2_.. Loans (More than 9 to 12)</v>
      </c>
      <c r="B1084" s="115" t="s">
        <v>2418</v>
      </c>
      <c r="C1084" s="119" t="s">
        <v>14</v>
      </c>
      <c r="D1084" s="94" t="s">
        <v>4026</v>
      </c>
      <c r="E1084" s="161" t="e">
        <f t="shared" si="139"/>
        <v>#REF!</v>
      </c>
      <c r="F1084" s="63" t="s">
        <v>1631</v>
      </c>
      <c r="G1084">
        <f t="shared" si="140"/>
        <v>6</v>
      </c>
      <c r="H1084" s="223" t="str">
        <f>IF(ISNUMBER(#REF!),#REF!,"")</f>
        <v/>
      </c>
    </row>
    <row r="1085" spans="1:8" x14ac:dyDescent="0.25">
      <c r="A1085" s="110" t="str">
        <f t="shared" si="144"/>
        <v>1507_T3.2_…. Principal (More than 9 to 12)</v>
      </c>
      <c r="B1085" s="115" t="s">
        <v>2419</v>
      </c>
      <c r="C1085" s="119" t="s">
        <v>14</v>
      </c>
      <c r="D1085" s="95" t="s">
        <v>3766</v>
      </c>
      <c r="E1085" s="161" t="e">
        <f t="shared" si="139"/>
        <v>#REF!</v>
      </c>
      <c r="F1085" s="63" t="s">
        <v>1638</v>
      </c>
      <c r="G1085">
        <f t="shared" si="140"/>
        <v>6</v>
      </c>
      <c r="H1085" s="223" t="str">
        <f>IF(ISNUMBER(#REF!),#REF!,"")</f>
        <v/>
      </c>
    </row>
    <row r="1086" spans="1:8" x14ac:dyDescent="0.25">
      <c r="A1086" s="110" t="str">
        <f t="shared" si="144"/>
        <v>1508_T3.2_…. Interest (More than 9 to 12)</v>
      </c>
      <c r="B1086" s="115" t="s">
        <v>2420</v>
      </c>
      <c r="C1086" s="119" t="s">
        <v>14</v>
      </c>
      <c r="D1086" s="95" t="s">
        <v>3767</v>
      </c>
      <c r="E1086" s="161" t="e">
        <f t="shared" si="139"/>
        <v>#REF!</v>
      </c>
      <c r="F1086" s="63" t="s">
        <v>1645</v>
      </c>
      <c r="G1086">
        <f t="shared" si="140"/>
        <v>6</v>
      </c>
      <c r="H1086" s="223" t="str">
        <f>IF(ISNUMBER(#REF!),#REF!,"")</f>
        <v/>
      </c>
    </row>
    <row r="1087" spans="1:8" x14ac:dyDescent="0.25">
      <c r="A1087" s="110" t="str">
        <f>B1087&amp;"_"&amp;C1087&amp;"_"&amp;".. "&amp;D1087</f>
        <v>1509_T3.2_.. Trade credit and advances (More than 9 to 12)</v>
      </c>
      <c r="B1087" s="115" t="s">
        <v>2421</v>
      </c>
      <c r="C1087" s="119" t="s">
        <v>14</v>
      </c>
      <c r="D1087" s="94" t="s">
        <v>4027</v>
      </c>
      <c r="E1087" s="161" t="e">
        <f t="shared" si="139"/>
        <v>#REF!</v>
      </c>
      <c r="F1087" s="63" t="s">
        <v>1652</v>
      </c>
      <c r="G1087">
        <f t="shared" si="140"/>
        <v>6</v>
      </c>
      <c r="H1087" s="223" t="str">
        <f>IF(ISNUMBER(#REF!),#REF!,"")</f>
        <v/>
      </c>
    </row>
    <row r="1088" spans="1:8" x14ac:dyDescent="0.25">
      <c r="A1088" s="110" t="str">
        <f t="shared" si="144"/>
        <v>1510_T3.2_…. Principal (More than 9 to 12)</v>
      </c>
      <c r="B1088" s="115" t="s">
        <v>2422</v>
      </c>
      <c r="C1088" s="119" t="s">
        <v>14</v>
      </c>
      <c r="D1088" s="95" t="s">
        <v>3766</v>
      </c>
      <c r="E1088" s="161" t="e">
        <f t="shared" si="139"/>
        <v>#REF!</v>
      </c>
      <c r="F1088" s="63" t="s">
        <v>1659</v>
      </c>
      <c r="G1088">
        <f t="shared" si="140"/>
        <v>6</v>
      </c>
      <c r="H1088" s="223" t="str">
        <f>IF(ISNUMBER(#REF!),#REF!,"")</f>
        <v/>
      </c>
    </row>
    <row r="1089" spans="1:8" x14ac:dyDescent="0.25">
      <c r="A1089" s="110" t="str">
        <f t="shared" si="144"/>
        <v>1511_T3.2_…. Interest (More than 9 to 12)</v>
      </c>
      <c r="B1089" s="115" t="s">
        <v>2423</v>
      </c>
      <c r="C1089" s="119" t="s">
        <v>14</v>
      </c>
      <c r="D1089" s="95" t="s">
        <v>3767</v>
      </c>
      <c r="E1089" s="161" t="e">
        <f t="shared" si="139"/>
        <v>#REF!</v>
      </c>
      <c r="F1089" s="63" t="s">
        <v>1666</v>
      </c>
      <c r="G1089">
        <f t="shared" si="140"/>
        <v>6</v>
      </c>
      <c r="H1089" s="223" t="str">
        <f>IF(ISNUMBER(#REF!),#REF!,"")</f>
        <v/>
      </c>
    </row>
    <row r="1090" spans="1:8" x14ac:dyDescent="0.25">
      <c r="A1090" s="110" t="str">
        <f>B1090&amp;"_"&amp;C1090&amp;"_"&amp;".. "&amp;D1090</f>
        <v>1512_T3.2_.. Other debt liabilities 3/ 4/ (More than 9 to 12)</v>
      </c>
      <c r="B1090" s="115" t="s">
        <v>2424</v>
      </c>
      <c r="C1090" s="119" t="s">
        <v>14</v>
      </c>
      <c r="D1090" s="94" t="s">
        <v>4028</v>
      </c>
      <c r="E1090" s="161" t="e">
        <f t="shared" si="139"/>
        <v>#REF!</v>
      </c>
      <c r="F1090" s="63" t="s">
        <v>1673</v>
      </c>
      <c r="G1090">
        <f t="shared" si="140"/>
        <v>6</v>
      </c>
      <c r="H1090" s="223" t="str">
        <f>IF(ISNUMBER(#REF!),#REF!,"")</f>
        <v/>
      </c>
    </row>
    <row r="1091" spans="1:8" x14ac:dyDescent="0.25">
      <c r="A1091" s="110" t="str">
        <f t="shared" si="144"/>
        <v>1513_T3.2_…. Principal (More than 9 to 12)</v>
      </c>
      <c r="B1091" s="115" t="s">
        <v>2425</v>
      </c>
      <c r="C1091" s="119" t="s">
        <v>14</v>
      </c>
      <c r="D1091" s="95" t="s">
        <v>3766</v>
      </c>
      <c r="E1091" s="161" t="e">
        <f t="shared" si="139"/>
        <v>#REF!</v>
      </c>
      <c r="F1091" s="63" t="s">
        <v>1680</v>
      </c>
      <c r="G1091">
        <f t="shared" si="140"/>
        <v>6</v>
      </c>
      <c r="H1091" s="223" t="str">
        <f>IF(ISNUMBER(#REF!),#REF!,"")</f>
        <v/>
      </c>
    </row>
    <row r="1092" spans="1:8" x14ac:dyDescent="0.25">
      <c r="A1092" s="110" t="str">
        <f t="shared" si="144"/>
        <v>1514_T3.2_…. Interest (More than 9 to 12)</v>
      </c>
      <c r="B1092" s="115" t="s">
        <v>2426</v>
      </c>
      <c r="C1092" s="119" t="s">
        <v>14</v>
      </c>
      <c r="D1092" s="95" t="s">
        <v>3767</v>
      </c>
      <c r="E1092" s="161" t="e">
        <f t="shared" si="139"/>
        <v>#REF!</v>
      </c>
      <c r="F1092" s="63" t="s">
        <v>1687</v>
      </c>
      <c r="G1092">
        <f t="shared" si="140"/>
        <v>6</v>
      </c>
      <c r="H1092" s="223" t="str">
        <f>IF(ISNUMBER(#REF!),#REF!,"")</f>
        <v/>
      </c>
    </row>
    <row r="1093" spans="1:8" x14ac:dyDescent="0.25">
      <c r="A1093" s="110" t="str">
        <f>B1093&amp;"_"&amp;C1093&amp;"_"&amp;D1093</f>
        <v>1515_T3.2_Other Sectors (More than 9 to 12)</v>
      </c>
      <c r="B1093" s="115" t="s">
        <v>2427</v>
      </c>
      <c r="C1093" s="119" t="s">
        <v>14</v>
      </c>
      <c r="D1093" s="97" t="s">
        <v>3771</v>
      </c>
      <c r="E1093" s="161" t="e">
        <f t="shared" ref="E1093:E1156" si="145">E1092</f>
        <v>#REF!</v>
      </c>
      <c r="F1093" s="63" t="s">
        <v>1694</v>
      </c>
      <c r="G1093">
        <f t="shared" ref="G1093:G1156" si="146">G1092</f>
        <v>6</v>
      </c>
      <c r="H1093" s="223" t="str">
        <f>IF(ISNUMBER(#REF!),#REF!,"")</f>
        <v/>
      </c>
    </row>
    <row r="1094" spans="1:8" x14ac:dyDescent="0.25">
      <c r="A1094" s="110" t="str">
        <f>B1094&amp;"_"&amp;C1094&amp;"_"&amp;".. "&amp;D1094</f>
        <v>1516_T3.2_.. Currency and deposits (More than 9 to 12)</v>
      </c>
      <c r="B1094" s="115" t="s">
        <v>2428</v>
      </c>
      <c r="C1094" s="119" t="s">
        <v>14</v>
      </c>
      <c r="D1094" s="94" t="s">
        <v>4024</v>
      </c>
      <c r="E1094" s="161" t="e">
        <f t="shared" si="145"/>
        <v>#REF!</v>
      </c>
      <c r="F1094" s="63" t="s">
        <v>1701</v>
      </c>
      <c r="G1094">
        <f t="shared" si="146"/>
        <v>6</v>
      </c>
      <c r="H1094" s="223" t="str">
        <f>IF(ISNUMBER(#REF!),#REF!,"")</f>
        <v/>
      </c>
    </row>
    <row r="1095" spans="1:8" x14ac:dyDescent="0.25">
      <c r="A1095" s="110" t="str">
        <f t="shared" si="144"/>
        <v>1517_T3.2_…. Principal (More than 9 to 12)</v>
      </c>
      <c r="B1095" s="115" t="s">
        <v>2429</v>
      </c>
      <c r="C1095" s="119" t="s">
        <v>14</v>
      </c>
      <c r="D1095" s="95" t="s">
        <v>3766</v>
      </c>
      <c r="E1095" s="161" t="e">
        <f t="shared" si="145"/>
        <v>#REF!</v>
      </c>
      <c r="F1095" s="63" t="s">
        <v>1708</v>
      </c>
      <c r="G1095">
        <f t="shared" si="146"/>
        <v>6</v>
      </c>
      <c r="H1095" s="223" t="str">
        <f>IF(ISNUMBER(#REF!),#REF!,"")</f>
        <v/>
      </c>
    </row>
    <row r="1096" spans="1:8" x14ac:dyDescent="0.25">
      <c r="A1096" s="110" t="str">
        <f t="shared" si="144"/>
        <v>1518_T3.2_…. Interest (More than 9 to 12)</v>
      </c>
      <c r="B1096" s="115" t="s">
        <v>2430</v>
      </c>
      <c r="C1096" s="119" t="s">
        <v>14</v>
      </c>
      <c r="D1096" s="95" t="s">
        <v>3767</v>
      </c>
      <c r="E1096" s="161" t="e">
        <f t="shared" si="145"/>
        <v>#REF!</v>
      </c>
      <c r="F1096" s="63" t="s">
        <v>1715</v>
      </c>
      <c r="G1096">
        <f t="shared" si="146"/>
        <v>6</v>
      </c>
      <c r="H1096" s="223" t="str">
        <f>IF(ISNUMBER(#REF!),#REF!,"")</f>
        <v/>
      </c>
    </row>
    <row r="1097" spans="1:8" x14ac:dyDescent="0.25">
      <c r="A1097" s="110" t="str">
        <f>B1097&amp;"_"&amp;C1097&amp;"_"&amp;".. "&amp;D1097</f>
        <v>1519_T3.2_.. Debt securities (More than 9 to 12)</v>
      </c>
      <c r="B1097" s="115" t="s">
        <v>2431</v>
      </c>
      <c r="C1097" s="119" t="s">
        <v>14</v>
      </c>
      <c r="D1097" s="94" t="s">
        <v>4025</v>
      </c>
      <c r="E1097" s="161" t="e">
        <f t="shared" si="145"/>
        <v>#REF!</v>
      </c>
      <c r="F1097" s="63" t="s">
        <v>1722</v>
      </c>
      <c r="G1097">
        <f t="shared" si="146"/>
        <v>6</v>
      </c>
      <c r="H1097" s="223" t="str">
        <f>IF(ISNUMBER(#REF!),#REF!,"")</f>
        <v/>
      </c>
    </row>
    <row r="1098" spans="1:8" x14ac:dyDescent="0.25">
      <c r="A1098" s="110" t="str">
        <f t="shared" si="144"/>
        <v>1520_T3.2_…. Principal (More than 9 to 12)</v>
      </c>
      <c r="B1098" s="115" t="s">
        <v>2432</v>
      </c>
      <c r="C1098" s="119" t="s">
        <v>14</v>
      </c>
      <c r="D1098" s="95" t="s">
        <v>3766</v>
      </c>
      <c r="E1098" s="161" t="e">
        <f t="shared" si="145"/>
        <v>#REF!</v>
      </c>
      <c r="F1098" s="63" t="s">
        <v>1729</v>
      </c>
      <c r="G1098">
        <f t="shared" si="146"/>
        <v>6</v>
      </c>
      <c r="H1098" s="223" t="str">
        <f>IF(ISNUMBER(#REF!),#REF!,"")</f>
        <v/>
      </c>
    </row>
    <row r="1099" spans="1:8" x14ac:dyDescent="0.25">
      <c r="A1099" s="110" t="str">
        <f t="shared" si="144"/>
        <v>1521_T3.2_…. Interest (More than 9 to 12)</v>
      </c>
      <c r="B1099" s="115" t="s">
        <v>2433</v>
      </c>
      <c r="C1099" s="119" t="s">
        <v>14</v>
      </c>
      <c r="D1099" s="95" t="s">
        <v>3767</v>
      </c>
      <c r="E1099" s="161" t="e">
        <f t="shared" si="145"/>
        <v>#REF!</v>
      </c>
      <c r="F1099" s="63" t="s">
        <v>1736</v>
      </c>
      <c r="G1099">
        <f t="shared" si="146"/>
        <v>6</v>
      </c>
      <c r="H1099" s="223" t="str">
        <f>IF(ISNUMBER(#REF!),#REF!,"")</f>
        <v/>
      </c>
    </row>
    <row r="1100" spans="1:8" x14ac:dyDescent="0.25">
      <c r="A1100" s="110" t="str">
        <f>B1100&amp;"_"&amp;C1100&amp;"_"&amp;".. "&amp;D1100</f>
        <v>1522_T3.2_.. Loans (More than 9 to 12)</v>
      </c>
      <c r="B1100" s="115" t="s">
        <v>2434</v>
      </c>
      <c r="C1100" s="119" t="s">
        <v>14</v>
      </c>
      <c r="D1100" s="94" t="s">
        <v>4026</v>
      </c>
      <c r="E1100" s="161" t="e">
        <f t="shared" si="145"/>
        <v>#REF!</v>
      </c>
      <c r="F1100" s="63" t="s">
        <v>1743</v>
      </c>
      <c r="G1100">
        <f t="shared" si="146"/>
        <v>6</v>
      </c>
      <c r="H1100" s="223" t="str">
        <f>IF(ISNUMBER(#REF!),#REF!,"")</f>
        <v/>
      </c>
    </row>
    <row r="1101" spans="1:8" x14ac:dyDescent="0.25">
      <c r="A1101" s="110" t="str">
        <f t="shared" si="144"/>
        <v>1523_T3.2_…. Principal (More than 9 to 12)</v>
      </c>
      <c r="B1101" s="115" t="s">
        <v>2435</v>
      </c>
      <c r="C1101" s="119" t="s">
        <v>14</v>
      </c>
      <c r="D1101" s="95" t="s">
        <v>3766</v>
      </c>
      <c r="E1101" s="161" t="e">
        <f t="shared" si="145"/>
        <v>#REF!</v>
      </c>
      <c r="F1101" s="63" t="s">
        <v>1750</v>
      </c>
      <c r="G1101">
        <f t="shared" si="146"/>
        <v>6</v>
      </c>
      <c r="H1101" s="223" t="str">
        <f>IF(ISNUMBER(#REF!),#REF!,"")</f>
        <v/>
      </c>
    </row>
    <row r="1102" spans="1:8" x14ac:dyDescent="0.25">
      <c r="A1102" s="110" t="str">
        <f t="shared" si="144"/>
        <v>1524_T3.2_…. Interest (More than 9 to 12)</v>
      </c>
      <c r="B1102" s="115" t="s">
        <v>2436</v>
      </c>
      <c r="C1102" s="119" t="s">
        <v>14</v>
      </c>
      <c r="D1102" s="95" t="s">
        <v>3767</v>
      </c>
      <c r="E1102" s="161" t="e">
        <f t="shared" si="145"/>
        <v>#REF!</v>
      </c>
      <c r="F1102" s="63" t="s">
        <v>1757</v>
      </c>
      <c r="G1102">
        <f t="shared" si="146"/>
        <v>6</v>
      </c>
      <c r="H1102" s="223" t="str">
        <f>IF(ISNUMBER(#REF!),#REF!,"")</f>
        <v/>
      </c>
    </row>
    <row r="1103" spans="1:8" x14ac:dyDescent="0.25">
      <c r="A1103" s="110" t="str">
        <f>B1103&amp;"_"&amp;C1103&amp;"_"&amp;".. "&amp;D1103</f>
        <v>1525_T3.2_.. Trade credit and advances (More than 9 to 12)</v>
      </c>
      <c r="B1103" s="115" t="s">
        <v>2437</v>
      </c>
      <c r="C1103" s="119" t="s">
        <v>14</v>
      </c>
      <c r="D1103" s="94" t="s">
        <v>4027</v>
      </c>
      <c r="E1103" s="161" t="e">
        <f t="shared" si="145"/>
        <v>#REF!</v>
      </c>
      <c r="F1103" s="63" t="s">
        <v>1764</v>
      </c>
      <c r="G1103">
        <f t="shared" si="146"/>
        <v>6</v>
      </c>
      <c r="H1103" s="223" t="str">
        <f>IF(ISNUMBER(#REF!),#REF!,"")</f>
        <v/>
      </c>
    </row>
    <row r="1104" spans="1:8" x14ac:dyDescent="0.25">
      <c r="A1104" s="110" t="str">
        <f t="shared" si="144"/>
        <v>1526_T3.2_…. Principal (More than 9 to 12)</v>
      </c>
      <c r="B1104" s="115" t="s">
        <v>2438</v>
      </c>
      <c r="C1104" s="119" t="s">
        <v>14</v>
      </c>
      <c r="D1104" s="95" t="s">
        <v>3766</v>
      </c>
      <c r="E1104" s="161" t="e">
        <f t="shared" si="145"/>
        <v>#REF!</v>
      </c>
      <c r="F1104" s="63" t="s">
        <v>1771</v>
      </c>
      <c r="G1104">
        <f t="shared" si="146"/>
        <v>6</v>
      </c>
      <c r="H1104" s="223" t="str">
        <f>IF(ISNUMBER(#REF!),#REF!,"")</f>
        <v/>
      </c>
    </row>
    <row r="1105" spans="1:8" x14ac:dyDescent="0.25">
      <c r="A1105" s="110" t="str">
        <f t="shared" si="144"/>
        <v>1527_T3.2_…. Interest (More than 9 to 12)</v>
      </c>
      <c r="B1105" s="115" t="s">
        <v>2439</v>
      </c>
      <c r="C1105" s="119" t="s">
        <v>14</v>
      </c>
      <c r="D1105" s="95" t="s">
        <v>3767</v>
      </c>
      <c r="E1105" s="161" t="e">
        <f t="shared" si="145"/>
        <v>#REF!</v>
      </c>
      <c r="F1105" s="63" t="s">
        <v>1778</v>
      </c>
      <c r="G1105">
        <f t="shared" si="146"/>
        <v>6</v>
      </c>
      <c r="H1105" s="223" t="str">
        <f>IF(ISNUMBER(#REF!),#REF!,"")</f>
        <v/>
      </c>
    </row>
    <row r="1106" spans="1:8" x14ac:dyDescent="0.25">
      <c r="A1106" s="110" t="str">
        <f>B1106&amp;"_"&amp;C1106&amp;"_"&amp;".. "&amp;D1106</f>
        <v>1528_T3.2_.. Other debt liabilities 3/ 4/ (More than 9 to 12)</v>
      </c>
      <c r="B1106" s="115" t="s">
        <v>2440</v>
      </c>
      <c r="C1106" s="119" t="s">
        <v>14</v>
      </c>
      <c r="D1106" s="94" t="s">
        <v>4028</v>
      </c>
      <c r="E1106" s="161" t="e">
        <f t="shared" si="145"/>
        <v>#REF!</v>
      </c>
      <c r="F1106" s="63" t="s">
        <v>1785</v>
      </c>
      <c r="G1106">
        <f t="shared" si="146"/>
        <v>6</v>
      </c>
      <c r="H1106" s="223" t="str">
        <f>IF(ISNUMBER(#REF!),#REF!,"")</f>
        <v/>
      </c>
    </row>
    <row r="1107" spans="1:8" x14ac:dyDescent="0.25">
      <c r="A1107" s="110" t="str">
        <f t="shared" si="144"/>
        <v>1529_T3.2_…. Principal (More than 9 to 12)</v>
      </c>
      <c r="B1107" s="115" t="s">
        <v>2441</v>
      </c>
      <c r="C1107" s="119" t="s">
        <v>14</v>
      </c>
      <c r="D1107" s="95" t="s">
        <v>3766</v>
      </c>
      <c r="E1107" s="161" t="e">
        <f t="shared" si="145"/>
        <v>#REF!</v>
      </c>
      <c r="F1107" s="63" t="s">
        <v>1792</v>
      </c>
      <c r="G1107">
        <f t="shared" si="146"/>
        <v>6</v>
      </c>
      <c r="H1107" s="223" t="str">
        <f>IF(ISNUMBER(#REF!),#REF!,"")</f>
        <v/>
      </c>
    </row>
    <row r="1108" spans="1:8" x14ac:dyDescent="0.25">
      <c r="A1108" s="110" t="str">
        <f t="shared" si="144"/>
        <v>1530_T3.2_…. Interest (More than 9 to 12)</v>
      </c>
      <c r="B1108" s="115" t="s">
        <v>2442</v>
      </c>
      <c r="C1108" s="119" t="s">
        <v>14</v>
      </c>
      <c r="D1108" s="95" t="s">
        <v>3767</v>
      </c>
      <c r="E1108" s="161" t="e">
        <f t="shared" si="145"/>
        <v>#REF!</v>
      </c>
      <c r="F1108" s="63" t="s">
        <v>1799</v>
      </c>
      <c r="G1108">
        <f t="shared" si="146"/>
        <v>6</v>
      </c>
      <c r="H1108" s="223" t="str">
        <f>IF(ISNUMBER(#REF!),#REF!,"")</f>
        <v/>
      </c>
    </row>
    <row r="1109" spans="1:8" x14ac:dyDescent="0.25">
      <c r="A1109" s="110" t="str">
        <f>B1109&amp;"_"&amp;C1109&amp;"_"&amp;D1109</f>
        <v>1531_T3.2_Direct Investment: Intercompany Lending 5/ (More than 9 to 12)</v>
      </c>
      <c r="B1109" s="115" t="s">
        <v>2443</v>
      </c>
      <c r="C1109" s="119" t="s">
        <v>14</v>
      </c>
      <c r="D1109" s="53" t="s">
        <v>4030</v>
      </c>
      <c r="E1109" s="161" t="e">
        <f t="shared" si="145"/>
        <v>#REF!</v>
      </c>
      <c r="F1109" s="63" t="s">
        <v>1806</v>
      </c>
      <c r="G1109">
        <f t="shared" si="146"/>
        <v>6</v>
      </c>
      <c r="H1109" s="223" t="str">
        <f>IF(ISNUMBER(#REF!),#REF!,"")</f>
        <v/>
      </c>
    </row>
    <row r="1110" spans="1:8" x14ac:dyDescent="0.25">
      <c r="A1110" s="110" t="str">
        <f>B1110&amp;"_"&amp;C1110&amp;"_"&amp;".. "&amp;D1110</f>
        <v>1532_T3.2_.. Debt liabilities of direct investment enterprises to direct investors (More than 9 to 12)</v>
      </c>
      <c r="B1110" s="115" t="s">
        <v>2444</v>
      </c>
      <c r="C1110" s="119" t="s">
        <v>14</v>
      </c>
      <c r="D1110" s="98" t="s">
        <v>4031</v>
      </c>
      <c r="E1110" s="161" t="e">
        <f t="shared" si="145"/>
        <v>#REF!</v>
      </c>
      <c r="F1110" s="63" t="s">
        <v>1813</v>
      </c>
      <c r="G1110">
        <f t="shared" si="146"/>
        <v>6</v>
      </c>
      <c r="H1110" s="223" t="str">
        <f>IF(ISNUMBER(#REF!),#REF!,"")</f>
        <v/>
      </c>
    </row>
    <row r="1111" spans="1:8" x14ac:dyDescent="0.25">
      <c r="A1111" s="110" t="str">
        <f t="shared" ref="A1111:A1121" si="147">B1111&amp;"_"&amp;C1111&amp;"_"&amp;"…. "&amp;D1111</f>
        <v>1533_T3.2_…. Principal (More than 9 to 12)</v>
      </c>
      <c r="B1111" s="115" t="s">
        <v>2445</v>
      </c>
      <c r="C1111" s="119" t="s">
        <v>14</v>
      </c>
      <c r="D1111" s="99" t="s">
        <v>3766</v>
      </c>
      <c r="E1111" s="161" t="e">
        <f t="shared" si="145"/>
        <v>#REF!</v>
      </c>
      <c r="F1111" s="63" t="s">
        <v>1820</v>
      </c>
      <c r="G1111">
        <f t="shared" si="146"/>
        <v>6</v>
      </c>
      <c r="H1111" s="223" t="str">
        <f>IF(ISNUMBER(#REF!),#REF!,"")</f>
        <v/>
      </c>
    </row>
    <row r="1112" spans="1:8" x14ac:dyDescent="0.25">
      <c r="A1112" s="110" t="str">
        <f t="shared" si="147"/>
        <v>1534_T3.2_…. Interest (More than 9 to 12)</v>
      </c>
      <c r="B1112" s="115" t="s">
        <v>2446</v>
      </c>
      <c r="C1112" s="119" t="s">
        <v>14</v>
      </c>
      <c r="D1112" s="99" t="s">
        <v>3767</v>
      </c>
      <c r="E1112" s="161" t="e">
        <f t="shared" si="145"/>
        <v>#REF!</v>
      </c>
      <c r="F1112" s="63" t="s">
        <v>1827</v>
      </c>
      <c r="G1112">
        <f t="shared" si="146"/>
        <v>6</v>
      </c>
      <c r="H1112" s="223" t="str">
        <f>IF(ISNUMBER(#REF!),#REF!,"")</f>
        <v/>
      </c>
    </row>
    <row r="1113" spans="1:8" x14ac:dyDescent="0.25">
      <c r="A1113" s="110" t="str">
        <f>B1113&amp;"_"&amp;C1113&amp;"_"&amp;".. "&amp;D1113</f>
        <v>1535_T3.2_.. Debt liabilities of direct investors to direct investment enterprises (More than 9 to 12)</v>
      </c>
      <c r="B1113" s="115" t="s">
        <v>2447</v>
      </c>
      <c r="C1113" s="119" t="s">
        <v>14</v>
      </c>
      <c r="D1113" s="98" t="s">
        <v>4032</v>
      </c>
      <c r="E1113" s="161" t="e">
        <f t="shared" si="145"/>
        <v>#REF!</v>
      </c>
      <c r="F1113" s="63" t="s">
        <v>1834</v>
      </c>
      <c r="G1113">
        <f t="shared" si="146"/>
        <v>6</v>
      </c>
      <c r="H1113" s="223" t="str">
        <f>IF(ISNUMBER(#REF!),#REF!,"")</f>
        <v/>
      </c>
    </row>
    <row r="1114" spans="1:8" x14ac:dyDescent="0.25">
      <c r="A1114" s="110" t="str">
        <f t="shared" si="147"/>
        <v>1536_T3.2_…. Principal (More than 9 to 12)</v>
      </c>
      <c r="B1114" s="115" t="s">
        <v>2448</v>
      </c>
      <c r="C1114" s="119" t="s">
        <v>14</v>
      </c>
      <c r="D1114" s="99" t="s">
        <v>3766</v>
      </c>
      <c r="E1114" s="161" t="e">
        <f t="shared" si="145"/>
        <v>#REF!</v>
      </c>
      <c r="F1114" s="63" t="s">
        <v>1841</v>
      </c>
      <c r="G1114">
        <f t="shared" si="146"/>
        <v>6</v>
      </c>
      <c r="H1114" s="223" t="str">
        <f>IF(ISNUMBER(#REF!),#REF!,"")</f>
        <v/>
      </c>
    </row>
    <row r="1115" spans="1:8" x14ac:dyDescent="0.25">
      <c r="A1115" s="110" t="str">
        <f t="shared" si="147"/>
        <v>1537_T3.2_…. Interest (More than 9 to 12)</v>
      </c>
      <c r="B1115" s="115" t="s">
        <v>2449</v>
      </c>
      <c r="C1115" s="119" t="s">
        <v>14</v>
      </c>
      <c r="D1115" s="99" t="s">
        <v>3767</v>
      </c>
      <c r="E1115" s="161" t="e">
        <f t="shared" si="145"/>
        <v>#REF!</v>
      </c>
      <c r="F1115" s="63" t="s">
        <v>1848</v>
      </c>
      <c r="G1115">
        <f t="shared" si="146"/>
        <v>6</v>
      </c>
      <c r="H1115" s="223" t="str">
        <f>IF(ISNUMBER(#REF!),#REF!,"")</f>
        <v/>
      </c>
    </row>
    <row r="1116" spans="1:8" x14ac:dyDescent="0.25">
      <c r="A1116" s="110" t="str">
        <f>B1116&amp;"_"&amp;C1116&amp;"_"&amp;".. "&amp;D1116</f>
        <v>1538_T3.2_.. Debt liabilities between fellow enterprises (More than 9 to 12)</v>
      </c>
      <c r="B1116" s="115" t="s">
        <v>2450</v>
      </c>
      <c r="C1116" s="119" t="s">
        <v>14</v>
      </c>
      <c r="D1116" s="98" t="s">
        <v>4033</v>
      </c>
      <c r="E1116" s="161" t="e">
        <f t="shared" si="145"/>
        <v>#REF!</v>
      </c>
      <c r="F1116" s="63" t="s">
        <v>1855</v>
      </c>
      <c r="G1116">
        <f t="shared" si="146"/>
        <v>6</v>
      </c>
      <c r="H1116" s="223" t="str">
        <f>IF(ISNUMBER(#REF!),#REF!,"")</f>
        <v/>
      </c>
    </row>
    <row r="1117" spans="1:8" x14ac:dyDescent="0.25">
      <c r="A1117" s="110" t="str">
        <f t="shared" si="147"/>
        <v>1539_T3.2_…. Principal (More than 9 to 12)</v>
      </c>
      <c r="B1117" s="115" t="s">
        <v>2451</v>
      </c>
      <c r="C1117" s="119" t="s">
        <v>14</v>
      </c>
      <c r="D1117" s="99" t="s">
        <v>3766</v>
      </c>
      <c r="E1117" s="161" t="e">
        <f t="shared" si="145"/>
        <v>#REF!</v>
      </c>
      <c r="F1117" s="63" t="s">
        <v>1862</v>
      </c>
      <c r="G1117">
        <f t="shared" si="146"/>
        <v>6</v>
      </c>
      <c r="H1117" s="223" t="str">
        <f>IF(ISNUMBER(#REF!),#REF!,"")</f>
        <v/>
      </c>
    </row>
    <row r="1118" spans="1:8" x14ac:dyDescent="0.25">
      <c r="A1118" s="110" t="str">
        <f t="shared" si="147"/>
        <v>1540_T3.2_…. Interest (More than 9 to 12)</v>
      </c>
      <c r="B1118" s="115" t="s">
        <v>2452</v>
      </c>
      <c r="C1118" s="119" t="s">
        <v>14</v>
      </c>
      <c r="D1118" s="99" t="s">
        <v>3767</v>
      </c>
      <c r="E1118" s="161" t="e">
        <f t="shared" si="145"/>
        <v>#REF!</v>
      </c>
      <c r="F1118" s="63" t="s">
        <v>1869</v>
      </c>
      <c r="G1118">
        <f t="shared" si="146"/>
        <v>6</v>
      </c>
      <c r="H1118" s="223" t="str">
        <f>IF(ISNUMBER(#REF!),#REF!,"")</f>
        <v/>
      </c>
    </row>
    <row r="1119" spans="1:8" x14ac:dyDescent="0.25">
      <c r="A1119" s="110" t="str">
        <f>B1119&amp;"_"&amp;C1119&amp;"_"&amp;D1119</f>
        <v>1541_T3.2_Gross External Debt Payments (More than 9 to 12)</v>
      </c>
      <c r="B1119" s="115" t="s">
        <v>2453</v>
      </c>
      <c r="C1119" s="119" t="s">
        <v>14</v>
      </c>
      <c r="D1119" s="100" t="s">
        <v>4034</v>
      </c>
      <c r="E1119" s="161" t="e">
        <f t="shared" si="145"/>
        <v>#REF!</v>
      </c>
      <c r="F1119" s="63" t="s">
        <v>1876</v>
      </c>
      <c r="G1119">
        <f t="shared" si="146"/>
        <v>6</v>
      </c>
      <c r="H1119" s="223" t="str">
        <f>IF(ISNUMBER(#REF!),#REF!,"")</f>
        <v/>
      </c>
    </row>
    <row r="1120" spans="1:8" x14ac:dyDescent="0.25">
      <c r="A1120" s="110" t="str">
        <f t="shared" si="147"/>
        <v>1542_T3.2_…. Principal  (More than 9 to 12)</v>
      </c>
      <c r="B1120" s="115" t="s">
        <v>2454</v>
      </c>
      <c r="C1120" s="119" t="s">
        <v>14</v>
      </c>
      <c r="D1120" s="101" t="s">
        <v>3773</v>
      </c>
      <c r="E1120" s="161" t="e">
        <f t="shared" si="145"/>
        <v>#REF!</v>
      </c>
      <c r="F1120" s="63" t="s">
        <v>1883</v>
      </c>
      <c r="G1120">
        <f t="shared" si="146"/>
        <v>6</v>
      </c>
      <c r="H1120" s="223" t="str">
        <f>IF(ISNUMBER(#REF!),#REF!,"")</f>
        <v/>
      </c>
    </row>
    <row r="1121" spans="1:8" x14ac:dyDescent="0.25">
      <c r="A1121" s="110" t="str">
        <f t="shared" si="147"/>
        <v>1543_T3.2_…. Interest (More than 9 to 12)</v>
      </c>
      <c r="B1121" s="115" t="s">
        <v>2455</v>
      </c>
      <c r="C1121" s="119" t="s">
        <v>14</v>
      </c>
      <c r="D1121" s="101" t="s">
        <v>3767</v>
      </c>
      <c r="E1121" s="161" t="e">
        <f t="shared" si="145"/>
        <v>#REF!</v>
      </c>
      <c r="F1121" s="63" t="s">
        <v>1890</v>
      </c>
      <c r="G1121">
        <f t="shared" si="146"/>
        <v>6</v>
      </c>
      <c r="H1121" s="223" t="str">
        <f>IF(ISNUMBER(#REF!),#REF!,"")</f>
        <v/>
      </c>
    </row>
    <row r="1122" spans="1:8" x14ac:dyDescent="0.25">
      <c r="A1122" s="110" t="str">
        <f t="shared" ref="A1122:A1123" si="148">B1122&amp;"_"&amp;C1122&amp;"_"&amp;D1122</f>
        <v>1544_T3.2_Interest receipts on SDR holdings (More than 9 to 12)</v>
      </c>
      <c r="B1122" s="115" t="s">
        <v>2456</v>
      </c>
      <c r="C1122" s="119" t="s">
        <v>14</v>
      </c>
      <c r="D1122" s="102" t="s">
        <v>3775</v>
      </c>
      <c r="E1122" s="161" t="e">
        <f t="shared" si="145"/>
        <v>#REF!</v>
      </c>
      <c r="F1122" s="63" t="s">
        <v>1902</v>
      </c>
      <c r="G1122">
        <f t="shared" si="146"/>
        <v>6</v>
      </c>
      <c r="H1122" s="223" t="str">
        <f>IF(ISNUMBER(#REF!),#REF!,"")</f>
        <v/>
      </c>
    </row>
    <row r="1123" spans="1:8" x14ac:dyDescent="0.25">
      <c r="A1123" s="110" t="str">
        <f t="shared" si="148"/>
        <v>1545_T3.2_Interest payments on SDR allocations (More than 9 to 12)</v>
      </c>
      <c r="B1123" s="115" t="s">
        <v>2457</v>
      </c>
      <c r="C1123" s="119" t="s">
        <v>14</v>
      </c>
      <c r="D1123" s="102" t="s">
        <v>3776</v>
      </c>
      <c r="E1123" s="161" t="e">
        <f t="shared" si="145"/>
        <v>#REF!</v>
      </c>
      <c r="F1123" s="63" t="s">
        <v>1903</v>
      </c>
      <c r="G1123">
        <f t="shared" si="146"/>
        <v>6</v>
      </c>
      <c r="H1123" s="223" t="str">
        <f>IF(ISNUMBER(#REF!),#REF!,"")</f>
        <v/>
      </c>
    </row>
    <row r="1124" spans="1:8" x14ac:dyDescent="0.25">
      <c r="A1124" s="110" t="str">
        <f>B1124&amp;"_"&amp;C1124&amp;"_"&amp;D1124</f>
        <v>1546_T3.2_General Government (More than 12 to 18)</v>
      </c>
      <c r="B1124" s="115" t="s">
        <v>2458</v>
      </c>
      <c r="C1124" s="119" t="s">
        <v>14</v>
      </c>
      <c r="D1124" s="93" t="s">
        <v>4035</v>
      </c>
      <c r="E1124" s="161" t="e">
        <f t="shared" si="145"/>
        <v>#REF!</v>
      </c>
      <c r="F1124" s="63" t="s">
        <v>1317</v>
      </c>
      <c r="G1124">
        <f t="shared" si="146"/>
        <v>6</v>
      </c>
      <c r="H1124" s="223" t="str">
        <f>IF(ISNUMBER(#REF!),#REF!,"")</f>
        <v/>
      </c>
    </row>
    <row r="1125" spans="1:8" x14ac:dyDescent="0.25">
      <c r="A1125" s="110" t="str">
        <f>B1125&amp;"_"&amp;C1125&amp;"_"&amp;".. "&amp;D1125</f>
        <v>1547_T3.2_.. Special drawing rights (allocations) * (More than 12 to 18)</v>
      </c>
      <c r="B1125" s="115" t="s">
        <v>2459</v>
      </c>
      <c r="C1125" s="119" t="s">
        <v>14</v>
      </c>
      <c r="D1125" s="94" t="s">
        <v>4147</v>
      </c>
      <c r="E1125" s="161" t="e">
        <f t="shared" si="145"/>
        <v>#REF!</v>
      </c>
      <c r="F1125" s="63" t="s">
        <v>1324</v>
      </c>
      <c r="G1125">
        <f t="shared" si="146"/>
        <v>6</v>
      </c>
      <c r="H1125" s="223" t="str">
        <f>IF(ISNUMBER(#REF!),#REF!,"")</f>
        <v/>
      </c>
    </row>
    <row r="1126" spans="1:8" x14ac:dyDescent="0.25">
      <c r="A1126" s="110" t="str">
        <f t="shared" ref="A1126:A1142" si="149">B1126&amp;"_"&amp;C1126&amp;"_"&amp;"…. "&amp;D1126</f>
        <v>1548_T3.2_…. Principal (More than 12 to 18)</v>
      </c>
      <c r="B1126" s="115" t="s">
        <v>2460</v>
      </c>
      <c r="C1126" s="119" t="s">
        <v>14</v>
      </c>
      <c r="D1126" s="95" t="s">
        <v>3778</v>
      </c>
      <c r="E1126" s="161" t="e">
        <f t="shared" si="145"/>
        <v>#REF!</v>
      </c>
      <c r="F1126" s="63" t="s">
        <v>1331</v>
      </c>
      <c r="G1126">
        <f t="shared" si="146"/>
        <v>6</v>
      </c>
      <c r="H1126" s="223" t="str">
        <f>IF(ISNUMBER(#REF!),#REF!,"")</f>
        <v/>
      </c>
    </row>
    <row r="1127" spans="1:8" x14ac:dyDescent="0.25">
      <c r="A1127" s="110" t="str">
        <f t="shared" si="149"/>
        <v>1549_T3.2_…. Interest (More than 12 to 18)</v>
      </c>
      <c r="B1127" s="115" t="s">
        <v>2461</v>
      </c>
      <c r="C1127" s="119" t="s">
        <v>14</v>
      </c>
      <c r="D1127" s="95" t="s">
        <v>3779</v>
      </c>
      <c r="E1127" s="161" t="e">
        <f t="shared" si="145"/>
        <v>#REF!</v>
      </c>
      <c r="F1127" s="63" t="s">
        <v>1338</v>
      </c>
      <c r="G1127">
        <f t="shared" si="146"/>
        <v>6</v>
      </c>
      <c r="H1127" s="223" t="str">
        <f>IF(ISNUMBER(#REF!),#REF!,"")</f>
        <v/>
      </c>
    </row>
    <row r="1128" spans="1:8" x14ac:dyDescent="0.25">
      <c r="A1128" s="110" t="str">
        <f>B1128&amp;"_"&amp;C1128&amp;"_"&amp;".. "&amp;D1128</f>
        <v>1550_T3.2_.. Currency and deposits (More than 12 to 18)</v>
      </c>
      <c r="B1128" s="115" t="s">
        <v>2462</v>
      </c>
      <c r="C1128" s="119" t="s">
        <v>14</v>
      </c>
      <c r="D1128" s="94" t="s">
        <v>4036</v>
      </c>
      <c r="E1128" s="161" t="e">
        <f t="shared" si="145"/>
        <v>#REF!</v>
      </c>
      <c r="F1128" s="63" t="s">
        <v>1345</v>
      </c>
      <c r="G1128">
        <f t="shared" si="146"/>
        <v>6</v>
      </c>
      <c r="H1128" s="223" t="str">
        <f>IF(ISNUMBER(#REF!),#REF!,"")</f>
        <v/>
      </c>
    </row>
    <row r="1129" spans="1:8" x14ac:dyDescent="0.25">
      <c r="A1129" s="110" t="str">
        <f t="shared" si="149"/>
        <v>1551_T3.2_…. Principal (More than 12 to 18)</v>
      </c>
      <c r="B1129" s="115" t="s">
        <v>2463</v>
      </c>
      <c r="C1129" s="119" t="s">
        <v>14</v>
      </c>
      <c r="D1129" s="95" t="s">
        <v>3778</v>
      </c>
      <c r="E1129" s="161" t="e">
        <f t="shared" si="145"/>
        <v>#REF!</v>
      </c>
      <c r="F1129" s="63" t="s">
        <v>1352</v>
      </c>
      <c r="G1129">
        <f t="shared" si="146"/>
        <v>6</v>
      </c>
      <c r="H1129" s="223" t="str">
        <f>IF(ISNUMBER(#REF!),#REF!,"")</f>
        <v/>
      </c>
    </row>
    <row r="1130" spans="1:8" x14ac:dyDescent="0.25">
      <c r="A1130" s="110" t="str">
        <f t="shared" si="149"/>
        <v>1552_T3.2_…. Interest (More than 12 to 18)</v>
      </c>
      <c r="B1130" s="115" t="s">
        <v>2464</v>
      </c>
      <c r="C1130" s="119" t="s">
        <v>14</v>
      </c>
      <c r="D1130" s="95" t="s">
        <v>3779</v>
      </c>
      <c r="E1130" s="161" t="e">
        <f t="shared" si="145"/>
        <v>#REF!</v>
      </c>
      <c r="F1130" s="63" t="s">
        <v>1359</v>
      </c>
      <c r="G1130">
        <f t="shared" si="146"/>
        <v>6</v>
      </c>
      <c r="H1130" s="223" t="str">
        <f>IF(ISNUMBER(#REF!),#REF!,"")</f>
        <v/>
      </c>
    </row>
    <row r="1131" spans="1:8" x14ac:dyDescent="0.25">
      <c r="A1131" s="110" t="str">
        <f>B1131&amp;"_"&amp;C1131&amp;"_"&amp;".. "&amp;D1131</f>
        <v>1553_T3.2_.. Debt securities (More than 12 to 18)</v>
      </c>
      <c r="B1131" s="115" t="s">
        <v>2465</v>
      </c>
      <c r="C1131" s="119" t="s">
        <v>14</v>
      </c>
      <c r="D1131" s="94" t="s">
        <v>4037</v>
      </c>
      <c r="E1131" s="161" t="e">
        <f t="shared" si="145"/>
        <v>#REF!</v>
      </c>
      <c r="F1131" s="63" t="s">
        <v>1366</v>
      </c>
      <c r="G1131">
        <f t="shared" si="146"/>
        <v>6</v>
      </c>
      <c r="H1131" s="223" t="str">
        <f>IF(ISNUMBER(#REF!),#REF!,"")</f>
        <v/>
      </c>
    </row>
    <row r="1132" spans="1:8" x14ac:dyDescent="0.25">
      <c r="A1132" s="110" t="str">
        <f t="shared" si="149"/>
        <v>1554_T3.2_…. Principal (More than 12 to 18)</v>
      </c>
      <c r="B1132" s="115" t="s">
        <v>2466</v>
      </c>
      <c r="C1132" s="119" t="s">
        <v>14</v>
      </c>
      <c r="D1132" s="95" t="s">
        <v>3778</v>
      </c>
      <c r="E1132" s="161" t="e">
        <f t="shared" si="145"/>
        <v>#REF!</v>
      </c>
      <c r="F1132" s="63" t="s">
        <v>1373</v>
      </c>
      <c r="G1132">
        <f t="shared" si="146"/>
        <v>6</v>
      </c>
      <c r="H1132" s="223" t="str">
        <f>IF(ISNUMBER(#REF!),#REF!,"")</f>
        <v/>
      </c>
    </row>
    <row r="1133" spans="1:8" x14ac:dyDescent="0.25">
      <c r="A1133" s="110" t="str">
        <f t="shared" si="149"/>
        <v>1555_T3.2_…. Interest (More than 12 to 18)</v>
      </c>
      <c r="B1133" s="115" t="s">
        <v>2467</v>
      </c>
      <c r="C1133" s="119" t="s">
        <v>14</v>
      </c>
      <c r="D1133" s="95" t="s">
        <v>3779</v>
      </c>
      <c r="E1133" s="161" t="e">
        <f t="shared" si="145"/>
        <v>#REF!</v>
      </c>
      <c r="F1133" s="63" t="s">
        <v>1380</v>
      </c>
      <c r="G1133">
        <f t="shared" si="146"/>
        <v>6</v>
      </c>
      <c r="H1133" s="223" t="str">
        <f>IF(ISNUMBER(#REF!),#REF!,"")</f>
        <v/>
      </c>
    </row>
    <row r="1134" spans="1:8" x14ac:dyDescent="0.25">
      <c r="A1134" s="110" t="str">
        <f>B1134&amp;"_"&amp;C1134&amp;"_"&amp;".. "&amp;D1134</f>
        <v>1556_T3.2_.. Loans (More than 12 to 18)</v>
      </c>
      <c r="B1134" s="115" t="s">
        <v>2468</v>
      </c>
      <c r="C1134" s="119" t="s">
        <v>14</v>
      </c>
      <c r="D1134" s="94" t="s">
        <v>4038</v>
      </c>
      <c r="E1134" s="161" t="e">
        <f t="shared" si="145"/>
        <v>#REF!</v>
      </c>
      <c r="F1134" s="63" t="s">
        <v>1387</v>
      </c>
      <c r="G1134">
        <f t="shared" si="146"/>
        <v>6</v>
      </c>
      <c r="H1134" s="223" t="str">
        <f>IF(ISNUMBER(#REF!),#REF!,"")</f>
        <v/>
      </c>
    </row>
    <row r="1135" spans="1:8" x14ac:dyDescent="0.25">
      <c r="A1135" s="110" t="str">
        <f t="shared" si="149"/>
        <v>1557_T3.2_…. Principal (More than 12 to 18)</v>
      </c>
      <c r="B1135" s="115" t="s">
        <v>2469</v>
      </c>
      <c r="C1135" s="119" t="s">
        <v>14</v>
      </c>
      <c r="D1135" s="95" t="s">
        <v>3778</v>
      </c>
      <c r="E1135" s="161" t="e">
        <f t="shared" si="145"/>
        <v>#REF!</v>
      </c>
      <c r="F1135" s="63" t="s">
        <v>1394</v>
      </c>
      <c r="G1135">
        <f t="shared" si="146"/>
        <v>6</v>
      </c>
      <c r="H1135" s="223" t="str">
        <f>IF(ISNUMBER(#REF!),#REF!,"")</f>
        <v/>
      </c>
    </row>
    <row r="1136" spans="1:8" x14ac:dyDescent="0.25">
      <c r="A1136" s="110" t="str">
        <f t="shared" si="149"/>
        <v>1558_T3.2_…. Interest (More than 12 to 18)</v>
      </c>
      <c r="B1136" s="115" t="s">
        <v>2470</v>
      </c>
      <c r="C1136" s="119" t="s">
        <v>14</v>
      </c>
      <c r="D1136" s="95" t="s">
        <v>3779</v>
      </c>
      <c r="E1136" s="161" t="e">
        <f t="shared" si="145"/>
        <v>#REF!</v>
      </c>
      <c r="F1136" s="63" t="s">
        <v>1401</v>
      </c>
      <c r="G1136">
        <f t="shared" si="146"/>
        <v>6</v>
      </c>
      <c r="H1136" s="223" t="str">
        <f>IF(ISNUMBER(#REF!),#REF!,"")</f>
        <v/>
      </c>
    </row>
    <row r="1137" spans="1:8" x14ac:dyDescent="0.25">
      <c r="A1137" s="110" t="str">
        <f>B1137&amp;"_"&amp;C1137&amp;"_"&amp;".. "&amp;D1137</f>
        <v>1559_T3.2_.. Trade credit and advances (More than 12 to 18)</v>
      </c>
      <c r="B1137" s="115" t="s">
        <v>2471</v>
      </c>
      <c r="C1137" s="119" t="s">
        <v>14</v>
      </c>
      <c r="D1137" s="94" t="s">
        <v>4039</v>
      </c>
      <c r="E1137" s="161" t="e">
        <f t="shared" si="145"/>
        <v>#REF!</v>
      </c>
      <c r="F1137" s="63" t="s">
        <v>1408</v>
      </c>
      <c r="G1137">
        <f t="shared" si="146"/>
        <v>6</v>
      </c>
      <c r="H1137" s="223" t="str">
        <f>IF(ISNUMBER(#REF!),#REF!,"")</f>
        <v/>
      </c>
    </row>
    <row r="1138" spans="1:8" x14ac:dyDescent="0.25">
      <c r="A1138" s="110" t="str">
        <f t="shared" si="149"/>
        <v>1560_T3.2_…. Principal (More than 12 to 18)</v>
      </c>
      <c r="B1138" s="115" t="s">
        <v>2472</v>
      </c>
      <c r="C1138" s="119" t="s">
        <v>14</v>
      </c>
      <c r="D1138" s="95" t="s">
        <v>3778</v>
      </c>
      <c r="E1138" s="161" t="e">
        <f t="shared" si="145"/>
        <v>#REF!</v>
      </c>
      <c r="F1138" s="63" t="s">
        <v>1415</v>
      </c>
      <c r="G1138">
        <f t="shared" si="146"/>
        <v>6</v>
      </c>
      <c r="H1138" s="223" t="str">
        <f>IF(ISNUMBER(#REF!),#REF!,"")</f>
        <v/>
      </c>
    </row>
    <row r="1139" spans="1:8" x14ac:dyDescent="0.25">
      <c r="A1139" s="110" t="str">
        <f t="shared" si="149"/>
        <v>1561_T3.2_…. Interest (More than 12 to 18)</v>
      </c>
      <c r="B1139" s="115" t="s">
        <v>2473</v>
      </c>
      <c r="C1139" s="119" t="s">
        <v>14</v>
      </c>
      <c r="D1139" s="95" t="s">
        <v>3779</v>
      </c>
      <c r="E1139" s="161" t="e">
        <f t="shared" si="145"/>
        <v>#REF!</v>
      </c>
      <c r="F1139" s="63" t="s">
        <v>1422</v>
      </c>
      <c r="G1139">
        <f t="shared" si="146"/>
        <v>6</v>
      </c>
      <c r="H1139" s="223" t="str">
        <f>IF(ISNUMBER(#REF!),#REF!,"")</f>
        <v/>
      </c>
    </row>
    <row r="1140" spans="1:8" x14ac:dyDescent="0.25">
      <c r="A1140" s="110" t="str">
        <f>B1140&amp;"_"&amp;C1140&amp;"_"&amp;".. "&amp;D1140</f>
        <v>1562_T3.2_.. Other debt liabilities 3/ 4/ (More than 12 to 18)</v>
      </c>
      <c r="B1140" s="115" t="s">
        <v>2474</v>
      </c>
      <c r="C1140" s="119" t="s">
        <v>14</v>
      </c>
      <c r="D1140" s="94" t="s">
        <v>4040</v>
      </c>
      <c r="E1140" s="161" t="e">
        <f t="shared" si="145"/>
        <v>#REF!</v>
      </c>
      <c r="F1140" s="63" t="s">
        <v>1429</v>
      </c>
      <c r="G1140">
        <f t="shared" si="146"/>
        <v>6</v>
      </c>
      <c r="H1140" s="223" t="str">
        <f>IF(ISNUMBER(#REF!),#REF!,"")</f>
        <v/>
      </c>
    </row>
    <row r="1141" spans="1:8" x14ac:dyDescent="0.25">
      <c r="A1141" s="110" t="str">
        <f t="shared" si="149"/>
        <v>1563_T3.2_…. Principal (More than 12 to 18)</v>
      </c>
      <c r="B1141" s="115" t="s">
        <v>2475</v>
      </c>
      <c r="C1141" s="119" t="s">
        <v>14</v>
      </c>
      <c r="D1141" s="95" t="s">
        <v>3778</v>
      </c>
      <c r="E1141" s="161" t="e">
        <f t="shared" si="145"/>
        <v>#REF!</v>
      </c>
      <c r="F1141" s="63" t="s">
        <v>1436</v>
      </c>
      <c r="G1141">
        <f t="shared" si="146"/>
        <v>6</v>
      </c>
      <c r="H1141" s="223" t="str">
        <f>IF(ISNUMBER(#REF!),#REF!,"")</f>
        <v/>
      </c>
    </row>
    <row r="1142" spans="1:8" x14ac:dyDescent="0.25">
      <c r="A1142" s="110" t="str">
        <f t="shared" si="149"/>
        <v>1564_T3.2_…. Interest (More than 12 to 18)</v>
      </c>
      <c r="B1142" s="115" t="s">
        <v>2476</v>
      </c>
      <c r="C1142" s="119" t="s">
        <v>14</v>
      </c>
      <c r="D1142" s="95" t="s">
        <v>3779</v>
      </c>
      <c r="E1142" s="161" t="e">
        <f t="shared" si="145"/>
        <v>#REF!</v>
      </c>
      <c r="F1142" s="63" t="s">
        <v>1443</v>
      </c>
      <c r="G1142">
        <f t="shared" si="146"/>
        <v>6</v>
      </c>
      <c r="H1142" s="223" t="str">
        <f>IF(ISNUMBER(#REF!),#REF!,"")</f>
        <v/>
      </c>
    </row>
    <row r="1143" spans="1:8" x14ac:dyDescent="0.25">
      <c r="A1143" s="110" t="str">
        <f>B1143&amp;"_"&amp;C1143&amp;"_"&amp;D1143</f>
        <v>1565_T3.2_Central Bank (More than 12 to 18)</v>
      </c>
      <c r="B1143" s="115" t="s">
        <v>2477</v>
      </c>
      <c r="C1143" s="119" t="s">
        <v>14</v>
      </c>
      <c r="D1143" s="57" t="s">
        <v>4041</v>
      </c>
      <c r="E1143" s="161" t="e">
        <f t="shared" si="145"/>
        <v>#REF!</v>
      </c>
      <c r="F1143" s="63" t="s">
        <v>1450</v>
      </c>
      <c r="G1143">
        <f t="shared" si="146"/>
        <v>6</v>
      </c>
      <c r="H1143" s="223" t="str">
        <f>IF(ISNUMBER(#REF!),#REF!,"")</f>
        <v/>
      </c>
    </row>
    <row r="1144" spans="1:8" x14ac:dyDescent="0.25">
      <c r="A1144" s="110" t="str">
        <f>B1144&amp;"_"&amp;C1144&amp;"_"&amp;".. "&amp;D1144</f>
        <v>1566_T3.2_.. Special drawing rights (allocations) * (More than 12 to 18)</v>
      </c>
      <c r="B1144" s="115" t="s">
        <v>2478</v>
      </c>
      <c r="C1144" s="119" t="s">
        <v>14</v>
      </c>
      <c r="D1144" s="94" t="s">
        <v>4147</v>
      </c>
      <c r="E1144" s="161" t="e">
        <f t="shared" si="145"/>
        <v>#REF!</v>
      </c>
      <c r="F1144" s="63" t="s">
        <v>1457</v>
      </c>
      <c r="G1144">
        <f t="shared" si="146"/>
        <v>6</v>
      </c>
      <c r="H1144" s="223" t="str">
        <f>IF(ISNUMBER(#REF!),#REF!,"")</f>
        <v/>
      </c>
    </row>
    <row r="1145" spans="1:8" x14ac:dyDescent="0.25">
      <c r="A1145" s="110" t="str">
        <f t="shared" ref="A1145:A1161" si="150">B1145&amp;"_"&amp;C1145&amp;"_"&amp;"…. "&amp;D1145</f>
        <v>1567_T3.2_…. Principal (More than 12 to 18)</v>
      </c>
      <c r="B1145" s="115" t="s">
        <v>2479</v>
      </c>
      <c r="C1145" s="119" t="s">
        <v>14</v>
      </c>
      <c r="D1145" s="95" t="s">
        <v>3778</v>
      </c>
      <c r="E1145" s="161" t="e">
        <f t="shared" si="145"/>
        <v>#REF!</v>
      </c>
      <c r="F1145" s="63" t="s">
        <v>1464</v>
      </c>
      <c r="G1145">
        <f t="shared" si="146"/>
        <v>6</v>
      </c>
      <c r="H1145" s="223" t="str">
        <f>IF(ISNUMBER(#REF!),#REF!,"")</f>
        <v/>
      </c>
    </row>
    <row r="1146" spans="1:8" x14ac:dyDescent="0.25">
      <c r="A1146" s="110" t="str">
        <f t="shared" si="150"/>
        <v>1568_T3.2_…. Interest (More than 12 to 18)</v>
      </c>
      <c r="B1146" s="115" t="s">
        <v>2480</v>
      </c>
      <c r="C1146" s="119" t="s">
        <v>14</v>
      </c>
      <c r="D1146" s="95" t="s">
        <v>3779</v>
      </c>
      <c r="E1146" s="161" t="e">
        <f t="shared" si="145"/>
        <v>#REF!</v>
      </c>
      <c r="F1146" s="63" t="s">
        <v>1471</v>
      </c>
      <c r="G1146">
        <f t="shared" si="146"/>
        <v>6</v>
      </c>
      <c r="H1146" s="223" t="str">
        <f>IF(ISNUMBER(#REF!),#REF!,"")</f>
        <v/>
      </c>
    </row>
    <row r="1147" spans="1:8" x14ac:dyDescent="0.25">
      <c r="A1147" s="110" t="str">
        <f>B1147&amp;"_"&amp;C1147&amp;"_"&amp;".. "&amp;D1147</f>
        <v>1569_T3.2_.. Currency and deposits (More than 12 to 18)</v>
      </c>
      <c r="B1147" s="115" t="s">
        <v>2481</v>
      </c>
      <c r="C1147" s="119" t="s">
        <v>14</v>
      </c>
      <c r="D1147" s="94" t="s">
        <v>4036</v>
      </c>
      <c r="E1147" s="161" t="e">
        <f t="shared" si="145"/>
        <v>#REF!</v>
      </c>
      <c r="F1147" s="63" t="s">
        <v>1478</v>
      </c>
      <c r="G1147">
        <f t="shared" si="146"/>
        <v>6</v>
      </c>
      <c r="H1147" s="223" t="str">
        <f>IF(ISNUMBER(#REF!),#REF!,"")</f>
        <v/>
      </c>
    </row>
    <row r="1148" spans="1:8" x14ac:dyDescent="0.25">
      <c r="A1148" s="110" t="str">
        <f t="shared" si="150"/>
        <v>1570_T3.2_…. Principal (More than 12 to 18)</v>
      </c>
      <c r="B1148" s="115" t="s">
        <v>2482</v>
      </c>
      <c r="C1148" s="119" t="s">
        <v>14</v>
      </c>
      <c r="D1148" s="95" t="s">
        <v>3778</v>
      </c>
      <c r="E1148" s="161" t="e">
        <f t="shared" si="145"/>
        <v>#REF!</v>
      </c>
      <c r="F1148" s="63" t="s">
        <v>1485</v>
      </c>
      <c r="G1148">
        <f t="shared" si="146"/>
        <v>6</v>
      </c>
      <c r="H1148" s="223" t="str">
        <f>IF(ISNUMBER(#REF!),#REF!,"")</f>
        <v/>
      </c>
    </row>
    <row r="1149" spans="1:8" x14ac:dyDescent="0.25">
      <c r="A1149" s="110" t="str">
        <f t="shared" si="150"/>
        <v>1571_T3.2_…. Interest (More than 12 to 18)</v>
      </c>
      <c r="B1149" s="115" t="s">
        <v>2483</v>
      </c>
      <c r="C1149" s="119" t="s">
        <v>14</v>
      </c>
      <c r="D1149" s="95" t="s">
        <v>3779</v>
      </c>
      <c r="E1149" s="161" t="e">
        <f t="shared" si="145"/>
        <v>#REF!</v>
      </c>
      <c r="F1149" s="63" t="s">
        <v>1492</v>
      </c>
      <c r="G1149">
        <f t="shared" si="146"/>
        <v>6</v>
      </c>
      <c r="H1149" s="223" t="str">
        <f>IF(ISNUMBER(#REF!),#REF!,"")</f>
        <v/>
      </c>
    </row>
    <row r="1150" spans="1:8" x14ac:dyDescent="0.25">
      <c r="A1150" s="110" t="str">
        <f>B1150&amp;"_"&amp;C1150&amp;"_"&amp;".. "&amp;D1150</f>
        <v>1572_T3.2_.. Debt securities (More than 12 to 18)</v>
      </c>
      <c r="B1150" s="115" t="s">
        <v>2484</v>
      </c>
      <c r="C1150" s="119" t="s">
        <v>14</v>
      </c>
      <c r="D1150" s="94" t="s">
        <v>4037</v>
      </c>
      <c r="E1150" s="161" t="e">
        <f t="shared" si="145"/>
        <v>#REF!</v>
      </c>
      <c r="F1150" s="63" t="s">
        <v>1499</v>
      </c>
      <c r="G1150">
        <f t="shared" si="146"/>
        <v>6</v>
      </c>
      <c r="H1150" s="223" t="str">
        <f>IF(ISNUMBER(#REF!),#REF!,"")</f>
        <v/>
      </c>
    </row>
    <row r="1151" spans="1:8" x14ac:dyDescent="0.25">
      <c r="A1151" s="110" t="str">
        <f t="shared" si="150"/>
        <v>1573_T3.2_…. Principal (More than 12 to 18)</v>
      </c>
      <c r="B1151" s="115" t="s">
        <v>2485</v>
      </c>
      <c r="C1151" s="119" t="s">
        <v>14</v>
      </c>
      <c r="D1151" s="95" t="s">
        <v>3778</v>
      </c>
      <c r="E1151" s="161" t="e">
        <f t="shared" si="145"/>
        <v>#REF!</v>
      </c>
      <c r="F1151" s="63" t="s">
        <v>1506</v>
      </c>
      <c r="G1151">
        <f t="shared" si="146"/>
        <v>6</v>
      </c>
      <c r="H1151" s="223" t="str">
        <f>IF(ISNUMBER(#REF!),#REF!,"")</f>
        <v/>
      </c>
    </row>
    <row r="1152" spans="1:8" x14ac:dyDescent="0.25">
      <c r="A1152" s="110" t="str">
        <f t="shared" si="150"/>
        <v>1574_T3.2_…. Interest (More than 12 to 18)</v>
      </c>
      <c r="B1152" s="115" t="s">
        <v>2486</v>
      </c>
      <c r="C1152" s="119" t="s">
        <v>14</v>
      </c>
      <c r="D1152" s="95" t="s">
        <v>3779</v>
      </c>
      <c r="E1152" s="161" t="e">
        <f t="shared" si="145"/>
        <v>#REF!</v>
      </c>
      <c r="F1152" s="63" t="s">
        <v>1513</v>
      </c>
      <c r="G1152">
        <f t="shared" si="146"/>
        <v>6</v>
      </c>
      <c r="H1152" s="223" t="str">
        <f>IF(ISNUMBER(#REF!),#REF!,"")</f>
        <v/>
      </c>
    </row>
    <row r="1153" spans="1:8" x14ac:dyDescent="0.25">
      <c r="A1153" s="110" t="str">
        <f>B1153&amp;"_"&amp;C1153&amp;"_"&amp;".. "&amp;D1153</f>
        <v>1575_T3.2_.. Loans (More than 12 to 18)</v>
      </c>
      <c r="B1153" s="115" t="s">
        <v>2487</v>
      </c>
      <c r="C1153" s="119" t="s">
        <v>14</v>
      </c>
      <c r="D1153" s="94" t="s">
        <v>4038</v>
      </c>
      <c r="E1153" s="161" t="e">
        <f t="shared" si="145"/>
        <v>#REF!</v>
      </c>
      <c r="F1153" s="63" t="s">
        <v>1520</v>
      </c>
      <c r="G1153">
        <f t="shared" si="146"/>
        <v>6</v>
      </c>
      <c r="H1153" s="223" t="str">
        <f>IF(ISNUMBER(#REF!),#REF!,"")</f>
        <v/>
      </c>
    </row>
    <row r="1154" spans="1:8" x14ac:dyDescent="0.25">
      <c r="A1154" s="110" t="str">
        <f t="shared" si="150"/>
        <v>1576_T3.2_…. Principal (More than 12 to 18)</v>
      </c>
      <c r="B1154" s="115" t="s">
        <v>2488</v>
      </c>
      <c r="C1154" s="119" t="s">
        <v>14</v>
      </c>
      <c r="D1154" s="95" t="s">
        <v>3778</v>
      </c>
      <c r="E1154" s="161" t="e">
        <f t="shared" si="145"/>
        <v>#REF!</v>
      </c>
      <c r="F1154" s="63" t="s">
        <v>1527</v>
      </c>
      <c r="G1154">
        <f t="shared" si="146"/>
        <v>6</v>
      </c>
      <c r="H1154" s="223" t="str">
        <f>IF(ISNUMBER(#REF!),#REF!,"")</f>
        <v/>
      </c>
    </row>
    <row r="1155" spans="1:8" x14ac:dyDescent="0.25">
      <c r="A1155" s="110" t="str">
        <f t="shared" si="150"/>
        <v>1577_T3.2_…. Interest (More than 12 to 18)</v>
      </c>
      <c r="B1155" s="115" t="s">
        <v>2489</v>
      </c>
      <c r="C1155" s="119" t="s">
        <v>14</v>
      </c>
      <c r="D1155" s="95" t="s">
        <v>3779</v>
      </c>
      <c r="E1155" s="161" t="e">
        <f t="shared" si="145"/>
        <v>#REF!</v>
      </c>
      <c r="F1155" s="63" t="s">
        <v>1534</v>
      </c>
      <c r="G1155">
        <f t="shared" si="146"/>
        <v>6</v>
      </c>
      <c r="H1155" s="223" t="str">
        <f>IF(ISNUMBER(#REF!),#REF!,"")</f>
        <v/>
      </c>
    </row>
    <row r="1156" spans="1:8" x14ac:dyDescent="0.25">
      <c r="A1156" s="110" t="str">
        <f>B1156&amp;"_"&amp;C1156&amp;"_"&amp;".. "&amp;D1156</f>
        <v>1578_T3.2_.. Trade credit and advances (More than 12 to 18)</v>
      </c>
      <c r="B1156" s="115" t="s">
        <v>2490</v>
      </c>
      <c r="C1156" s="119" t="s">
        <v>14</v>
      </c>
      <c r="D1156" s="94" t="s">
        <v>4039</v>
      </c>
      <c r="E1156" s="161" t="e">
        <f t="shared" si="145"/>
        <v>#REF!</v>
      </c>
      <c r="F1156" s="63" t="s">
        <v>1541</v>
      </c>
      <c r="G1156">
        <f t="shared" si="146"/>
        <v>6</v>
      </c>
      <c r="H1156" s="223" t="str">
        <f>IF(ISNUMBER(#REF!),#REF!,"")</f>
        <v/>
      </c>
    </row>
    <row r="1157" spans="1:8" x14ac:dyDescent="0.25">
      <c r="A1157" s="110" t="str">
        <f t="shared" si="150"/>
        <v>1579_T3.2_…. Principal (More than 12 to 18)</v>
      </c>
      <c r="B1157" s="115" t="s">
        <v>2491</v>
      </c>
      <c r="C1157" s="119" t="s">
        <v>14</v>
      </c>
      <c r="D1157" s="95" t="s">
        <v>3778</v>
      </c>
      <c r="E1157" s="161" t="e">
        <f t="shared" ref="E1157:E1220" si="151">E1156</f>
        <v>#REF!</v>
      </c>
      <c r="F1157" s="63" t="s">
        <v>1548</v>
      </c>
      <c r="G1157">
        <f t="shared" ref="G1157:G1220" si="152">G1156</f>
        <v>6</v>
      </c>
      <c r="H1157" s="223" t="str">
        <f>IF(ISNUMBER(#REF!),#REF!,"")</f>
        <v/>
      </c>
    </row>
    <row r="1158" spans="1:8" x14ac:dyDescent="0.25">
      <c r="A1158" s="110" t="str">
        <f t="shared" si="150"/>
        <v>1580_T3.2_…. Interest (More than 12 to 18)</v>
      </c>
      <c r="B1158" s="115" t="s">
        <v>2492</v>
      </c>
      <c r="C1158" s="119" t="s">
        <v>14</v>
      </c>
      <c r="D1158" s="95" t="s">
        <v>3779</v>
      </c>
      <c r="E1158" s="161" t="e">
        <f t="shared" si="151"/>
        <v>#REF!</v>
      </c>
      <c r="F1158" s="63" t="s">
        <v>1555</v>
      </c>
      <c r="G1158">
        <f t="shared" si="152"/>
        <v>6</v>
      </c>
      <c r="H1158" s="223" t="str">
        <f>IF(ISNUMBER(#REF!),#REF!,"")</f>
        <v/>
      </c>
    </row>
    <row r="1159" spans="1:8" x14ac:dyDescent="0.25">
      <c r="A1159" s="110" t="str">
        <f>B1159&amp;"_"&amp;C1159&amp;"_"&amp;".. "&amp;D1159</f>
        <v>1581_T3.2_.. Other debt liabilities 3/ 4/ (More than 12 to 18)</v>
      </c>
      <c r="B1159" s="115" t="s">
        <v>2493</v>
      </c>
      <c r="C1159" s="119" t="s">
        <v>14</v>
      </c>
      <c r="D1159" s="94" t="s">
        <v>4040</v>
      </c>
      <c r="E1159" s="161" t="e">
        <f t="shared" si="151"/>
        <v>#REF!</v>
      </c>
      <c r="F1159" s="63" t="s">
        <v>1562</v>
      </c>
      <c r="G1159">
        <f t="shared" si="152"/>
        <v>6</v>
      </c>
      <c r="H1159" s="223" t="str">
        <f>IF(ISNUMBER(#REF!),#REF!,"")</f>
        <v/>
      </c>
    </row>
    <row r="1160" spans="1:8" x14ac:dyDescent="0.25">
      <c r="A1160" s="110" t="str">
        <f t="shared" si="150"/>
        <v>1582_T3.2_…. Principal (More than 12 to 18)</v>
      </c>
      <c r="B1160" s="115" t="s">
        <v>2494</v>
      </c>
      <c r="C1160" s="119" t="s">
        <v>14</v>
      </c>
      <c r="D1160" s="95" t="s">
        <v>3778</v>
      </c>
      <c r="E1160" s="161" t="e">
        <f t="shared" si="151"/>
        <v>#REF!</v>
      </c>
      <c r="F1160" s="63" t="s">
        <v>1569</v>
      </c>
      <c r="G1160">
        <f t="shared" si="152"/>
        <v>6</v>
      </c>
      <c r="H1160" s="223" t="str">
        <f>IF(ISNUMBER(#REF!),#REF!,"")</f>
        <v/>
      </c>
    </row>
    <row r="1161" spans="1:8" x14ac:dyDescent="0.25">
      <c r="A1161" s="110" t="str">
        <f t="shared" si="150"/>
        <v>1583_T3.2_…. Interest (More than 12 to 18)</v>
      </c>
      <c r="B1161" s="115" t="s">
        <v>2495</v>
      </c>
      <c r="C1161" s="119" t="s">
        <v>14</v>
      </c>
      <c r="D1161" s="95" t="s">
        <v>3779</v>
      </c>
      <c r="E1161" s="161" t="e">
        <f t="shared" si="151"/>
        <v>#REF!</v>
      </c>
      <c r="F1161" s="63" t="s">
        <v>1576</v>
      </c>
      <c r="G1161">
        <f t="shared" si="152"/>
        <v>6</v>
      </c>
      <c r="H1161" s="223" t="str">
        <f>IF(ISNUMBER(#REF!),#REF!,"")</f>
        <v/>
      </c>
    </row>
    <row r="1162" spans="1:8" x14ac:dyDescent="0.25">
      <c r="A1162" s="110" t="str">
        <f>B1162&amp;"_"&amp;C1162&amp;"_"&amp;D1162</f>
        <v>1584_T3.2_Deposit-Taking Corporations, except the Central Bank (More than 12 to 18)</v>
      </c>
      <c r="B1162" s="115" t="s">
        <v>2496</v>
      </c>
      <c r="C1162" s="119" t="s">
        <v>14</v>
      </c>
      <c r="D1162" s="96" t="s">
        <v>3782</v>
      </c>
      <c r="E1162" s="161" t="e">
        <f t="shared" si="151"/>
        <v>#REF!</v>
      </c>
      <c r="F1162" s="63" t="s">
        <v>1583</v>
      </c>
      <c r="G1162">
        <f t="shared" si="152"/>
        <v>6</v>
      </c>
      <c r="H1162" s="223" t="str">
        <f>IF(ISNUMBER(#REF!),#REF!,"")</f>
        <v/>
      </c>
    </row>
    <row r="1163" spans="1:8" x14ac:dyDescent="0.25">
      <c r="A1163" s="110" t="str">
        <f>B1163&amp;"_"&amp;C1163&amp;"_"&amp;".. "&amp;D1163</f>
        <v>1585_T3.2_.. Currency and deposits (More than 12 to 18)</v>
      </c>
      <c r="B1163" s="115" t="s">
        <v>2497</v>
      </c>
      <c r="C1163" s="119" t="s">
        <v>14</v>
      </c>
      <c r="D1163" s="94" t="s">
        <v>4036</v>
      </c>
      <c r="E1163" s="161" t="e">
        <f t="shared" si="151"/>
        <v>#REF!</v>
      </c>
      <c r="F1163" s="63" t="s">
        <v>1590</v>
      </c>
      <c r="G1163">
        <f t="shared" si="152"/>
        <v>6</v>
      </c>
      <c r="H1163" s="223" t="str">
        <f>IF(ISNUMBER(#REF!),#REF!,"")</f>
        <v/>
      </c>
    </row>
    <row r="1164" spans="1:8" x14ac:dyDescent="0.25">
      <c r="A1164" s="110" t="str">
        <f t="shared" ref="A1164:A1193" si="153">B1164&amp;"_"&amp;C1164&amp;"_"&amp;"…. "&amp;D1164</f>
        <v>1586_T3.2_…. Principal (More than 12 to 18)</v>
      </c>
      <c r="B1164" s="115" t="s">
        <v>2498</v>
      </c>
      <c r="C1164" s="119" t="s">
        <v>14</v>
      </c>
      <c r="D1164" s="95" t="s">
        <v>3778</v>
      </c>
      <c r="E1164" s="161" t="e">
        <f t="shared" si="151"/>
        <v>#REF!</v>
      </c>
      <c r="F1164" s="63" t="s">
        <v>1597</v>
      </c>
      <c r="G1164">
        <f t="shared" si="152"/>
        <v>6</v>
      </c>
      <c r="H1164" s="223" t="str">
        <f>IF(ISNUMBER(#REF!),#REF!,"")</f>
        <v/>
      </c>
    </row>
    <row r="1165" spans="1:8" x14ac:dyDescent="0.25">
      <c r="A1165" s="110" t="str">
        <f t="shared" si="153"/>
        <v>1587_T3.2_…. Interest (More than 12 to 18)</v>
      </c>
      <c r="B1165" s="115" t="s">
        <v>2499</v>
      </c>
      <c r="C1165" s="119" t="s">
        <v>14</v>
      </c>
      <c r="D1165" s="95" t="s">
        <v>3779</v>
      </c>
      <c r="E1165" s="161" t="e">
        <f t="shared" si="151"/>
        <v>#REF!</v>
      </c>
      <c r="F1165" s="63" t="s">
        <v>1604</v>
      </c>
      <c r="G1165">
        <f t="shared" si="152"/>
        <v>6</v>
      </c>
      <c r="H1165" s="223" t="str">
        <f>IF(ISNUMBER(#REF!),#REF!,"")</f>
        <v/>
      </c>
    </row>
    <row r="1166" spans="1:8" x14ac:dyDescent="0.25">
      <c r="A1166" s="110" t="str">
        <f>B1166&amp;"_"&amp;C1166&amp;"_"&amp;".. "&amp;D1166</f>
        <v>1588_T3.2_.. Debt securities (More than 12 to 18)</v>
      </c>
      <c r="B1166" s="115" t="s">
        <v>2500</v>
      </c>
      <c r="C1166" s="119" t="s">
        <v>14</v>
      </c>
      <c r="D1166" s="94" t="s">
        <v>4037</v>
      </c>
      <c r="E1166" s="161" t="e">
        <f t="shared" si="151"/>
        <v>#REF!</v>
      </c>
      <c r="F1166" s="63" t="s">
        <v>1611</v>
      </c>
      <c r="G1166">
        <f t="shared" si="152"/>
        <v>6</v>
      </c>
      <c r="H1166" s="223" t="str">
        <f>IF(ISNUMBER(#REF!),#REF!,"")</f>
        <v/>
      </c>
    </row>
    <row r="1167" spans="1:8" x14ac:dyDescent="0.25">
      <c r="A1167" s="110" t="str">
        <f t="shared" si="153"/>
        <v>1589_T3.2_…. Principal (More than 12 to 18)</v>
      </c>
      <c r="B1167" s="115" t="s">
        <v>2501</v>
      </c>
      <c r="C1167" s="119" t="s">
        <v>14</v>
      </c>
      <c r="D1167" s="95" t="s">
        <v>3778</v>
      </c>
      <c r="E1167" s="161" t="e">
        <f t="shared" si="151"/>
        <v>#REF!</v>
      </c>
      <c r="F1167" s="63" t="s">
        <v>1618</v>
      </c>
      <c r="G1167">
        <f t="shared" si="152"/>
        <v>6</v>
      </c>
      <c r="H1167" s="223" t="str">
        <f>IF(ISNUMBER(#REF!),#REF!,"")</f>
        <v/>
      </c>
    </row>
    <row r="1168" spans="1:8" x14ac:dyDescent="0.25">
      <c r="A1168" s="110" t="str">
        <f t="shared" si="153"/>
        <v>1590_T3.2_…. Interest (More than 12 to 18)</v>
      </c>
      <c r="B1168" s="115" t="s">
        <v>2502</v>
      </c>
      <c r="C1168" s="119" t="s">
        <v>14</v>
      </c>
      <c r="D1168" s="95" t="s">
        <v>3779</v>
      </c>
      <c r="E1168" s="161" t="e">
        <f t="shared" si="151"/>
        <v>#REF!</v>
      </c>
      <c r="F1168" s="63" t="s">
        <v>1625</v>
      </c>
      <c r="G1168">
        <f t="shared" si="152"/>
        <v>6</v>
      </c>
      <c r="H1168" s="223" t="str">
        <f>IF(ISNUMBER(#REF!),#REF!,"")</f>
        <v/>
      </c>
    </row>
    <row r="1169" spans="1:8" x14ac:dyDescent="0.25">
      <c r="A1169" s="110" t="str">
        <f>B1169&amp;"_"&amp;C1169&amp;"_"&amp;".. "&amp;D1169</f>
        <v>1591_T3.2_.. Loans (More than 12 to 18)</v>
      </c>
      <c r="B1169" s="115" t="s">
        <v>2503</v>
      </c>
      <c r="C1169" s="119" t="s">
        <v>14</v>
      </c>
      <c r="D1169" s="94" t="s">
        <v>4038</v>
      </c>
      <c r="E1169" s="161" t="e">
        <f t="shared" si="151"/>
        <v>#REF!</v>
      </c>
      <c r="F1169" s="63" t="s">
        <v>1632</v>
      </c>
      <c r="G1169">
        <f t="shared" si="152"/>
        <v>6</v>
      </c>
      <c r="H1169" s="223" t="str">
        <f>IF(ISNUMBER(#REF!),#REF!,"")</f>
        <v/>
      </c>
    </row>
    <row r="1170" spans="1:8" x14ac:dyDescent="0.25">
      <c r="A1170" s="110" t="str">
        <f t="shared" si="153"/>
        <v>1592_T3.2_…. Principal (More than 12 to 18)</v>
      </c>
      <c r="B1170" s="115" t="s">
        <v>2504</v>
      </c>
      <c r="C1170" s="119" t="s">
        <v>14</v>
      </c>
      <c r="D1170" s="95" t="s">
        <v>3778</v>
      </c>
      <c r="E1170" s="161" t="e">
        <f t="shared" si="151"/>
        <v>#REF!</v>
      </c>
      <c r="F1170" s="63" t="s">
        <v>1639</v>
      </c>
      <c r="G1170">
        <f t="shared" si="152"/>
        <v>6</v>
      </c>
      <c r="H1170" s="223" t="str">
        <f>IF(ISNUMBER(#REF!),#REF!,"")</f>
        <v/>
      </c>
    </row>
    <row r="1171" spans="1:8" x14ac:dyDescent="0.25">
      <c r="A1171" s="110" t="str">
        <f t="shared" si="153"/>
        <v>1593_T3.2_…. Interest (More than 12 to 18)</v>
      </c>
      <c r="B1171" s="115" t="s">
        <v>2505</v>
      </c>
      <c r="C1171" s="119" t="s">
        <v>14</v>
      </c>
      <c r="D1171" s="95" t="s">
        <v>3779</v>
      </c>
      <c r="E1171" s="161" t="e">
        <f t="shared" si="151"/>
        <v>#REF!</v>
      </c>
      <c r="F1171" s="63" t="s">
        <v>1646</v>
      </c>
      <c r="G1171">
        <f t="shared" si="152"/>
        <v>6</v>
      </c>
      <c r="H1171" s="223" t="str">
        <f>IF(ISNUMBER(#REF!),#REF!,"")</f>
        <v/>
      </c>
    </row>
    <row r="1172" spans="1:8" x14ac:dyDescent="0.25">
      <c r="A1172" s="110" t="str">
        <f>B1172&amp;"_"&amp;C1172&amp;"_"&amp;".. "&amp;D1172</f>
        <v>1594_T3.2_.. Trade credit and advances (More than 12 to 18)</v>
      </c>
      <c r="B1172" s="115" t="s">
        <v>2506</v>
      </c>
      <c r="C1172" s="119" t="s">
        <v>14</v>
      </c>
      <c r="D1172" s="94" t="s">
        <v>4039</v>
      </c>
      <c r="E1172" s="161" t="e">
        <f t="shared" si="151"/>
        <v>#REF!</v>
      </c>
      <c r="F1172" s="63" t="s">
        <v>1653</v>
      </c>
      <c r="G1172">
        <f t="shared" si="152"/>
        <v>6</v>
      </c>
      <c r="H1172" s="223" t="str">
        <f>IF(ISNUMBER(#REF!),#REF!,"")</f>
        <v/>
      </c>
    </row>
    <row r="1173" spans="1:8" x14ac:dyDescent="0.25">
      <c r="A1173" s="110" t="str">
        <f t="shared" si="153"/>
        <v>1595_T3.2_…. Principal (More than 12 to 18)</v>
      </c>
      <c r="B1173" s="115" t="s">
        <v>2507</v>
      </c>
      <c r="C1173" s="119" t="s">
        <v>14</v>
      </c>
      <c r="D1173" s="95" t="s">
        <v>3778</v>
      </c>
      <c r="E1173" s="161" t="e">
        <f t="shared" si="151"/>
        <v>#REF!</v>
      </c>
      <c r="F1173" s="63" t="s">
        <v>1660</v>
      </c>
      <c r="G1173">
        <f t="shared" si="152"/>
        <v>6</v>
      </c>
      <c r="H1173" s="223" t="str">
        <f>IF(ISNUMBER(#REF!),#REF!,"")</f>
        <v/>
      </c>
    </row>
    <row r="1174" spans="1:8" x14ac:dyDescent="0.25">
      <c r="A1174" s="110" t="str">
        <f t="shared" si="153"/>
        <v>1596_T3.2_…. Interest (More than 12 to 18)</v>
      </c>
      <c r="B1174" s="115" t="s">
        <v>2508</v>
      </c>
      <c r="C1174" s="119" t="s">
        <v>14</v>
      </c>
      <c r="D1174" s="95" t="s">
        <v>3779</v>
      </c>
      <c r="E1174" s="161" t="e">
        <f t="shared" si="151"/>
        <v>#REF!</v>
      </c>
      <c r="F1174" s="63" t="s">
        <v>1667</v>
      </c>
      <c r="G1174">
        <f t="shared" si="152"/>
        <v>6</v>
      </c>
      <c r="H1174" s="223" t="str">
        <f>IF(ISNUMBER(#REF!),#REF!,"")</f>
        <v/>
      </c>
    </row>
    <row r="1175" spans="1:8" x14ac:dyDescent="0.25">
      <c r="A1175" s="110" t="str">
        <f>B1175&amp;"_"&amp;C1175&amp;"_"&amp;".. "&amp;D1175</f>
        <v>1597_T3.2_.. Other debt liabilities 3/ 4/ (More than 12 to 18)</v>
      </c>
      <c r="B1175" s="115" t="s">
        <v>2509</v>
      </c>
      <c r="C1175" s="119" t="s">
        <v>14</v>
      </c>
      <c r="D1175" s="94" t="s">
        <v>4040</v>
      </c>
      <c r="E1175" s="161" t="e">
        <f t="shared" si="151"/>
        <v>#REF!</v>
      </c>
      <c r="F1175" s="63" t="s">
        <v>1674</v>
      </c>
      <c r="G1175">
        <f t="shared" si="152"/>
        <v>6</v>
      </c>
      <c r="H1175" s="223" t="str">
        <f>IF(ISNUMBER(#REF!),#REF!,"")</f>
        <v/>
      </c>
    </row>
    <row r="1176" spans="1:8" x14ac:dyDescent="0.25">
      <c r="A1176" s="110" t="str">
        <f t="shared" si="153"/>
        <v>1598_T3.2_…. Principal (More than 12 to 18)</v>
      </c>
      <c r="B1176" s="115" t="s">
        <v>2510</v>
      </c>
      <c r="C1176" s="119" t="s">
        <v>14</v>
      </c>
      <c r="D1176" s="95" t="s">
        <v>3778</v>
      </c>
      <c r="E1176" s="161" t="e">
        <f t="shared" si="151"/>
        <v>#REF!</v>
      </c>
      <c r="F1176" s="63" t="s">
        <v>1681</v>
      </c>
      <c r="G1176">
        <f t="shared" si="152"/>
        <v>6</v>
      </c>
      <c r="H1176" s="223" t="str">
        <f>IF(ISNUMBER(#REF!),#REF!,"")</f>
        <v/>
      </c>
    </row>
    <row r="1177" spans="1:8" x14ac:dyDescent="0.25">
      <c r="A1177" s="110" t="str">
        <f t="shared" si="153"/>
        <v>1599_T3.2_…. Interest (More than 12 to 18)</v>
      </c>
      <c r="B1177" s="115" t="s">
        <v>2511</v>
      </c>
      <c r="C1177" s="119" t="s">
        <v>14</v>
      </c>
      <c r="D1177" s="95" t="s">
        <v>3779</v>
      </c>
      <c r="E1177" s="161" t="e">
        <f t="shared" si="151"/>
        <v>#REF!</v>
      </c>
      <c r="F1177" s="63" t="s">
        <v>1688</v>
      </c>
      <c r="G1177">
        <f t="shared" si="152"/>
        <v>6</v>
      </c>
      <c r="H1177" s="223" t="str">
        <f>IF(ISNUMBER(#REF!),#REF!,"")</f>
        <v/>
      </c>
    </row>
    <row r="1178" spans="1:8" x14ac:dyDescent="0.25">
      <c r="A1178" s="110" t="str">
        <f>B1178&amp;"_"&amp;C1178&amp;"_"&amp;D1178</f>
        <v>1600_T3.2_Other Sectors (More than 12 to 18)</v>
      </c>
      <c r="B1178" s="115" t="s">
        <v>2512</v>
      </c>
      <c r="C1178" s="119" t="s">
        <v>14</v>
      </c>
      <c r="D1178" s="97" t="s">
        <v>3783</v>
      </c>
      <c r="E1178" s="161" t="e">
        <f t="shared" si="151"/>
        <v>#REF!</v>
      </c>
      <c r="F1178" s="63" t="s">
        <v>1695</v>
      </c>
      <c r="G1178">
        <f t="shared" si="152"/>
        <v>6</v>
      </c>
      <c r="H1178" s="223" t="str">
        <f>IF(ISNUMBER(#REF!),#REF!,"")</f>
        <v/>
      </c>
    </row>
    <row r="1179" spans="1:8" x14ac:dyDescent="0.25">
      <c r="A1179" s="110" t="str">
        <f>B1179&amp;"_"&amp;C1179&amp;"_"&amp;".. "&amp;D1179</f>
        <v>1601_T3.2_.. Currency and deposits (More than 12 to 18)</v>
      </c>
      <c r="B1179" s="115" t="s">
        <v>2513</v>
      </c>
      <c r="C1179" s="119" t="s">
        <v>14</v>
      </c>
      <c r="D1179" s="94" t="s">
        <v>4036</v>
      </c>
      <c r="E1179" s="161" t="e">
        <f t="shared" si="151"/>
        <v>#REF!</v>
      </c>
      <c r="F1179" s="63" t="s">
        <v>1702</v>
      </c>
      <c r="G1179">
        <f t="shared" si="152"/>
        <v>6</v>
      </c>
      <c r="H1179" s="223" t="str">
        <f>IF(ISNUMBER(#REF!),#REF!,"")</f>
        <v/>
      </c>
    </row>
    <row r="1180" spans="1:8" x14ac:dyDescent="0.25">
      <c r="A1180" s="110" t="str">
        <f t="shared" si="153"/>
        <v>1602_T3.2_…. Principal (More than 12 to 18)</v>
      </c>
      <c r="B1180" s="115" t="s">
        <v>2514</v>
      </c>
      <c r="C1180" s="119" t="s">
        <v>14</v>
      </c>
      <c r="D1180" s="95" t="s">
        <v>3778</v>
      </c>
      <c r="E1180" s="161" t="e">
        <f t="shared" si="151"/>
        <v>#REF!</v>
      </c>
      <c r="F1180" s="63" t="s">
        <v>1709</v>
      </c>
      <c r="G1180">
        <f t="shared" si="152"/>
        <v>6</v>
      </c>
      <c r="H1180" s="223" t="str">
        <f>IF(ISNUMBER(#REF!),#REF!,"")</f>
        <v/>
      </c>
    </row>
    <row r="1181" spans="1:8" x14ac:dyDescent="0.25">
      <c r="A1181" s="110" t="str">
        <f t="shared" si="153"/>
        <v>1603_T3.2_…. Interest (More than 12 to 18)</v>
      </c>
      <c r="B1181" s="115" t="s">
        <v>2515</v>
      </c>
      <c r="C1181" s="119" t="s">
        <v>14</v>
      </c>
      <c r="D1181" s="95" t="s">
        <v>3779</v>
      </c>
      <c r="E1181" s="161" t="e">
        <f t="shared" si="151"/>
        <v>#REF!</v>
      </c>
      <c r="F1181" s="63" t="s">
        <v>1716</v>
      </c>
      <c r="G1181">
        <f t="shared" si="152"/>
        <v>6</v>
      </c>
      <c r="H1181" s="223" t="str">
        <f>IF(ISNUMBER(#REF!),#REF!,"")</f>
        <v/>
      </c>
    </row>
    <row r="1182" spans="1:8" x14ac:dyDescent="0.25">
      <c r="A1182" s="110" t="str">
        <f>B1182&amp;"_"&amp;C1182&amp;"_"&amp;".. "&amp;D1182</f>
        <v>1604_T3.2_.. Debt securities (More than 12 to 18)</v>
      </c>
      <c r="B1182" s="115" t="s">
        <v>2516</v>
      </c>
      <c r="C1182" s="119" t="s">
        <v>14</v>
      </c>
      <c r="D1182" s="94" t="s">
        <v>4037</v>
      </c>
      <c r="E1182" s="161" t="e">
        <f t="shared" si="151"/>
        <v>#REF!</v>
      </c>
      <c r="F1182" s="63" t="s">
        <v>1723</v>
      </c>
      <c r="G1182">
        <f t="shared" si="152"/>
        <v>6</v>
      </c>
      <c r="H1182" s="223" t="str">
        <f>IF(ISNUMBER(#REF!),#REF!,"")</f>
        <v/>
      </c>
    </row>
    <row r="1183" spans="1:8" x14ac:dyDescent="0.25">
      <c r="A1183" s="110" t="str">
        <f t="shared" si="153"/>
        <v>1605_T3.2_…. Principal (More than 12 to 18)</v>
      </c>
      <c r="B1183" s="115" t="s">
        <v>2517</v>
      </c>
      <c r="C1183" s="119" t="s">
        <v>14</v>
      </c>
      <c r="D1183" s="95" t="s">
        <v>3778</v>
      </c>
      <c r="E1183" s="161" t="e">
        <f t="shared" si="151"/>
        <v>#REF!</v>
      </c>
      <c r="F1183" s="63" t="s">
        <v>1730</v>
      </c>
      <c r="G1183">
        <f t="shared" si="152"/>
        <v>6</v>
      </c>
      <c r="H1183" s="223" t="str">
        <f>IF(ISNUMBER(#REF!),#REF!,"")</f>
        <v/>
      </c>
    </row>
    <row r="1184" spans="1:8" x14ac:dyDescent="0.25">
      <c r="A1184" s="110" t="str">
        <f t="shared" si="153"/>
        <v>1606_T3.2_…. Interest (More than 12 to 18)</v>
      </c>
      <c r="B1184" s="115" t="s">
        <v>2518</v>
      </c>
      <c r="C1184" s="119" t="s">
        <v>14</v>
      </c>
      <c r="D1184" s="95" t="s">
        <v>3779</v>
      </c>
      <c r="E1184" s="161" t="e">
        <f t="shared" si="151"/>
        <v>#REF!</v>
      </c>
      <c r="F1184" s="63" t="s">
        <v>1737</v>
      </c>
      <c r="G1184">
        <f t="shared" si="152"/>
        <v>6</v>
      </c>
      <c r="H1184" s="223" t="str">
        <f>IF(ISNUMBER(#REF!),#REF!,"")</f>
        <v/>
      </c>
    </row>
    <row r="1185" spans="1:8" x14ac:dyDescent="0.25">
      <c r="A1185" s="110" t="str">
        <f>B1185&amp;"_"&amp;C1185&amp;"_"&amp;".. "&amp;D1185</f>
        <v>1607_T3.2_.. Loans (More than 12 to 18)</v>
      </c>
      <c r="B1185" s="115" t="s">
        <v>2519</v>
      </c>
      <c r="C1185" s="119" t="s">
        <v>14</v>
      </c>
      <c r="D1185" s="94" t="s">
        <v>4038</v>
      </c>
      <c r="E1185" s="161" t="e">
        <f t="shared" si="151"/>
        <v>#REF!</v>
      </c>
      <c r="F1185" s="63" t="s">
        <v>1744</v>
      </c>
      <c r="G1185">
        <f t="shared" si="152"/>
        <v>6</v>
      </c>
      <c r="H1185" s="223" t="str">
        <f>IF(ISNUMBER(#REF!),#REF!,"")</f>
        <v/>
      </c>
    </row>
    <row r="1186" spans="1:8" x14ac:dyDescent="0.25">
      <c r="A1186" s="110" t="str">
        <f t="shared" si="153"/>
        <v>1608_T3.2_…. Principal (More than 12 to 18)</v>
      </c>
      <c r="B1186" s="115" t="s">
        <v>2520</v>
      </c>
      <c r="C1186" s="119" t="s">
        <v>14</v>
      </c>
      <c r="D1186" s="95" t="s">
        <v>3778</v>
      </c>
      <c r="E1186" s="161" t="e">
        <f t="shared" si="151"/>
        <v>#REF!</v>
      </c>
      <c r="F1186" s="63" t="s">
        <v>1751</v>
      </c>
      <c r="G1186">
        <f t="shared" si="152"/>
        <v>6</v>
      </c>
      <c r="H1186" s="223" t="str">
        <f>IF(ISNUMBER(#REF!),#REF!,"")</f>
        <v/>
      </c>
    </row>
    <row r="1187" spans="1:8" x14ac:dyDescent="0.25">
      <c r="A1187" s="110" t="str">
        <f t="shared" si="153"/>
        <v>1609_T3.2_…. Interest (More than 12 to 18)</v>
      </c>
      <c r="B1187" s="115" t="s">
        <v>2521</v>
      </c>
      <c r="C1187" s="119" t="s">
        <v>14</v>
      </c>
      <c r="D1187" s="95" t="s">
        <v>3779</v>
      </c>
      <c r="E1187" s="161" t="e">
        <f t="shared" si="151"/>
        <v>#REF!</v>
      </c>
      <c r="F1187" s="63" t="s">
        <v>1758</v>
      </c>
      <c r="G1187">
        <f t="shared" si="152"/>
        <v>6</v>
      </c>
      <c r="H1187" s="223" t="str">
        <f>IF(ISNUMBER(#REF!),#REF!,"")</f>
        <v/>
      </c>
    </row>
    <row r="1188" spans="1:8" x14ac:dyDescent="0.25">
      <c r="A1188" s="110" t="str">
        <f>B1188&amp;"_"&amp;C1188&amp;"_"&amp;".. "&amp;D1188</f>
        <v>1610_T3.2_.. Trade credit and advances (More than 12 to 18)</v>
      </c>
      <c r="B1188" s="115" t="s">
        <v>2522</v>
      </c>
      <c r="C1188" s="119" t="s">
        <v>14</v>
      </c>
      <c r="D1188" s="94" t="s">
        <v>4039</v>
      </c>
      <c r="E1188" s="161" t="e">
        <f t="shared" si="151"/>
        <v>#REF!</v>
      </c>
      <c r="F1188" s="63" t="s">
        <v>1765</v>
      </c>
      <c r="G1188">
        <f t="shared" si="152"/>
        <v>6</v>
      </c>
      <c r="H1188" s="223" t="str">
        <f>IF(ISNUMBER(#REF!),#REF!,"")</f>
        <v/>
      </c>
    </row>
    <row r="1189" spans="1:8" x14ac:dyDescent="0.25">
      <c r="A1189" s="110" t="str">
        <f t="shared" si="153"/>
        <v>1611_T3.2_…. Principal (More than 12 to 18)</v>
      </c>
      <c r="B1189" s="115" t="s">
        <v>2523</v>
      </c>
      <c r="C1189" s="119" t="s">
        <v>14</v>
      </c>
      <c r="D1189" s="95" t="s">
        <v>3778</v>
      </c>
      <c r="E1189" s="161" t="e">
        <f t="shared" si="151"/>
        <v>#REF!</v>
      </c>
      <c r="F1189" s="63" t="s">
        <v>1772</v>
      </c>
      <c r="G1189">
        <f t="shared" si="152"/>
        <v>6</v>
      </c>
      <c r="H1189" s="223" t="str">
        <f>IF(ISNUMBER(#REF!),#REF!,"")</f>
        <v/>
      </c>
    </row>
    <row r="1190" spans="1:8" x14ac:dyDescent="0.25">
      <c r="A1190" s="110" t="str">
        <f t="shared" si="153"/>
        <v>1612_T3.2_…. Interest (More than 12 to 18)</v>
      </c>
      <c r="B1190" s="115" t="s">
        <v>2524</v>
      </c>
      <c r="C1190" s="119" t="s">
        <v>14</v>
      </c>
      <c r="D1190" s="95" t="s">
        <v>3779</v>
      </c>
      <c r="E1190" s="161" t="e">
        <f t="shared" si="151"/>
        <v>#REF!</v>
      </c>
      <c r="F1190" s="63" t="s">
        <v>1779</v>
      </c>
      <c r="G1190">
        <f t="shared" si="152"/>
        <v>6</v>
      </c>
      <c r="H1190" s="223" t="str">
        <f>IF(ISNUMBER(#REF!),#REF!,"")</f>
        <v/>
      </c>
    </row>
    <row r="1191" spans="1:8" x14ac:dyDescent="0.25">
      <c r="A1191" s="110" t="str">
        <f>B1191&amp;"_"&amp;C1191&amp;"_"&amp;".. "&amp;D1191</f>
        <v>1613_T3.2_.. Other debt liabilities 3/ 4/ (More than 12 to 18)</v>
      </c>
      <c r="B1191" s="115" t="s">
        <v>2525</v>
      </c>
      <c r="C1191" s="119" t="s">
        <v>14</v>
      </c>
      <c r="D1191" s="94" t="s">
        <v>4040</v>
      </c>
      <c r="E1191" s="161" t="e">
        <f t="shared" si="151"/>
        <v>#REF!</v>
      </c>
      <c r="F1191" s="63" t="s">
        <v>1786</v>
      </c>
      <c r="G1191">
        <f t="shared" si="152"/>
        <v>6</v>
      </c>
      <c r="H1191" s="223" t="str">
        <f>IF(ISNUMBER(#REF!),#REF!,"")</f>
        <v/>
      </c>
    </row>
    <row r="1192" spans="1:8" x14ac:dyDescent="0.25">
      <c r="A1192" s="110" t="str">
        <f t="shared" si="153"/>
        <v>1614_T3.2_…. Principal (More than 12 to 18)</v>
      </c>
      <c r="B1192" s="115" t="s">
        <v>2526</v>
      </c>
      <c r="C1192" s="119" t="s">
        <v>14</v>
      </c>
      <c r="D1192" s="95" t="s">
        <v>3778</v>
      </c>
      <c r="E1192" s="161" t="e">
        <f t="shared" si="151"/>
        <v>#REF!</v>
      </c>
      <c r="F1192" s="63" t="s">
        <v>1793</v>
      </c>
      <c r="G1192">
        <f t="shared" si="152"/>
        <v>6</v>
      </c>
      <c r="H1192" s="223" t="str">
        <f>IF(ISNUMBER(#REF!),#REF!,"")</f>
        <v/>
      </c>
    </row>
    <row r="1193" spans="1:8" x14ac:dyDescent="0.25">
      <c r="A1193" s="110" t="str">
        <f t="shared" si="153"/>
        <v>1615_T3.2_…. Interest (More than 12 to 18)</v>
      </c>
      <c r="B1193" s="115" t="s">
        <v>2527</v>
      </c>
      <c r="C1193" s="119" t="s">
        <v>14</v>
      </c>
      <c r="D1193" s="95" t="s">
        <v>3779</v>
      </c>
      <c r="E1193" s="161" t="e">
        <f t="shared" si="151"/>
        <v>#REF!</v>
      </c>
      <c r="F1193" s="63" t="s">
        <v>1800</v>
      </c>
      <c r="G1193">
        <f t="shared" si="152"/>
        <v>6</v>
      </c>
      <c r="H1193" s="223" t="str">
        <f>IF(ISNUMBER(#REF!),#REF!,"")</f>
        <v/>
      </c>
    </row>
    <row r="1194" spans="1:8" x14ac:dyDescent="0.25">
      <c r="A1194" s="110" t="str">
        <f>B1194&amp;"_"&amp;C1194&amp;"_"&amp;D1194</f>
        <v>1616_T3.2_Direct Investment: Intercompany Lending 5/ (More than 12 to 18)</v>
      </c>
      <c r="B1194" s="115" t="s">
        <v>2528</v>
      </c>
      <c r="C1194" s="119" t="s">
        <v>14</v>
      </c>
      <c r="D1194" s="53" t="s">
        <v>4042</v>
      </c>
      <c r="E1194" s="161" t="e">
        <f t="shared" si="151"/>
        <v>#REF!</v>
      </c>
      <c r="F1194" s="63" t="s">
        <v>1807</v>
      </c>
      <c r="G1194">
        <f t="shared" si="152"/>
        <v>6</v>
      </c>
      <c r="H1194" s="223" t="str">
        <f>IF(ISNUMBER(#REF!),#REF!,"")</f>
        <v/>
      </c>
    </row>
    <row r="1195" spans="1:8" x14ac:dyDescent="0.25">
      <c r="A1195" s="110" t="str">
        <f>B1195&amp;"_"&amp;C1195&amp;"_"&amp;".. "&amp;D1195</f>
        <v>1617_T3.2_.. Debt liabilities of direct investment enterprises to direct investors (More than 12 to 18)</v>
      </c>
      <c r="B1195" s="115" t="s">
        <v>2529</v>
      </c>
      <c r="C1195" s="119" t="s">
        <v>14</v>
      </c>
      <c r="D1195" s="98" t="s">
        <v>4043</v>
      </c>
      <c r="E1195" s="161" t="e">
        <f t="shared" si="151"/>
        <v>#REF!</v>
      </c>
      <c r="F1195" s="63" t="s">
        <v>1814</v>
      </c>
      <c r="G1195">
        <f t="shared" si="152"/>
        <v>6</v>
      </c>
      <c r="H1195" s="223" t="str">
        <f>IF(ISNUMBER(#REF!),#REF!,"")</f>
        <v/>
      </c>
    </row>
    <row r="1196" spans="1:8" x14ac:dyDescent="0.25">
      <c r="A1196" s="110" t="str">
        <f t="shared" ref="A1196:A1206" si="154">B1196&amp;"_"&amp;C1196&amp;"_"&amp;"…. "&amp;D1196</f>
        <v>1618_T3.2_…. Principal (More than 12 to 18)</v>
      </c>
      <c r="B1196" s="115" t="s">
        <v>2530</v>
      </c>
      <c r="C1196" s="119" t="s">
        <v>14</v>
      </c>
      <c r="D1196" s="99" t="s">
        <v>3778</v>
      </c>
      <c r="E1196" s="161" t="e">
        <f t="shared" si="151"/>
        <v>#REF!</v>
      </c>
      <c r="F1196" s="63" t="s">
        <v>1821</v>
      </c>
      <c r="G1196">
        <f t="shared" si="152"/>
        <v>6</v>
      </c>
      <c r="H1196" s="223" t="str">
        <f>IF(ISNUMBER(#REF!),#REF!,"")</f>
        <v/>
      </c>
    </row>
    <row r="1197" spans="1:8" x14ac:dyDescent="0.25">
      <c r="A1197" s="110" t="str">
        <f t="shared" si="154"/>
        <v>1619_T3.2_…. Interest (More than 12 to 18)</v>
      </c>
      <c r="B1197" s="115" t="s">
        <v>2531</v>
      </c>
      <c r="C1197" s="119" t="s">
        <v>14</v>
      </c>
      <c r="D1197" s="99" t="s">
        <v>3779</v>
      </c>
      <c r="E1197" s="161" t="e">
        <f t="shared" si="151"/>
        <v>#REF!</v>
      </c>
      <c r="F1197" s="63" t="s">
        <v>1828</v>
      </c>
      <c r="G1197">
        <f t="shared" si="152"/>
        <v>6</v>
      </c>
      <c r="H1197" s="223" t="str">
        <f>IF(ISNUMBER(#REF!),#REF!,"")</f>
        <v/>
      </c>
    </row>
    <row r="1198" spans="1:8" x14ac:dyDescent="0.25">
      <c r="A1198" s="110" t="str">
        <f>B1198&amp;"_"&amp;C1198&amp;"_"&amp;".. "&amp;D1198</f>
        <v>1620_T3.2_.. Debt liabilities of direct investors to direct investment enterprises (More than 12 to 18)</v>
      </c>
      <c r="B1198" s="115" t="s">
        <v>2532</v>
      </c>
      <c r="C1198" s="119" t="s">
        <v>14</v>
      </c>
      <c r="D1198" s="98" t="s">
        <v>4044</v>
      </c>
      <c r="E1198" s="161" t="e">
        <f t="shared" si="151"/>
        <v>#REF!</v>
      </c>
      <c r="F1198" s="63" t="s">
        <v>1835</v>
      </c>
      <c r="G1198">
        <f t="shared" si="152"/>
        <v>6</v>
      </c>
      <c r="H1198" s="223" t="str">
        <f>IF(ISNUMBER(#REF!),#REF!,"")</f>
        <v/>
      </c>
    </row>
    <row r="1199" spans="1:8" x14ac:dyDescent="0.25">
      <c r="A1199" s="110" t="str">
        <f t="shared" si="154"/>
        <v>1621_T3.2_…. Principal (More than 12 to 18)</v>
      </c>
      <c r="B1199" s="115" t="s">
        <v>2533</v>
      </c>
      <c r="C1199" s="119" t="s">
        <v>14</v>
      </c>
      <c r="D1199" s="99" t="s">
        <v>3778</v>
      </c>
      <c r="E1199" s="161" t="e">
        <f t="shared" si="151"/>
        <v>#REF!</v>
      </c>
      <c r="F1199" s="63" t="s">
        <v>1842</v>
      </c>
      <c r="G1199">
        <f t="shared" si="152"/>
        <v>6</v>
      </c>
      <c r="H1199" s="223" t="str">
        <f>IF(ISNUMBER(#REF!),#REF!,"")</f>
        <v/>
      </c>
    </row>
    <row r="1200" spans="1:8" x14ac:dyDescent="0.25">
      <c r="A1200" s="110" t="str">
        <f t="shared" si="154"/>
        <v>1622_T3.2_…. Interest (More than 12 to 18)</v>
      </c>
      <c r="B1200" s="115" t="s">
        <v>2534</v>
      </c>
      <c r="C1200" s="119" t="s">
        <v>14</v>
      </c>
      <c r="D1200" s="99" t="s">
        <v>3779</v>
      </c>
      <c r="E1200" s="161" t="e">
        <f t="shared" si="151"/>
        <v>#REF!</v>
      </c>
      <c r="F1200" s="63" t="s">
        <v>1849</v>
      </c>
      <c r="G1200">
        <f t="shared" si="152"/>
        <v>6</v>
      </c>
      <c r="H1200" s="223" t="str">
        <f>IF(ISNUMBER(#REF!),#REF!,"")</f>
        <v/>
      </c>
    </row>
    <row r="1201" spans="1:8" x14ac:dyDescent="0.25">
      <c r="A1201" s="110" t="str">
        <f>B1201&amp;"_"&amp;C1201&amp;"_"&amp;".. "&amp;D1201</f>
        <v>1623_T3.2_.. Debt liabilities between fellow enterprises (More than 12 to 18)</v>
      </c>
      <c r="B1201" s="115" t="s">
        <v>2535</v>
      </c>
      <c r="C1201" s="119" t="s">
        <v>14</v>
      </c>
      <c r="D1201" s="98" t="s">
        <v>4045</v>
      </c>
      <c r="E1201" s="161" t="e">
        <f t="shared" si="151"/>
        <v>#REF!</v>
      </c>
      <c r="F1201" s="63" t="s">
        <v>1856</v>
      </c>
      <c r="G1201">
        <f t="shared" si="152"/>
        <v>6</v>
      </c>
      <c r="H1201" s="223" t="str">
        <f>IF(ISNUMBER(#REF!),#REF!,"")</f>
        <v/>
      </c>
    </row>
    <row r="1202" spans="1:8" x14ac:dyDescent="0.25">
      <c r="A1202" s="110" t="str">
        <f t="shared" si="154"/>
        <v>1624_T3.2_…. Principal (More than 12 to 18)</v>
      </c>
      <c r="B1202" s="115" t="s">
        <v>2536</v>
      </c>
      <c r="C1202" s="119" t="s">
        <v>14</v>
      </c>
      <c r="D1202" s="99" t="s">
        <v>3778</v>
      </c>
      <c r="E1202" s="161" t="e">
        <f t="shared" si="151"/>
        <v>#REF!</v>
      </c>
      <c r="F1202" s="63" t="s">
        <v>1863</v>
      </c>
      <c r="G1202">
        <f t="shared" si="152"/>
        <v>6</v>
      </c>
      <c r="H1202" s="223" t="str">
        <f>IF(ISNUMBER(#REF!),#REF!,"")</f>
        <v/>
      </c>
    </row>
    <row r="1203" spans="1:8" x14ac:dyDescent="0.25">
      <c r="A1203" s="110" t="str">
        <f t="shared" si="154"/>
        <v>1625_T3.2_…. Interest (More than 12 to 18)</v>
      </c>
      <c r="B1203" s="115" t="s">
        <v>2537</v>
      </c>
      <c r="C1203" s="119" t="s">
        <v>14</v>
      </c>
      <c r="D1203" s="99" t="s">
        <v>3779</v>
      </c>
      <c r="E1203" s="161" t="e">
        <f t="shared" si="151"/>
        <v>#REF!</v>
      </c>
      <c r="F1203" s="63" t="s">
        <v>1870</v>
      </c>
      <c r="G1203">
        <f t="shared" si="152"/>
        <v>6</v>
      </c>
      <c r="H1203" s="223" t="str">
        <f>IF(ISNUMBER(#REF!),#REF!,"")</f>
        <v/>
      </c>
    </row>
    <row r="1204" spans="1:8" x14ac:dyDescent="0.25">
      <c r="A1204" s="110" t="str">
        <f>B1204&amp;"_"&amp;C1204&amp;"_"&amp;D1204</f>
        <v>1626_T3.2_Gross External Debt Payments (More than 12 to 18)</v>
      </c>
      <c r="B1204" s="115" t="s">
        <v>2538</v>
      </c>
      <c r="C1204" s="119" t="s">
        <v>14</v>
      </c>
      <c r="D1204" s="100" t="s">
        <v>4046</v>
      </c>
      <c r="E1204" s="161" t="e">
        <f t="shared" si="151"/>
        <v>#REF!</v>
      </c>
      <c r="F1204" s="63" t="s">
        <v>1877</v>
      </c>
      <c r="G1204">
        <f t="shared" si="152"/>
        <v>6</v>
      </c>
      <c r="H1204" s="223" t="str">
        <f>IF(ISNUMBER(#REF!),#REF!,"")</f>
        <v/>
      </c>
    </row>
    <row r="1205" spans="1:8" x14ac:dyDescent="0.25">
      <c r="A1205" s="110" t="str">
        <f t="shared" si="154"/>
        <v>1627_T3.2_…. Principal  (More than 12 to 18)</v>
      </c>
      <c r="B1205" s="115" t="s">
        <v>2539</v>
      </c>
      <c r="C1205" s="119" t="s">
        <v>14</v>
      </c>
      <c r="D1205" s="101" t="s">
        <v>3785</v>
      </c>
      <c r="E1205" s="161" t="e">
        <f t="shared" si="151"/>
        <v>#REF!</v>
      </c>
      <c r="F1205" s="63" t="s">
        <v>1884</v>
      </c>
      <c r="G1205">
        <f t="shared" si="152"/>
        <v>6</v>
      </c>
      <c r="H1205" s="223" t="str">
        <f>IF(ISNUMBER(#REF!),#REF!,"")</f>
        <v/>
      </c>
    </row>
    <row r="1206" spans="1:8" x14ac:dyDescent="0.25">
      <c r="A1206" s="110" t="str">
        <f t="shared" si="154"/>
        <v>1628_T3.2_…. Interest (More than 12 to 18)</v>
      </c>
      <c r="B1206" s="115" t="s">
        <v>2540</v>
      </c>
      <c r="C1206" s="119" t="s">
        <v>14</v>
      </c>
      <c r="D1206" s="101" t="s">
        <v>3779</v>
      </c>
      <c r="E1206" s="161" t="e">
        <f t="shared" si="151"/>
        <v>#REF!</v>
      </c>
      <c r="F1206" s="63" t="s">
        <v>1891</v>
      </c>
      <c r="G1206">
        <f t="shared" si="152"/>
        <v>6</v>
      </c>
      <c r="H1206" s="223" t="str">
        <f>IF(ISNUMBER(#REF!),#REF!,"")</f>
        <v/>
      </c>
    </row>
    <row r="1207" spans="1:8" x14ac:dyDescent="0.25">
      <c r="A1207" s="110" t="str">
        <f t="shared" ref="A1207:A1208" si="155">B1207&amp;"_"&amp;C1207&amp;"_"&amp;D1207</f>
        <v>1629_T3.2_Interest receipts on SDR holdings (More than 12 to 18)</v>
      </c>
      <c r="B1207" s="115" t="s">
        <v>2541</v>
      </c>
      <c r="C1207" s="119" t="s">
        <v>14</v>
      </c>
      <c r="D1207" s="101" t="s">
        <v>3787</v>
      </c>
      <c r="E1207" s="161" t="e">
        <f t="shared" si="151"/>
        <v>#REF!</v>
      </c>
      <c r="F1207" s="63" t="s">
        <v>1904</v>
      </c>
      <c r="G1207">
        <f t="shared" si="152"/>
        <v>6</v>
      </c>
      <c r="H1207" s="223" t="str">
        <f>IF(ISNUMBER(#REF!),#REF!,"")</f>
        <v/>
      </c>
    </row>
    <row r="1208" spans="1:8" x14ac:dyDescent="0.25">
      <c r="A1208" s="110" t="str">
        <f t="shared" si="155"/>
        <v>1630_T3.2_Interest payments on SDR allocations (More than 12 to 18)</v>
      </c>
      <c r="B1208" s="115" t="s">
        <v>2542</v>
      </c>
      <c r="C1208" s="119" t="s">
        <v>14</v>
      </c>
      <c r="D1208" s="101" t="s">
        <v>3788</v>
      </c>
      <c r="E1208" s="161" t="e">
        <f t="shared" si="151"/>
        <v>#REF!</v>
      </c>
      <c r="F1208" s="63" t="s">
        <v>1905</v>
      </c>
      <c r="G1208">
        <f t="shared" si="152"/>
        <v>6</v>
      </c>
      <c r="H1208" s="223" t="str">
        <f>IF(ISNUMBER(#REF!),#REF!,"")</f>
        <v/>
      </c>
    </row>
    <row r="1209" spans="1:8" x14ac:dyDescent="0.25">
      <c r="A1209" s="110" t="str">
        <f>B1209&amp;"_"&amp;C1209&amp;"_"&amp;D1209</f>
        <v>1631_T3.2_General Government (More than 18 to 24)</v>
      </c>
      <c r="B1209" s="115" t="s">
        <v>2543</v>
      </c>
      <c r="C1209" s="119" t="s">
        <v>14</v>
      </c>
      <c r="D1209" s="93" t="s">
        <v>4047</v>
      </c>
      <c r="E1209" s="161" t="e">
        <f t="shared" si="151"/>
        <v>#REF!</v>
      </c>
      <c r="F1209" s="63" t="s">
        <v>1318</v>
      </c>
      <c r="G1209">
        <f t="shared" si="152"/>
        <v>6</v>
      </c>
      <c r="H1209" s="223" t="str">
        <f>IF(ISNUMBER(#REF!),#REF!,"")</f>
        <v/>
      </c>
    </row>
    <row r="1210" spans="1:8" x14ac:dyDescent="0.25">
      <c r="A1210" s="110" t="str">
        <f>B1210&amp;"_"&amp;C1210&amp;"_"&amp;".. "&amp;D1210</f>
        <v>1632_T3.2_.. Special drawing rights (allocations) * (More than 18 to 24)</v>
      </c>
      <c r="B1210" s="115" t="s">
        <v>2544</v>
      </c>
      <c r="C1210" s="119" t="s">
        <v>14</v>
      </c>
      <c r="D1210" s="94" t="s">
        <v>4148</v>
      </c>
      <c r="E1210" s="161" t="e">
        <f t="shared" si="151"/>
        <v>#REF!</v>
      </c>
      <c r="F1210" s="63" t="s">
        <v>1325</v>
      </c>
      <c r="G1210">
        <f t="shared" si="152"/>
        <v>6</v>
      </c>
      <c r="H1210" s="223" t="str">
        <f>IF(ISNUMBER(#REF!),#REF!,"")</f>
        <v/>
      </c>
    </row>
    <row r="1211" spans="1:8" x14ac:dyDescent="0.25">
      <c r="A1211" s="110" t="str">
        <f t="shared" ref="A1211:A1227" si="156">B1211&amp;"_"&amp;C1211&amp;"_"&amp;"…. "&amp;D1211</f>
        <v>1633_T3.2_…. Principal (More than 18 to 24)</v>
      </c>
      <c r="B1211" s="115" t="s">
        <v>2545</v>
      </c>
      <c r="C1211" s="119" t="s">
        <v>14</v>
      </c>
      <c r="D1211" s="95" t="s">
        <v>3790</v>
      </c>
      <c r="E1211" s="161" t="e">
        <f t="shared" si="151"/>
        <v>#REF!</v>
      </c>
      <c r="F1211" s="63" t="s">
        <v>1332</v>
      </c>
      <c r="G1211">
        <f t="shared" si="152"/>
        <v>6</v>
      </c>
      <c r="H1211" s="223" t="str">
        <f>IF(ISNUMBER(#REF!),#REF!,"")</f>
        <v/>
      </c>
    </row>
    <row r="1212" spans="1:8" x14ac:dyDescent="0.25">
      <c r="A1212" s="110" t="str">
        <f t="shared" si="156"/>
        <v>1634_T3.2_…. Interest (More than 18 to 24)</v>
      </c>
      <c r="B1212" s="115" t="s">
        <v>2546</v>
      </c>
      <c r="C1212" s="119" t="s">
        <v>14</v>
      </c>
      <c r="D1212" s="95" t="s">
        <v>3791</v>
      </c>
      <c r="E1212" s="161" t="e">
        <f t="shared" si="151"/>
        <v>#REF!</v>
      </c>
      <c r="F1212" s="63" t="s">
        <v>1339</v>
      </c>
      <c r="G1212">
        <f t="shared" si="152"/>
        <v>6</v>
      </c>
      <c r="H1212" s="223" t="str">
        <f>IF(ISNUMBER(#REF!),#REF!,"")</f>
        <v/>
      </c>
    </row>
    <row r="1213" spans="1:8" x14ac:dyDescent="0.25">
      <c r="A1213" s="110" t="str">
        <f>B1213&amp;"_"&amp;C1213&amp;"_"&amp;".. "&amp;D1213</f>
        <v>1635_T3.2_.. Currency and deposits (More than 18 to 24)</v>
      </c>
      <c r="B1213" s="115" t="s">
        <v>2547</v>
      </c>
      <c r="C1213" s="119" t="s">
        <v>14</v>
      </c>
      <c r="D1213" s="94" t="s">
        <v>4048</v>
      </c>
      <c r="E1213" s="161" t="e">
        <f t="shared" si="151"/>
        <v>#REF!</v>
      </c>
      <c r="F1213" s="63" t="s">
        <v>1346</v>
      </c>
      <c r="G1213">
        <f t="shared" si="152"/>
        <v>6</v>
      </c>
      <c r="H1213" s="223" t="str">
        <f>IF(ISNUMBER(#REF!),#REF!,"")</f>
        <v/>
      </c>
    </row>
    <row r="1214" spans="1:8" x14ac:dyDescent="0.25">
      <c r="A1214" s="110" t="str">
        <f t="shared" si="156"/>
        <v>1636_T3.2_…. Principal (More than 18 to 24)</v>
      </c>
      <c r="B1214" s="115" t="s">
        <v>2548</v>
      </c>
      <c r="C1214" s="119" t="s">
        <v>14</v>
      </c>
      <c r="D1214" s="95" t="s">
        <v>3790</v>
      </c>
      <c r="E1214" s="161" t="e">
        <f t="shared" si="151"/>
        <v>#REF!</v>
      </c>
      <c r="F1214" s="63" t="s">
        <v>1353</v>
      </c>
      <c r="G1214">
        <f t="shared" si="152"/>
        <v>6</v>
      </c>
      <c r="H1214" s="223" t="str">
        <f>IF(ISNUMBER(#REF!),#REF!,"")</f>
        <v/>
      </c>
    </row>
    <row r="1215" spans="1:8" x14ac:dyDescent="0.25">
      <c r="A1215" s="110" t="str">
        <f t="shared" si="156"/>
        <v>1637_T3.2_…. Interest (More than 18 to 24)</v>
      </c>
      <c r="B1215" s="115" t="s">
        <v>2549</v>
      </c>
      <c r="C1215" s="119" t="s">
        <v>14</v>
      </c>
      <c r="D1215" s="95" t="s">
        <v>3791</v>
      </c>
      <c r="E1215" s="161" t="e">
        <f t="shared" si="151"/>
        <v>#REF!</v>
      </c>
      <c r="F1215" s="63" t="s">
        <v>1360</v>
      </c>
      <c r="G1215">
        <f t="shared" si="152"/>
        <v>6</v>
      </c>
      <c r="H1215" s="223" t="str">
        <f>IF(ISNUMBER(#REF!),#REF!,"")</f>
        <v/>
      </c>
    </row>
    <row r="1216" spans="1:8" x14ac:dyDescent="0.25">
      <c r="A1216" s="110" t="str">
        <f>B1216&amp;"_"&amp;C1216&amp;"_"&amp;".. "&amp;D1216</f>
        <v>1638_T3.2_.. Debt securities (More than 18 to 24)</v>
      </c>
      <c r="B1216" s="115" t="s">
        <v>2550</v>
      </c>
      <c r="C1216" s="119" t="s">
        <v>14</v>
      </c>
      <c r="D1216" s="94" t="s">
        <v>4049</v>
      </c>
      <c r="E1216" s="161" t="e">
        <f t="shared" si="151"/>
        <v>#REF!</v>
      </c>
      <c r="F1216" s="63" t="s">
        <v>1367</v>
      </c>
      <c r="G1216">
        <f t="shared" si="152"/>
        <v>6</v>
      </c>
      <c r="H1216" s="223" t="str">
        <f>IF(ISNUMBER(#REF!),#REF!,"")</f>
        <v/>
      </c>
    </row>
    <row r="1217" spans="1:8" x14ac:dyDescent="0.25">
      <c r="A1217" s="110" t="str">
        <f t="shared" si="156"/>
        <v>1639_T3.2_…. Principal (More than 18 to 24)</v>
      </c>
      <c r="B1217" s="115" t="s">
        <v>2551</v>
      </c>
      <c r="C1217" s="119" t="s">
        <v>14</v>
      </c>
      <c r="D1217" s="95" t="s">
        <v>3790</v>
      </c>
      <c r="E1217" s="161" t="e">
        <f t="shared" si="151"/>
        <v>#REF!</v>
      </c>
      <c r="F1217" s="63" t="s">
        <v>1374</v>
      </c>
      <c r="G1217">
        <f t="shared" si="152"/>
        <v>6</v>
      </c>
      <c r="H1217" s="223" t="str">
        <f>IF(ISNUMBER(#REF!),#REF!,"")</f>
        <v/>
      </c>
    </row>
    <row r="1218" spans="1:8" x14ac:dyDescent="0.25">
      <c r="A1218" s="110" t="str">
        <f t="shared" si="156"/>
        <v>1640_T3.2_…. Interest (More than 18 to 24)</v>
      </c>
      <c r="B1218" s="115" t="s">
        <v>2552</v>
      </c>
      <c r="C1218" s="119" t="s">
        <v>14</v>
      </c>
      <c r="D1218" s="95" t="s">
        <v>3791</v>
      </c>
      <c r="E1218" s="161" t="e">
        <f t="shared" si="151"/>
        <v>#REF!</v>
      </c>
      <c r="F1218" s="63" t="s">
        <v>1381</v>
      </c>
      <c r="G1218">
        <f t="shared" si="152"/>
        <v>6</v>
      </c>
      <c r="H1218" s="223" t="str">
        <f>IF(ISNUMBER(#REF!),#REF!,"")</f>
        <v/>
      </c>
    </row>
    <row r="1219" spans="1:8" x14ac:dyDescent="0.25">
      <c r="A1219" s="110" t="str">
        <f>B1219&amp;"_"&amp;C1219&amp;"_"&amp;".. "&amp;D1219</f>
        <v>1641_T3.2_.. Loans (More than 18 to 24)</v>
      </c>
      <c r="B1219" s="115" t="s">
        <v>2553</v>
      </c>
      <c r="C1219" s="119" t="s">
        <v>14</v>
      </c>
      <c r="D1219" s="94" t="s">
        <v>4050</v>
      </c>
      <c r="E1219" s="161" t="e">
        <f t="shared" si="151"/>
        <v>#REF!</v>
      </c>
      <c r="F1219" s="63" t="s">
        <v>1388</v>
      </c>
      <c r="G1219">
        <f t="shared" si="152"/>
        <v>6</v>
      </c>
      <c r="H1219" s="223" t="str">
        <f>IF(ISNUMBER(#REF!),#REF!,"")</f>
        <v/>
      </c>
    </row>
    <row r="1220" spans="1:8" x14ac:dyDescent="0.25">
      <c r="A1220" s="110" t="str">
        <f t="shared" si="156"/>
        <v>1642_T3.2_…. Principal (More than 18 to 24)</v>
      </c>
      <c r="B1220" s="115" t="s">
        <v>2554</v>
      </c>
      <c r="C1220" s="119" t="s">
        <v>14</v>
      </c>
      <c r="D1220" s="95" t="s">
        <v>3790</v>
      </c>
      <c r="E1220" s="161" t="e">
        <f t="shared" si="151"/>
        <v>#REF!</v>
      </c>
      <c r="F1220" s="63" t="s">
        <v>1395</v>
      </c>
      <c r="G1220">
        <f t="shared" si="152"/>
        <v>6</v>
      </c>
      <c r="H1220" s="223" t="str">
        <f>IF(ISNUMBER(#REF!),#REF!,"")</f>
        <v/>
      </c>
    </row>
    <row r="1221" spans="1:8" x14ac:dyDescent="0.25">
      <c r="A1221" s="110" t="str">
        <f t="shared" si="156"/>
        <v>1643_T3.2_…. Interest (More than 18 to 24)</v>
      </c>
      <c r="B1221" s="115" t="s">
        <v>2555</v>
      </c>
      <c r="C1221" s="119" t="s">
        <v>14</v>
      </c>
      <c r="D1221" s="95" t="s">
        <v>3791</v>
      </c>
      <c r="E1221" s="161" t="e">
        <f t="shared" ref="E1221:E1284" si="157">E1220</f>
        <v>#REF!</v>
      </c>
      <c r="F1221" s="63" t="s">
        <v>1402</v>
      </c>
      <c r="G1221">
        <f t="shared" ref="G1221:G1284" si="158">G1220</f>
        <v>6</v>
      </c>
      <c r="H1221" s="223" t="str">
        <f>IF(ISNUMBER(#REF!),#REF!,"")</f>
        <v/>
      </c>
    </row>
    <row r="1222" spans="1:8" x14ac:dyDescent="0.25">
      <c r="A1222" s="110" t="str">
        <f>B1222&amp;"_"&amp;C1222&amp;"_"&amp;".. "&amp;D1222</f>
        <v>1644_T3.2_.. Trade credit and advances (More than 18 to 24)</v>
      </c>
      <c r="B1222" s="115" t="s">
        <v>2556</v>
      </c>
      <c r="C1222" s="119" t="s">
        <v>14</v>
      </c>
      <c r="D1222" s="94" t="s">
        <v>4051</v>
      </c>
      <c r="E1222" s="161" t="e">
        <f t="shared" si="157"/>
        <v>#REF!</v>
      </c>
      <c r="F1222" s="63" t="s">
        <v>1409</v>
      </c>
      <c r="G1222">
        <f t="shared" si="158"/>
        <v>6</v>
      </c>
      <c r="H1222" s="223" t="str">
        <f>IF(ISNUMBER(#REF!),#REF!,"")</f>
        <v/>
      </c>
    </row>
    <row r="1223" spans="1:8" x14ac:dyDescent="0.25">
      <c r="A1223" s="110" t="str">
        <f t="shared" si="156"/>
        <v>1645_T3.2_…. Principal (More than 18 to 24)</v>
      </c>
      <c r="B1223" s="115" t="s">
        <v>2557</v>
      </c>
      <c r="C1223" s="119" t="s">
        <v>14</v>
      </c>
      <c r="D1223" s="95" t="s">
        <v>3790</v>
      </c>
      <c r="E1223" s="161" t="e">
        <f t="shared" si="157"/>
        <v>#REF!</v>
      </c>
      <c r="F1223" s="63" t="s">
        <v>1416</v>
      </c>
      <c r="G1223">
        <f t="shared" si="158"/>
        <v>6</v>
      </c>
      <c r="H1223" s="223" t="str">
        <f>IF(ISNUMBER(#REF!),#REF!,"")</f>
        <v/>
      </c>
    </row>
    <row r="1224" spans="1:8" x14ac:dyDescent="0.25">
      <c r="A1224" s="110" t="str">
        <f t="shared" si="156"/>
        <v>1646_T3.2_…. Interest (More than 18 to 24)</v>
      </c>
      <c r="B1224" s="115" t="s">
        <v>2558</v>
      </c>
      <c r="C1224" s="119" t="s">
        <v>14</v>
      </c>
      <c r="D1224" s="95" t="s">
        <v>3791</v>
      </c>
      <c r="E1224" s="161" t="e">
        <f t="shared" si="157"/>
        <v>#REF!</v>
      </c>
      <c r="F1224" s="63" t="s">
        <v>1423</v>
      </c>
      <c r="G1224">
        <f t="shared" si="158"/>
        <v>6</v>
      </c>
      <c r="H1224" s="223" t="str">
        <f>IF(ISNUMBER(#REF!),#REF!,"")</f>
        <v/>
      </c>
    </row>
    <row r="1225" spans="1:8" x14ac:dyDescent="0.25">
      <c r="A1225" s="110" t="str">
        <f>B1225&amp;"_"&amp;C1225&amp;"_"&amp;".. "&amp;D1225</f>
        <v>1647_T3.2_.. Other debt liabilities 3/ 4/ (More than 18 to 24)</v>
      </c>
      <c r="B1225" s="115" t="s">
        <v>2559</v>
      </c>
      <c r="C1225" s="119" t="s">
        <v>14</v>
      </c>
      <c r="D1225" s="94" t="s">
        <v>4052</v>
      </c>
      <c r="E1225" s="161" t="e">
        <f t="shared" si="157"/>
        <v>#REF!</v>
      </c>
      <c r="F1225" s="63" t="s">
        <v>1430</v>
      </c>
      <c r="G1225">
        <f t="shared" si="158"/>
        <v>6</v>
      </c>
      <c r="H1225" s="223" t="str">
        <f>IF(ISNUMBER(#REF!),#REF!,"")</f>
        <v/>
      </c>
    </row>
    <row r="1226" spans="1:8" x14ac:dyDescent="0.25">
      <c r="A1226" s="110" t="str">
        <f t="shared" si="156"/>
        <v>1648_T3.2_…. Principal (More than 18 to 24)</v>
      </c>
      <c r="B1226" s="115" t="s">
        <v>2560</v>
      </c>
      <c r="C1226" s="119" t="s">
        <v>14</v>
      </c>
      <c r="D1226" s="95" t="s">
        <v>3790</v>
      </c>
      <c r="E1226" s="161" t="e">
        <f t="shared" si="157"/>
        <v>#REF!</v>
      </c>
      <c r="F1226" s="63" t="s">
        <v>1437</v>
      </c>
      <c r="G1226">
        <f t="shared" si="158"/>
        <v>6</v>
      </c>
      <c r="H1226" s="223" t="str">
        <f>IF(ISNUMBER(#REF!),#REF!,"")</f>
        <v/>
      </c>
    </row>
    <row r="1227" spans="1:8" x14ac:dyDescent="0.25">
      <c r="A1227" s="110" t="str">
        <f t="shared" si="156"/>
        <v>1649_T3.2_…. Interest (More than 18 to 24)</v>
      </c>
      <c r="B1227" s="115" t="s">
        <v>2561</v>
      </c>
      <c r="C1227" s="119" t="s">
        <v>14</v>
      </c>
      <c r="D1227" s="95" t="s">
        <v>3791</v>
      </c>
      <c r="E1227" s="161" t="e">
        <f t="shared" si="157"/>
        <v>#REF!</v>
      </c>
      <c r="F1227" s="63" t="s">
        <v>1444</v>
      </c>
      <c r="G1227">
        <f t="shared" si="158"/>
        <v>6</v>
      </c>
      <c r="H1227" s="223" t="str">
        <f>IF(ISNUMBER(#REF!),#REF!,"")</f>
        <v/>
      </c>
    </row>
    <row r="1228" spans="1:8" x14ac:dyDescent="0.25">
      <c r="A1228" s="110" t="str">
        <f>B1228&amp;"_"&amp;C1228&amp;"_"&amp;D1228</f>
        <v>1650_T3.2_Central Bank (More than 18 to 24)</v>
      </c>
      <c r="B1228" s="115" t="s">
        <v>2562</v>
      </c>
      <c r="C1228" s="119" t="s">
        <v>14</v>
      </c>
      <c r="D1228" s="57" t="s">
        <v>4053</v>
      </c>
      <c r="E1228" s="161" t="e">
        <f t="shared" si="157"/>
        <v>#REF!</v>
      </c>
      <c r="F1228" s="63" t="s">
        <v>1451</v>
      </c>
      <c r="G1228">
        <f t="shared" si="158"/>
        <v>6</v>
      </c>
      <c r="H1228" s="223" t="str">
        <f>IF(ISNUMBER(#REF!),#REF!,"")</f>
        <v/>
      </c>
    </row>
    <row r="1229" spans="1:8" x14ac:dyDescent="0.25">
      <c r="A1229" s="110" t="str">
        <f>B1229&amp;"_"&amp;C1229&amp;"_"&amp;".. "&amp;D1229</f>
        <v>1651_T3.2_.. Special drawing rights (allocations) * (More than 18 to 24)</v>
      </c>
      <c r="B1229" s="115" t="s">
        <v>2563</v>
      </c>
      <c r="C1229" s="119" t="s">
        <v>14</v>
      </c>
      <c r="D1229" s="94" t="s">
        <v>4148</v>
      </c>
      <c r="E1229" s="161" t="e">
        <f t="shared" si="157"/>
        <v>#REF!</v>
      </c>
      <c r="F1229" s="63" t="s">
        <v>1458</v>
      </c>
      <c r="G1229">
        <f t="shared" si="158"/>
        <v>6</v>
      </c>
      <c r="H1229" s="223" t="str">
        <f>IF(ISNUMBER(#REF!),#REF!,"")</f>
        <v/>
      </c>
    </row>
    <row r="1230" spans="1:8" x14ac:dyDescent="0.25">
      <c r="A1230" s="110" t="str">
        <f t="shared" ref="A1230:A1246" si="159">B1230&amp;"_"&amp;C1230&amp;"_"&amp;"…. "&amp;D1230</f>
        <v>1652_T3.2_…. Principal (More than 18 to 24)</v>
      </c>
      <c r="B1230" s="115" t="s">
        <v>2564</v>
      </c>
      <c r="C1230" s="119" t="s">
        <v>14</v>
      </c>
      <c r="D1230" s="95" t="s">
        <v>3790</v>
      </c>
      <c r="E1230" s="161" t="e">
        <f t="shared" si="157"/>
        <v>#REF!</v>
      </c>
      <c r="F1230" s="63" t="s">
        <v>1465</v>
      </c>
      <c r="G1230">
        <f t="shared" si="158"/>
        <v>6</v>
      </c>
      <c r="H1230" s="223" t="str">
        <f>IF(ISNUMBER(#REF!),#REF!,"")</f>
        <v/>
      </c>
    </row>
    <row r="1231" spans="1:8" x14ac:dyDescent="0.25">
      <c r="A1231" s="110" t="str">
        <f t="shared" si="159"/>
        <v>1653_T3.2_…. Interest (More than 18 to 24)</v>
      </c>
      <c r="B1231" s="115" t="s">
        <v>2565</v>
      </c>
      <c r="C1231" s="119" t="s">
        <v>14</v>
      </c>
      <c r="D1231" s="95" t="s">
        <v>3791</v>
      </c>
      <c r="E1231" s="161" t="e">
        <f t="shared" si="157"/>
        <v>#REF!</v>
      </c>
      <c r="F1231" s="63" t="s">
        <v>1472</v>
      </c>
      <c r="G1231">
        <f t="shared" si="158"/>
        <v>6</v>
      </c>
      <c r="H1231" s="223" t="str">
        <f>IF(ISNUMBER(#REF!),#REF!,"")</f>
        <v/>
      </c>
    </row>
    <row r="1232" spans="1:8" x14ac:dyDescent="0.25">
      <c r="A1232" s="110" t="str">
        <f>B1232&amp;"_"&amp;C1232&amp;"_"&amp;".. "&amp;D1232</f>
        <v>1654_T3.2_.. Currency and deposits (More than 18 to 24)</v>
      </c>
      <c r="B1232" s="115" t="s">
        <v>2566</v>
      </c>
      <c r="C1232" s="119" t="s">
        <v>14</v>
      </c>
      <c r="D1232" s="94" t="s">
        <v>4048</v>
      </c>
      <c r="E1232" s="161" t="e">
        <f t="shared" si="157"/>
        <v>#REF!</v>
      </c>
      <c r="F1232" s="63" t="s">
        <v>1479</v>
      </c>
      <c r="G1232">
        <f t="shared" si="158"/>
        <v>6</v>
      </c>
      <c r="H1232" s="223" t="str">
        <f>IF(ISNUMBER(#REF!),#REF!,"")</f>
        <v/>
      </c>
    </row>
    <row r="1233" spans="1:8" x14ac:dyDescent="0.25">
      <c r="A1233" s="110" t="str">
        <f t="shared" si="159"/>
        <v>1655_T3.2_…. Principal (More than 18 to 24)</v>
      </c>
      <c r="B1233" s="115" t="s">
        <v>2567</v>
      </c>
      <c r="C1233" s="119" t="s">
        <v>14</v>
      </c>
      <c r="D1233" s="95" t="s">
        <v>3790</v>
      </c>
      <c r="E1233" s="161" t="e">
        <f t="shared" si="157"/>
        <v>#REF!</v>
      </c>
      <c r="F1233" s="63" t="s">
        <v>1486</v>
      </c>
      <c r="G1233">
        <f t="shared" si="158"/>
        <v>6</v>
      </c>
      <c r="H1233" s="223" t="str">
        <f>IF(ISNUMBER(#REF!),#REF!,"")</f>
        <v/>
      </c>
    </row>
    <row r="1234" spans="1:8" x14ac:dyDescent="0.25">
      <c r="A1234" s="110" t="str">
        <f t="shared" si="159"/>
        <v>1656_T3.2_…. Interest (More than 18 to 24)</v>
      </c>
      <c r="B1234" s="115" t="s">
        <v>2568</v>
      </c>
      <c r="C1234" s="119" t="s">
        <v>14</v>
      </c>
      <c r="D1234" s="95" t="s">
        <v>3791</v>
      </c>
      <c r="E1234" s="161" t="e">
        <f t="shared" si="157"/>
        <v>#REF!</v>
      </c>
      <c r="F1234" s="63" t="s">
        <v>1493</v>
      </c>
      <c r="G1234">
        <f t="shared" si="158"/>
        <v>6</v>
      </c>
      <c r="H1234" s="223" t="str">
        <f>IF(ISNUMBER(#REF!),#REF!,"")</f>
        <v/>
      </c>
    </row>
    <row r="1235" spans="1:8" x14ac:dyDescent="0.25">
      <c r="A1235" s="110" t="str">
        <f>B1235&amp;"_"&amp;C1235&amp;"_"&amp;".. "&amp;D1235</f>
        <v>1657_T3.2_.. Debt securities (More than 18 to 24)</v>
      </c>
      <c r="B1235" s="115" t="s">
        <v>2569</v>
      </c>
      <c r="C1235" s="119" t="s">
        <v>14</v>
      </c>
      <c r="D1235" s="94" t="s">
        <v>4049</v>
      </c>
      <c r="E1235" s="161" t="e">
        <f t="shared" si="157"/>
        <v>#REF!</v>
      </c>
      <c r="F1235" s="63" t="s">
        <v>1500</v>
      </c>
      <c r="G1235">
        <f t="shared" si="158"/>
        <v>6</v>
      </c>
      <c r="H1235" s="223" t="str">
        <f>IF(ISNUMBER(#REF!),#REF!,"")</f>
        <v/>
      </c>
    </row>
    <row r="1236" spans="1:8" x14ac:dyDescent="0.25">
      <c r="A1236" s="110" t="str">
        <f t="shared" si="159"/>
        <v>1658_T3.2_…. Principal (More than 18 to 24)</v>
      </c>
      <c r="B1236" s="115" t="s">
        <v>2570</v>
      </c>
      <c r="C1236" s="119" t="s">
        <v>14</v>
      </c>
      <c r="D1236" s="95" t="s">
        <v>3790</v>
      </c>
      <c r="E1236" s="161" t="e">
        <f t="shared" si="157"/>
        <v>#REF!</v>
      </c>
      <c r="F1236" s="63" t="s">
        <v>1507</v>
      </c>
      <c r="G1236">
        <f t="shared" si="158"/>
        <v>6</v>
      </c>
      <c r="H1236" s="223" t="str">
        <f>IF(ISNUMBER(#REF!),#REF!,"")</f>
        <v/>
      </c>
    </row>
    <row r="1237" spans="1:8" x14ac:dyDescent="0.25">
      <c r="A1237" s="110" t="str">
        <f t="shared" si="159"/>
        <v>1659_T3.2_…. Interest (More than 18 to 24)</v>
      </c>
      <c r="B1237" s="115" t="s">
        <v>2571</v>
      </c>
      <c r="C1237" s="119" t="s">
        <v>14</v>
      </c>
      <c r="D1237" s="95" t="s">
        <v>3791</v>
      </c>
      <c r="E1237" s="161" t="e">
        <f t="shared" si="157"/>
        <v>#REF!</v>
      </c>
      <c r="F1237" s="63" t="s">
        <v>1514</v>
      </c>
      <c r="G1237">
        <f t="shared" si="158"/>
        <v>6</v>
      </c>
      <c r="H1237" s="223" t="str">
        <f>IF(ISNUMBER(#REF!),#REF!,"")</f>
        <v/>
      </c>
    </row>
    <row r="1238" spans="1:8" x14ac:dyDescent="0.25">
      <c r="A1238" s="110" t="str">
        <f>B1238&amp;"_"&amp;C1238&amp;"_"&amp;".. "&amp;D1238</f>
        <v>1660_T3.2_.. Loans (More than 18 to 24)</v>
      </c>
      <c r="B1238" s="115" t="s">
        <v>2572</v>
      </c>
      <c r="C1238" s="119" t="s">
        <v>14</v>
      </c>
      <c r="D1238" s="94" t="s">
        <v>4050</v>
      </c>
      <c r="E1238" s="161" t="e">
        <f t="shared" si="157"/>
        <v>#REF!</v>
      </c>
      <c r="F1238" s="63" t="s">
        <v>1521</v>
      </c>
      <c r="G1238">
        <f t="shared" si="158"/>
        <v>6</v>
      </c>
      <c r="H1238" s="223" t="str">
        <f>IF(ISNUMBER(#REF!),#REF!,"")</f>
        <v/>
      </c>
    </row>
    <row r="1239" spans="1:8" x14ac:dyDescent="0.25">
      <c r="A1239" s="110" t="str">
        <f t="shared" si="159"/>
        <v>1661_T3.2_…. Principal (More than 18 to 24)</v>
      </c>
      <c r="B1239" s="115" t="s">
        <v>2573</v>
      </c>
      <c r="C1239" s="119" t="s">
        <v>14</v>
      </c>
      <c r="D1239" s="95" t="s">
        <v>3790</v>
      </c>
      <c r="E1239" s="161" t="e">
        <f t="shared" si="157"/>
        <v>#REF!</v>
      </c>
      <c r="F1239" s="63" t="s">
        <v>1528</v>
      </c>
      <c r="G1239">
        <f t="shared" si="158"/>
        <v>6</v>
      </c>
      <c r="H1239" s="223" t="str">
        <f>IF(ISNUMBER(#REF!),#REF!,"")</f>
        <v/>
      </c>
    </row>
    <row r="1240" spans="1:8" x14ac:dyDescent="0.25">
      <c r="A1240" s="110" t="str">
        <f t="shared" si="159"/>
        <v>1662_T3.2_…. Interest (More than 18 to 24)</v>
      </c>
      <c r="B1240" s="115" t="s">
        <v>2574</v>
      </c>
      <c r="C1240" s="119" t="s">
        <v>14</v>
      </c>
      <c r="D1240" s="95" t="s">
        <v>3791</v>
      </c>
      <c r="E1240" s="161" t="e">
        <f t="shared" si="157"/>
        <v>#REF!</v>
      </c>
      <c r="F1240" s="63" t="s">
        <v>1535</v>
      </c>
      <c r="G1240">
        <f t="shared" si="158"/>
        <v>6</v>
      </c>
      <c r="H1240" s="223" t="str">
        <f>IF(ISNUMBER(#REF!),#REF!,"")</f>
        <v/>
      </c>
    </row>
    <row r="1241" spans="1:8" x14ac:dyDescent="0.25">
      <c r="A1241" s="110" t="str">
        <f>B1241&amp;"_"&amp;C1241&amp;"_"&amp;".. "&amp;D1241</f>
        <v>1663_T3.2_.. Trade credit and advances (More than 18 to 24)</v>
      </c>
      <c r="B1241" s="115" t="s">
        <v>2575</v>
      </c>
      <c r="C1241" s="119" t="s">
        <v>14</v>
      </c>
      <c r="D1241" s="94" t="s">
        <v>4051</v>
      </c>
      <c r="E1241" s="161" t="e">
        <f t="shared" si="157"/>
        <v>#REF!</v>
      </c>
      <c r="F1241" s="63" t="s">
        <v>1542</v>
      </c>
      <c r="G1241">
        <f t="shared" si="158"/>
        <v>6</v>
      </c>
      <c r="H1241" s="223" t="str">
        <f>IF(ISNUMBER(#REF!),#REF!,"")</f>
        <v/>
      </c>
    </row>
    <row r="1242" spans="1:8" x14ac:dyDescent="0.25">
      <c r="A1242" s="110" t="str">
        <f t="shared" si="159"/>
        <v>1664_T3.2_…. Principal (More than 18 to 24)</v>
      </c>
      <c r="B1242" s="115" t="s">
        <v>2576</v>
      </c>
      <c r="C1242" s="119" t="s">
        <v>14</v>
      </c>
      <c r="D1242" s="95" t="s">
        <v>3790</v>
      </c>
      <c r="E1242" s="161" t="e">
        <f t="shared" si="157"/>
        <v>#REF!</v>
      </c>
      <c r="F1242" s="63" t="s">
        <v>1549</v>
      </c>
      <c r="G1242">
        <f t="shared" si="158"/>
        <v>6</v>
      </c>
      <c r="H1242" s="223" t="str">
        <f>IF(ISNUMBER(#REF!),#REF!,"")</f>
        <v/>
      </c>
    </row>
    <row r="1243" spans="1:8" x14ac:dyDescent="0.25">
      <c r="A1243" s="110" t="str">
        <f t="shared" si="159"/>
        <v>1665_T3.2_…. Interest (More than 18 to 24)</v>
      </c>
      <c r="B1243" s="115" t="s">
        <v>2577</v>
      </c>
      <c r="C1243" s="119" t="s">
        <v>14</v>
      </c>
      <c r="D1243" s="95" t="s">
        <v>3791</v>
      </c>
      <c r="E1243" s="161" t="e">
        <f t="shared" si="157"/>
        <v>#REF!</v>
      </c>
      <c r="F1243" s="63" t="s">
        <v>1556</v>
      </c>
      <c r="G1243">
        <f t="shared" si="158"/>
        <v>6</v>
      </c>
      <c r="H1243" s="223" t="str">
        <f>IF(ISNUMBER(#REF!),#REF!,"")</f>
        <v/>
      </c>
    </row>
    <row r="1244" spans="1:8" x14ac:dyDescent="0.25">
      <c r="A1244" s="110" t="str">
        <f>B1244&amp;"_"&amp;C1244&amp;"_"&amp;".. "&amp;D1244</f>
        <v>1666_T3.2_.. Other debt liabilities 3/ 4/ (More than 18 to 24)</v>
      </c>
      <c r="B1244" s="115" t="s">
        <v>2578</v>
      </c>
      <c r="C1244" s="119" t="s">
        <v>14</v>
      </c>
      <c r="D1244" s="94" t="s">
        <v>4052</v>
      </c>
      <c r="E1244" s="161" t="e">
        <f t="shared" si="157"/>
        <v>#REF!</v>
      </c>
      <c r="F1244" s="63" t="s">
        <v>1563</v>
      </c>
      <c r="G1244">
        <f t="shared" si="158"/>
        <v>6</v>
      </c>
      <c r="H1244" s="223" t="str">
        <f>IF(ISNUMBER(#REF!),#REF!,"")</f>
        <v/>
      </c>
    </row>
    <row r="1245" spans="1:8" x14ac:dyDescent="0.25">
      <c r="A1245" s="110" t="str">
        <f t="shared" si="159"/>
        <v>1667_T3.2_…. Principal (More than 18 to 24)</v>
      </c>
      <c r="B1245" s="115" t="s">
        <v>2579</v>
      </c>
      <c r="C1245" s="119" t="s">
        <v>14</v>
      </c>
      <c r="D1245" s="95" t="s">
        <v>3790</v>
      </c>
      <c r="E1245" s="161" t="e">
        <f t="shared" si="157"/>
        <v>#REF!</v>
      </c>
      <c r="F1245" s="63" t="s">
        <v>1570</v>
      </c>
      <c r="G1245">
        <f t="shared" si="158"/>
        <v>6</v>
      </c>
      <c r="H1245" s="223" t="str">
        <f>IF(ISNUMBER(#REF!),#REF!,"")</f>
        <v/>
      </c>
    </row>
    <row r="1246" spans="1:8" x14ac:dyDescent="0.25">
      <c r="A1246" s="110" t="str">
        <f t="shared" si="159"/>
        <v>1668_T3.2_…. Interest (More than 18 to 24)</v>
      </c>
      <c r="B1246" s="115" t="s">
        <v>2580</v>
      </c>
      <c r="C1246" s="119" t="s">
        <v>14</v>
      </c>
      <c r="D1246" s="95" t="s">
        <v>3791</v>
      </c>
      <c r="E1246" s="161" t="e">
        <f t="shared" si="157"/>
        <v>#REF!</v>
      </c>
      <c r="F1246" s="63" t="s">
        <v>1577</v>
      </c>
      <c r="G1246">
        <f t="shared" si="158"/>
        <v>6</v>
      </c>
      <c r="H1246" s="223" t="str">
        <f>IF(ISNUMBER(#REF!),#REF!,"")</f>
        <v/>
      </c>
    </row>
    <row r="1247" spans="1:8" x14ac:dyDescent="0.25">
      <c r="A1247" s="110" t="str">
        <f>B1247&amp;"_"&amp;C1247&amp;"_"&amp;D1247</f>
        <v>1669_T3.2_Deposit-Taking Corporations, except the Central Bank (More than 18 to 24)</v>
      </c>
      <c r="B1247" s="115" t="s">
        <v>2581</v>
      </c>
      <c r="C1247" s="119" t="s">
        <v>14</v>
      </c>
      <c r="D1247" s="96" t="s">
        <v>3794</v>
      </c>
      <c r="E1247" s="161" t="e">
        <f t="shared" si="157"/>
        <v>#REF!</v>
      </c>
      <c r="F1247" s="63" t="s">
        <v>1584</v>
      </c>
      <c r="G1247">
        <f t="shared" si="158"/>
        <v>6</v>
      </c>
      <c r="H1247" s="223" t="str">
        <f>IF(ISNUMBER(#REF!),#REF!,"")</f>
        <v/>
      </c>
    </row>
    <row r="1248" spans="1:8" x14ac:dyDescent="0.25">
      <c r="A1248" s="110" t="str">
        <f>B1248&amp;"_"&amp;C1248&amp;"_"&amp;".. "&amp;D1248</f>
        <v>1670_T3.2_.. Currency and deposits (More than 18 to 24)</v>
      </c>
      <c r="B1248" s="115" t="s">
        <v>2582</v>
      </c>
      <c r="C1248" s="119" t="s">
        <v>14</v>
      </c>
      <c r="D1248" s="94" t="s">
        <v>4048</v>
      </c>
      <c r="E1248" s="161" t="e">
        <f t="shared" si="157"/>
        <v>#REF!</v>
      </c>
      <c r="F1248" s="63" t="s">
        <v>1591</v>
      </c>
      <c r="G1248">
        <f t="shared" si="158"/>
        <v>6</v>
      </c>
      <c r="H1248" s="223" t="str">
        <f>IF(ISNUMBER(#REF!),#REF!,"")</f>
        <v/>
      </c>
    </row>
    <row r="1249" spans="1:8" x14ac:dyDescent="0.25">
      <c r="A1249" s="110" t="str">
        <f t="shared" ref="A1249:A1278" si="160">B1249&amp;"_"&amp;C1249&amp;"_"&amp;"…. "&amp;D1249</f>
        <v>1671_T3.2_…. Principal (More than 18 to 24)</v>
      </c>
      <c r="B1249" s="115" t="s">
        <v>2583</v>
      </c>
      <c r="C1249" s="119" t="s">
        <v>14</v>
      </c>
      <c r="D1249" s="95" t="s">
        <v>3790</v>
      </c>
      <c r="E1249" s="161" t="e">
        <f t="shared" si="157"/>
        <v>#REF!</v>
      </c>
      <c r="F1249" s="63" t="s">
        <v>1598</v>
      </c>
      <c r="G1249">
        <f t="shared" si="158"/>
        <v>6</v>
      </c>
      <c r="H1249" s="223" t="str">
        <f>IF(ISNUMBER(#REF!),#REF!,"")</f>
        <v/>
      </c>
    </row>
    <row r="1250" spans="1:8" x14ac:dyDescent="0.25">
      <c r="A1250" s="110" t="str">
        <f t="shared" si="160"/>
        <v>1672_T3.2_…. Interest (More than 18 to 24)</v>
      </c>
      <c r="B1250" s="115" t="s">
        <v>2584</v>
      </c>
      <c r="C1250" s="119" t="s">
        <v>14</v>
      </c>
      <c r="D1250" s="95" t="s">
        <v>3791</v>
      </c>
      <c r="E1250" s="161" t="e">
        <f t="shared" si="157"/>
        <v>#REF!</v>
      </c>
      <c r="F1250" s="63" t="s">
        <v>1605</v>
      </c>
      <c r="G1250">
        <f t="shared" si="158"/>
        <v>6</v>
      </c>
      <c r="H1250" s="223" t="str">
        <f>IF(ISNUMBER(#REF!),#REF!,"")</f>
        <v/>
      </c>
    </row>
    <row r="1251" spans="1:8" x14ac:dyDescent="0.25">
      <c r="A1251" s="110" t="str">
        <f>B1251&amp;"_"&amp;C1251&amp;"_"&amp;".. "&amp;D1251</f>
        <v>1673_T3.2_.. Debt securities (More than 18 to 24)</v>
      </c>
      <c r="B1251" s="115" t="s">
        <v>2585</v>
      </c>
      <c r="C1251" s="119" t="s">
        <v>14</v>
      </c>
      <c r="D1251" s="94" t="s">
        <v>4049</v>
      </c>
      <c r="E1251" s="161" t="e">
        <f t="shared" si="157"/>
        <v>#REF!</v>
      </c>
      <c r="F1251" s="63" t="s">
        <v>1612</v>
      </c>
      <c r="G1251">
        <f t="shared" si="158"/>
        <v>6</v>
      </c>
      <c r="H1251" s="223" t="str">
        <f>IF(ISNUMBER(#REF!),#REF!,"")</f>
        <v/>
      </c>
    </row>
    <row r="1252" spans="1:8" x14ac:dyDescent="0.25">
      <c r="A1252" s="110" t="str">
        <f t="shared" si="160"/>
        <v>1674_T3.2_…. Principal (More than 18 to 24)</v>
      </c>
      <c r="B1252" s="115" t="s">
        <v>2586</v>
      </c>
      <c r="C1252" s="119" t="s">
        <v>14</v>
      </c>
      <c r="D1252" s="95" t="s">
        <v>3790</v>
      </c>
      <c r="E1252" s="161" t="e">
        <f t="shared" si="157"/>
        <v>#REF!</v>
      </c>
      <c r="F1252" s="63" t="s">
        <v>1619</v>
      </c>
      <c r="G1252">
        <f t="shared" si="158"/>
        <v>6</v>
      </c>
      <c r="H1252" s="223" t="str">
        <f>IF(ISNUMBER(#REF!),#REF!,"")</f>
        <v/>
      </c>
    </row>
    <row r="1253" spans="1:8" x14ac:dyDescent="0.25">
      <c r="A1253" s="110" t="str">
        <f t="shared" si="160"/>
        <v>1675_T3.2_…. Interest (More than 18 to 24)</v>
      </c>
      <c r="B1253" s="115" t="s">
        <v>2587</v>
      </c>
      <c r="C1253" s="119" t="s">
        <v>14</v>
      </c>
      <c r="D1253" s="95" t="s">
        <v>3791</v>
      </c>
      <c r="E1253" s="161" t="e">
        <f t="shared" si="157"/>
        <v>#REF!</v>
      </c>
      <c r="F1253" s="63" t="s">
        <v>1626</v>
      </c>
      <c r="G1253">
        <f t="shared" si="158"/>
        <v>6</v>
      </c>
      <c r="H1253" s="223" t="str">
        <f>IF(ISNUMBER(#REF!),#REF!,"")</f>
        <v/>
      </c>
    </row>
    <row r="1254" spans="1:8" x14ac:dyDescent="0.25">
      <c r="A1254" s="110" t="str">
        <f>B1254&amp;"_"&amp;C1254&amp;"_"&amp;".. "&amp;D1254</f>
        <v>1676_T3.2_.. Loans (More than 18 to 24)</v>
      </c>
      <c r="B1254" s="115" t="s">
        <v>2588</v>
      </c>
      <c r="C1254" s="119" t="s">
        <v>14</v>
      </c>
      <c r="D1254" s="94" t="s">
        <v>4050</v>
      </c>
      <c r="E1254" s="161" t="e">
        <f t="shared" si="157"/>
        <v>#REF!</v>
      </c>
      <c r="F1254" s="63" t="s">
        <v>1633</v>
      </c>
      <c r="G1254">
        <f t="shared" si="158"/>
        <v>6</v>
      </c>
      <c r="H1254" s="223" t="str">
        <f>IF(ISNUMBER(#REF!),#REF!,"")</f>
        <v/>
      </c>
    </row>
    <row r="1255" spans="1:8" x14ac:dyDescent="0.25">
      <c r="A1255" s="110" t="str">
        <f t="shared" si="160"/>
        <v>1677_T3.2_…. Principal (More than 18 to 24)</v>
      </c>
      <c r="B1255" s="115" t="s">
        <v>2589</v>
      </c>
      <c r="C1255" s="119" t="s">
        <v>14</v>
      </c>
      <c r="D1255" s="95" t="s">
        <v>3790</v>
      </c>
      <c r="E1255" s="161" t="e">
        <f t="shared" si="157"/>
        <v>#REF!</v>
      </c>
      <c r="F1255" s="63" t="s">
        <v>1640</v>
      </c>
      <c r="G1255">
        <f t="shared" si="158"/>
        <v>6</v>
      </c>
      <c r="H1255" s="223" t="str">
        <f>IF(ISNUMBER(#REF!),#REF!,"")</f>
        <v/>
      </c>
    </row>
    <row r="1256" spans="1:8" x14ac:dyDescent="0.25">
      <c r="A1256" s="110" t="str">
        <f t="shared" si="160"/>
        <v>1678_T3.2_…. Interest (More than 18 to 24)</v>
      </c>
      <c r="B1256" s="115" t="s">
        <v>2590</v>
      </c>
      <c r="C1256" s="119" t="s">
        <v>14</v>
      </c>
      <c r="D1256" s="95" t="s">
        <v>3791</v>
      </c>
      <c r="E1256" s="161" t="e">
        <f t="shared" si="157"/>
        <v>#REF!</v>
      </c>
      <c r="F1256" s="63" t="s">
        <v>1647</v>
      </c>
      <c r="G1256">
        <f t="shared" si="158"/>
        <v>6</v>
      </c>
      <c r="H1256" s="223" t="str">
        <f>IF(ISNUMBER(#REF!),#REF!,"")</f>
        <v/>
      </c>
    </row>
    <row r="1257" spans="1:8" x14ac:dyDescent="0.25">
      <c r="A1257" s="110" t="str">
        <f>B1257&amp;"_"&amp;C1257&amp;"_"&amp;".. "&amp;D1257</f>
        <v>1679_T3.2_.. Trade credit and advances (More than 18 to 24)</v>
      </c>
      <c r="B1257" s="115" t="s">
        <v>2591</v>
      </c>
      <c r="C1257" s="119" t="s">
        <v>14</v>
      </c>
      <c r="D1257" s="94" t="s">
        <v>4051</v>
      </c>
      <c r="E1257" s="161" t="e">
        <f t="shared" si="157"/>
        <v>#REF!</v>
      </c>
      <c r="F1257" s="63" t="s">
        <v>1654</v>
      </c>
      <c r="G1257">
        <f t="shared" si="158"/>
        <v>6</v>
      </c>
      <c r="H1257" s="223" t="str">
        <f>IF(ISNUMBER(#REF!),#REF!,"")</f>
        <v/>
      </c>
    </row>
    <row r="1258" spans="1:8" x14ac:dyDescent="0.25">
      <c r="A1258" s="110" t="str">
        <f t="shared" si="160"/>
        <v>1680_T3.2_…. Principal (More than 18 to 24)</v>
      </c>
      <c r="B1258" s="115" t="s">
        <v>2592</v>
      </c>
      <c r="C1258" s="119" t="s">
        <v>14</v>
      </c>
      <c r="D1258" s="95" t="s">
        <v>3790</v>
      </c>
      <c r="E1258" s="161" t="e">
        <f t="shared" si="157"/>
        <v>#REF!</v>
      </c>
      <c r="F1258" s="63" t="s">
        <v>1661</v>
      </c>
      <c r="G1258">
        <f t="shared" si="158"/>
        <v>6</v>
      </c>
      <c r="H1258" s="223" t="str">
        <f>IF(ISNUMBER(#REF!),#REF!,"")</f>
        <v/>
      </c>
    </row>
    <row r="1259" spans="1:8" x14ac:dyDescent="0.25">
      <c r="A1259" s="110" t="str">
        <f t="shared" si="160"/>
        <v>1681_T3.2_…. Interest (More than 18 to 24)</v>
      </c>
      <c r="B1259" s="115" t="s">
        <v>2593</v>
      </c>
      <c r="C1259" s="119" t="s">
        <v>14</v>
      </c>
      <c r="D1259" s="95" t="s">
        <v>3791</v>
      </c>
      <c r="E1259" s="161" t="e">
        <f t="shared" si="157"/>
        <v>#REF!</v>
      </c>
      <c r="F1259" s="63" t="s">
        <v>1668</v>
      </c>
      <c r="G1259">
        <f t="shared" si="158"/>
        <v>6</v>
      </c>
      <c r="H1259" s="223" t="str">
        <f>IF(ISNUMBER(#REF!),#REF!,"")</f>
        <v/>
      </c>
    </row>
    <row r="1260" spans="1:8" x14ac:dyDescent="0.25">
      <c r="A1260" s="110" t="str">
        <f>B1260&amp;"_"&amp;C1260&amp;"_"&amp;".. "&amp;D1260</f>
        <v>1682_T3.2_.. Other debt liabilities 3/ 4/ (More than 18 to 24)</v>
      </c>
      <c r="B1260" s="115" t="s">
        <v>2594</v>
      </c>
      <c r="C1260" s="119" t="s">
        <v>14</v>
      </c>
      <c r="D1260" s="94" t="s">
        <v>4052</v>
      </c>
      <c r="E1260" s="161" t="e">
        <f t="shared" si="157"/>
        <v>#REF!</v>
      </c>
      <c r="F1260" s="63" t="s">
        <v>1675</v>
      </c>
      <c r="G1260">
        <f t="shared" si="158"/>
        <v>6</v>
      </c>
      <c r="H1260" s="223" t="str">
        <f>IF(ISNUMBER(#REF!),#REF!,"")</f>
        <v/>
      </c>
    </row>
    <row r="1261" spans="1:8" x14ac:dyDescent="0.25">
      <c r="A1261" s="110" t="str">
        <f t="shared" si="160"/>
        <v>1683_T3.2_…. Principal (More than 18 to 24)</v>
      </c>
      <c r="B1261" s="115" t="s">
        <v>2595</v>
      </c>
      <c r="C1261" s="119" t="s">
        <v>14</v>
      </c>
      <c r="D1261" s="95" t="s">
        <v>3790</v>
      </c>
      <c r="E1261" s="161" t="e">
        <f t="shared" si="157"/>
        <v>#REF!</v>
      </c>
      <c r="F1261" s="63" t="s">
        <v>1682</v>
      </c>
      <c r="G1261">
        <f t="shared" si="158"/>
        <v>6</v>
      </c>
      <c r="H1261" s="223" t="str">
        <f>IF(ISNUMBER(#REF!),#REF!,"")</f>
        <v/>
      </c>
    </row>
    <row r="1262" spans="1:8" x14ac:dyDescent="0.25">
      <c r="A1262" s="110" t="str">
        <f t="shared" si="160"/>
        <v>1684_T3.2_…. Interest (More than 18 to 24)</v>
      </c>
      <c r="B1262" s="115" t="s">
        <v>2596</v>
      </c>
      <c r="C1262" s="119" t="s">
        <v>14</v>
      </c>
      <c r="D1262" s="95" t="s">
        <v>3791</v>
      </c>
      <c r="E1262" s="161" t="e">
        <f t="shared" si="157"/>
        <v>#REF!</v>
      </c>
      <c r="F1262" s="63" t="s">
        <v>1689</v>
      </c>
      <c r="G1262">
        <f t="shared" si="158"/>
        <v>6</v>
      </c>
      <c r="H1262" s="223" t="str">
        <f>IF(ISNUMBER(#REF!),#REF!,"")</f>
        <v/>
      </c>
    </row>
    <row r="1263" spans="1:8" x14ac:dyDescent="0.25">
      <c r="A1263" s="110" t="str">
        <f>B1263&amp;"_"&amp;C1263&amp;"_"&amp;D1263</f>
        <v>1685_T3.2_Other Sectors (More than 18 to 24)</v>
      </c>
      <c r="B1263" s="115" t="s">
        <v>2597</v>
      </c>
      <c r="C1263" s="119" t="s">
        <v>14</v>
      </c>
      <c r="D1263" s="97" t="s">
        <v>3795</v>
      </c>
      <c r="E1263" s="161" t="e">
        <f t="shared" si="157"/>
        <v>#REF!</v>
      </c>
      <c r="F1263" s="63" t="s">
        <v>1696</v>
      </c>
      <c r="G1263">
        <f t="shared" si="158"/>
        <v>6</v>
      </c>
      <c r="H1263" s="223" t="str">
        <f>IF(ISNUMBER(#REF!),#REF!,"")</f>
        <v/>
      </c>
    </row>
    <row r="1264" spans="1:8" x14ac:dyDescent="0.25">
      <c r="A1264" s="110" t="str">
        <f>B1264&amp;"_"&amp;C1264&amp;"_"&amp;".. "&amp;D1264</f>
        <v>1686_T3.2_.. Currency and deposits (More than 18 to 24)</v>
      </c>
      <c r="B1264" s="115" t="s">
        <v>2598</v>
      </c>
      <c r="C1264" s="119" t="s">
        <v>14</v>
      </c>
      <c r="D1264" s="94" t="s">
        <v>4048</v>
      </c>
      <c r="E1264" s="161" t="e">
        <f t="shared" si="157"/>
        <v>#REF!</v>
      </c>
      <c r="F1264" s="63" t="s">
        <v>1703</v>
      </c>
      <c r="G1264">
        <f t="shared" si="158"/>
        <v>6</v>
      </c>
      <c r="H1264" s="223" t="str">
        <f>IF(ISNUMBER(#REF!),#REF!,"")</f>
        <v/>
      </c>
    </row>
    <row r="1265" spans="1:8" x14ac:dyDescent="0.25">
      <c r="A1265" s="110" t="str">
        <f t="shared" si="160"/>
        <v>1687_T3.2_…. Principal (More than 18 to 24)</v>
      </c>
      <c r="B1265" s="115" t="s">
        <v>2599</v>
      </c>
      <c r="C1265" s="119" t="s">
        <v>14</v>
      </c>
      <c r="D1265" s="95" t="s">
        <v>3790</v>
      </c>
      <c r="E1265" s="161" t="e">
        <f t="shared" si="157"/>
        <v>#REF!</v>
      </c>
      <c r="F1265" s="63" t="s">
        <v>1710</v>
      </c>
      <c r="G1265">
        <f t="shared" si="158"/>
        <v>6</v>
      </c>
      <c r="H1265" s="223" t="str">
        <f>IF(ISNUMBER(#REF!),#REF!,"")</f>
        <v/>
      </c>
    </row>
    <row r="1266" spans="1:8" x14ac:dyDescent="0.25">
      <c r="A1266" s="110" t="str">
        <f t="shared" si="160"/>
        <v>1688_T3.2_…. Interest (More than 18 to 24)</v>
      </c>
      <c r="B1266" s="115" t="s">
        <v>2600</v>
      </c>
      <c r="C1266" s="119" t="s">
        <v>14</v>
      </c>
      <c r="D1266" s="95" t="s">
        <v>3791</v>
      </c>
      <c r="E1266" s="161" t="e">
        <f t="shared" si="157"/>
        <v>#REF!</v>
      </c>
      <c r="F1266" s="63" t="s">
        <v>1717</v>
      </c>
      <c r="G1266">
        <f t="shared" si="158"/>
        <v>6</v>
      </c>
      <c r="H1266" s="223" t="str">
        <f>IF(ISNUMBER(#REF!),#REF!,"")</f>
        <v/>
      </c>
    </row>
    <row r="1267" spans="1:8" x14ac:dyDescent="0.25">
      <c r="A1267" s="110" t="str">
        <f>B1267&amp;"_"&amp;C1267&amp;"_"&amp;".. "&amp;D1267</f>
        <v>1689_T3.2_.. Debt securities (More than 18 to 24)</v>
      </c>
      <c r="B1267" s="115" t="s">
        <v>2601</v>
      </c>
      <c r="C1267" s="119" t="s">
        <v>14</v>
      </c>
      <c r="D1267" s="94" t="s">
        <v>4049</v>
      </c>
      <c r="E1267" s="161" t="e">
        <f t="shared" si="157"/>
        <v>#REF!</v>
      </c>
      <c r="F1267" s="63" t="s">
        <v>1724</v>
      </c>
      <c r="G1267">
        <f t="shared" si="158"/>
        <v>6</v>
      </c>
      <c r="H1267" s="223" t="str">
        <f>IF(ISNUMBER(#REF!),#REF!,"")</f>
        <v/>
      </c>
    </row>
    <row r="1268" spans="1:8" x14ac:dyDescent="0.25">
      <c r="A1268" s="110" t="str">
        <f t="shared" si="160"/>
        <v>1690_T3.2_…. Principal (More than 18 to 24)</v>
      </c>
      <c r="B1268" s="115" t="s">
        <v>2602</v>
      </c>
      <c r="C1268" s="119" t="s">
        <v>14</v>
      </c>
      <c r="D1268" s="95" t="s">
        <v>3790</v>
      </c>
      <c r="E1268" s="161" t="e">
        <f t="shared" si="157"/>
        <v>#REF!</v>
      </c>
      <c r="F1268" s="63" t="s">
        <v>1731</v>
      </c>
      <c r="G1268">
        <f t="shared" si="158"/>
        <v>6</v>
      </c>
      <c r="H1268" s="223" t="str">
        <f>IF(ISNUMBER(#REF!),#REF!,"")</f>
        <v/>
      </c>
    </row>
    <row r="1269" spans="1:8" x14ac:dyDescent="0.25">
      <c r="A1269" s="110" t="str">
        <f t="shared" si="160"/>
        <v>1691_T3.2_…. Interest (More than 18 to 24)</v>
      </c>
      <c r="B1269" s="115" t="s">
        <v>2603</v>
      </c>
      <c r="C1269" s="119" t="s">
        <v>14</v>
      </c>
      <c r="D1269" s="95" t="s">
        <v>3791</v>
      </c>
      <c r="E1269" s="161" t="e">
        <f t="shared" si="157"/>
        <v>#REF!</v>
      </c>
      <c r="F1269" s="63" t="s">
        <v>1738</v>
      </c>
      <c r="G1269">
        <f t="shared" si="158"/>
        <v>6</v>
      </c>
      <c r="H1269" s="223" t="str">
        <f>IF(ISNUMBER(#REF!),#REF!,"")</f>
        <v/>
      </c>
    </row>
    <row r="1270" spans="1:8" x14ac:dyDescent="0.25">
      <c r="A1270" s="110" t="str">
        <f>B1270&amp;"_"&amp;C1270&amp;"_"&amp;".. "&amp;D1270</f>
        <v>1692_T3.2_.. Loans (More than 18 to 24)</v>
      </c>
      <c r="B1270" s="115" t="s">
        <v>2604</v>
      </c>
      <c r="C1270" s="119" t="s">
        <v>14</v>
      </c>
      <c r="D1270" s="94" t="s">
        <v>4050</v>
      </c>
      <c r="E1270" s="161" t="e">
        <f t="shared" si="157"/>
        <v>#REF!</v>
      </c>
      <c r="F1270" s="63" t="s">
        <v>1745</v>
      </c>
      <c r="G1270">
        <f t="shared" si="158"/>
        <v>6</v>
      </c>
      <c r="H1270" s="223" t="str">
        <f>IF(ISNUMBER(#REF!),#REF!,"")</f>
        <v/>
      </c>
    </row>
    <row r="1271" spans="1:8" x14ac:dyDescent="0.25">
      <c r="A1271" s="110" t="str">
        <f t="shared" si="160"/>
        <v>1693_T3.2_…. Principal (More than 18 to 24)</v>
      </c>
      <c r="B1271" s="115" t="s">
        <v>2605</v>
      </c>
      <c r="C1271" s="119" t="s">
        <v>14</v>
      </c>
      <c r="D1271" s="95" t="s">
        <v>3790</v>
      </c>
      <c r="E1271" s="161" t="e">
        <f t="shared" si="157"/>
        <v>#REF!</v>
      </c>
      <c r="F1271" s="63" t="s">
        <v>1752</v>
      </c>
      <c r="G1271">
        <f t="shared" si="158"/>
        <v>6</v>
      </c>
      <c r="H1271" s="223" t="str">
        <f>IF(ISNUMBER(#REF!),#REF!,"")</f>
        <v/>
      </c>
    </row>
    <row r="1272" spans="1:8" x14ac:dyDescent="0.25">
      <c r="A1272" s="110" t="str">
        <f t="shared" si="160"/>
        <v>1694_T3.2_…. Interest (More than 18 to 24)</v>
      </c>
      <c r="B1272" s="115" t="s">
        <v>2606</v>
      </c>
      <c r="C1272" s="119" t="s">
        <v>14</v>
      </c>
      <c r="D1272" s="95" t="s">
        <v>3791</v>
      </c>
      <c r="E1272" s="161" t="e">
        <f t="shared" si="157"/>
        <v>#REF!</v>
      </c>
      <c r="F1272" s="63" t="s">
        <v>1759</v>
      </c>
      <c r="G1272">
        <f t="shared" si="158"/>
        <v>6</v>
      </c>
      <c r="H1272" s="223" t="str">
        <f>IF(ISNUMBER(#REF!),#REF!,"")</f>
        <v/>
      </c>
    </row>
    <row r="1273" spans="1:8" x14ac:dyDescent="0.25">
      <c r="A1273" s="110" t="str">
        <f>B1273&amp;"_"&amp;C1273&amp;"_"&amp;".. "&amp;D1273</f>
        <v>1695_T3.2_.. Trade credit and advances (More than 18 to 24)</v>
      </c>
      <c r="B1273" s="115" t="s">
        <v>2607</v>
      </c>
      <c r="C1273" s="119" t="s">
        <v>14</v>
      </c>
      <c r="D1273" s="94" t="s">
        <v>4051</v>
      </c>
      <c r="E1273" s="161" t="e">
        <f t="shared" si="157"/>
        <v>#REF!</v>
      </c>
      <c r="F1273" s="63" t="s">
        <v>1766</v>
      </c>
      <c r="G1273">
        <f t="shared" si="158"/>
        <v>6</v>
      </c>
      <c r="H1273" s="223" t="str">
        <f>IF(ISNUMBER(#REF!),#REF!,"")</f>
        <v/>
      </c>
    </row>
    <row r="1274" spans="1:8" x14ac:dyDescent="0.25">
      <c r="A1274" s="110" t="str">
        <f t="shared" si="160"/>
        <v>1696_T3.2_…. Principal (More than 18 to 24)</v>
      </c>
      <c r="B1274" s="115" t="s">
        <v>2608</v>
      </c>
      <c r="C1274" s="119" t="s">
        <v>14</v>
      </c>
      <c r="D1274" s="95" t="s">
        <v>3790</v>
      </c>
      <c r="E1274" s="161" t="e">
        <f t="shared" si="157"/>
        <v>#REF!</v>
      </c>
      <c r="F1274" s="63" t="s">
        <v>1773</v>
      </c>
      <c r="G1274">
        <f t="shared" si="158"/>
        <v>6</v>
      </c>
      <c r="H1274" s="223" t="str">
        <f>IF(ISNUMBER(#REF!),#REF!,"")</f>
        <v/>
      </c>
    </row>
    <row r="1275" spans="1:8" x14ac:dyDescent="0.25">
      <c r="A1275" s="110" t="str">
        <f t="shared" si="160"/>
        <v>1697_T3.2_…. Interest (More than 18 to 24)</v>
      </c>
      <c r="B1275" s="115" t="s">
        <v>2609</v>
      </c>
      <c r="C1275" s="119" t="s">
        <v>14</v>
      </c>
      <c r="D1275" s="95" t="s">
        <v>3791</v>
      </c>
      <c r="E1275" s="161" t="e">
        <f t="shared" si="157"/>
        <v>#REF!</v>
      </c>
      <c r="F1275" s="63" t="s">
        <v>1780</v>
      </c>
      <c r="G1275">
        <f t="shared" si="158"/>
        <v>6</v>
      </c>
      <c r="H1275" s="223" t="str">
        <f>IF(ISNUMBER(#REF!),#REF!,"")</f>
        <v/>
      </c>
    </row>
    <row r="1276" spans="1:8" x14ac:dyDescent="0.25">
      <c r="A1276" s="110" t="str">
        <f>B1276&amp;"_"&amp;C1276&amp;"_"&amp;".. "&amp;D1276</f>
        <v>1698_T3.2_.. Other debt liabilities 3/ 4/ (More than 18 to 24)</v>
      </c>
      <c r="B1276" s="115" t="s">
        <v>2610</v>
      </c>
      <c r="C1276" s="119" t="s">
        <v>14</v>
      </c>
      <c r="D1276" s="94" t="s">
        <v>4052</v>
      </c>
      <c r="E1276" s="161" t="e">
        <f t="shared" si="157"/>
        <v>#REF!</v>
      </c>
      <c r="F1276" s="63" t="s">
        <v>1787</v>
      </c>
      <c r="G1276">
        <f t="shared" si="158"/>
        <v>6</v>
      </c>
      <c r="H1276" s="223" t="str">
        <f>IF(ISNUMBER(#REF!),#REF!,"")</f>
        <v/>
      </c>
    </row>
    <row r="1277" spans="1:8" x14ac:dyDescent="0.25">
      <c r="A1277" s="110" t="str">
        <f t="shared" si="160"/>
        <v>1699_T3.2_…. Principal (More than 18 to 24)</v>
      </c>
      <c r="B1277" s="115" t="s">
        <v>2611</v>
      </c>
      <c r="C1277" s="119" t="s">
        <v>14</v>
      </c>
      <c r="D1277" s="95" t="s">
        <v>3790</v>
      </c>
      <c r="E1277" s="161" t="e">
        <f t="shared" si="157"/>
        <v>#REF!</v>
      </c>
      <c r="F1277" s="63" t="s">
        <v>1794</v>
      </c>
      <c r="G1277">
        <f t="shared" si="158"/>
        <v>6</v>
      </c>
      <c r="H1277" s="223" t="str">
        <f>IF(ISNUMBER(#REF!),#REF!,"")</f>
        <v/>
      </c>
    </row>
    <row r="1278" spans="1:8" x14ac:dyDescent="0.25">
      <c r="A1278" s="110" t="str">
        <f t="shared" si="160"/>
        <v>1700_T3.2_…. Interest (More than 18 to 24)</v>
      </c>
      <c r="B1278" s="115" t="s">
        <v>2612</v>
      </c>
      <c r="C1278" s="119" t="s">
        <v>14</v>
      </c>
      <c r="D1278" s="95" t="s">
        <v>3791</v>
      </c>
      <c r="E1278" s="161" t="e">
        <f t="shared" si="157"/>
        <v>#REF!</v>
      </c>
      <c r="F1278" s="63" t="s">
        <v>1801</v>
      </c>
      <c r="G1278">
        <f t="shared" si="158"/>
        <v>6</v>
      </c>
      <c r="H1278" s="223" t="str">
        <f>IF(ISNUMBER(#REF!),#REF!,"")</f>
        <v/>
      </c>
    </row>
    <row r="1279" spans="1:8" x14ac:dyDescent="0.25">
      <c r="A1279" s="110" t="str">
        <f>B1279&amp;"_"&amp;C1279&amp;"_"&amp;D1279</f>
        <v>1701_T3.2_Direct Investment: Intercompany Lending 5/ (More than 18 to 24)</v>
      </c>
      <c r="B1279" s="115" t="s">
        <v>2613</v>
      </c>
      <c r="C1279" s="119" t="s">
        <v>14</v>
      </c>
      <c r="D1279" s="53" t="s">
        <v>4054</v>
      </c>
      <c r="E1279" s="161" t="e">
        <f t="shared" si="157"/>
        <v>#REF!</v>
      </c>
      <c r="F1279" s="63" t="s">
        <v>1808</v>
      </c>
      <c r="G1279">
        <f t="shared" si="158"/>
        <v>6</v>
      </c>
      <c r="H1279" s="223" t="str">
        <f>IF(ISNUMBER(#REF!),#REF!,"")</f>
        <v/>
      </c>
    </row>
    <row r="1280" spans="1:8" x14ac:dyDescent="0.25">
      <c r="A1280" s="110" t="str">
        <f>B1280&amp;"_"&amp;C1280&amp;"_"&amp;".. "&amp;D1280</f>
        <v>1702_T3.2_.. Debt liabilities of direct investment enterprises to direct investors (More than 18 to 24)</v>
      </c>
      <c r="B1280" s="115" t="s">
        <v>2614</v>
      </c>
      <c r="C1280" s="119" t="s">
        <v>14</v>
      </c>
      <c r="D1280" s="98" t="s">
        <v>4055</v>
      </c>
      <c r="E1280" s="161" t="e">
        <f t="shared" si="157"/>
        <v>#REF!</v>
      </c>
      <c r="F1280" s="63" t="s">
        <v>1815</v>
      </c>
      <c r="G1280">
        <f t="shared" si="158"/>
        <v>6</v>
      </c>
      <c r="H1280" s="223" t="str">
        <f>IF(ISNUMBER(#REF!),#REF!,"")</f>
        <v/>
      </c>
    </row>
    <row r="1281" spans="1:8" x14ac:dyDescent="0.25">
      <c r="A1281" s="110" t="str">
        <f t="shared" ref="A1281:A1291" si="161">B1281&amp;"_"&amp;C1281&amp;"_"&amp;"…. "&amp;D1281</f>
        <v>1703_T3.2_…. Principal (More than 18 to 24)</v>
      </c>
      <c r="B1281" s="115" t="s">
        <v>2615</v>
      </c>
      <c r="C1281" s="119" t="s">
        <v>14</v>
      </c>
      <c r="D1281" s="99" t="s">
        <v>3790</v>
      </c>
      <c r="E1281" s="161" t="e">
        <f t="shared" si="157"/>
        <v>#REF!</v>
      </c>
      <c r="F1281" s="63" t="s">
        <v>1822</v>
      </c>
      <c r="G1281">
        <f t="shared" si="158"/>
        <v>6</v>
      </c>
      <c r="H1281" s="223" t="str">
        <f>IF(ISNUMBER(#REF!),#REF!,"")</f>
        <v/>
      </c>
    </row>
    <row r="1282" spans="1:8" x14ac:dyDescent="0.25">
      <c r="A1282" s="110" t="str">
        <f t="shared" si="161"/>
        <v>1704_T3.2_…. Interest (More than 18 to 24)</v>
      </c>
      <c r="B1282" s="115" t="s">
        <v>2616</v>
      </c>
      <c r="C1282" s="119" t="s">
        <v>14</v>
      </c>
      <c r="D1282" s="99" t="s">
        <v>3791</v>
      </c>
      <c r="E1282" s="161" t="e">
        <f t="shared" si="157"/>
        <v>#REF!</v>
      </c>
      <c r="F1282" s="63" t="s">
        <v>1829</v>
      </c>
      <c r="G1282">
        <f t="shared" si="158"/>
        <v>6</v>
      </c>
      <c r="H1282" s="223" t="str">
        <f>IF(ISNUMBER(#REF!),#REF!,"")</f>
        <v/>
      </c>
    </row>
    <row r="1283" spans="1:8" x14ac:dyDescent="0.25">
      <c r="A1283" s="110" t="str">
        <f>B1283&amp;"_"&amp;C1283&amp;"_"&amp;".. "&amp;D1283</f>
        <v>1705_T3.2_.. Debt liabilities of direct investors to direct investment enterprises (More than 18 to 24)</v>
      </c>
      <c r="B1283" s="115" t="s">
        <v>2617</v>
      </c>
      <c r="C1283" s="119" t="s">
        <v>14</v>
      </c>
      <c r="D1283" s="98" t="s">
        <v>4056</v>
      </c>
      <c r="E1283" s="161" t="e">
        <f t="shared" si="157"/>
        <v>#REF!</v>
      </c>
      <c r="F1283" s="63" t="s">
        <v>1836</v>
      </c>
      <c r="G1283">
        <f t="shared" si="158"/>
        <v>6</v>
      </c>
      <c r="H1283" s="223" t="str">
        <f>IF(ISNUMBER(#REF!),#REF!,"")</f>
        <v/>
      </c>
    </row>
    <row r="1284" spans="1:8" x14ac:dyDescent="0.25">
      <c r="A1284" s="110" t="str">
        <f t="shared" si="161"/>
        <v>1706_T3.2_…. Principal (More than 18 to 24)</v>
      </c>
      <c r="B1284" s="115" t="s">
        <v>2618</v>
      </c>
      <c r="C1284" s="119" t="s">
        <v>14</v>
      </c>
      <c r="D1284" s="99" t="s">
        <v>3790</v>
      </c>
      <c r="E1284" s="161" t="e">
        <f t="shared" si="157"/>
        <v>#REF!</v>
      </c>
      <c r="F1284" s="63" t="s">
        <v>1843</v>
      </c>
      <c r="G1284">
        <f t="shared" si="158"/>
        <v>6</v>
      </c>
      <c r="H1284" s="223" t="str">
        <f>IF(ISNUMBER(#REF!),#REF!,"")</f>
        <v/>
      </c>
    </row>
    <row r="1285" spans="1:8" x14ac:dyDescent="0.25">
      <c r="A1285" s="110" t="str">
        <f t="shared" si="161"/>
        <v>1707_T3.2_…. Interest (More than 18 to 24)</v>
      </c>
      <c r="B1285" s="115" t="s">
        <v>2619</v>
      </c>
      <c r="C1285" s="119" t="s">
        <v>14</v>
      </c>
      <c r="D1285" s="99" t="s">
        <v>3791</v>
      </c>
      <c r="E1285" s="161" t="e">
        <f t="shared" ref="E1285:E1348" si="162">E1284</f>
        <v>#REF!</v>
      </c>
      <c r="F1285" s="63" t="s">
        <v>1850</v>
      </c>
      <c r="G1285">
        <f t="shared" ref="G1285:G1348" si="163">G1284</f>
        <v>6</v>
      </c>
      <c r="H1285" s="223" t="str">
        <f>IF(ISNUMBER(#REF!),#REF!,"")</f>
        <v/>
      </c>
    </row>
    <row r="1286" spans="1:8" x14ac:dyDescent="0.25">
      <c r="A1286" s="110" t="str">
        <f>B1286&amp;"_"&amp;C1286&amp;"_"&amp;".. "&amp;D1286</f>
        <v>1708_T3.2_.. Debt liabilities between fellow enterprises (More than 18 to 24)</v>
      </c>
      <c r="B1286" s="115" t="s">
        <v>2620</v>
      </c>
      <c r="C1286" s="119" t="s">
        <v>14</v>
      </c>
      <c r="D1286" s="98" t="s">
        <v>4057</v>
      </c>
      <c r="E1286" s="161" t="e">
        <f t="shared" si="162"/>
        <v>#REF!</v>
      </c>
      <c r="F1286" s="63" t="s">
        <v>1857</v>
      </c>
      <c r="G1286">
        <f t="shared" si="163"/>
        <v>6</v>
      </c>
      <c r="H1286" s="223" t="str">
        <f>IF(ISNUMBER(#REF!),#REF!,"")</f>
        <v/>
      </c>
    </row>
    <row r="1287" spans="1:8" x14ac:dyDescent="0.25">
      <c r="A1287" s="110" t="str">
        <f t="shared" si="161"/>
        <v>1709_T3.2_…. Principal (More than 18 to 24)</v>
      </c>
      <c r="B1287" s="115" t="s">
        <v>2621</v>
      </c>
      <c r="C1287" s="119" t="s">
        <v>14</v>
      </c>
      <c r="D1287" s="99" t="s">
        <v>3790</v>
      </c>
      <c r="E1287" s="161" t="e">
        <f t="shared" si="162"/>
        <v>#REF!</v>
      </c>
      <c r="F1287" s="63" t="s">
        <v>1864</v>
      </c>
      <c r="G1287">
        <f t="shared" si="163"/>
        <v>6</v>
      </c>
      <c r="H1287" s="223" t="str">
        <f>IF(ISNUMBER(#REF!),#REF!,"")</f>
        <v/>
      </c>
    </row>
    <row r="1288" spans="1:8" x14ac:dyDescent="0.25">
      <c r="A1288" s="110" t="str">
        <f t="shared" si="161"/>
        <v>1710_T3.2_…. Interest (More than 18 to 24)</v>
      </c>
      <c r="B1288" s="115" t="s">
        <v>2622</v>
      </c>
      <c r="C1288" s="119" t="s">
        <v>14</v>
      </c>
      <c r="D1288" s="99" t="s">
        <v>3791</v>
      </c>
      <c r="E1288" s="161" t="e">
        <f t="shared" si="162"/>
        <v>#REF!</v>
      </c>
      <c r="F1288" s="63" t="s">
        <v>1871</v>
      </c>
      <c r="G1288">
        <f t="shared" si="163"/>
        <v>6</v>
      </c>
      <c r="H1288" s="223" t="str">
        <f>IF(ISNUMBER(#REF!),#REF!,"")</f>
        <v/>
      </c>
    </row>
    <row r="1289" spans="1:8" x14ac:dyDescent="0.25">
      <c r="A1289" s="110" t="str">
        <f>B1289&amp;"_"&amp;C1289&amp;"_"&amp;D1289</f>
        <v>1711_T3.2_Gross External Debt Payments (More than 18 to 24)</v>
      </c>
      <c r="B1289" s="115" t="s">
        <v>2623</v>
      </c>
      <c r="C1289" s="119" t="s">
        <v>14</v>
      </c>
      <c r="D1289" s="100" t="s">
        <v>4058</v>
      </c>
      <c r="E1289" s="161" t="e">
        <f t="shared" si="162"/>
        <v>#REF!</v>
      </c>
      <c r="F1289" s="63" t="s">
        <v>1878</v>
      </c>
      <c r="G1289">
        <f t="shared" si="163"/>
        <v>6</v>
      </c>
      <c r="H1289" s="223" t="str">
        <f>IF(ISNUMBER(#REF!),#REF!,"")</f>
        <v/>
      </c>
    </row>
    <row r="1290" spans="1:8" x14ac:dyDescent="0.25">
      <c r="A1290" s="110" t="str">
        <f t="shared" si="161"/>
        <v>1712_T3.2_…. Principal  (More than 18 to 24)</v>
      </c>
      <c r="B1290" s="115" t="s">
        <v>2624</v>
      </c>
      <c r="C1290" s="119" t="s">
        <v>14</v>
      </c>
      <c r="D1290" s="101" t="s">
        <v>3797</v>
      </c>
      <c r="E1290" s="161" t="e">
        <f t="shared" si="162"/>
        <v>#REF!</v>
      </c>
      <c r="F1290" s="63" t="s">
        <v>1885</v>
      </c>
      <c r="G1290">
        <f t="shared" si="163"/>
        <v>6</v>
      </c>
      <c r="H1290" s="223" t="str">
        <f>IF(ISNUMBER(#REF!),#REF!,"")</f>
        <v/>
      </c>
    </row>
    <row r="1291" spans="1:8" x14ac:dyDescent="0.25">
      <c r="A1291" s="110" t="str">
        <f t="shared" si="161"/>
        <v>1713_T3.2_…. Interest (More than 18 to 24)</v>
      </c>
      <c r="B1291" s="115" t="s">
        <v>2625</v>
      </c>
      <c r="C1291" s="119" t="s">
        <v>14</v>
      </c>
      <c r="D1291" s="101" t="s">
        <v>3791</v>
      </c>
      <c r="E1291" s="161" t="e">
        <f t="shared" si="162"/>
        <v>#REF!</v>
      </c>
      <c r="F1291" s="63" t="s">
        <v>1892</v>
      </c>
      <c r="G1291">
        <f t="shared" si="163"/>
        <v>6</v>
      </c>
      <c r="H1291" s="223" t="str">
        <f>IF(ISNUMBER(#REF!),#REF!,"")</f>
        <v/>
      </c>
    </row>
    <row r="1292" spans="1:8" x14ac:dyDescent="0.25">
      <c r="A1292" s="110" t="str">
        <f t="shared" ref="A1292:A1293" si="164">B1292&amp;"_"&amp;C1292&amp;"_"&amp;D1292</f>
        <v>1714_T3.2_Interest receipts on SDR holdings (More than 18 to 24)</v>
      </c>
      <c r="B1292" s="115" t="s">
        <v>2626</v>
      </c>
      <c r="C1292" s="119" t="s">
        <v>14</v>
      </c>
      <c r="D1292" s="101" t="s">
        <v>3799</v>
      </c>
      <c r="E1292" s="161" t="e">
        <f t="shared" si="162"/>
        <v>#REF!</v>
      </c>
      <c r="F1292" s="63" t="s">
        <v>1906</v>
      </c>
      <c r="G1292">
        <f t="shared" si="163"/>
        <v>6</v>
      </c>
      <c r="H1292" s="223" t="str">
        <f>IF(ISNUMBER(#REF!),#REF!,"")</f>
        <v/>
      </c>
    </row>
    <row r="1293" spans="1:8" x14ac:dyDescent="0.25">
      <c r="A1293" s="110" t="str">
        <f t="shared" si="164"/>
        <v>1715_T3.2_Interest payments on SDR allocations (More than 18 to 24)</v>
      </c>
      <c r="B1293" s="115" t="s">
        <v>2627</v>
      </c>
      <c r="C1293" s="119" t="s">
        <v>14</v>
      </c>
      <c r="D1293" s="101" t="s">
        <v>3800</v>
      </c>
      <c r="E1293" s="161" t="e">
        <f t="shared" si="162"/>
        <v>#REF!</v>
      </c>
      <c r="F1293" s="63" t="s">
        <v>1907</v>
      </c>
      <c r="G1293">
        <f t="shared" si="163"/>
        <v>6</v>
      </c>
      <c r="H1293" s="223" t="str">
        <f>IF(ISNUMBER(#REF!),#REF!,"")</f>
        <v/>
      </c>
    </row>
    <row r="1294" spans="1:8" x14ac:dyDescent="0.25">
      <c r="A1294" s="110" t="str">
        <f>B1294&amp;"_"&amp;C1294&amp;"_"&amp;D1294</f>
        <v>1716_T3.2_General Government (More than 2yrs)</v>
      </c>
      <c r="B1294" s="115" t="s">
        <v>2628</v>
      </c>
      <c r="C1294" s="119" t="s">
        <v>14</v>
      </c>
      <c r="D1294" s="93" t="s">
        <v>4059</v>
      </c>
      <c r="E1294" s="161" t="e">
        <f t="shared" si="162"/>
        <v>#REF!</v>
      </c>
      <c r="F1294" s="63" t="s">
        <v>1319</v>
      </c>
      <c r="G1294">
        <f t="shared" si="163"/>
        <v>6</v>
      </c>
      <c r="H1294" s="223" t="str">
        <f>IF(ISNUMBER(#REF!),#REF!,"")</f>
        <v/>
      </c>
    </row>
    <row r="1295" spans="1:8" x14ac:dyDescent="0.25">
      <c r="A1295" s="110" t="str">
        <f>B1295&amp;"_"&amp;C1295&amp;"_"&amp;".. "&amp;D1295</f>
        <v>1717_T3.2_.. Special drawing rights (allocations) * (More than 2yrs)</v>
      </c>
      <c r="B1295" s="115" t="s">
        <v>2629</v>
      </c>
      <c r="C1295" s="119" t="s">
        <v>14</v>
      </c>
      <c r="D1295" s="94" t="s">
        <v>4149</v>
      </c>
      <c r="E1295" s="161" t="e">
        <f t="shared" si="162"/>
        <v>#REF!</v>
      </c>
      <c r="F1295" s="63" t="s">
        <v>1326</v>
      </c>
      <c r="G1295">
        <f t="shared" si="163"/>
        <v>6</v>
      </c>
      <c r="H1295" s="223" t="str">
        <f>IF(ISNUMBER(#REF!),#REF!,"")</f>
        <v/>
      </c>
    </row>
    <row r="1296" spans="1:8" x14ac:dyDescent="0.25">
      <c r="A1296" s="110" t="str">
        <f t="shared" ref="A1296:A1312" si="165">B1296&amp;"_"&amp;C1296&amp;"_"&amp;"…. "&amp;D1296</f>
        <v>1718_T3.2_…. Principal (More than 2yrs)</v>
      </c>
      <c r="B1296" s="115" t="s">
        <v>2630</v>
      </c>
      <c r="C1296" s="119" t="s">
        <v>14</v>
      </c>
      <c r="D1296" s="95" t="s">
        <v>3802</v>
      </c>
      <c r="E1296" s="161" t="e">
        <f t="shared" si="162"/>
        <v>#REF!</v>
      </c>
      <c r="F1296" s="63" t="s">
        <v>1333</v>
      </c>
      <c r="G1296">
        <f t="shared" si="163"/>
        <v>6</v>
      </c>
      <c r="H1296" s="223" t="str">
        <f>IF(ISNUMBER(#REF!),#REF!,"")</f>
        <v/>
      </c>
    </row>
    <row r="1297" spans="1:8" x14ac:dyDescent="0.25">
      <c r="A1297" s="110" t="str">
        <f t="shared" si="165"/>
        <v>1719_T3.2_…. Interest (More than 2yrs)</v>
      </c>
      <c r="B1297" s="115" t="s">
        <v>2631</v>
      </c>
      <c r="C1297" s="119" t="s">
        <v>14</v>
      </c>
      <c r="D1297" s="95" t="s">
        <v>3803</v>
      </c>
      <c r="E1297" s="161" t="e">
        <f t="shared" si="162"/>
        <v>#REF!</v>
      </c>
      <c r="F1297" s="63" t="s">
        <v>1340</v>
      </c>
      <c r="G1297">
        <f t="shared" si="163"/>
        <v>6</v>
      </c>
      <c r="H1297" s="223" t="str">
        <f>IF(ISNUMBER(#REF!),#REF!,"")</f>
        <v/>
      </c>
    </row>
    <row r="1298" spans="1:8" x14ac:dyDescent="0.25">
      <c r="A1298" s="110" t="str">
        <f>B1298&amp;"_"&amp;C1298&amp;"_"&amp;".. "&amp;D1298</f>
        <v>1720_T3.2_.. Currency and deposits (More than 2yrs)</v>
      </c>
      <c r="B1298" s="115" t="s">
        <v>2632</v>
      </c>
      <c r="C1298" s="119" t="s">
        <v>14</v>
      </c>
      <c r="D1298" s="94" t="s">
        <v>4060</v>
      </c>
      <c r="E1298" s="161" t="e">
        <f t="shared" si="162"/>
        <v>#REF!</v>
      </c>
      <c r="F1298" s="63" t="s">
        <v>1347</v>
      </c>
      <c r="G1298">
        <f t="shared" si="163"/>
        <v>6</v>
      </c>
      <c r="H1298" s="223" t="str">
        <f>IF(ISNUMBER(#REF!),#REF!,"")</f>
        <v/>
      </c>
    </row>
    <row r="1299" spans="1:8" x14ac:dyDescent="0.25">
      <c r="A1299" s="110" t="str">
        <f t="shared" si="165"/>
        <v>1721_T3.2_…. Principal (More than 2yrs)</v>
      </c>
      <c r="B1299" s="115" t="s">
        <v>2633</v>
      </c>
      <c r="C1299" s="119" t="s">
        <v>14</v>
      </c>
      <c r="D1299" s="95" t="s">
        <v>3802</v>
      </c>
      <c r="E1299" s="161" t="e">
        <f t="shared" si="162"/>
        <v>#REF!</v>
      </c>
      <c r="F1299" s="63" t="s">
        <v>1354</v>
      </c>
      <c r="G1299">
        <f t="shared" si="163"/>
        <v>6</v>
      </c>
      <c r="H1299" s="223" t="str">
        <f>IF(ISNUMBER(#REF!),#REF!,"")</f>
        <v/>
      </c>
    </row>
    <row r="1300" spans="1:8" x14ac:dyDescent="0.25">
      <c r="A1300" s="110" t="str">
        <f t="shared" si="165"/>
        <v>1722_T3.2_…. Interest (More than 2yrs)</v>
      </c>
      <c r="B1300" s="115" t="s">
        <v>2634</v>
      </c>
      <c r="C1300" s="119" t="s">
        <v>14</v>
      </c>
      <c r="D1300" s="95" t="s">
        <v>3803</v>
      </c>
      <c r="E1300" s="161" t="e">
        <f t="shared" si="162"/>
        <v>#REF!</v>
      </c>
      <c r="F1300" s="63" t="s">
        <v>1361</v>
      </c>
      <c r="G1300">
        <f t="shared" si="163"/>
        <v>6</v>
      </c>
      <c r="H1300" s="223" t="str">
        <f>IF(ISNUMBER(#REF!),#REF!,"")</f>
        <v/>
      </c>
    </row>
    <row r="1301" spans="1:8" x14ac:dyDescent="0.25">
      <c r="A1301" s="110" t="str">
        <f>B1301&amp;"_"&amp;C1301&amp;"_"&amp;".. "&amp;D1301</f>
        <v>1723_T3.2_.. Debt securities (More than 2yrs)</v>
      </c>
      <c r="B1301" s="115" t="s">
        <v>2635</v>
      </c>
      <c r="C1301" s="119" t="s">
        <v>14</v>
      </c>
      <c r="D1301" s="94" t="s">
        <v>4061</v>
      </c>
      <c r="E1301" s="161" t="e">
        <f t="shared" si="162"/>
        <v>#REF!</v>
      </c>
      <c r="F1301" s="63" t="s">
        <v>1368</v>
      </c>
      <c r="G1301">
        <f t="shared" si="163"/>
        <v>6</v>
      </c>
      <c r="H1301" s="223" t="str">
        <f>IF(ISNUMBER(#REF!),#REF!,"")</f>
        <v/>
      </c>
    </row>
    <row r="1302" spans="1:8" x14ac:dyDescent="0.25">
      <c r="A1302" s="110" t="str">
        <f t="shared" si="165"/>
        <v>1724_T3.2_…. Principal (More than 2yrs)</v>
      </c>
      <c r="B1302" s="115" t="s">
        <v>2636</v>
      </c>
      <c r="C1302" s="119" t="s">
        <v>14</v>
      </c>
      <c r="D1302" s="95" t="s">
        <v>3802</v>
      </c>
      <c r="E1302" s="161" t="e">
        <f t="shared" si="162"/>
        <v>#REF!</v>
      </c>
      <c r="F1302" s="63" t="s">
        <v>1375</v>
      </c>
      <c r="G1302">
        <f t="shared" si="163"/>
        <v>6</v>
      </c>
      <c r="H1302" s="223" t="str">
        <f>IF(ISNUMBER(#REF!),#REF!,"")</f>
        <v/>
      </c>
    </row>
    <row r="1303" spans="1:8" x14ac:dyDescent="0.25">
      <c r="A1303" s="110" t="str">
        <f t="shared" si="165"/>
        <v>1725_T3.2_…. Interest (More than 2yrs)</v>
      </c>
      <c r="B1303" s="115" t="s">
        <v>2637</v>
      </c>
      <c r="C1303" s="119" t="s">
        <v>14</v>
      </c>
      <c r="D1303" s="95" t="s">
        <v>3803</v>
      </c>
      <c r="E1303" s="161" t="e">
        <f t="shared" si="162"/>
        <v>#REF!</v>
      </c>
      <c r="F1303" s="63" t="s">
        <v>1382</v>
      </c>
      <c r="G1303">
        <f t="shared" si="163"/>
        <v>6</v>
      </c>
      <c r="H1303" s="223" t="str">
        <f>IF(ISNUMBER(#REF!),#REF!,"")</f>
        <v/>
      </c>
    </row>
    <row r="1304" spans="1:8" x14ac:dyDescent="0.25">
      <c r="A1304" s="110" t="str">
        <f>B1304&amp;"_"&amp;C1304&amp;"_"&amp;".. "&amp;D1304</f>
        <v>1726_T3.2_.. Loans (More than 2yrs)</v>
      </c>
      <c r="B1304" s="115" t="s">
        <v>2638</v>
      </c>
      <c r="C1304" s="119" t="s">
        <v>14</v>
      </c>
      <c r="D1304" s="94" t="s">
        <v>4062</v>
      </c>
      <c r="E1304" s="161" t="e">
        <f t="shared" si="162"/>
        <v>#REF!</v>
      </c>
      <c r="F1304" s="63" t="s">
        <v>1389</v>
      </c>
      <c r="G1304">
        <f t="shared" si="163"/>
        <v>6</v>
      </c>
      <c r="H1304" s="223" t="str">
        <f>IF(ISNUMBER(#REF!),#REF!,"")</f>
        <v/>
      </c>
    </row>
    <row r="1305" spans="1:8" x14ac:dyDescent="0.25">
      <c r="A1305" s="110" t="str">
        <f t="shared" si="165"/>
        <v>1727_T3.2_…. Principal (More than 2yrs)</v>
      </c>
      <c r="B1305" s="115" t="s">
        <v>2639</v>
      </c>
      <c r="C1305" s="119" t="s">
        <v>14</v>
      </c>
      <c r="D1305" s="95" t="s">
        <v>3802</v>
      </c>
      <c r="E1305" s="161" t="e">
        <f t="shared" si="162"/>
        <v>#REF!</v>
      </c>
      <c r="F1305" s="63" t="s">
        <v>1396</v>
      </c>
      <c r="G1305">
        <f t="shared" si="163"/>
        <v>6</v>
      </c>
      <c r="H1305" s="223" t="str">
        <f>IF(ISNUMBER(#REF!),#REF!,"")</f>
        <v/>
      </c>
    </row>
    <row r="1306" spans="1:8" x14ac:dyDescent="0.25">
      <c r="A1306" s="110" t="str">
        <f t="shared" si="165"/>
        <v>1728_T3.2_…. Interest (More than 2yrs)</v>
      </c>
      <c r="B1306" s="115" t="s">
        <v>2640</v>
      </c>
      <c r="C1306" s="119" t="s">
        <v>14</v>
      </c>
      <c r="D1306" s="95" t="s">
        <v>3803</v>
      </c>
      <c r="E1306" s="161" t="e">
        <f t="shared" si="162"/>
        <v>#REF!</v>
      </c>
      <c r="F1306" s="63" t="s">
        <v>1403</v>
      </c>
      <c r="G1306">
        <f t="shared" si="163"/>
        <v>6</v>
      </c>
      <c r="H1306" s="223" t="str">
        <f>IF(ISNUMBER(#REF!),#REF!,"")</f>
        <v/>
      </c>
    </row>
    <row r="1307" spans="1:8" x14ac:dyDescent="0.25">
      <c r="A1307" s="110" t="str">
        <f>B1307&amp;"_"&amp;C1307&amp;"_"&amp;".. "&amp;D1307</f>
        <v>1729_T3.2_.. Trade credit and advances (More than 2yrs)</v>
      </c>
      <c r="B1307" s="115" t="s">
        <v>2641</v>
      </c>
      <c r="C1307" s="119" t="s">
        <v>14</v>
      </c>
      <c r="D1307" s="94" t="s">
        <v>4063</v>
      </c>
      <c r="E1307" s="161" t="e">
        <f t="shared" si="162"/>
        <v>#REF!</v>
      </c>
      <c r="F1307" s="63" t="s">
        <v>1410</v>
      </c>
      <c r="G1307">
        <f t="shared" si="163"/>
        <v>6</v>
      </c>
      <c r="H1307" s="223" t="str">
        <f>IF(ISNUMBER(#REF!),#REF!,"")</f>
        <v/>
      </c>
    </row>
    <row r="1308" spans="1:8" x14ac:dyDescent="0.25">
      <c r="A1308" s="110" t="str">
        <f t="shared" si="165"/>
        <v>1730_T3.2_…. Principal (More than 2yrs)</v>
      </c>
      <c r="B1308" s="115" t="s">
        <v>2642</v>
      </c>
      <c r="C1308" s="119" t="s">
        <v>14</v>
      </c>
      <c r="D1308" s="95" t="s">
        <v>3802</v>
      </c>
      <c r="E1308" s="161" t="e">
        <f t="shared" si="162"/>
        <v>#REF!</v>
      </c>
      <c r="F1308" s="63" t="s">
        <v>1417</v>
      </c>
      <c r="G1308">
        <f t="shared" si="163"/>
        <v>6</v>
      </c>
      <c r="H1308" s="223" t="str">
        <f>IF(ISNUMBER(#REF!),#REF!,"")</f>
        <v/>
      </c>
    </row>
    <row r="1309" spans="1:8" x14ac:dyDescent="0.25">
      <c r="A1309" s="110" t="str">
        <f t="shared" si="165"/>
        <v>1731_T3.2_…. Interest (More than 2yrs)</v>
      </c>
      <c r="B1309" s="115" t="s">
        <v>2643</v>
      </c>
      <c r="C1309" s="119" t="s">
        <v>14</v>
      </c>
      <c r="D1309" s="95" t="s">
        <v>3803</v>
      </c>
      <c r="E1309" s="161" t="e">
        <f t="shared" si="162"/>
        <v>#REF!</v>
      </c>
      <c r="F1309" s="63" t="s">
        <v>1424</v>
      </c>
      <c r="G1309">
        <f t="shared" si="163"/>
        <v>6</v>
      </c>
      <c r="H1309" s="223" t="str">
        <f>IF(ISNUMBER(#REF!),#REF!,"")</f>
        <v/>
      </c>
    </row>
    <row r="1310" spans="1:8" x14ac:dyDescent="0.25">
      <c r="A1310" s="110" t="str">
        <f>B1310&amp;"_"&amp;C1310&amp;"_"&amp;".. "&amp;D1310</f>
        <v>1732_T3.2_.. Other debt liabilities 3/ 4/ (More than 2yrs)</v>
      </c>
      <c r="B1310" s="115" t="s">
        <v>2644</v>
      </c>
      <c r="C1310" s="119" t="s">
        <v>14</v>
      </c>
      <c r="D1310" s="94" t="s">
        <v>4064</v>
      </c>
      <c r="E1310" s="161" t="e">
        <f t="shared" si="162"/>
        <v>#REF!</v>
      </c>
      <c r="F1310" s="63" t="s">
        <v>1431</v>
      </c>
      <c r="G1310">
        <f t="shared" si="163"/>
        <v>6</v>
      </c>
      <c r="H1310" s="223" t="str">
        <f>IF(ISNUMBER(#REF!),#REF!,"")</f>
        <v/>
      </c>
    </row>
    <row r="1311" spans="1:8" x14ac:dyDescent="0.25">
      <c r="A1311" s="110" t="str">
        <f t="shared" si="165"/>
        <v>1733_T3.2_…. Principal (More than 2yrs)</v>
      </c>
      <c r="B1311" s="115" t="s">
        <v>2645</v>
      </c>
      <c r="C1311" s="119" t="s">
        <v>14</v>
      </c>
      <c r="D1311" s="95" t="s">
        <v>3802</v>
      </c>
      <c r="E1311" s="161" t="e">
        <f t="shared" si="162"/>
        <v>#REF!</v>
      </c>
      <c r="F1311" s="63" t="s">
        <v>1438</v>
      </c>
      <c r="G1311">
        <f t="shared" si="163"/>
        <v>6</v>
      </c>
      <c r="H1311" s="223" t="str">
        <f>IF(ISNUMBER(#REF!),#REF!,"")</f>
        <v/>
      </c>
    </row>
    <row r="1312" spans="1:8" x14ac:dyDescent="0.25">
      <c r="A1312" s="110" t="str">
        <f t="shared" si="165"/>
        <v>1734_T3.2_…. Interest (More than 2yrs)</v>
      </c>
      <c r="B1312" s="115" t="s">
        <v>2646</v>
      </c>
      <c r="C1312" s="119" t="s">
        <v>14</v>
      </c>
      <c r="D1312" s="95" t="s">
        <v>3803</v>
      </c>
      <c r="E1312" s="161" t="e">
        <f t="shared" si="162"/>
        <v>#REF!</v>
      </c>
      <c r="F1312" s="63" t="s">
        <v>1445</v>
      </c>
      <c r="G1312">
        <f t="shared" si="163"/>
        <v>6</v>
      </c>
      <c r="H1312" s="223" t="str">
        <f>IF(ISNUMBER(#REF!),#REF!,"")</f>
        <v/>
      </c>
    </row>
    <row r="1313" spans="1:8" x14ac:dyDescent="0.25">
      <c r="A1313" s="110" t="str">
        <f>B1313&amp;"_"&amp;C1313&amp;"_"&amp;D1313</f>
        <v>1735_T3.2_Central Bank (More than 2yrs)</v>
      </c>
      <c r="B1313" s="115" t="s">
        <v>2647</v>
      </c>
      <c r="C1313" s="119" t="s">
        <v>14</v>
      </c>
      <c r="D1313" s="57" t="s">
        <v>4065</v>
      </c>
      <c r="E1313" s="161" t="e">
        <f t="shared" si="162"/>
        <v>#REF!</v>
      </c>
      <c r="F1313" s="63" t="s">
        <v>1452</v>
      </c>
      <c r="G1313">
        <f t="shared" si="163"/>
        <v>6</v>
      </c>
      <c r="H1313" s="223" t="str">
        <f>IF(ISNUMBER(#REF!),#REF!,"")</f>
        <v/>
      </c>
    </row>
    <row r="1314" spans="1:8" x14ac:dyDescent="0.25">
      <c r="A1314" s="110" t="str">
        <f>B1314&amp;"_"&amp;C1314&amp;"_"&amp;".. "&amp;D1314</f>
        <v>1736_T3.2_.. Special drawing rights (allocations) * (More than 2yrs)</v>
      </c>
      <c r="B1314" s="115" t="s">
        <v>2648</v>
      </c>
      <c r="C1314" s="119" t="s">
        <v>14</v>
      </c>
      <c r="D1314" s="94" t="s">
        <v>4149</v>
      </c>
      <c r="E1314" s="161" t="e">
        <f t="shared" si="162"/>
        <v>#REF!</v>
      </c>
      <c r="F1314" s="63" t="s">
        <v>1459</v>
      </c>
      <c r="G1314">
        <f t="shared" si="163"/>
        <v>6</v>
      </c>
      <c r="H1314" s="223" t="str">
        <f>IF(ISNUMBER(#REF!),#REF!,"")</f>
        <v/>
      </c>
    </row>
    <row r="1315" spans="1:8" x14ac:dyDescent="0.25">
      <c r="A1315" s="110" t="str">
        <f t="shared" ref="A1315:A1331" si="166">B1315&amp;"_"&amp;C1315&amp;"_"&amp;"…. "&amp;D1315</f>
        <v>1737_T3.2_…. Principal (More than 2yrs)</v>
      </c>
      <c r="B1315" s="115" t="s">
        <v>2649</v>
      </c>
      <c r="C1315" s="119" t="s">
        <v>14</v>
      </c>
      <c r="D1315" s="95" t="s">
        <v>3802</v>
      </c>
      <c r="E1315" s="161" t="e">
        <f t="shared" si="162"/>
        <v>#REF!</v>
      </c>
      <c r="F1315" s="63" t="s">
        <v>1466</v>
      </c>
      <c r="G1315">
        <f t="shared" si="163"/>
        <v>6</v>
      </c>
      <c r="H1315" s="223" t="str">
        <f>IF(ISNUMBER(#REF!),#REF!,"")</f>
        <v/>
      </c>
    </row>
    <row r="1316" spans="1:8" x14ac:dyDescent="0.25">
      <c r="A1316" s="110" t="str">
        <f t="shared" si="166"/>
        <v>1738_T3.2_…. Interest (More than 2yrs)</v>
      </c>
      <c r="B1316" s="115" t="s">
        <v>2650</v>
      </c>
      <c r="C1316" s="119" t="s">
        <v>14</v>
      </c>
      <c r="D1316" s="95" t="s">
        <v>3803</v>
      </c>
      <c r="E1316" s="161" t="e">
        <f t="shared" si="162"/>
        <v>#REF!</v>
      </c>
      <c r="F1316" s="63" t="s">
        <v>1473</v>
      </c>
      <c r="G1316">
        <f t="shared" si="163"/>
        <v>6</v>
      </c>
      <c r="H1316" s="223" t="str">
        <f>IF(ISNUMBER(#REF!),#REF!,"")</f>
        <v/>
      </c>
    </row>
    <row r="1317" spans="1:8" x14ac:dyDescent="0.25">
      <c r="A1317" s="110" t="str">
        <f>B1317&amp;"_"&amp;C1317&amp;"_"&amp;".. "&amp;D1317</f>
        <v>1739_T3.2_.. Currency and deposits (More than 2yrs)</v>
      </c>
      <c r="B1317" s="115" t="s">
        <v>2651</v>
      </c>
      <c r="C1317" s="119" t="s">
        <v>14</v>
      </c>
      <c r="D1317" s="94" t="s">
        <v>4060</v>
      </c>
      <c r="E1317" s="161" t="e">
        <f t="shared" si="162"/>
        <v>#REF!</v>
      </c>
      <c r="F1317" s="63" t="s">
        <v>1480</v>
      </c>
      <c r="G1317">
        <f t="shared" si="163"/>
        <v>6</v>
      </c>
      <c r="H1317" s="223" t="str">
        <f>IF(ISNUMBER(#REF!),#REF!,"")</f>
        <v/>
      </c>
    </row>
    <row r="1318" spans="1:8" x14ac:dyDescent="0.25">
      <c r="A1318" s="110" t="str">
        <f t="shared" si="166"/>
        <v>1740_T3.2_…. Principal (More than 2yrs)</v>
      </c>
      <c r="B1318" s="115" t="s">
        <v>2652</v>
      </c>
      <c r="C1318" s="119" t="s">
        <v>14</v>
      </c>
      <c r="D1318" s="95" t="s">
        <v>3802</v>
      </c>
      <c r="E1318" s="161" t="e">
        <f t="shared" si="162"/>
        <v>#REF!</v>
      </c>
      <c r="F1318" s="63" t="s">
        <v>1487</v>
      </c>
      <c r="G1318">
        <f t="shared" si="163"/>
        <v>6</v>
      </c>
      <c r="H1318" s="223" t="str">
        <f>IF(ISNUMBER(#REF!),#REF!,"")</f>
        <v/>
      </c>
    </row>
    <row r="1319" spans="1:8" x14ac:dyDescent="0.25">
      <c r="A1319" s="110" t="str">
        <f t="shared" si="166"/>
        <v>1741_T3.2_…. Interest (More than 2yrs)</v>
      </c>
      <c r="B1319" s="115" t="s">
        <v>2653</v>
      </c>
      <c r="C1319" s="119" t="s">
        <v>14</v>
      </c>
      <c r="D1319" s="95" t="s">
        <v>3803</v>
      </c>
      <c r="E1319" s="161" t="e">
        <f t="shared" si="162"/>
        <v>#REF!</v>
      </c>
      <c r="F1319" s="63" t="s">
        <v>1494</v>
      </c>
      <c r="G1319">
        <f t="shared" si="163"/>
        <v>6</v>
      </c>
      <c r="H1319" s="223" t="str">
        <f>IF(ISNUMBER(#REF!),#REF!,"")</f>
        <v/>
      </c>
    </row>
    <row r="1320" spans="1:8" x14ac:dyDescent="0.25">
      <c r="A1320" s="110" t="str">
        <f>B1320&amp;"_"&amp;C1320&amp;"_"&amp;".. "&amp;D1320</f>
        <v>1742_T3.2_.. Debt securities (More than 2yrs)</v>
      </c>
      <c r="B1320" s="115" t="s">
        <v>2654</v>
      </c>
      <c r="C1320" s="119" t="s">
        <v>14</v>
      </c>
      <c r="D1320" s="94" t="s">
        <v>4061</v>
      </c>
      <c r="E1320" s="161" t="e">
        <f t="shared" si="162"/>
        <v>#REF!</v>
      </c>
      <c r="F1320" s="63" t="s">
        <v>1501</v>
      </c>
      <c r="G1320">
        <f t="shared" si="163"/>
        <v>6</v>
      </c>
      <c r="H1320" s="223" t="str">
        <f>IF(ISNUMBER(#REF!),#REF!,"")</f>
        <v/>
      </c>
    </row>
    <row r="1321" spans="1:8" x14ac:dyDescent="0.25">
      <c r="A1321" s="110" t="str">
        <f t="shared" si="166"/>
        <v>1743_T3.2_…. Principal (More than 2yrs)</v>
      </c>
      <c r="B1321" s="115" t="s">
        <v>2655</v>
      </c>
      <c r="C1321" s="119" t="s">
        <v>14</v>
      </c>
      <c r="D1321" s="95" t="s">
        <v>3802</v>
      </c>
      <c r="E1321" s="161" t="e">
        <f t="shared" si="162"/>
        <v>#REF!</v>
      </c>
      <c r="F1321" s="63" t="s">
        <v>1508</v>
      </c>
      <c r="G1321">
        <f t="shared" si="163"/>
        <v>6</v>
      </c>
      <c r="H1321" s="223" t="str">
        <f>IF(ISNUMBER(#REF!),#REF!,"")</f>
        <v/>
      </c>
    </row>
    <row r="1322" spans="1:8" x14ac:dyDescent="0.25">
      <c r="A1322" s="110" t="str">
        <f t="shared" si="166"/>
        <v>1744_T3.2_…. Interest (More than 2yrs)</v>
      </c>
      <c r="B1322" s="115" t="s">
        <v>2656</v>
      </c>
      <c r="C1322" s="119" t="s">
        <v>14</v>
      </c>
      <c r="D1322" s="95" t="s">
        <v>3803</v>
      </c>
      <c r="E1322" s="161" t="e">
        <f t="shared" si="162"/>
        <v>#REF!</v>
      </c>
      <c r="F1322" s="63" t="s">
        <v>1515</v>
      </c>
      <c r="G1322">
        <f t="shared" si="163"/>
        <v>6</v>
      </c>
      <c r="H1322" s="223" t="str">
        <f>IF(ISNUMBER(#REF!),#REF!,"")</f>
        <v/>
      </c>
    </row>
    <row r="1323" spans="1:8" x14ac:dyDescent="0.25">
      <c r="A1323" s="110" t="str">
        <f>B1323&amp;"_"&amp;C1323&amp;"_"&amp;".. "&amp;D1323</f>
        <v>1745_T3.2_.. Loans (More than 2yrs)</v>
      </c>
      <c r="B1323" s="115" t="s">
        <v>2657</v>
      </c>
      <c r="C1323" s="119" t="s">
        <v>14</v>
      </c>
      <c r="D1323" s="94" t="s">
        <v>4062</v>
      </c>
      <c r="E1323" s="161" t="e">
        <f t="shared" si="162"/>
        <v>#REF!</v>
      </c>
      <c r="F1323" s="63" t="s">
        <v>1522</v>
      </c>
      <c r="G1323">
        <f t="shared" si="163"/>
        <v>6</v>
      </c>
      <c r="H1323" s="223" t="str">
        <f>IF(ISNUMBER(#REF!),#REF!,"")</f>
        <v/>
      </c>
    </row>
    <row r="1324" spans="1:8" x14ac:dyDescent="0.25">
      <c r="A1324" s="110" t="str">
        <f t="shared" si="166"/>
        <v>1746_T3.2_…. Principal (More than 2yrs)</v>
      </c>
      <c r="B1324" s="115" t="s">
        <v>2658</v>
      </c>
      <c r="C1324" s="119" t="s">
        <v>14</v>
      </c>
      <c r="D1324" s="95" t="s">
        <v>3802</v>
      </c>
      <c r="E1324" s="161" t="e">
        <f t="shared" si="162"/>
        <v>#REF!</v>
      </c>
      <c r="F1324" s="63" t="s">
        <v>1529</v>
      </c>
      <c r="G1324">
        <f t="shared" si="163"/>
        <v>6</v>
      </c>
      <c r="H1324" s="223" t="str">
        <f>IF(ISNUMBER(#REF!),#REF!,"")</f>
        <v/>
      </c>
    </row>
    <row r="1325" spans="1:8" x14ac:dyDescent="0.25">
      <c r="A1325" s="110" t="str">
        <f t="shared" si="166"/>
        <v>1747_T3.2_…. Interest (More than 2yrs)</v>
      </c>
      <c r="B1325" s="115" t="s">
        <v>2659</v>
      </c>
      <c r="C1325" s="119" t="s">
        <v>14</v>
      </c>
      <c r="D1325" s="95" t="s">
        <v>3803</v>
      </c>
      <c r="E1325" s="161" t="e">
        <f t="shared" si="162"/>
        <v>#REF!</v>
      </c>
      <c r="F1325" s="63" t="s">
        <v>1536</v>
      </c>
      <c r="G1325">
        <f t="shared" si="163"/>
        <v>6</v>
      </c>
      <c r="H1325" s="223" t="str">
        <f>IF(ISNUMBER(#REF!),#REF!,"")</f>
        <v/>
      </c>
    </row>
    <row r="1326" spans="1:8" x14ac:dyDescent="0.25">
      <c r="A1326" s="110" t="str">
        <f>B1326&amp;"_"&amp;C1326&amp;"_"&amp;".. "&amp;D1326</f>
        <v>1748_T3.2_.. Trade credit and advances (More than 2yrs)</v>
      </c>
      <c r="B1326" s="115" t="s">
        <v>2660</v>
      </c>
      <c r="C1326" s="119" t="s">
        <v>14</v>
      </c>
      <c r="D1326" s="94" t="s">
        <v>4063</v>
      </c>
      <c r="E1326" s="161" t="e">
        <f t="shared" si="162"/>
        <v>#REF!</v>
      </c>
      <c r="F1326" s="63" t="s">
        <v>1543</v>
      </c>
      <c r="G1326">
        <f t="shared" si="163"/>
        <v>6</v>
      </c>
      <c r="H1326" s="223" t="str">
        <f>IF(ISNUMBER(#REF!),#REF!,"")</f>
        <v/>
      </c>
    </row>
    <row r="1327" spans="1:8" x14ac:dyDescent="0.25">
      <c r="A1327" s="110" t="str">
        <f t="shared" si="166"/>
        <v>1749_T3.2_…. Principal (More than 2yrs)</v>
      </c>
      <c r="B1327" s="115" t="s">
        <v>2661</v>
      </c>
      <c r="C1327" s="119" t="s">
        <v>14</v>
      </c>
      <c r="D1327" s="95" t="s">
        <v>3802</v>
      </c>
      <c r="E1327" s="161" t="e">
        <f t="shared" si="162"/>
        <v>#REF!</v>
      </c>
      <c r="F1327" s="63" t="s">
        <v>1550</v>
      </c>
      <c r="G1327">
        <f t="shared" si="163"/>
        <v>6</v>
      </c>
      <c r="H1327" s="223" t="str">
        <f>IF(ISNUMBER(#REF!),#REF!,"")</f>
        <v/>
      </c>
    </row>
    <row r="1328" spans="1:8" x14ac:dyDescent="0.25">
      <c r="A1328" s="110" t="str">
        <f t="shared" si="166"/>
        <v>1750_T3.2_…. Interest (More than 2yrs)</v>
      </c>
      <c r="B1328" s="115" t="s">
        <v>2662</v>
      </c>
      <c r="C1328" s="119" t="s">
        <v>14</v>
      </c>
      <c r="D1328" s="95" t="s">
        <v>3803</v>
      </c>
      <c r="E1328" s="161" t="e">
        <f t="shared" si="162"/>
        <v>#REF!</v>
      </c>
      <c r="F1328" s="63" t="s">
        <v>1557</v>
      </c>
      <c r="G1328">
        <f t="shared" si="163"/>
        <v>6</v>
      </c>
      <c r="H1328" s="223" t="str">
        <f>IF(ISNUMBER(#REF!),#REF!,"")</f>
        <v/>
      </c>
    </row>
    <row r="1329" spans="1:8" x14ac:dyDescent="0.25">
      <c r="A1329" s="110" t="str">
        <f>B1329&amp;"_"&amp;C1329&amp;"_"&amp;".. "&amp;D1329</f>
        <v>1751_T3.2_.. Other debt liabilities 3/ 4/ (More than 2yrs)</v>
      </c>
      <c r="B1329" s="115" t="s">
        <v>2663</v>
      </c>
      <c r="C1329" s="119" t="s">
        <v>14</v>
      </c>
      <c r="D1329" s="94" t="s">
        <v>4064</v>
      </c>
      <c r="E1329" s="161" t="e">
        <f t="shared" si="162"/>
        <v>#REF!</v>
      </c>
      <c r="F1329" s="63" t="s">
        <v>1564</v>
      </c>
      <c r="G1329">
        <f t="shared" si="163"/>
        <v>6</v>
      </c>
      <c r="H1329" s="223" t="str">
        <f>IF(ISNUMBER(#REF!),#REF!,"")</f>
        <v/>
      </c>
    </row>
    <row r="1330" spans="1:8" x14ac:dyDescent="0.25">
      <c r="A1330" s="110" t="str">
        <f t="shared" si="166"/>
        <v>1752_T3.2_…. Principal (More than 2yrs)</v>
      </c>
      <c r="B1330" s="115" t="s">
        <v>2664</v>
      </c>
      <c r="C1330" s="119" t="s">
        <v>14</v>
      </c>
      <c r="D1330" s="95" t="s">
        <v>3802</v>
      </c>
      <c r="E1330" s="161" t="e">
        <f t="shared" si="162"/>
        <v>#REF!</v>
      </c>
      <c r="F1330" s="63" t="s">
        <v>1571</v>
      </c>
      <c r="G1330">
        <f t="shared" si="163"/>
        <v>6</v>
      </c>
      <c r="H1330" s="223" t="str">
        <f>IF(ISNUMBER(#REF!),#REF!,"")</f>
        <v/>
      </c>
    </row>
    <row r="1331" spans="1:8" x14ac:dyDescent="0.25">
      <c r="A1331" s="110" t="str">
        <f t="shared" si="166"/>
        <v>1753_T3.2_…. Interest (More than 2yrs)</v>
      </c>
      <c r="B1331" s="115" t="s">
        <v>2665</v>
      </c>
      <c r="C1331" s="119" t="s">
        <v>14</v>
      </c>
      <c r="D1331" s="95" t="s">
        <v>3803</v>
      </c>
      <c r="E1331" s="161" t="e">
        <f t="shared" si="162"/>
        <v>#REF!</v>
      </c>
      <c r="F1331" s="63" t="s">
        <v>1578</v>
      </c>
      <c r="G1331">
        <f t="shared" si="163"/>
        <v>6</v>
      </c>
      <c r="H1331" s="223" t="str">
        <f>IF(ISNUMBER(#REF!),#REF!,"")</f>
        <v/>
      </c>
    </row>
    <row r="1332" spans="1:8" x14ac:dyDescent="0.25">
      <c r="A1332" s="110" t="str">
        <f>B1332&amp;"_"&amp;C1332&amp;"_"&amp;D1332</f>
        <v>1754_T3.2_Deposit-Taking Corporations, except the Central Bank (More than 2yrs)</v>
      </c>
      <c r="B1332" s="115" t="s">
        <v>2666</v>
      </c>
      <c r="C1332" s="119" t="s">
        <v>14</v>
      </c>
      <c r="D1332" s="96" t="s">
        <v>3806</v>
      </c>
      <c r="E1332" s="161" t="e">
        <f t="shared" si="162"/>
        <v>#REF!</v>
      </c>
      <c r="F1332" s="63" t="s">
        <v>1585</v>
      </c>
      <c r="G1332">
        <f t="shared" si="163"/>
        <v>6</v>
      </c>
      <c r="H1332" s="223" t="str">
        <f>IF(ISNUMBER(#REF!),#REF!,"")</f>
        <v/>
      </c>
    </row>
    <row r="1333" spans="1:8" x14ac:dyDescent="0.25">
      <c r="A1333" s="110" t="str">
        <f>B1333&amp;"_"&amp;C1333&amp;"_"&amp;".. "&amp;D1333</f>
        <v>1755_T3.2_.. Currency and deposits (More than 2yrs)</v>
      </c>
      <c r="B1333" s="115" t="s">
        <v>2667</v>
      </c>
      <c r="C1333" s="119" t="s">
        <v>14</v>
      </c>
      <c r="D1333" s="94" t="s">
        <v>4060</v>
      </c>
      <c r="E1333" s="161" t="e">
        <f t="shared" si="162"/>
        <v>#REF!</v>
      </c>
      <c r="F1333" s="63" t="s">
        <v>1592</v>
      </c>
      <c r="G1333">
        <f t="shared" si="163"/>
        <v>6</v>
      </c>
      <c r="H1333" s="223" t="str">
        <f>IF(ISNUMBER(#REF!),#REF!,"")</f>
        <v/>
      </c>
    </row>
    <row r="1334" spans="1:8" x14ac:dyDescent="0.25">
      <c r="A1334" s="110" t="str">
        <f t="shared" ref="A1334:A1363" si="167">B1334&amp;"_"&amp;C1334&amp;"_"&amp;"…. "&amp;D1334</f>
        <v>1756_T3.2_…. Principal (More than 2yrs)</v>
      </c>
      <c r="B1334" s="115" t="s">
        <v>2668</v>
      </c>
      <c r="C1334" s="119" t="s">
        <v>14</v>
      </c>
      <c r="D1334" s="95" t="s">
        <v>3802</v>
      </c>
      <c r="E1334" s="161" t="e">
        <f t="shared" si="162"/>
        <v>#REF!</v>
      </c>
      <c r="F1334" s="63" t="s">
        <v>1599</v>
      </c>
      <c r="G1334">
        <f t="shared" si="163"/>
        <v>6</v>
      </c>
      <c r="H1334" s="223" t="str">
        <f>IF(ISNUMBER(#REF!),#REF!,"")</f>
        <v/>
      </c>
    </row>
    <row r="1335" spans="1:8" x14ac:dyDescent="0.25">
      <c r="A1335" s="110" t="str">
        <f t="shared" si="167"/>
        <v>1757_T3.2_…. Interest (More than 2yrs)</v>
      </c>
      <c r="B1335" s="115" t="s">
        <v>2669</v>
      </c>
      <c r="C1335" s="119" t="s">
        <v>14</v>
      </c>
      <c r="D1335" s="95" t="s">
        <v>3803</v>
      </c>
      <c r="E1335" s="161" t="e">
        <f t="shared" si="162"/>
        <v>#REF!</v>
      </c>
      <c r="F1335" s="63" t="s">
        <v>1606</v>
      </c>
      <c r="G1335">
        <f t="shared" si="163"/>
        <v>6</v>
      </c>
      <c r="H1335" s="223" t="str">
        <f>IF(ISNUMBER(#REF!),#REF!,"")</f>
        <v/>
      </c>
    </row>
    <row r="1336" spans="1:8" x14ac:dyDescent="0.25">
      <c r="A1336" s="110" t="str">
        <f>B1336&amp;"_"&amp;C1336&amp;"_"&amp;".. "&amp;D1336</f>
        <v>1758_T3.2_.. Debt securities (More than 2yrs)</v>
      </c>
      <c r="B1336" s="115" t="s">
        <v>2670</v>
      </c>
      <c r="C1336" s="119" t="s">
        <v>14</v>
      </c>
      <c r="D1336" s="94" t="s">
        <v>4061</v>
      </c>
      <c r="E1336" s="161" t="e">
        <f t="shared" si="162"/>
        <v>#REF!</v>
      </c>
      <c r="F1336" s="63" t="s">
        <v>1613</v>
      </c>
      <c r="G1336">
        <f t="shared" si="163"/>
        <v>6</v>
      </c>
      <c r="H1336" s="223" t="str">
        <f>IF(ISNUMBER(#REF!),#REF!,"")</f>
        <v/>
      </c>
    </row>
    <row r="1337" spans="1:8" x14ac:dyDescent="0.25">
      <c r="A1337" s="110" t="str">
        <f t="shared" si="167"/>
        <v>1759_T3.2_…. Principal (More than 2yrs)</v>
      </c>
      <c r="B1337" s="115" t="s">
        <v>2671</v>
      </c>
      <c r="C1337" s="119" t="s">
        <v>14</v>
      </c>
      <c r="D1337" s="95" t="s">
        <v>3802</v>
      </c>
      <c r="E1337" s="161" t="e">
        <f t="shared" si="162"/>
        <v>#REF!</v>
      </c>
      <c r="F1337" s="63" t="s">
        <v>1620</v>
      </c>
      <c r="G1337">
        <f t="shared" si="163"/>
        <v>6</v>
      </c>
      <c r="H1337" s="223" t="str">
        <f>IF(ISNUMBER(#REF!),#REF!,"")</f>
        <v/>
      </c>
    </row>
    <row r="1338" spans="1:8" x14ac:dyDescent="0.25">
      <c r="A1338" s="110" t="str">
        <f t="shared" si="167"/>
        <v>1760_T3.2_…. Interest (More than 2yrs)</v>
      </c>
      <c r="B1338" s="115" t="s">
        <v>2672</v>
      </c>
      <c r="C1338" s="119" t="s">
        <v>14</v>
      </c>
      <c r="D1338" s="95" t="s">
        <v>3803</v>
      </c>
      <c r="E1338" s="161" t="e">
        <f t="shared" si="162"/>
        <v>#REF!</v>
      </c>
      <c r="F1338" s="63" t="s">
        <v>1627</v>
      </c>
      <c r="G1338">
        <f t="shared" si="163"/>
        <v>6</v>
      </c>
      <c r="H1338" s="223" t="str">
        <f>IF(ISNUMBER(#REF!),#REF!,"")</f>
        <v/>
      </c>
    </row>
    <row r="1339" spans="1:8" x14ac:dyDescent="0.25">
      <c r="A1339" s="110" t="str">
        <f>B1339&amp;"_"&amp;C1339&amp;"_"&amp;".. "&amp;D1339</f>
        <v>1761_T3.2_.. Loans (More than 2yrs)</v>
      </c>
      <c r="B1339" s="115" t="s">
        <v>2673</v>
      </c>
      <c r="C1339" s="119" t="s">
        <v>14</v>
      </c>
      <c r="D1339" s="94" t="s">
        <v>4062</v>
      </c>
      <c r="E1339" s="161" t="e">
        <f t="shared" si="162"/>
        <v>#REF!</v>
      </c>
      <c r="F1339" s="63" t="s">
        <v>1634</v>
      </c>
      <c r="G1339">
        <f t="shared" si="163"/>
        <v>6</v>
      </c>
      <c r="H1339" s="223" t="str">
        <f>IF(ISNUMBER(#REF!),#REF!,"")</f>
        <v/>
      </c>
    </row>
    <row r="1340" spans="1:8" x14ac:dyDescent="0.25">
      <c r="A1340" s="110" t="str">
        <f t="shared" si="167"/>
        <v>1762_T3.2_…. Principal (More than 2yrs)</v>
      </c>
      <c r="B1340" s="115" t="s">
        <v>2674</v>
      </c>
      <c r="C1340" s="119" t="s">
        <v>14</v>
      </c>
      <c r="D1340" s="95" t="s">
        <v>3802</v>
      </c>
      <c r="E1340" s="161" t="e">
        <f t="shared" si="162"/>
        <v>#REF!</v>
      </c>
      <c r="F1340" s="63" t="s">
        <v>1641</v>
      </c>
      <c r="G1340">
        <f t="shared" si="163"/>
        <v>6</v>
      </c>
      <c r="H1340" s="223" t="str">
        <f>IF(ISNUMBER(#REF!),#REF!,"")</f>
        <v/>
      </c>
    </row>
    <row r="1341" spans="1:8" x14ac:dyDescent="0.25">
      <c r="A1341" s="110" t="str">
        <f t="shared" si="167"/>
        <v>1763_T3.2_…. Interest (More than 2yrs)</v>
      </c>
      <c r="B1341" s="115" t="s">
        <v>2675</v>
      </c>
      <c r="C1341" s="119" t="s">
        <v>14</v>
      </c>
      <c r="D1341" s="95" t="s">
        <v>3803</v>
      </c>
      <c r="E1341" s="161" t="e">
        <f t="shared" si="162"/>
        <v>#REF!</v>
      </c>
      <c r="F1341" s="63" t="s">
        <v>1648</v>
      </c>
      <c r="G1341">
        <f t="shared" si="163"/>
        <v>6</v>
      </c>
      <c r="H1341" s="223" t="str">
        <f>IF(ISNUMBER(#REF!),#REF!,"")</f>
        <v/>
      </c>
    </row>
    <row r="1342" spans="1:8" x14ac:dyDescent="0.25">
      <c r="A1342" s="110" t="str">
        <f>B1342&amp;"_"&amp;C1342&amp;"_"&amp;".. "&amp;D1342</f>
        <v>1764_T3.2_.. Trade credit and advances (More than 2yrs)</v>
      </c>
      <c r="B1342" s="115" t="s">
        <v>2676</v>
      </c>
      <c r="C1342" s="119" t="s">
        <v>14</v>
      </c>
      <c r="D1342" s="94" t="s">
        <v>4063</v>
      </c>
      <c r="E1342" s="161" t="e">
        <f t="shared" si="162"/>
        <v>#REF!</v>
      </c>
      <c r="F1342" s="63" t="s">
        <v>1655</v>
      </c>
      <c r="G1342">
        <f t="shared" si="163"/>
        <v>6</v>
      </c>
      <c r="H1342" s="223" t="str">
        <f>IF(ISNUMBER(#REF!),#REF!,"")</f>
        <v/>
      </c>
    </row>
    <row r="1343" spans="1:8" x14ac:dyDescent="0.25">
      <c r="A1343" s="110" t="str">
        <f t="shared" si="167"/>
        <v>1765_T3.2_…. Principal (More than 2yrs)</v>
      </c>
      <c r="B1343" s="115" t="s">
        <v>2677</v>
      </c>
      <c r="C1343" s="119" t="s">
        <v>14</v>
      </c>
      <c r="D1343" s="95" t="s">
        <v>3802</v>
      </c>
      <c r="E1343" s="161" t="e">
        <f t="shared" si="162"/>
        <v>#REF!</v>
      </c>
      <c r="F1343" s="63" t="s">
        <v>1662</v>
      </c>
      <c r="G1343">
        <f t="shared" si="163"/>
        <v>6</v>
      </c>
      <c r="H1343" s="223" t="str">
        <f>IF(ISNUMBER(#REF!),#REF!,"")</f>
        <v/>
      </c>
    </row>
    <row r="1344" spans="1:8" x14ac:dyDescent="0.25">
      <c r="A1344" s="110" t="str">
        <f t="shared" si="167"/>
        <v>1766_T3.2_…. Interest (More than 2yrs)</v>
      </c>
      <c r="B1344" s="115" t="s">
        <v>2678</v>
      </c>
      <c r="C1344" s="119" t="s">
        <v>14</v>
      </c>
      <c r="D1344" s="95" t="s">
        <v>3803</v>
      </c>
      <c r="E1344" s="161" t="e">
        <f t="shared" si="162"/>
        <v>#REF!</v>
      </c>
      <c r="F1344" s="63" t="s">
        <v>1669</v>
      </c>
      <c r="G1344">
        <f t="shared" si="163"/>
        <v>6</v>
      </c>
      <c r="H1344" s="223" t="str">
        <f>IF(ISNUMBER(#REF!),#REF!,"")</f>
        <v/>
      </c>
    </row>
    <row r="1345" spans="1:8" x14ac:dyDescent="0.25">
      <c r="A1345" s="110" t="str">
        <f>B1345&amp;"_"&amp;C1345&amp;"_"&amp;".. "&amp;D1345</f>
        <v>1767_T3.2_.. Other debt liabilities 3/ 4/ (More than 2yrs)</v>
      </c>
      <c r="B1345" s="115" t="s">
        <v>2679</v>
      </c>
      <c r="C1345" s="119" t="s">
        <v>14</v>
      </c>
      <c r="D1345" s="94" t="s">
        <v>4064</v>
      </c>
      <c r="E1345" s="161" t="e">
        <f t="shared" si="162"/>
        <v>#REF!</v>
      </c>
      <c r="F1345" s="63" t="s">
        <v>1676</v>
      </c>
      <c r="G1345">
        <f t="shared" si="163"/>
        <v>6</v>
      </c>
      <c r="H1345" s="223" t="str">
        <f>IF(ISNUMBER(#REF!),#REF!,"")</f>
        <v/>
      </c>
    </row>
    <row r="1346" spans="1:8" x14ac:dyDescent="0.25">
      <c r="A1346" s="110" t="str">
        <f t="shared" si="167"/>
        <v>1768_T3.2_…. Principal (More than 2yrs)</v>
      </c>
      <c r="B1346" s="115" t="s">
        <v>2680</v>
      </c>
      <c r="C1346" s="119" t="s">
        <v>14</v>
      </c>
      <c r="D1346" s="95" t="s">
        <v>3802</v>
      </c>
      <c r="E1346" s="161" t="e">
        <f t="shared" si="162"/>
        <v>#REF!</v>
      </c>
      <c r="F1346" s="63" t="s">
        <v>1683</v>
      </c>
      <c r="G1346">
        <f t="shared" si="163"/>
        <v>6</v>
      </c>
      <c r="H1346" s="223" t="str">
        <f>IF(ISNUMBER(#REF!),#REF!,"")</f>
        <v/>
      </c>
    </row>
    <row r="1347" spans="1:8" x14ac:dyDescent="0.25">
      <c r="A1347" s="110" t="str">
        <f t="shared" si="167"/>
        <v>1769_T3.2_…. Interest (More than 2yrs)</v>
      </c>
      <c r="B1347" s="115" t="s">
        <v>2681</v>
      </c>
      <c r="C1347" s="119" t="s">
        <v>14</v>
      </c>
      <c r="D1347" s="95" t="s">
        <v>3803</v>
      </c>
      <c r="E1347" s="161" t="e">
        <f t="shared" si="162"/>
        <v>#REF!</v>
      </c>
      <c r="F1347" s="63" t="s">
        <v>1690</v>
      </c>
      <c r="G1347">
        <f t="shared" si="163"/>
        <v>6</v>
      </c>
      <c r="H1347" s="223" t="str">
        <f>IF(ISNUMBER(#REF!),#REF!,"")</f>
        <v/>
      </c>
    </row>
    <row r="1348" spans="1:8" x14ac:dyDescent="0.25">
      <c r="A1348" s="110" t="str">
        <f>B1348&amp;"_"&amp;C1348&amp;"_"&amp;D1348</f>
        <v>1770_T3.2_Other Sectors (More than 2yrs)</v>
      </c>
      <c r="B1348" s="115" t="s">
        <v>2682</v>
      </c>
      <c r="C1348" s="119" t="s">
        <v>14</v>
      </c>
      <c r="D1348" s="97" t="s">
        <v>3807</v>
      </c>
      <c r="E1348" s="161" t="e">
        <f t="shared" si="162"/>
        <v>#REF!</v>
      </c>
      <c r="F1348" s="63" t="s">
        <v>1697</v>
      </c>
      <c r="G1348">
        <f t="shared" si="163"/>
        <v>6</v>
      </c>
      <c r="H1348" s="223" t="str">
        <f>IF(ISNUMBER(#REF!),#REF!,"")</f>
        <v/>
      </c>
    </row>
    <row r="1349" spans="1:8" x14ac:dyDescent="0.25">
      <c r="A1349" s="110" t="str">
        <f>B1349&amp;"_"&amp;C1349&amp;"_"&amp;".. "&amp;D1349</f>
        <v>1771_T3.2_.. Currency and deposits (More than 2yrs)</v>
      </c>
      <c r="B1349" s="115" t="s">
        <v>2683</v>
      </c>
      <c r="C1349" s="119" t="s">
        <v>14</v>
      </c>
      <c r="D1349" s="94" t="s">
        <v>4060</v>
      </c>
      <c r="E1349" s="161" t="e">
        <f t="shared" ref="E1349:E1376" si="168">E1348</f>
        <v>#REF!</v>
      </c>
      <c r="F1349" s="63" t="s">
        <v>1704</v>
      </c>
      <c r="G1349">
        <f t="shared" ref="G1349:G1376" si="169">G1348</f>
        <v>6</v>
      </c>
      <c r="H1349" s="223" t="str">
        <f>IF(ISNUMBER(#REF!),#REF!,"")</f>
        <v/>
      </c>
    </row>
    <row r="1350" spans="1:8" x14ac:dyDescent="0.25">
      <c r="A1350" s="110" t="str">
        <f t="shared" si="167"/>
        <v>1772_T3.2_…. Principal (More than 2yrs)</v>
      </c>
      <c r="B1350" s="115" t="s">
        <v>2684</v>
      </c>
      <c r="C1350" s="119" t="s">
        <v>14</v>
      </c>
      <c r="D1350" s="95" t="s">
        <v>3802</v>
      </c>
      <c r="E1350" s="161" t="e">
        <f t="shared" si="168"/>
        <v>#REF!</v>
      </c>
      <c r="F1350" s="63" t="s">
        <v>1711</v>
      </c>
      <c r="G1350">
        <f t="shared" si="169"/>
        <v>6</v>
      </c>
      <c r="H1350" s="223" t="str">
        <f>IF(ISNUMBER(#REF!),#REF!,"")</f>
        <v/>
      </c>
    </row>
    <row r="1351" spans="1:8" x14ac:dyDescent="0.25">
      <c r="A1351" s="110" t="str">
        <f t="shared" si="167"/>
        <v>1773_T3.2_…. Interest (More than 2yrs)</v>
      </c>
      <c r="B1351" s="115" t="s">
        <v>2685</v>
      </c>
      <c r="C1351" s="119" t="s">
        <v>14</v>
      </c>
      <c r="D1351" s="95" t="s">
        <v>3803</v>
      </c>
      <c r="E1351" s="161" t="e">
        <f t="shared" si="168"/>
        <v>#REF!</v>
      </c>
      <c r="F1351" s="63" t="s">
        <v>1718</v>
      </c>
      <c r="G1351">
        <f t="shared" si="169"/>
        <v>6</v>
      </c>
      <c r="H1351" s="223" t="str">
        <f>IF(ISNUMBER(#REF!),#REF!,"")</f>
        <v/>
      </c>
    </row>
    <row r="1352" spans="1:8" x14ac:dyDescent="0.25">
      <c r="A1352" s="110" t="str">
        <f>B1352&amp;"_"&amp;C1352&amp;"_"&amp;".. "&amp;D1352</f>
        <v>1774_T3.2_.. Debt securities (More than 2yrs)</v>
      </c>
      <c r="B1352" s="115" t="s">
        <v>2686</v>
      </c>
      <c r="C1352" s="119" t="s">
        <v>14</v>
      </c>
      <c r="D1352" s="94" t="s">
        <v>4061</v>
      </c>
      <c r="E1352" s="161" t="e">
        <f t="shared" si="168"/>
        <v>#REF!</v>
      </c>
      <c r="F1352" s="63" t="s">
        <v>1725</v>
      </c>
      <c r="G1352">
        <f t="shared" si="169"/>
        <v>6</v>
      </c>
      <c r="H1352" s="223" t="str">
        <f>IF(ISNUMBER(#REF!),#REF!,"")</f>
        <v/>
      </c>
    </row>
    <row r="1353" spans="1:8" x14ac:dyDescent="0.25">
      <c r="A1353" s="110" t="str">
        <f t="shared" si="167"/>
        <v>1775_T3.2_…. Principal (More than 2yrs)</v>
      </c>
      <c r="B1353" s="115" t="s">
        <v>2687</v>
      </c>
      <c r="C1353" s="119" t="s">
        <v>14</v>
      </c>
      <c r="D1353" s="95" t="s">
        <v>3802</v>
      </c>
      <c r="E1353" s="161" t="e">
        <f t="shared" si="168"/>
        <v>#REF!</v>
      </c>
      <c r="F1353" s="63" t="s">
        <v>1732</v>
      </c>
      <c r="G1353">
        <f t="shared" si="169"/>
        <v>6</v>
      </c>
      <c r="H1353" s="223" t="str">
        <f>IF(ISNUMBER(#REF!),#REF!,"")</f>
        <v/>
      </c>
    </row>
    <row r="1354" spans="1:8" x14ac:dyDescent="0.25">
      <c r="A1354" s="110" t="str">
        <f t="shared" si="167"/>
        <v>1776_T3.2_…. Interest (More than 2yrs)</v>
      </c>
      <c r="B1354" s="115" t="s">
        <v>2688</v>
      </c>
      <c r="C1354" s="119" t="s">
        <v>14</v>
      </c>
      <c r="D1354" s="95" t="s">
        <v>3803</v>
      </c>
      <c r="E1354" s="161" t="e">
        <f t="shared" si="168"/>
        <v>#REF!</v>
      </c>
      <c r="F1354" s="63" t="s">
        <v>1739</v>
      </c>
      <c r="G1354">
        <f t="shared" si="169"/>
        <v>6</v>
      </c>
      <c r="H1354" s="223" t="str">
        <f>IF(ISNUMBER(#REF!),#REF!,"")</f>
        <v/>
      </c>
    </row>
    <row r="1355" spans="1:8" x14ac:dyDescent="0.25">
      <c r="A1355" s="110" t="str">
        <f>B1355&amp;"_"&amp;C1355&amp;"_"&amp;".. "&amp;D1355</f>
        <v>1777_T3.2_.. Loans (More than 2yrs)</v>
      </c>
      <c r="B1355" s="115" t="s">
        <v>2689</v>
      </c>
      <c r="C1355" s="119" t="s">
        <v>14</v>
      </c>
      <c r="D1355" s="94" t="s">
        <v>4062</v>
      </c>
      <c r="E1355" s="161" t="e">
        <f t="shared" si="168"/>
        <v>#REF!</v>
      </c>
      <c r="F1355" s="63" t="s">
        <v>1746</v>
      </c>
      <c r="G1355">
        <f t="shared" si="169"/>
        <v>6</v>
      </c>
      <c r="H1355" s="223" t="str">
        <f>IF(ISNUMBER(#REF!),#REF!,"")</f>
        <v/>
      </c>
    </row>
    <row r="1356" spans="1:8" x14ac:dyDescent="0.25">
      <c r="A1356" s="110" t="str">
        <f t="shared" si="167"/>
        <v>1778_T3.2_…. Principal (More than 2yrs)</v>
      </c>
      <c r="B1356" s="115" t="s">
        <v>2690</v>
      </c>
      <c r="C1356" s="119" t="s">
        <v>14</v>
      </c>
      <c r="D1356" s="95" t="s">
        <v>3802</v>
      </c>
      <c r="E1356" s="161" t="e">
        <f t="shared" si="168"/>
        <v>#REF!</v>
      </c>
      <c r="F1356" s="63" t="s">
        <v>1753</v>
      </c>
      <c r="G1356">
        <f t="shared" si="169"/>
        <v>6</v>
      </c>
      <c r="H1356" s="223" t="str">
        <f>IF(ISNUMBER(#REF!),#REF!,"")</f>
        <v/>
      </c>
    </row>
    <row r="1357" spans="1:8" x14ac:dyDescent="0.25">
      <c r="A1357" s="110" t="str">
        <f t="shared" si="167"/>
        <v>1779_T3.2_…. Interest (More than 2yrs)</v>
      </c>
      <c r="B1357" s="115" t="s">
        <v>2691</v>
      </c>
      <c r="C1357" s="119" t="s">
        <v>14</v>
      </c>
      <c r="D1357" s="95" t="s">
        <v>3803</v>
      </c>
      <c r="E1357" s="161" t="e">
        <f t="shared" si="168"/>
        <v>#REF!</v>
      </c>
      <c r="F1357" s="63" t="s">
        <v>1760</v>
      </c>
      <c r="G1357">
        <f t="shared" si="169"/>
        <v>6</v>
      </c>
      <c r="H1357" s="223" t="str">
        <f>IF(ISNUMBER(#REF!),#REF!,"")</f>
        <v/>
      </c>
    </row>
    <row r="1358" spans="1:8" x14ac:dyDescent="0.25">
      <c r="A1358" s="110" t="str">
        <f>B1358&amp;"_"&amp;C1358&amp;"_"&amp;".. "&amp;D1358</f>
        <v>1780_T3.2_.. Trade credit and advances (More than 2yrs)</v>
      </c>
      <c r="B1358" s="115" t="s">
        <v>2692</v>
      </c>
      <c r="C1358" s="119" t="s">
        <v>14</v>
      </c>
      <c r="D1358" s="94" t="s">
        <v>4063</v>
      </c>
      <c r="E1358" s="161" t="e">
        <f t="shared" si="168"/>
        <v>#REF!</v>
      </c>
      <c r="F1358" s="63" t="s">
        <v>1767</v>
      </c>
      <c r="G1358">
        <f t="shared" si="169"/>
        <v>6</v>
      </c>
      <c r="H1358" s="223" t="str">
        <f>IF(ISNUMBER(#REF!),#REF!,"")</f>
        <v/>
      </c>
    </row>
    <row r="1359" spans="1:8" x14ac:dyDescent="0.25">
      <c r="A1359" s="110" t="str">
        <f t="shared" si="167"/>
        <v>1781_T3.2_…. Principal (More than 2yrs)</v>
      </c>
      <c r="B1359" s="115" t="s">
        <v>2693</v>
      </c>
      <c r="C1359" s="119" t="s">
        <v>14</v>
      </c>
      <c r="D1359" s="95" t="s">
        <v>3802</v>
      </c>
      <c r="E1359" s="161" t="e">
        <f t="shared" si="168"/>
        <v>#REF!</v>
      </c>
      <c r="F1359" s="63" t="s">
        <v>1774</v>
      </c>
      <c r="G1359">
        <f t="shared" si="169"/>
        <v>6</v>
      </c>
      <c r="H1359" s="223" t="str">
        <f>IF(ISNUMBER(#REF!),#REF!,"")</f>
        <v/>
      </c>
    </row>
    <row r="1360" spans="1:8" x14ac:dyDescent="0.25">
      <c r="A1360" s="110" t="str">
        <f t="shared" si="167"/>
        <v>1782_T3.2_…. Interest (More than 2yrs)</v>
      </c>
      <c r="B1360" s="115" t="s">
        <v>2694</v>
      </c>
      <c r="C1360" s="119" t="s">
        <v>14</v>
      </c>
      <c r="D1360" s="95" t="s">
        <v>3803</v>
      </c>
      <c r="E1360" s="161" t="e">
        <f t="shared" si="168"/>
        <v>#REF!</v>
      </c>
      <c r="F1360" s="63" t="s">
        <v>1781</v>
      </c>
      <c r="G1360">
        <f t="shared" si="169"/>
        <v>6</v>
      </c>
      <c r="H1360" s="223" t="str">
        <f>IF(ISNUMBER(#REF!),#REF!,"")</f>
        <v/>
      </c>
    </row>
    <row r="1361" spans="1:8" x14ac:dyDescent="0.25">
      <c r="A1361" s="110" t="str">
        <f>B1361&amp;"_"&amp;C1361&amp;"_"&amp;".. "&amp;D1361</f>
        <v>1783_T3.2_.. Other debt liabilities 3/ 4/ (More than 2yrs)</v>
      </c>
      <c r="B1361" s="115" t="s">
        <v>2695</v>
      </c>
      <c r="C1361" s="119" t="s">
        <v>14</v>
      </c>
      <c r="D1361" s="94" t="s">
        <v>4064</v>
      </c>
      <c r="E1361" s="161" t="e">
        <f t="shared" si="168"/>
        <v>#REF!</v>
      </c>
      <c r="F1361" s="63" t="s">
        <v>1788</v>
      </c>
      <c r="G1361">
        <f t="shared" si="169"/>
        <v>6</v>
      </c>
      <c r="H1361" s="223" t="str">
        <f>IF(ISNUMBER(#REF!),#REF!,"")</f>
        <v/>
      </c>
    </row>
    <row r="1362" spans="1:8" x14ac:dyDescent="0.25">
      <c r="A1362" s="110" t="str">
        <f t="shared" si="167"/>
        <v>1784_T3.2_…. Principal (More than 2yrs)</v>
      </c>
      <c r="B1362" s="115" t="s">
        <v>2696</v>
      </c>
      <c r="C1362" s="119" t="s">
        <v>14</v>
      </c>
      <c r="D1362" s="95" t="s">
        <v>3802</v>
      </c>
      <c r="E1362" s="161" t="e">
        <f t="shared" si="168"/>
        <v>#REF!</v>
      </c>
      <c r="F1362" s="63" t="s">
        <v>1795</v>
      </c>
      <c r="G1362">
        <f t="shared" si="169"/>
        <v>6</v>
      </c>
      <c r="H1362" s="223" t="str">
        <f>IF(ISNUMBER(#REF!),#REF!,"")</f>
        <v/>
      </c>
    </row>
    <row r="1363" spans="1:8" x14ac:dyDescent="0.25">
      <c r="A1363" s="110" t="str">
        <f t="shared" si="167"/>
        <v>1785_T3.2_…. Interest (More than 2yrs)</v>
      </c>
      <c r="B1363" s="115" t="s">
        <v>2697</v>
      </c>
      <c r="C1363" s="119" t="s">
        <v>14</v>
      </c>
      <c r="D1363" s="95" t="s">
        <v>3803</v>
      </c>
      <c r="E1363" s="161" t="e">
        <f t="shared" si="168"/>
        <v>#REF!</v>
      </c>
      <c r="F1363" s="63" t="s">
        <v>1802</v>
      </c>
      <c r="G1363">
        <f t="shared" si="169"/>
        <v>6</v>
      </c>
      <c r="H1363" s="223" t="str">
        <f>IF(ISNUMBER(#REF!),#REF!,"")</f>
        <v/>
      </c>
    </row>
    <row r="1364" spans="1:8" x14ac:dyDescent="0.25">
      <c r="A1364" s="110" t="str">
        <f>B1364&amp;"_"&amp;C1364&amp;"_"&amp;D1364</f>
        <v>1786_T3.2_Direct Investment: Intercompany Lending 5/ (More than 2yrs)</v>
      </c>
      <c r="B1364" s="115" t="s">
        <v>2698</v>
      </c>
      <c r="C1364" s="119" t="s">
        <v>14</v>
      </c>
      <c r="D1364" s="53" t="s">
        <v>4066</v>
      </c>
      <c r="E1364" s="161" t="e">
        <f t="shared" si="168"/>
        <v>#REF!</v>
      </c>
      <c r="F1364" s="63" t="s">
        <v>1809</v>
      </c>
      <c r="G1364">
        <f t="shared" si="169"/>
        <v>6</v>
      </c>
      <c r="H1364" s="223" t="str">
        <f>IF(ISNUMBER(#REF!),#REF!,"")</f>
        <v/>
      </c>
    </row>
    <row r="1365" spans="1:8" x14ac:dyDescent="0.25">
      <c r="A1365" s="110" t="str">
        <f>B1365&amp;"_"&amp;C1365&amp;"_"&amp;".. "&amp;D1365</f>
        <v>1787_T3.2_.. Debt liabilities of direct investment enterprises to direct investors (More than 2yrs)</v>
      </c>
      <c r="B1365" s="115" t="s">
        <v>2699</v>
      </c>
      <c r="C1365" s="119" t="s">
        <v>14</v>
      </c>
      <c r="D1365" s="98" t="s">
        <v>4067</v>
      </c>
      <c r="E1365" s="161" t="e">
        <f t="shared" si="168"/>
        <v>#REF!</v>
      </c>
      <c r="F1365" s="63" t="s">
        <v>1816</v>
      </c>
      <c r="G1365">
        <f t="shared" si="169"/>
        <v>6</v>
      </c>
      <c r="H1365" s="223" t="str">
        <f>IF(ISNUMBER(#REF!),#REF!,"")</f>
        <v/>
      </c>
    </row>
    <row r="1366" spans="1:8" x14ac:dyDescent="0.25">
      <c r="A1366" s="110" t="str">
        <f t="shared" ref="A1366:A1376" si="170">B1366&amp;"_"&amp;C1366&amp;"_"&amp;"…. "&amp;D1366</f>
        <v>1788_T3.2_…. Principal (More than 2yrs)</v>
      </c>
      <c r="B1366" s="115" t="s">
        <v>2700</v>
      </c>
      <c r="C1366" s="119" t="s">
        <v>14</v>
      </c>
      <c r="D1366" s="99" t="s">
        <v>3802</v>
      </c>
      <c r="E1366" s="161" t="e">
        <f t="shared" si="168"/>
        <v>#REF!</v>
      </c>
      <c r="F1366" s="63" t="s">
        <v>1823</v>
      </c>
      <c r="G1366">
        <f t="shared" si="169"/>
        <v>6</v>
      </c>
      <c r="H1366" s="223" t="str">
        <f>IF(ISNUMBER(#REF!),#REF!,"")</f>
        <v/>
      </c>
    </row>
    <row r="1367" spans="1:8" x14ac:dyDescent="0.25">
      <c r="A1367" s="110" t="str">
        <f t="shared" si="170"/>
        <v>1789_T3.2_…. Interest (More than 2yrs)</v>
      </c>
      <c r="B1367" s="115" t="s">
        <v>2701</v>
      </c>
      <c r="C1367" s="119" t="s">
        <v>14</v>
      </c>
      <c r="D1367" s="99" t="s">
        <v>3803</v>
      </c>
      <c r="E1367" s="161" t="e">
        <f t="shared" si="168"/>
        <v>#REF!</v>
      </c>
      <c r="F1367" s="63" t="s">
        <v>1830</v>
      </c>
      <c r="G1367">
        <f t="shared" si="169"/>
        <v>6</v>
      </c>
      <c r="H1367" s="223" t="str">
        <f>IF(ISNUMBER(#REF!),#REF!,"")</f>
        <v/>
      </c>
    </row>
    <row r="1368" spans="1:8" x14ac:dyDescent="0.25">
      <c r="A1368" s="110" t="str">
        <f>B1368&amp;"_"&amp;C1368&amp;"_"&amp;".. "&amp;D1368</f>
        <v>1790_T3.2_.. Debt liabilities of direct investors to direct investment enterprises (More than 2yrs)</v>
      </c>
      <c r="B1368" s="115" t="s">
        <v>2702</v>
      </c>
      <c r="C1368" s="119" t="s">
        <v>14</v>
      </c>
      <c r="D1368" s="98" t="s">
        <v>4068</v>
      </c>
      <c r="E1368" s="161" t="e">
        <f t="shared" si="168"/>
        <v>#REF!</v>
      </c>
      <c r="F1368" s="63" t="s">
        <v>1837</v>
      </c>
      <c r="G1368">
        <f t="shared" si="169"/>
        <v>6</v>
      </c>
      <c r="H1368" s="223" t="str">
        <f>IF(ISNUMBER(#REF!),#REF!,"")</f>
        <v/>
      </c>
    </row>
    <row r="1369" spans="1:8" x14ac:dyDescent="0.25">
      <c r="A1369" s="110" t="str">
        <f t="shared" si="170"/>
        <v>1791_T3.2_…. Principal (More than 2yrs)</v>
      </c>
      <c r="B1369" s="115" t="s">
        <v>2703</v>
      </c>
      <c r="C1369" s="119" t="s">
        <v>14</v>
      </c>
      <c r="D1369" s="99" t="s">
        <v>3802</v>
      </c>
      <c r="E1369" s="161" t="e">
        <f t="shared" si="168"/>
        <v>#REF!</v>
      </c>
      <c r="F1369" s="63" t="s">
        <v>1844</v>
      </c>
      <c r="G1369">
        <f t="shared" si="169"/>
        <v>6</v>
      </c>
      <c r="H1369" s="223" t="str">
        <f>IF(ISNUMBER(#REF!),#REF!,"")</f>
        <v/>
      </c>
    </row>
    <row r="1370" spans="1:8" x14ac:dyDescent="0.25">
      <c r="A1370" s="110" t="str">
        <f t="shared" si="170"/>
        <v>1792_T3.2_…. Interest (More than 2yrs)</v>
      </c>
      <c r="B1370" s="115" t="s">
        <v>2704</v>
      </c>
      <c r="C1370" s="119" t="s">
        <v>14</v>
      </c>
      <c r="D1370" s="99" t="s">
        <v>3803</v>
      </c>
      <c r="E1370" s="161" t="e">
        <f t="shared" si="168"/>
        <v>#REF!</v>
      </c>
      <c r="F1370" s="63" t="s">
        <v>1851</v>
      </c>
      <c r="G1370">
        <f t="shared" si="169"/>
        <v>6</v>
      </c>
      <c r="H1370" s="223" t="str">
        <f>IF(ISNUMBER(#REF!),#REF!,"")</f>
        <v/>
      </c>
    </row>
    <row r="1371" spans="1:8" x14ac:dyDescent="0.25">
      <c r="A1371" s="110" t="str">
        <f>B1371&amp;"_"&amp;C1371&amp;"_"&amp;".. "&amp;D1371</f>
        <v>1793_T3.2_.. Debt liabilities between fellow enterprises (More than 2yrs)</v>
      </c>
      <c r="B1371" s="115" t="s">
        <v>2705</v>
      </c>
      <c r="C1371" s="119" t="s">
        <v>14</v>
      </c>
      <c r="D1371" s="98" t="s">
        <v>4069</v>
      </c>
      <c r="E1371" s="161" t="e">
        <f t="shared" si="168"/>
        <v>#REF!</v>
      </c>
      <c r="F1371" s="63" t="s">
        <v>1858</v>
      </c>
      <c r="G1371">
        <f t="shared" si="169"/>
        <v>6</v>
      </c>
      <c r="H1371" s="223" t="str">
        <f>IF(ISNUMBER(#REF!),#REF!,"")</f>
        <v/>
      </c>
    </row>
    <row r="1372" spans="1:8" x14ac:dyDescent="0.25">
      <c r="A1372" s="110" t="str">
        <f t="shared" si="170"/>
        <v>1794_T3.2_…. Principal (More than 2yrs)</v>
      </c>
      <c r="B1372" s="115" t="s">
        <v>2706</v>
      </c>
      <c r="C1372" s="119" t="s">
        <v>14</v>
      </c>
      <c r="D1372" s="99" t="s">
        <v>3802</v>
      </c>
      <c r="E1372" s="161" t="e">
        <f t="shared" si="168"/>
        <v>#REF!</v>
      </c>
      <c r="F1372" s="63" t="s">
        <v>1865</v>
      </c>
      <c r="G1372">
        <f t="shared" si="169"/>
        <v>6</v>
      </c>
      <c r="H1372" s="223" t="str">
        <f>IF(ISNUMBER(#REF!),#REF!,"")</f>
        <v/>
      </c>
    </row>
    <row r="1373" spans="1:8" x14ac:dyDescent="0.25">
      <c r="A1373" s="110" t="str">
        <f t="shared" si="170"/>
        <v>1795_T3.2_…. Interest (More than 2yrs)</v>
      </c>
      <c r="B1373" s="115" t="s">
        <v>2707</v>
      </c>
      <c r="C1373" s="119" t="s">
        <v>14</v>
      </c>
      <c r="D1373" s="99" t="s">
        <v>3803</v>
      </c>
      <c r="E1373" s="161" t="e">
        <f t="shared" si="168"/>
        <v>#REF!</v>
      </c>
      <c r="F1373" s="63" t="s">
        <v>1872</v>
      </c>
      <c r="G1373">
        <f t="shared" si="169"/>
        <v>6</v>
      </c>
      <c r="H1373" s="223" t="str">
        <f>IF(ISNUMBER(#REF!),#REF!,"")</f>
        <v/>
      </c>
    </row>
    <row r="1374" spans="1:8" x14ac:dyDescent="0.25">
      <c r="A1374" s="110" t="str">
        <f>B1374&amp;"_"&amp;C1374&amp;"_"&amp;D1374</f>
        <v>1796_T3.2_Gross External Debt Payments (More than 2yrs)</v>
      </c>
      <c r="B1374" s="115" t="s">
        <v>2708</v>
      </c>
      <c r="C1374" s="119" t="s">
        <v>14</v>
      </c>
      <c r="D1374" s="100" t="s">
        <v>4070</v>
      </c>
      <c r="E1374" s="161" t="e">
        <f t="shared" si="168"/>
        <v>#REF!</v>
      </c>
      <c r="F1374" s="63" t="s">
        <v>1879</v>
      </c>
      <c r="G1374">
        <f t="shared" si="169"/>
        <v>6</v>
      </c>
      <c r="H1374" s="223" t="str">
        <f>IF(ISNUMBER(#REF!),#REF!,"")</f>
        <v/>
      </c>
    </row>
    <row r="1375" spans="1:8" x14ac:dyDescent="0.25">
      <c r="A1375" s="110" t="str">
        <f t="shared" si="170"/>
        <v>1797_T3.2_…. Principal  (More than 2yrs)</v>
      </c>
      <c r="B1375" s="115" t="s">
        <v>2709</v>
      </c>
      <c r="C1375" s="119" t="s">
        <v>14</v>
      </c>
      <c r="D1375" s="101" t="s">
        <v>3809</v>
      </c>
      <c r="E1375" s="161" t="e">
        <f t="shared" si="168"/>
        <v>#REF!</v>
      </c>
      <c r="F1375" s="63" t="s">
        <v>1886</v>
      </c>
      <c r="G1375">
        <f t="shared" si="169"/>
        <v>6</v>
      </c>
      <c r="H1375" s="223" t="str">
        <f>IF(ISNUMBER(#REF!),#REF!,"")</f>
        <v/>
      </c>
    </row>
    <row r="1376" spans="1:8" x14ac:dyDescent="0.25">
      <c r="A1376" s="110" t="str">
        <f t="shared" si="170"/>
        <v>1798_T3.2_…. Interest (More than 2yrs)</v>
      </c>
      <c r="B1376" s="115" t="s">
        <v>2710</v>
      </c>
      <c r="C1376" s="119" t="s">
        <v>14</v>
      </c>
      <c r="D1376" s="101" t="s">
        <v>3803</v>
      </c>
      <c r="E1376" s="161" t="e">
        <f t="shared" si="168"/>
        <v>#REF!</v>
      </c>
      <c r="F1376" s="63" t="s">
        <v>1893</v>
      </c>
      <c r="G1376">
        <f t="shared" si="169"/>
        <v>6</v>
      </c>
      <c r="H1376" s="223" t="str">
        <f>IF(ISNUMBER(#REF!),#REF!,"")</f>
        <v/>
      </c>
    </row>
  </sheetData>
  <sheetProtection password="CC6A" sheet="1" objects="1" scenarios="1"/>
  <conditionalFormatting sqref="F3:F161">
    <cfRule type="duplicateValues" dxfId="0" priority="1" stopIfTrue="1"/>
  </conditionalFormatting>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27B9-D1F5-4D9F-842A-8E2DF2CFB045}">
  <sheetPr>
    <pageSetUpPr fitToPage="1"/>
  </sheetPr>
  <dimension ref="A18:W46"/>
  <sheetViews>
    <sheetView showGridLines="0" tabSelected="1" topLeftCell="A11" zoomScaleNormal="100" zoomScaleSheetLayoutView="85" workbookViewId="0">
      <selection activeCell="L28" sqref="L28"/>
    </sheetView>
  </sheetViews>
  <sheetFormatPr baseColWidth="10" defaultRowHeight="13.2" x14ac:dyDescent="0.25"/>
  <cols>
    <col min="1" max="1" width="17.77734375" customWidth="1"/>
    <col min="2" max="2" width="17.6640625" customWidth="1"/>
    <col min="3" max="3" width="17" customWidth="1"/>
    <col min="4" max="4" width="14.44140625" customWidth="1"/>
    <col min="6" max="6" width="13.109375" customWidth="1"/>
    <col min="16" max="23" width="11.109375" style="369"/>
  </cols>
  <sheetData>
    <row r="18" spans="17:20" x14ac:dyDescent="0.25">
      <c r="R18" s="369" t="s">
        <v>4376</v>
      </c>
      <c r="S18" s="369" t="s">
        <v>4377</v>
      </c>
      <c r="T18" s="369" t="s">
        <v>4378</v>
      </c>
    </row>
    <row r="19" spans="17:20" x14ac:dyDescent="0.25">
      <c r="Q19" s="369">
        <v>2005</v>
      </c>
      <c r="R19" s="370">
        <v>21329.802748717968</v>
      </c>
      <c r="S19" s="370">
        <v>14317.168860007143</v>
      </c>
      <c r="T19" s="371">
        <v>0.24464028655569733</v>
      </c>
    </row>
    <row r="20" spans="17:20" x14ac:dyDescent="0.25">
      <c r="Q20" s="369">
        <v>2006</v>
      </c>
      <c r="R20" s="370">
        <v>24928.612766549217</v>
      </c>
      <c r="S20" s="370">
        <v>13803.494251381868</v>
      </c>
      <c r="T20" s="371">
        <v>0.23920846614574484</v>
      </c>
    </row>
    <row r="21" spans="17:20" x14ac:dyDescent="0.25">
      <c r="Q21" s="369">
        <v>2007</v>
      </c>
      <c r="R21" s="370">
        <v>29067.57194900051</v>
      </c>
      <c r="S21" s="370">
        <v>15734.245037778459</v>
      </c>
      <c r="T21" s="371">
        <v>0.21661928714560266</v>
      </c>
    </row>
    <row r="22" spans="17:20" x14ac:dyDescent="0.25">
      <c r="Q22" s="369">
        <v>2008</v>
      </c>
      <c r="R22" s="370">
        <v>28545.444736390156</v>
      </c>
      <c r="S22" s="370">
        <v>16925.419009451223</v>
      </c>
      <c r="T22" s="371">
        <v>0.18652543117211376</v>
      </c>
    </row>
    <row r="23" spans="17:20" x14ac:dyDescent="0.25">
      <c r="Q23" s="369">
        <v>2009</v>
      </c>
      <c r="R23" s="370">
        <v>34949.193802145652</v>
      </c>
      <c r="S23" s="370">
        <v>16589.723306615</v>
      </c>
      <c r="T23" s="371">
        <v>0.21943843158725812</v>
      </c>
    </row>
    <row r="24" spans="17:20" x14ac:dyDescent="0.25">
      <c r="Q24" s="369">
        <v>2010</v>
      </c>
      <c r="R24" s="370">
        <v>39032.305987015156</v>
      </c>
      <c r="S24" s="370">
        <v>25192.138019717597</v>
      </c>
      <c r="T24" s="371">
        <v>0.22377531400711101</v>
      </c>
    </row>
    <row r="25" spans="17:20" x14ac:dyDescent="0.25">
      <c r="Q25" s="369">
        <v>2011</v>
      </c>
      <c r="R25" s="370">
        <v>44217.270329353014</v>
      </c>
      <c r="S25" s="370">
        <v>33134.675829145461</v>
      </c>
      <c r="T25" s="371">
        <v>0.23089626418972489</v>
      </c>
    </row>
    <row r="26" spans="17:20" x14ac:dyDescent="0.25">
      <c r="Q26" s="369">
        <v>2012</v>
      </c>
      <c r="R26" s="370">
        <v>48951.590979470508</v>
      </c>
      <c r="S26" s="370">
        <v>32668.509274234213</v>
      </c>
      <c r="T26" s="371">
        <v>0.22012167898496834</v>
      </c>
    </row>
    <row r="27" spans="17:20" x14ac:dyDescent="0.25">
      <c r="Q27" s="369">
        <v>2013</v>
      </c>
      <c r="R27" s="370">
        <v>57396.922235782848</v>
      </c>
      <c r="S27" s="370">
        <v>39856.447399746539</v>
      </c>
      <c r="T27" s="371">
        <v>0.25444288996248082</v>
      </c>
    </row>
    <row r="28" spans="17:20" x14ac:dyDescent="0.25">
      <c r="Q28" s="369">
        <v>2014</v>
      </c>
      <c r="R28" s="370">
        <v>71543.968194906614</v>
      </c>
      <c r="S28" s="370">
        <v>42142.461889806073</v>
      </c>
      <c r="T28" s="371">
        <v>0.29768861248324457</v>
      </c>
    </row>
    <row r="29" spans="17:20" x14ac:dyDescent="0.25">
      <c r="Q29" s="369">
        <v>2015</v>
      </c>
      <c r="R29" s="370">
        <v>77077.00848914939</v>
      </c>
      <c r="S29" s="370">
        <v>45760.248140920376</v>
      </c>
      <c r="T29" s="371">
        <v>0.41662332859773854</v>
      </c>
    </row>
    <row r="30" spans="17:20" x14ac:dyDescent="0.25">
      <c r="Q30" s="369">
        <v>2016</v>
      </c>
      <c r="R30" s="370">
        <v>88225.519920191204</v>
      </c>
      <c r="S30" s="370">
        <v>49319.256681135332</v>
      </c>
      <c r="T30" s="371">
        <v>0.48515579046198354</v>
      </c>
    </row>
    <row r="31" spans="17:20" x14ac:dyDescent="0.25">
      <c r="Q31" s="369">
        <v>2017</v>
      </c>
      <c r="R31" s="370">
        <v>92291.964841065477</v>
      </c>
      <c r="S31" s="370">
        <v>52925.809717606659</v>
      </c>
      <c r="T31" s="371">
        <v>0.46571437880163719</v>
      </c>
    </row>
    <row r="32" spans="17:20" x14ac:dyDescent="0.25">
      <c r="Q32" s="369">
        <v>2018</v>
      </c>
      <c r="R32" s="370">
        <v>94995.957256608905</v>
      </c>
      <c r="S32" s="370">
        <v>59223.431431269426</v>
      </c>
      <c r="T32" s="371">
        <v>0.46127802269839707</v>
      </c>
    </row>
    <row r="33" spans="1:20" x14ac:dyDescent="0.25">
      <c r="Q33" s="369">
        <v>2019</v>
      </c>
      <c r="R33" s="370">
        <v>95059.401709684244</v>
      </c>
      <c r="S33" s="370">
        <v>64847.906662729954</v>
      </c>
      <c r="T33" s="371">
        <v>0.49512381445379811</v>
      </c>
    </row>
    <row r="34" spans="1:20" x14ac:dyDescent="0.25">
      <c r="Q34" s="369">
        <v>2020</v>
      </c>
      <c r="R34" s="370">
        <v>112772.40984361905</v>
      </c>
      <c r="S34" s="370">
        <v>64548.465098162371</v>
      </c>
      <c r="T34" s="371">
        <v>0.65438470204613153</v>
      </c>
    </row>
    <row r="35" spans="1:20" x14ac:dyDescent="0.25">
      <c r="Q35" s="369">
        <v>2021</v>
      </c>
      <c r="R35" s="370">
        <v>124584.30952945398</v>
      </c>
      <c r="S35" s="370">
        <v>68908.678812612867</v>
      </c>
      <c r="T35" s="371">
        <v>0.60872298701542193</v>
      </c>
    </row>
    <row r="36" spans="1:20" ht="15.6" x14ac:dyDescent="0.25">
      <c r="B36" s="307" t="s">
        <v>4264</v>
      </c>
      <c r="C36" s="307" t="s">
        <v>4265</v>
      </c>
      <c r="Q36" s="369">
        <v>2022</v>
      </c>
      <c r="R36" s="370">
        <v>125766.40321404493</v>
      </c>
      <c r="S36" s="370">
        <v>79175.60494574577</v>
      </c>
      <c r="T36" s="371">
        <v>0.5915409774877507</v>
      </c>
    </row>
    <row r="37" spans="1:20" ht="15.6" x14ac:dyDescent="0.25">
      <c r="C37" s="307" t="s">
        <v>4266</v>
      </c>
      <c r="F37" s="308"/>
      <c r="Q37" s="369">
        <v>2023</v>
      </c>
      <c r="R37" s="370">
        <v>136720.98078381753</v>
      </c>
      <c r="S37" s="370">
        <v>83248.864003801718</v>
      </c>
      <c r="T37" s="371">
        <v>0.59670084565158121</v>
      </c>
    </row>
    <row r="38" spans="1:20" ht="15.6" x14ac:dyDescent="0.25">
      <c r="B38" s="307" t="s">
        <v>4267</v>
      </c>
      <c r="C38" s="307" t="s">
        <v>4410</v>
      </c>
      <c r="E38" s="307"/>
      <c r="F38" s="308"/>
      <c r="Q38" s="369">
        <v>2024</v>
      </c>
      <c r="R38" s="370">
        <v>132441.81143223908</v>
      </c>
      <c r="S38" s="370">
        <v>88510.721185804272</v>
      </c>
      <c r="T38" s="371">
        <v>0.52521709299125863</v>
      </c>
    </row>
    <row r="39" spans="1:20" x14ac:dyDescent="0.25">
      <c r="A39" s="309"/>
      <c r="Q39" s="369">
        <v>2025</v>
      </c>
      <c r="R39" s="370">
        <v>152746.51659243152</v>
      </c>
      <c r="S39" s="370">
        <v>94054.047405640697</v>
      </c>
      <c r="T39" s="371">
        <v>0.53823076206068399</v>
      </c>
    </row>
    <row r="40" spans="1:20" x14ac:dyDescent="0.25">
      <c r="A40" s="309"/>
      <c r="Q40" s="369" t="s">
        <v>4379</v>
      </c>
      <c r="R40" s="370">
        <v>157130.32798331935</v>
      </c>
      <c r="S40" s="370">
        <v>95038.017974738323</v>
      </c>
      <c r="T40" s="371">
        <v>0.54993699695778542</v>
      </c>
    </row>
    <row r="41" spans="1:20" x14ac:dyDescent="0.25">
      <c r="A41" s="309"/>
    </row>
    <row r="42" spans="1:20" x14ac:dyDescent="0.25">
      <c r="A42" s="309" t="s">
        <v>4409</v>
      </c>
    </row>
    <row r="43" spans="1:20" x14ac:dyDescent="0.25">
      <c r="A43" s="386" t="s">
        <v>4268</v>
      </c>
      <c r="B43" s="386"/>
      <c r="C43" s="386"/>
      <c r="D43" s="386"/>
      <c r="E43" s="386"/>
      <c r="F43" s="386"/>
      <c r="G43" s="386"/>
    </row>
    <row r="44" spans="1:20" x14ac:dyDescent="0.25">
      <c r="A44" s="309" t="s">
        <v>4270</v>
      </c>
    </row>
    <row r="45" spans="1:20" x14ac:dyDescent="0.25">
      <c r="A45" s="315" t="s">
        <v>4271</v>
      </c>
    </row>
    <row r="46" spans="1:20" x14ac:dyDescent="0.25">
      <c r="A46" s="315" t="s">
        <v>4269</v>
      </c>
    </row>
  </sheetData>
  <mergeCells count="1">
    <mergeCell ref="A43:G43"/>
  </mergeCells>
  <hyperlinks>
    <hyperlink ref="A45" r:id="rId1" xr:uid="{D4A0BBEC-FB32-4EC8-9192-B9EAEEC83C44}"/>
    <hyperlink ref="A46" r:id="rId2" xr:uid="{0FAD16D7-10BB-4E1B-BDA5-2A5E53202F49}"/>
  </hyperlinks>
  <pageMargins left="0.39370078740157483" right="0.31496062992125984" top="0.74803149606299213" bottom="0.74803149606299213" header="0.31496062992125984" footer="0.31496062992125984"/>
  <pageSetup paperSize="9" scale="97" orientation="portrait" horizontalDpi="90" verticalDpi="90"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F0D90-6D5A-458E-B10B-5C0A05FE1AEB}">
  <dimension ref="A1:K23"/>
  <sheetViews>
    <sheetView showGridLines="0" workbookViewId="0">
      <selection activeCell="D44" sqref="D44"/>
    </sheetView>
  </sheetViews>
  <sheetFormatPr baseColWidth="10" defaultColWidth="0" defaultRowHeight="12.9" customHeight="1" zeroHeight="1" x14ac:dyDescent="0.25"/>
  <cols>
    <col min="1" max="1" width="2.77734375" style="45" customWidth="1"/>
    <col min="2" max="6" width="11.109375" style="45" customWidth="1"/>
    <col min="7" max="7" width="47.77734375" style="45" customWidth="1"/>
    <col min="8" max="8" width="11.109375" style="45" customWidth="1"/>
    <col min="9" max="11" width="1.109375" style="45" customWidth="1"/>
    <col min="12" max="16384" width="11.109375" style="45" hidden="1"/>
  </cols>
  <sheetData>
    <row r="1" spans="2:11" ht="13.8" thickBot="1" x14ac:dyDescent="0.3"/>
    <row r="2" spans="2:11" ht="17.399999999999999" x14ac:dyDescent="0.3">
      <c r="B2" s="387" t="s">
        <v>4283</v>
      </c>
      <c r="C2" s="388"/>
      <c r="D2" s="388"/>
      <c r="E2" s="388"/>
      <c r="F2" s="388"/>
      <c r="G2" s="388"/>
      <c r="H2" s="388"/>
      <c r="I2" s="388"/>
      <c r="J2" s="389"/>
      <c r="K2" s="367"/>
    </row>
    <row r="3" spans="2:11" ht="13.2" x14ac:dyDescent="0.25">
      <c r="B3" s="390" t="s">
        <v>4284</v>
      </c>
      <c r="C3" s="391"/>
      <c r="D3" s="391"/>
      <c r="E3" s="391"/>
      <c r="F3" s="391"/>
      <c r="G3" s="391"/>
      <c r="H3" s="391"/>
      <c r="I3" s="391"/>
      <c r="J3" s="392"/>
      <c r="K3" s="29"/>
    </row>
    <row r="4" spans="2:11" ht="13.2" x14ac:dyDescent="0.25">
      <c r="B4" s="323"/>
      <c r="J4" s="324"/>
    </row>
    <row r="5" spans="2:11" ht="13.2" x14ac:dyDescent="0.25">
      <c r="B5" s="363"/>
      <c r="C5" s="29"/>
      <c r="D5" s="29"/>
      <c r="E5" s="29"/>
      <c r="F5" s="29"/>
      <c r="G5" s="29"/>
      <c r="H5" s="29"/>
      <c r="I5" s="29"/>
      <c r="J5" s="325"/>
      <c r="K5" s="29"/>
    </row>
    <row r="6" spans="2:11" ht="13.2" x14ac:dyDescent="0.25">
      <c r="B6" s="363"/>
      <c r="C6" s="326" t="s">
        <v>4274</v>
      </c>
      <c r="J6" s="324"/>
    </row>
    <row r="7" spans="2:11" ht="13.2" x14ac:dyDescent="0.25">
      <c r="B7" s="323"/>
      <c r="H7" s="366"/>
      <c r="I7" s="366"/>
      <c r="J7" s="327"/>
      <c r="K7" s="366"/>
    </row>
    <row r="8" spans="2:11" ht="13.2" x14ac:dyDescent="0.25">
      <c r="B8" s="326" t="s">
        <v>4293</v>
      </c>
      <c r="C8" s="366" t="s">
        <v>4285</v>
      </c>
      <c r="D8" s="366"/>
      <c r="E8" s="366"/>
      <c r="F8" s="366"/>
      <c r="G8" s="366"/>
      <c r="H8" s="366" t="s">
        <v>4293</v>
      </c>
      <c r="I8" s="366"/>
      <c r="J8" s="327"/>
      <c r="K8" s="366"/>
    </row>
    <row r="9" spans="2:11" ht="13.2" x14ac:dyDescent="0.25">
      <c r="B9" s="323"/>
      <c r="F9" s="366"/>
      <c r="G9" s="366"/>
      <c r="H9" s="366"/>
      <c r="I9" s="366"/>
      <c r="J9" s="327"/>
      <c r="K9" s="366"/>
    </row>
    <row r="10" spans="2:11" ht="13.2" x14ac:dyDescent="0.25">
      <c r="B10" s="326" t="s">
        <v>4294</v>
      </c>
      <c r="C10" s="366" t="s">
        <v>4286</v>
      </c>
      <c r="D10" s="366"/>
      <c r="E10" s="366"/>
      <c r="F10" s="366"/>
      <c r="G10" s="366"/>
      <c r="H10" s="366" t="s">
        <v>4294</v>
      </c>
      <c r="I10" s="366"/>
      <c r="J10" s="327"/>
      <c r="K10" s="366"/>
    </row>
    <row r="11" spans="2:11" ht="13.2" x14ac:dyDescent="0.25">
      <c r="B11" s="323"/>
      <c r="E11" s="366"/>
      <c r="F11" s="366"/>
      <c r="G11" s="366"/>
      <c r="H11" s="366"/>
      <c r="I11" s="366"/>
      <c r="J11" s="327"/>
      <c r="K11" s="366"/>
    </row>
    <row r="12" spans="2:11" ht="13.2" x14ac:dyDescent="0.25">
      <c r="B12" s="326" t="s">
        <v>4295</v>
      </c>
      <c r="C12" s="366" t="s">
        <v>4260</v>
      </c>
      <c r="D12" s="366"/>
      <c r="E12" s="366"/>
      <c r="F12" s="366"/>
      <c r="G12" s="366"/>
      <c r="H12" s="366" t="s">
        <v>4295</v>
      </c>
      <c r="I12" s="366"/>
      <c r="J12" s="327"/>
      <c r="K12" s="366"/>
    </row>
    <row r="13" spans="2:11" ht="13.2" x14ac:dyDescent="0.25">
      <c r="B13" s="323"/>
      <c r="E13" s="366"/>
      <c r="F13" s="366"/>
      <c r="G13" s="366"/>
      <c r="J13" s="324"/>
    </row>
    <row r="14" spans="2:11" ht="13.2" x14ac:dyDescent="0.25">
      <c r="B14" s="326" t="s">
        <v>4296</v>
      </c>
      <c r="C14" s="366" t="s">
        <v>4238</v>
      </c>
      <c r="D14" s="366"/>
      <c r="E14" s="366"/>
      <c r="H14" s="366" t="s">
        <v>4296</v>
      </c>
      <c r="J14" s="324"/>
    </row>
    <row r="15" spans="2:11" ht="13.2" x14ac:dyDescent="0.25">
      <c r="B15" s="323"/>
      <c r="D15" s="366"/>
      <c r="J15" s="324"/>
    </row>
    <row r="16" spans="2:11" ht="13.2" x14ac:dyDescent="0.25">
      <c r="B16" s="326" t="s">
        <v>4297</v>
      </c>
      <c r="C16" s="366" t="s">
        <v>4287</v>
      </c>
      <c r="D16" s="366"/>
      <c r="H16" s="366" t="s">
        <v>4297</v>
      </c>
      <c r="J16" s="324"/>
    </row>
    <row r="17" spans="2:10" ht="13.2" x14ac:dyDescent="0.25">
      <c r="B17" s="323"/>
      <c r="J17" s="324"/>
    </row>
    <row r="18" spans="2:10" ht="13.2" x14ac:dyDescent="0.25">
      <c r="B18" s="326" t="s">
        <v>4298</v>
      </c>
      <c r="C18" s="366" t="s">
        <v>4288</v>
      </c>
      <c r="H18" s="366" t="s">
        <v>4298</v>
      </c>
      <c r="J18" s="324"/>
    </row>
    <row r="19" spans="2:10" ht="13.2" x14ac:dyDescent="0.25">
      <c r="B19" s="323"/>
      <c r="J19" s="324"/>
    </row>
    <row r="20" spans="2:10" ht="13.2" x14ac:dyDescent="0.25">
      <c r="B20" s="326" t="s">
        <v>4299</v>
      </c>
      <c r="C20" s="45" t="s">
        <v>4289</v>
      </c>
      <c r="H20" s="366" t="s">
        <v>4299</v>
      </c>
      <c r="J20" s="324"/>
    </row>
    <row r="21" spans="2:10" ht="13.2" x14ac:dyDescent="0.25">
      <c r="B21" s="323"/>
      <c r="J21" s="324"/>
    </row>
    <row r="22" spans="2:10" ht="13.2" x14ac:dyDescent="0.25">
      <c r="B22" s="323"/>
      <c r="J22" s="324"/>
    </row>
    <row r="23" spans="2:10" ht="13.8" thickBot="1" x14ac:dyDescent="0.3">
      <c r="B23" s="328"/>
      <c r="C23" s="329"/>
      <c r="D23" s="329"/>
      <c r="E23" s="329"/>
      <c r="F23" s="329"/>
      <c r="G23" s="329"/>
      <c r="H23" s="329"/>
      <c r="I23" s="329"/>
      <c r="J23" s="330"/>
    </row>
  </sheetData>
  <mergeCells count="2">
    <mergeCell ref="B2:J2"/>
    <mergeCell ref="B3:J3"/>
  </mergeCells>
  <hyperlinks>
    <hyperlink ref="B8" location="'Cuadro 1 Saldo Resumen'!A1" display="Tabla 1" xr:uid="{C48DB261-1D98-43CE-B0C6-BCEC795B64AD}"/>
    <hyperlink ref="B10" location="'Cuadro 2 Saldo Detalle'!A1" display="Tabla 2" xr:uid="{3378C34A-C081-47C6-84D7-985F0BDECCE0}"/>
    <hyperlink ref="B12" location="'Cuadro 3 Flujo'!A1" display="Tabla 3" xr:uid="{BE0B27AB-1658-434B-A44F-762A42434620}"/>
    <hyperlink ref="B14" location="'Cuadro 4 servicio de la deuda'!A1" display="Tabla 4" xr:uid="{187844D8-7B5D-47BC-A418-EEE27AFC4232}"/>
    <hyperlink ref="B16" location="'Cuadro 5 DX Publica Monedas'!A1" display="Tabla 5" xr:uid="{BEA5161C-2BD3-481F-A04D-75F44ACB5086}"/>
    <hyperlink ref="B18" location="'Cuadro 6 DX Publica Prestatars'!A1" display="Tabla 6" xr:uid="{0B0104F9-03A4-4AED-B0FA-67D7387B8C23}"/>
    <hyperlink ref="B20" location="'Cuadr 7 DX Publica Prestamists'!A1" display="Tabla 7" xr:uid="{2D1D8146-51AB-4F0A-86C2-4D00264D63F3}"/>
    <hyperlink ref="C6" location="conceptos!B2" display="CONCEPTOS Y DEFINICIONES" xr:uid="{07162A6F-E0AA-4C2C-8BC3-FEBD8E59685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39F3-7D40-4D25-BC96-DED1F38653CA}">
  <dimension ref="A1:B145"/>
  <sheetViews>
    <sheetView topLeftCell="A6" zoomScale="130" zoomScaleNormal="130" workbookViewId="0">
      <selection activeCell="D44" sqref="D44"/>
    </sheetView>
  </sheetViews>
  <sheetFormatPr baseColWidth="10" defaultColWidth="0" defaultRowHeight="13.2" zeroHeight="1" x14ac:dyDescent="0.25"/>
  <cols>
    <col min="1" max="1" width="1.6640625" style="45" customWidth="1"/>
    <col min="2" max="2" width="149.44140625" style="45" customWidth="1"/>
    <col min="3" max="16384" width="11.109375" style="45" hidden="1"/>
  </cols>
  <sheetData>
    <row r="1" spans="2:2" ht="3.75" customHeight="1" x14ac:dyDescent="0.25"/>
    <row r="2" spans="2:2" x14ac:dyDescent="0.25">
      <c r="B2" s="316" t="s">
        <v>4274</v>
      </c>
    </row>
    <row r="3" spans="2:2" ht="6" customHeight="1" x14ac:dyDescent="0.25">
      <c r="B3" s="317"/>
    </row>
    <row r="4" spans="2:2" ht="87" customHeight="1" x14ac:dyDescent="0.25">
      <c r="B4" s="368" t="s">
        <v>4372</v>
      </c>
    </row>
    <row r="5" spans="2:2" ht="6" customHeight="1" x14ac:dyDescent="0.25">
      <c r="B5" s="317"/>
    </row>
    <row r="6" spans="2:2" x14ac:dyDescent="0.25">
      <c r="B6" s="320" t="s">
        <v>4302</v>
      </c>
    </row>
    <row r="7" spans="2:2" ht="6" customHeight="1" x14ac:dyDescent="0.25">
      <c r="B7" s="320"/>
    </row>
    <row r="8" spans="2:2" ht="52.8" x14ac:dyDescent="0.25">
      <c r="B8" s="318" t="s">
        <v>4329</v>
      </c>
    </row>
    <row r="9" spans="2:2" ht="3.75" customHeight="1" x14ac:dyDescent="0.25">
      <c r="B9" s="320"/>
    </row>
    <row r="10" spans="2:2" ht="26.4" x14ac:dyDescent="0.25">
      <c r="B10" s="318" t="s">
        <v>4314</v>
      </c>
    </row>
    <row r="11" spans="2:2" ht="3.75" customHeight="1" x14ac:dyDescent="0.25">
      <c r="B11" s="318"/>
    </row>
    <row r="12" spans="2:2" x14ac:dyDescent="0.25">
      <c r="B12" s="318" t="s">
        <v>4275</v>
      </c>
    </row>
    <row r="13" spans="2:2" ht="3.75" customHeight="1" x14ac:dyDescent="0.25">
      <c r="B13" s="318"/>
    </row>
    <row r="14" spans="2:2" x14ac:dyDescent="0.25">
      <c r="B14" s="318" t="s">
        <v>4315</v>
      </c>
    </row>
    <row r="15" spans="2:2" x14ac:dyDescent="0.25">
      <c r="B15" s="319" t="s">
        <v>4276</v>
      </c>
    </row>
    <row r="16" spans="2:2" x14ac:dyDescent="0.25">
      <c r="B16" s="318"/>
    </row>
    <row r="17" spans="2:2" x14ac:dyDescent="0.25">
      <c r="B17" s="320" t="s">
        <v>4304</v>
      </c>
    </row>
    <row r="18" spans="2:2" ht="3" customHeight="1" x14ac:dyDescent="0.25">
      <c r="B18" s="318"/>
    </row>
    <row r="19" spans="2:2" x14ac:dyDescent="0.25">
      <c r="B19" s="320" t="s">
        <v>4306</v>
      </c>
    </row>
    <row r="20" spans="2:2" ht="3" customHeight="1" x14ac:dyDescent="0.25">
      <c r="B20" s="318"/>
    </row>
    <row r="21" spans="2:2" ht="26.4" x14ac:dyDescent="0.25">
      <c r="B21" s="318" t="s">
        <v>4330</v>
      </c>
    </row>
    <row r="22" spans="2:2" ht="3" customHeight="1" x14ac:dyDescent="0.25">
      <c r="B22" s="318"/>
    </row>
    <row r="23" spans="2:2" ht="26.25" customHeight="1" x14ac:dyDescent="0.25">
      <c r="B23" s="360" t="s">
        <v>4331</v>
      </c>
    </row>
    <row r="24" spans="2:2" x14ac:dyDescent="0.25">
      <c r="B24" s="318"/>
    </row>
    <row r="25" spans="2:2" x14ac:dyDescent="0.25">
      <c r="B25" s="320" t="s">
        <v>4307</v>
      </c>
    </row>
    <row r="26" spans="2:2" ht="1.5" customHeight="1" x14ac:dyDescent="0.25">
      <c r="B26" s="320"/>
    </row>
    <row r="27" spans="2:2" ht="14.25" customHeight="1" x14ac:dyDescent="0.25">
      <c r="B27" s="359" t="s">
        <v>4313</v>
      </c>
    </row>
    <row r="28" spans="2:2" ht="3.75" customHeight="1" x14ac:dyDescent="0.25">
      <c r="B28" s="318"/>
    </row>
    <row r="29" spans="2:2" x14ac:dyDescent="0.25">
      <c r="B29" s="320" t="s">
        <v>4308</v>
      </c>
    </row>
    <row r="30" spans="2:2" ht="6" customHeight="1" x14ac:dyDescent="0.25">
      <c r="B30" s="320"/>
    </row>
    <row r="31" spans="2:2" x14ac:dyDescent="0.25">
      <c r="B31" s="357" t="s">
        <v>4309</v>
      </c>
    </row>
    <row r="32" spans="2:2" ht="5.25" customHeight="1" x14ac:dyDescent="0.25">
      <c r="B32" s="321"/>
    </row>
    <row r="33" spans="2:2" ht="40.5" customHeight="1" x14ac:dyDescent="0.25">
      <c r="B33" s="356" t="s">
        <v>4332</v>
      </c>
    </row>
    <row r="34" spans="2:2" ht="6.75" customHeight="1" x14ac:dyDescent="0.25">
      <c r="B34" s="321"/>
    </row>
    <row r="35" spans="2:2" ht="52.8" x14ac:dyDescent="0.25">
      <c r="B35" s="321" t="s">
        <v>4316</v>
      </c>
    </row>
    <row r="36" spans="2:2" ht="5.25" customHeight="1" x14ac:dyDescent="0.25">
      <c r="B36" s="318"/>
    </row>
    <row r="37" spans="2:2" x14ac:dyDescent="0.25">
      <c r="B37" s="358" t="s">
        <v>4310</v>
      </c>
    </row>
    <row r="38" spans="2:2" ht="3.75" customHeight="1" x14ac:dyDescent="0.25">
      <c r="B38" s="318"/>
    </row>
    <row r="39" spans="2:2" ht="52.8" x14ac:dyDescent="0.25">
      <c r="B39" s="321" t="s">
        <v>4303</v>
      </c>
    </row>
    <row r="40" spans="2:2" ht="39.6" x14ac:dyDescent="0.25">
      <c r="B40" s="321" t="s">
        <v>4333</v>
      </c>
    </row>
    <row r="41" spans="2:2" ht="52.8" x14ac:dyDescent="0.25">
      <c r="B41" s="321" t="s">
        <v>4334</v>
      </c>
    </row>
    <row r="42" spans="2:2" ht="39.6" x14ac:dyDescent="0.25">
      <c r="B42" s="321" t="s">
        <v>4335</v>
      </c>
    </row>
    <row r="43" spans="2:2" x14ac:dyDescent="0.25">
      <c r="B43" s="318"/>
    </row>
    <row r="44" spans="2:2" x14ac:dyDescent="0.25">
      <c r="B44" s="320" t="s">
        <v>4311</v>
      </c>
    </row>
    <row r="45" spans="2:2" ht="3" customHeight="1" x14ac:dyDescent="0.25">
      <c r="B45" s="318"/>
    </row>
    <row r="46" spans="2:2" ht="39.6" x14ac:dyDescent="0.25">
      <c r="B46" s="321" t="s">
        <v>4336</v>
      </c>
    </row>
    <row r="47" spans="2:2" ht="3" customHeight="1" x14ac:dyDescent="0.25">
      <c r="B47" s="322"/>
    </row>
    <row r="48" spans="2:2" ht="26.4" x14ac:dyDescent="0.25">
      <c r="B48" s="321" t="s">
        <v>4337</v>
      </c>
    </row>
    <row r="49" spans="2:2" ht="3.75" customHeight="1" x14ac:dyDescent="0.25">
      <c r="B49" s="322"/>
    </row>
    <row r="50" spans="2:2" ht="26.4" x14ac:dyDescent="0.25">
      <c r="B50" s="321" t="s">
        <v>4338</v>
      </c>
    </row>
    <row r="51" spans="2:2" ht="0.75" customHeight="1" x14ac:dyDescent="0.25">
      <c r="B51" s="321"/>
    </row>
    <row r="52" spans="2:2" x14ac:dyDescent="0.25">
      <c r="B52" s="321" t="s">
        <v>4373</v>
      </c>
    </row>
    <row r="53" spans="2:2" ht="6.75" customHeight="1" x14ac:dyDescent="0.25">
      <c r="B53" s="321"/>
    </row>
    <row r="54" spans="2:2" ht="39.6" x14ac:dyDescent="0.25">
      <c r="B54" s="321" t="s">
        <v>4339</v>
      </c>
    </row>
    <row r="55" spans="2:2" ht="3.75" customHeight="1" x14ac:dyDescent="0.25">
      <c r="B55" s="321"/>
    </row>
    <row r="56" spans="2:2" ht="30" customHeight="1" x14ac:dyDescent="0.25">
      <c r="B56" s="356" t="s">
        <v>4340</v>
      </c>
    </row>
    <row r="57" spans="2:2" ht="7.5" customHeight="1" x14ac:dyDescent="0.25">
      <c r="B57" s="318"/>
    </row>
    <row r="58" spans="2:2" x14ac:dyDescent="0.25">
      <c r="B58" s="320" t="s">
        <v>4312</v>
      </c>
    </row>
    <row r="59" spans="2:2" ht="2.25" customHeight="1" x14ac:dyDescent="0.25">
      <c r="B59" s="318"/>
    </row>
    <row r="60" spans="2:2" ht="26.4" x14ac:dyDescent="0.25">
      <c r="B60" s="321" t="s">
        <v>4341</v>
      </c>
    </row>
    <row r="61" spans="2:2" ht="2.25" customHeight="1" x14ac:dyDescent="0.25">
      <c r="B61" s="321"/>
    </row>
    <row r="62" spans="2:2" x14ac:dyDescent="0.25">
      <c r="B62" s="321" t="s">
        <v>4342</v>
      </c>
    </row>
    <row r="63" spans="2:2" ht="11.25" customHeight="1" x14ac:dyDescent="0.25">
      <c r="B63" s="321"/>
    </row>
    <row r="64" spans="2:2" x14ac:dyDescent="0.25">
      <c r="B64" s="320" t="s">
        <v>4346</v>
      </c>
    </row>
    <row r="65" spans="2:2" ht="6.75" customHeight="1" x14ac:dyDescent="0.25">
      <c r="B65" s="321"/>
    </row>
    <row r="66" spans="2:2" x14ac:dyDescent="0.25">
      <c r="B66" s="321" t="s">
        <v>4343</v>
      </c>
    </row>
    <row r="67" spans="2:2" ht="3.75" customHeight="1" x14ac:dyDescent="0.25">
      <c r="B67" s="321"/>
    </row>
    <row r="68" spans="2:2" x14ac:dyDescent="0.25">
      <c r="B68" s="321" t="s">
        <v>4344</v>
      </c>
    </row>
    <row r="69" spans="2:2" ht="3.75" customHeight="1" x14ac:dyDescent="0.25">
      <c r="B69" s="321"/>
    </row>
    <row r="70" spans="2:2" x14ac:dyDescent="0.25">
      <c r="B70" s="321" t="s">
        <v>4345</v>
      </c>
    </row>
    <row r="71" spans="2:2" ht="3.75" customHeight="1" x14ac:dyDescent="0.25">
      <c r="B71" s="321"/>
    </row>
    <row r="72" spans="2:2" x14ac:dyDescent="0.25">
      <c r="B72" s="321" t="s">
        <v>4347</v>
      </c>
    </row>
    <row r="73" spans="2:2" ht="3.75" customHeight="1" x14ac:dyDescent="0.25">
      <c r="B73" s="321"/>
    </row>
    <row r="74" spans="2:2" ht="26.4" x14ac:dyDescent="0.25">
      <c r="B74" s="321" t="s">
        <v>4348</v>
      </c>
    </row>
    <row r="75" spans="2:2" ht="3.75" customHeight="1" x14ac:dyDescent="0.25">
      <c r="B75" s="321"/>
    </row>
    <row r="76" spans="2:2" ht="26.4" x14ac:dyDescent="0.25">
      <c r="B76" s="321" t="s">
        <v>4349</v>
      </c>
    </row>
    <row r="77" spans="2:2" x14ac:dyDescent="0.25">
      <c r="B77" s="321"/>
    </row>
    <row r="78" spans="2:2" x14ac:dyDescent="0.25">
      <c r="B78" s="320" t="s">
        <v>4305</v>
      </c>
    </row>
    <row r="79" spans="2:2" ht="3.75" customHeight="1" x14ac:dyDescent="0.25">
      <c r="B79" s="318"/>
    </row>
    <row r="80" spans="2:2" ht="91.5" customHeight="1" x14ac:dyDescent="0.25">
      <c r="B80" s="360" t="s">
        <v>4374</v>
      </c>
    </row>
    <row r="81" spans="2:2" ht="5.25" customHeight="1" x14ac:dyDescent="0.25">
      <c r="B81" s="360"/>
    </row>
    <row r="82" spans="2:2" ht="26.25" customHeight="1" x14ac:dyDescent="0.25">
      <c r="B82" s="360" t="s">
        <v>4350</v>
      </c>
    </row>
    <row r="83" spans="2:2" ht="5.25" customHeight="1" x14ac:dyDescent="0.25">
      <c r="B83" s="318"/>
    </row>
    <row r="84" spans="2:2" ht="26.4" x14ac:dyDescent="0.25">
      <c r="B84" s="318" t="s">
        <v>4351</v>
      </c>
    </row>
    <row r="85" spans="2:2" ht="5.25" customHeight="1" x14ac:dyDescent="0.25">
      <c r="B85" s="318"/>
    </row>
    <row r="86" spans="2:2" ht="39.6" x14ac:dyDescent="0.25">
      <c r="B86" s="318" t="s">
        <v>4352</v>
      </c>
    </row>
    <row r="87" spans="2:2" ht="5.25" customHeight="1" x14ac:dyDescent="0.25">
      <c r="B87" s="318"/>
    </row>
    <row r="88" spans="2:2" ht="26.4" x14ac:dyDescent="0.25">
      <c r="B88" s="318" t="s">
        <v>4353</v>
      </c>
    </row>
    <row r="89" spans="2:2" ht="5.25" customHeight="1" x14ac:dyDescent="0.25">
      <c r="B89" s="318"/>
    </row>
    <row r="90" spans="2:2" x14ac:dyDescent="0.25">
      <c r="B90" s="318" t="s">
        <v>4277</v>
      </c>
    </row>
    <row r="91" spans="2:2" ht="5.25" customHeight="1" x14ac:dyDescent="0.25">
      <c r="B91" s="318"/>
    </row>
    <row r="92" spans="2:2" ht="39.6" x14ac:dyDescent="0.25">
      <c r="B92" s="318" t="s">
        <v>4354</v>
      </c>
    </row>
    <row r="93" spans="2:2" ht="3.75" customHeight="1" x14ac:dyDescent="0.25">
      <c r="B93" s="318"/>
    </row>
    <row r="94" spans="2:2" ht="26.4" x14ac:dyDescent="0.25">
      <c r="B94" s="318" t="s">
        <v>4278</v>
      </c>
    </row>
    <row r="95" spans="2:2" ht="3" customHeight="1" x14ac:dyDescent="0.25">
      <c r="B95" s="318"/>
    </row>
    <row r="96" spans="2:2" x14ac:dyDescent="0.25">
      <c r="B96" s="319" t="s">
        <v>4279</v>
      </c>
    </row>
    <row r="97" spans="2:2" x14ac:dyDescent="0.25">
      <c r="B97" s="319" t="s">
        <v>4280</v>
      </c>
    </row>
    <row r="98" spans="2:2" x14ac:dyDescent="0.25">
      <c r="B98" s="319" t="s">
        <v>4281</v>
      </c>
    </row>
    <row r="99" spans="2:2" x14ac:dyDescent="0.25">
      <c r="B99" s="319"/>
    </row>
    <row r="100" spans="2:2" x14ac:dyDescent="0.25">
      <c r="B100" s="320" t="s">
        <v>4355</v>
      </c>
    </row>
    <row r="101" spans="2:2" ht="5.25" customHeight="1" x14ac:dyDescent="0.25">
      <c r="B101" s="319"/>
    </row>
    <row r="102" spans="2:2" ht="39.6" x14ac:dyDescent="0.25">
      <c r="B102" s="318" t="s">
        <v>4356</v>
      </c>
    </row>
    <row r="103" spans="2:2" ht="4.5" customHeight="1" x14ac:dyDescent="0.25">
      <c r="B103" s="319"/>
    </row>
    <row r="104" spans="2:2" x14ac:dyDescent="0.25">
      <c r="B104" s="318" t="s">
        <v>4357</v>
      </c>
    </row>
    <row r="105" spans="2:2" ht="6" customHeight="1" x14ac:dyDescent="0.25">
      <c r="B105" s="318"/>
    </row>
    <row r="106" spans="2:2" ht="26.4" x14ac:dyDescent="0.25">
      <c r="B106" s="322" t="s">
        <v>4358</v>
      </c>
    </row>
    <row r="107" spans="2:2" ht="3.75" customHeight="1" x14ac:dyDescent="0.25">
      <c r="B107" s="319"/>
    </row>
    <row r="108" spans="2:2" ht="26.4" x14ac:dyDescent="0.25">
      <c r="B108" s="322" t="s">
        <v>4367</v>
      </c>
    </row>
    <row r="109" spans="2:2" ht="2.25" customHeight="1" x14ac:dyDescent="0.25">
      <c r="B109" s="322"/>
    </row>
    <row r="110" spans="2:2" ht="24" customHeight="1" x14ac:dyDescent="0.25">
      <c r="B110" s="322" t="s">
        <v>4365</v>
      </c>
    </row>
    <row r="111" spans="2:2" ht="20.100000000000001" customHeight="1" x14ac:dyDescent="0.25">
      <c r="B111" s="322" t="s">
        <v>4366</v>
      </c>
    </row>
    <row r="112" spans="2:2" ht="8.25" customHeight="1" x14ac:dyDescent="0.25">
      <c r="B112" s="322"/>
    </row>
    <row r="113" spans="2:2" x14ac:dyDescent="0.25">
      <c r="B113" s="359" t="s">
        <v>4359</v>
      </c>
    </row>
    <row r="114" spans="2:2" ht="3.75" customHeight="1" x14ac:dyDescent="0.25">
      <c r="B114" s="319"/>
    </row>
    <row r="115" spans="2:2" ht="39.6" x14ac:dyDescent="0.25">
      <c r="B115" s="368" t="s">
        <v>4360</v>
      </c>
    </row>
    <row r="116" spans="2:2" x14ac:dyDescent="0.25">
      <c r="B116" s="368"/>
    </row>
    <row r="117" spans="2:2" ht="4.5" customHeight="1" x14ac:dyDescent="0.25">
      <c r="B117" s="319"/>
    </row>
    <row r="118" spans="2:2" x14ac:dyDescent="0.25">
      <c r="B118" s="320" t="s">
        <v>4361</v>
      </c>
    </row>
    <row r="119" spans="2:2" ht="3" customHeight="1" x14ac:dyDescent="0.25">
      <c r="B119" s="320"/>
    </row>
    <row r="120" spans="2:2" x14ac:dyDescent="0.25">
      <c r="B120" s="368" t="s">
        <v>4363</v>
      </c>
    </row>
    <row r="121" spans="2:2" ht="6.75" customHeight="1" x14ac:dyDescent="0.25">
      <c r="B121" s="319"/>
    </row>
    <row r="122" spans="2:2" x14ac:dyDescent="0.25">
      <c r="B122" s="320" t="s">
        <v>4362</v>
      </c>
    </row>
    <row r="123" spans="2:2" x14ac:dyDescent="0.25">
      <c r="B123" s="318" t="s">
        <v>4364</v>
      </c>
    </row>
    <row r="124" spans="2:2" x14ac:dyDescent="0.25">
      <c r="B124" s="318" t="s">
        <v>4282</v>
      </c>
    </row>
    <row r="125" spans="2:2" x14ac:dyDescent="0.25">
      <c r="B125" s="317"/>
    </row>
    <row r="126" spans="2:2" x14ac:dyDescent="0.25"/>
    <row r="127" spans="2:2" x14ac:dyDescent="0.25"/>
    <row r="128" spans="2:2"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sheetData>
  <hyperlinks>
    <hyperlink ref="B15" r:id="rId1" xr:uid="{5ACE6223-A7E2-4351-8F05-E3C30F130CF7}"/>
    <hyperlink ref="B96" r:id="rId2" xr:uid="{769C59BC-E559-4401-AFC9-00763FE239C0}"/>
    <hyperlink ref="B97" r:id="rId3" xr:uid="{4BC93C03-8F96-4F31-B258-26EA9A68B6DF}"/>
    <hyperlink ref="B98" r:id="rId4" xr:uid="{6097850D-42EA-4F60-A683-665915D88FC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13A11-8E07-4BA1-A359-4E86A3FD435D}">
  <sheetPr>
    <tabColor theme="3" tint="0.79998168889431442"/>
    <pageSetUpPr fitToPage="1"/>
  </sheetPr>
  <dimension ref="A1:MD133"/>
  <sheetViews>
    <sheetView showGridLines="0" zoomScale="115" zoomScaleNormal="115" workbookViewId="0">
      <pane xSplit="1" ySplit="6" topLeftCell="LO7" activePane="bottomRight" state="frozen"/>
      <selection activeCell="D44" sqref="D44"/>
      <selection pane="topRight" activeCell="D44" sqref="D44"/>
      <selection pane="bottomLeft" activeCell="D44" sqref="D44"/>
      <selection pane="bottomRight" activeCell="LZ7" sqref="LZ7"/>
    </sheetView>
  </sheetViews>
  <sheetFormatPr baseColWidth="10" defaultColWidth="9.33203125" defaultRowHeight="13.2" x14ac:dyDescent="0.25"/>
  <cols>
    <col min="1" max="1" width="65.109375" style="11" customWidth="1"/>
    <col min="2" max="32" width="9.6640625" style="11" customWidth="1"/>
    <col min="33" max="33" width="7.6640625" style="11" customWidth="1"/>
    <col min="34" max="36" width="8.33203125" style="11" customWidth="1"/>
    <col min="37" max="259" width="9.33203125" style="11"/>
    <col min="260" max="260" width="11.77734375" style="11" customWidth="1"/>
    <col min="261" max="285" width="7.77734375" style="11" customWidth="1"/>
    <col min="286" max="296" width="10.109375" style="11" customWidth="1"/>
    <col min="297" max="337" width="9.33203125" style="11"/>
    <col min="338" max="338" width="10" style="306" customWidth="1"/>
    <col min="339" max="341" width="9.33203125" style="11"/>
    <col min="342" max="342" width="12.109375" style="11" bestFit="1" customWidth="1"/>
    <col min="343" max="471" width="9.33203125" style="11"/>
    <col min="472" max="472" width="62" style="11" customWidth="1"/>
    <col min="473" max="476" width="20" style="11" customWidth="1"/>
    <col min="477" max="477" width="9.33203125" style="11"/>
    <col min="478" max="478" width="43" style="11" customWidth="1"/>
    <col min="479" max="479" width="74.77734375" style="11" bestFit="1" customWidth="1"/>
    <col min="480" max="727" width="9.33203125" style="11"/>
    <col min="728" max="728" width="62" style="11" customWidth="1"/>
    <col min="729" max="732" width="20" style="11" customWidth="1"/>
    <col min="733" max="733" width="9.33203125" style="11"/>
    <col min="734" max="734" width="43" style="11" customWidth="1"/>
    <col min="735" max="735" width="74.77734375" style="11" bestFit="1" customWidth="1"/>
    <col min="736" max="983" width="9.33203125" style="11"/>
    <col min="984" max="984" width="62" style="11" customWidth="1"/>
    <col min="985" max="988" width="20" style="11" customWidth="1"/>
    <col min="989" max="989" width="9.33203125" style="11"/>
    <col min="990" max="990" width="43" style="11" customWidth="1"/>
    <col min="991" max="991" width="74.77734375" style="11" bestFit="1" customWidth="1"/>
    <col min="992" max="1239" width="9.33203125" style="11"/>
    <col min="1240" max="1240" width="62" style="11" customWidth="1"/>
    <col min="1241" max="1244" width="20" style="11" customWidth="1"/>
    <col min="1245" max="1245" width="9.33203125" style="11"/>
    <col min="1246" max="1246" width="43" style="11" customWidth="1"/>
    <col min="1247" max="1247" width="74.77734375" style="11" bestFit="1" customWidth="1"/>
    <col min="1248" max="1495" width="9.33203125" style="11"/>
    <col min="1496" max="1496" width="62" style="11" customWidth="1"/>
    <col min="1497" max="1500" width="20" style="11" customWidth="1"/>
    <col min="1501" max="1501" width="9.33203125" style="11"/>
    <col min="1502" max="1502" width="43" style="11" customWidth="1"/>
    <col min="1503" max="1503" width="74.77734375" style="11" bestFit="1" customWidth="1"/>
    <col min="1504" max="1751" width="9.33203125" style="11"/>
    <col min="1752" max="1752" width="62" style="11" customWidth="1"/>
    <col min="1753" max="1756" width="20" style="11" customWidth="1"/>
    <col min="1757" max="1757" width="9.33203125" style="11"/>
    <col min="1758" max="1758" width="43" style="11" customWidth="1"/>
    <col min="1759" max="1759" width="74.77734375" style="11" bestFit="1" customWidth="1"/>
    <col min="1760" max="2007" width="9.33203125" style="11"/>
    <col min="2008" max="2008" width="62" style="11" customWidth="1"/>
    <col min="2009" max="2012" width="20" style="11" customWidth="1"/>
    <col min="2013" max="2013" width="9.33203125" style="11"/>
    <col min="2014" max="2014" width="43" style="11" customWidth="1"/>
    <col min="2015" max="2015" width="74.77734375" style="11" bestFit="1" customWidth="1"/>
    <col min="2016" max="2263" width="9.33203125" style="11"/>
    <col min="2264" max="2264" width="62" style="11" customWidth="1"/>
    <col min="2265" max="2268" width="20" style="11" customWidth="1"/>
    <col min="2269" max="2269" width="9.33203125" style="11"/>
    <col min="2270" max="2270" width="43" style="11" customWidth="1"/>
    <col min="2271" max="2271" width="74.77734375" style="11" bestFit="1" customWidth="1"/>
    <col min="2272" max="2519" width="9.33203125" style="11"/>
    <col min="2520" max="2520" width="62" style="11" customWidth="1"/>
    <col min="2521" max="2524" width="20" style="11" customWidth="1"/>
    <col min="2525" max="2525" width="9.33203125" style="11"/>
    <col min="2526" max="2526" width="43" style="11" customWidth="1"/>
    <col min="2527" max="2527" width="74.77734375" style="11" bestFit="1" customWidth="1"/>
    <col min="2528" max="2775" width="9.33203125" style="11"/>
    <col min="2776" max="2776" width="62" style="11" customWidth="1"/>
    <col min="2777" max="2780" width="20" style="11" customWidth="1"/>
    <col min="2781" max="2781" width="9.33203125" style="11"/>
    <col min="2782" max="2782" width="43" style="11" customWidth="1"/>
    <col min="2783" max="2783" width="74.77734375" style="11" bestFit="1" customWidth="1"/>
    <col min="2784" max="3031" width="9.33203125" style="11"/>
    <col min="3032" max="3032" width="62" style="11" customWidth="1"/>
    <col min="3033" max="3036" width="20" style="11" customWidth="1"/>
    <col min="3037" max="3037" width="9.33203125" style="11"/>
    <col min="3038" max="3038" width="43" style="11" customWidth="1"/>
    <col min="3039" max="3039" width="74.77734375" style="11" bestFit="1" customWidth="1"/>
    <col min="3040" max="3287" width="9.33203125" style="11"/>
    <col min="3288" max="3288" width="62" style="11" customWidth="1"/>
    <col min="3289" max="3292" width="20" style="11" customWidth="1"/>
    <col min="3293" max="3293" width="9.33203125" style="11"/>
    <col min="3294" max="3294" width="43" style="11" customWidth="1"/>
    <col min="3295" max="3295" width="74.77734375" style="11" bestFit="1" customWidth="1"/>
    <col min="3296" max="3543" width="9.33203125" style="11"/>
    <col min="3544" max="3544" width="62" style="11" customWidth="1"/>
    <col min="3545" max="3548" width="20" style="11" customWidth="1"/>
    <col min="3549" max="3549" width="9.33203125" style="11"/>
    <col min="3550" max="3550" width="43" style="11" customWidth="1"/>
    <col min="3551" max="3551" width="74.77734375" style="11" bestFit="1" customWidth="1"/>
    <col min="3552" max="3799" width="9.33203125" style="11"/>
    <col min="3800" max="3800" width="62" style="11" customWidth="1"/>
    <col min="3801" max="3804" width="20" style="11" customWidth="1"/>
    <col min="3805" max="3805" width="9.33203125" style="11"/>
    <col min="3806" max="3806" width="43" style="11" customWidth="1"/>
    <col min="3807" max="3807" width="74.77734375" style="11" bestFit="1" customWidth="1"/>
    <col min="3808" max="4055" width="9.33203125" style="11"/>
    <col min="4056" max="4056" width="62" style="11" customWidth="1"/>
    <col min="4057" max="4060" width="20" style="11" customWidth="1"/>
    <col min="4061" max="4061" width="9.33203125" style="11"/>
    <col min="4062" max="4062" width="43" style="11" customWidth="1"/>
    <col min="4063" max="4063" width="74.77734375" style="11" bestFit="1" customWidth="1"/>
    <col min="4064" max="4311" width="9.33203125" style="11"/>
    <col min="4312" max="4312" width="62" style="11" customWidth="1"/>
    <col min="4313" max="4316" width="20" style="11" customWidth="1"/>
    <col min="4317" max="4317" width="9.33203125" style="11"/>
    <col min="4318" max="4318" width="43" style="11" customWidth="1"/>
    <col min="4319" max="4319" width="74.77734375" style="11" bestFit="1" customWidth="1"/>
    <col min="4320" max="4567" width="9.33203125" style="11"/>
    <col min="4568" max="4568" width="62" style="11" customWidth="1"/>
    <col min="4569" max="4572" width="20" style="11" customWidth="1"/>
    <col min="4573" max="4573" width="9.33203125" style="11"/>
    <col min="4574" max="4574" width="43" style="11" customWidth="1"/>
    <col min="4575" max="4575" width="74.77734375" style="11" bestFit="1" customWidth="1"/>
    <col min="4576" max="4823" width="9.33203125" style="11"/>
    <col min="4824" max="4824" width="62" style="11" customWidth="1"/>
    <col min="4825" max="4828" width="20" style="11" customWidth="1"/>
    <col min="4829" max="4829" width="9.33203125" style="11"/>
    <col min="4830" max="4830" width="43" style="11" customWidth="1"/>
    <col min="4831" max="4831" width="74.77734375" style="11" bestFit="1" customWidth="1"/>
    <col min="4832" max="5079" width="9.33203125" style="11"/>
    <col min="5080" max="5080" width="62" style="11" customWidth="1"/>
    <col min="5081" max="5084" width="20" style="11" customWidth="1"/>
    <col min="5085" max="5085" width="9.33203125" style="11"/>
    <col min="5086" max="5086" width="43" style="11" customWidth="1"/>
    <col min="5087" max="5087" width="74.77734375" style="11" bestFit="1" customWidth="1"/>
    <col min="5088" max="5335" width="9.33203125" style="11"/>
    <col min="5336" max="5336" width="62" style="11" customWidth="1"/>
    <col min="5337" max="5340" width="20" style="11" customWidth="1"/>
    <col min="5341" max="5341" width="9.33203125" style="11"/>
    <col min="5342" max="5342" width="43" style="11" customWidth="1"/>
    <col min="5343" max="5343" width="74.77734375" style="11" bestFit="1" customWidth="1"/>
    <col min="5344" max="5591" width="9.33203125" style="11"/>
    <col min="5592" max="5592" width="62" style="11" customWidth="1"/>
    <col min="5593" max="5596" width="20" style="11" customWidth="1"/>
    <col min="5597" max="5597" width="9.33203125" style="11"/>
    <col min="5598" max="5598" width="43" style="11" customWidth="1"/>
    <col min="5599" max="5599" width="74.77734375" style="11" bestFit="1" customWidth="1"/>
    <col min="5600" max="5847" width="9.33203125" style="11"/>
    <col min="5848" max="5848" width="62" style="11" customWidth="1"/>
    <col min="5849" max="5852" width="20" style="11" customWidth="1"/>
    <col min="5853" max="5853" width="9.33203125" style="11"/>
    <col min="5854" max="5854" width="43" style="11" customWidth="1"/>
    <col min="5855" max="5855" width="74.77734375" style="11" bestFit="1" customWidth="1"/>
    <col min="5856" max="6103" width="9.33203125" style="11"/>
    <col min="6104" max="6104" width="62" style="11" customWidth="1"/>
    <col min="6105" max="6108" width="20" style="11" customWidth="1"/>
    <col min="6109" max="6109" width="9.33203125" style="11"/>
    <col min="6110" max="6110" width="43" style="11" customWidth="1"/>
    <col min="6111" max="6111" width="74.77734375" style="11" bestFit="1" customWidth="1"/>
    <col min="6112" max="6359" width="9.33203125" style="11"/>
    <col min="6360" max="6360" width="62" style="11" customWidth="1"/>
    <col min="6361" max="6364" width="20" style="11" customWidth="1"/>
    <col min="6365" max="6365" width="9.33203125" style="11"/>
    <col min="6366" max="6366" width="43" style="11" customWidth="1"/>
    <col min="6367" max="6367" width="74.77734375" style="11" bestFit="1" customWidth="1"/>
    <col min="6368" max="6615" width="9.33203125" style="11"/>
    <col min="6616" max="6616" width="62" style="11" customWidth="1"/>
    <col min="6617" max="6620" width="20" style="11" customWidth="1"/>
    <col min="6621" max="6621" width="9.33203125" style="11"/>
    <col min="6622" max="6622" width="43" style="11" customWidth="1"/>
    <col min="6623" max="6623" width="74.77734375" style="11" bestFit="1" customWidth="1"/>
    <col min="6624" max="6871" width="9.33203125" style="11"/>
    <col min="6872" max="6872" width="62" style="11" customWidth="1"/>
    <col min="6873" max="6876" width="20" style="11" customWidth="1"/>
    <col min="6877" max="6877" width="9.33203125" style="11"/>
    <col min="6878" max="6878" width="43" style="11" customWidth="1"/>
    <col min="6879" max="6879" width="74.77734375" style="11" bestFit="1" customWidth="1"/>
    <col min="6880" max="7127" width="9.33203125" style="11"/>
    <col min="7128" max="7128" width="62" style="11" customWidth="1"/>
    <col min="7129" max="7132" width="20" style="11" customWidth="1"/>
    <col min="7133" max="7133" width="9.33203125" style="11"/>
    <col min="7134" max="7134" width="43" style="11" customWidth="1"/>
    <col min="7135" max="7135" width="74.77734375" style="11" bestFit="1" customWidth="1"/>
    <col min="7136" max="7383" width="9.33203125" style="11"/>
    <col min="7384" max="7384" width="62" style="11" customWidth="1"/>
    <col min="7385" max="7388" width="20" style="11" customWidth="1"/>
    <col min="7389" max="7389" width="9.33203125" style="11"/>
    <col min="7390" max="7390" width="43" style="11" customWidth="1"/>
    <col min="7391" max="7391" width="74.77734375" style="11" bestFit="1" customWidth="1"/>
    <col min="7392" max="7639" width="9.33203125" style="11"/>
    <col min="7640" max="7640" width="62" style="11" customWidth="1"/>
    <col min="7641" max="7644" width="20" style="11" customWidth="1"/>
    <col min="7645" max="7645" width="9.33203125" style="11"/>
    <col min="7646" max="7646" width="43" style="11" customWidth="1"/>
    <col min="7647" max="7647" width="74.77734375" style="11" bestFit="1" customWidth="1"/>
    <col min="7648" max="7895" width="9.33203125" style="11"/>
    <col min="7896" max="7896" width="62" style="11" customWidth="1"/>
    <col min="7897" max="7900" width="20" style="11" customWidth="1"/>
    <col min="7901" max="7901" width="9.33203125" style="11"/>
    <col min="7902" max="7902" width="43" style="11" customWidth="1"/>
    <col min="7903" max="7903" width="74.77734375" style="11" bestFit="1" customWidth="1"/>
    <col min="7904" max="8151" width="9.33203125" style="11"/>
    <col min="8152" max="8152" width="62" style="11" customWidth="1"/>
    <col min="8153" max="8156" width="20" style="11" customWidth="1"/>
    <col min="8157" max="8157" width="9.33203125" style="11"/>
    <col min="8158" max="8158" width="43" style="11" customWidth="1"/>
    <col min="8159" max="8159" width="74.77734375" style="11" bestFit="1" customWidth="1"/>
    <col min="8160" max="8407" width="9.33203125" style="11"/>
    <col min="8408" max="8408" width="62" style="11" customWidth="1"/>
    <col min="8409" max="8412" width="20" style="11" customWidth="1"/>
    <col min="8413" max="8413" width="9.33203125" style="11"/>
    <col min="8414" max="8414" width="43" style="11" customWidth="1"/>
    <col min="8415" max="8415" width="74.77734375" style="11" bestFit="1" customWidth="1"/>
    <col min="8416" max="8663" width="9.33203125" style="11"/>
    <col min="8664" max="8664" width="62" style="11" customWidth="1"/>
    <col min="8665" max="8668" width="20" style="11" customWidth="1"/>
    <col min="8669" max="8669" width="9.33203125" style="11"/>
    <col min="8670" max="8670" width="43" style="11" customWidth="1"/>
    <col min="8671" max="8671" width="74.77734375" style="11" bestFit="1" customWidth="1"/>
    <col min="8672" max="8919" width="9.33203125" style="11"/>
    <col min="8920" max="8920" width="62" style="11" customWidth="1"/>
    <col min="8921" max="8924" width="20" style="11" customWidth="1"/>
    <col min="8925" max="8925" width="9.33203125" style="11"/>
    <col min="8926" max="8926" width="43" style="11" customWidth="1"/>
    <col min="8927" max="8927" width="74.77734375" style="11" bestFit="1" customWidth="1"/>
    <col min="8928" max="9175" width="9.33203125" style="11"/>
    <col min="9176" max="9176" width="62" style="11" customWidth="1"/>
    <col min="9177" max="9180" width="20" style="11" customWidth="1"/>
    <col min="9181" max="9181" width="9.33203125" style="11"/>
    <col min="9182" max="9182" width="43" style="11" customWidth="1"/>
    <col min="9183" max="9183" width="74.77734375" style="11" bestFit="1" customWidth="1"/>
    <col min="9184" max="9431" width="9.33203125" style="11"/>
    <col min="9432" max="9432" width="62" style="11" customWidth="1"/>
    <col min="9433" max="9436" width="20" style="11" customWidth="1"/>
    <col min="9437" max="9437" width="9.33203125" style="11"/>
    <col min="9438" max="9438" width="43" style="11" customWidth="1"/>
    <col min="9439" max="9439" width="74.77734375" style="11" bestFit="1" customWidth="1"/>
    <col min="9440" max="9687" width="9.33203125" style="11"/>
    <col min="9688" max="9688" width="62" style="11" customWidth="1"/>
    <col min="9689" max="9692" width="20" style="11" customWidth="1"/>
    <col min="9693" max="9693" width="9.33203125" style="11"/>
    <col min="9694" max="9694" width="43" style="11" customWidth="1"/>
    <col min="9695" max="9695" width="74.77734375" style="11" bestFit="1" customWidth="1"/>
    <col min="9696" max="9943" width="9.33203125" style="11"/>
    <col min="9944" max="9944" width="62" style="11" customWidth="1"/>
    <col min="9945" max="9948" width="20" style="11" customWidth="1"/>
    <col min="9949" max="9949" width="9.33203125" style="11"/>
    <col min="9950" max="9950" width="43" style="11" customWidth="1"/>
    <col min="9951" max="9951" width="74.77734375" style="11" bestFit="1" customWidth="1"/>
    <col min="9952" max="10199" width="9.33203125" style="11"/>
    <col min="10200" max="10200" width="62" style="11" customWidth="1"/>
    <col min="10201" max="10204" width="20" style="11" customWidth="1"/>
    <col min="10205" max="10205" width="9.33203125" style="11"/>
    <col min="10206" max="10206" width="43" style="11" customWidth="1"/>
    <col min="10207" max="10207" width="74.77734375" style="11" bestFit="1" customWidth="1"/>
    <col min="10208" max="10455" width="9.33203125" style="11"/>
    <col min="10456" max="10456" width="62" style="11" customWidth="1"/>
    <col min="10457" max="10460" width="20" style="11" customWidth="1"/>
    <col min="10461" max="10461" width="9.33203125" style="11"/>
    <col min="10462" max="10462" width="43" style="11" customWidth="1"/>
    <col min="10463" max="10463" width="74.77734375" style="11" bestFit="1" customWidth="1"/>
    <col min="10464" max="10711" width="9.33203125" style="11"/>
    <col min="10712" max="10712" width="62" style="11" customWidth="1"/>
    <col min="10713" max="10716" width="20" style="11" customWidth="1"/>
    <col min="10717" max="10717" width="9.33203125" style="11"/>
    <col min="10718" max="10718" width="43" style="11" customWidth="1"/>
    <col min="10719" max="10719" width="74.77734375" style="11" bestFit="1" customWidth="1"/>
    <col min="10720" max="10967" width="9.33203125" style="11"/>
    <col min="10968" max="10968" width="62" style="11" customWidth="1"/>
    <col min="10969" max="10972" width="20" style="11" customWidth="1"/>
    <col min="10973" max="10973" width="9.33203125" style="11"/>
    <col min="10974" max="10974" width="43" style="11" customWidth="1"/>
    <col min="10975" max="10975" width="74.77734375" style="11" bestFit="1" customWidth="1"/>
    <col min="10976" max="11223" width="9.33203125" style="11"/>
    <col min="11224" max="11224" width="62" style="11" customWidth="1"/>
    <col min="11225" max="11228" width="20" style="11" customWidth="1"/>
    <col min="11229" max="11229" width="9.33203125" style="11"/>
    <col min="11230" max="11230" width="43" style="11" customWidth="1"/>
    <col min="11231" max="11231" width="74.77734375" style="11" bestFit="1" customWidth="1"/>
    <col min="11232" max="11479" width="9.33203125" style="11"/>
    <col min="11480" max="11480" width="62" style="11" customWidth="1"/>
    <col min="11481" max="11484" width="20" style="11" customWidth="1"/>
    <col min="11485" max="11485" width="9.33203125" style="11"/>
    <col min="11486" max="11486" width="43" style="11" customWidth="1"/>
    <col min="11487" max="11487" width="74.77734375" style="11" bestFit="1" customWidth="1"/>
    <col min="11488" max="11735" width="9.33203125" style="11"/>
    <col min="11736" max="11736" width="62" style="11" customWidth="1"/>
    <col min="11737" max="11740" width="20" style="11" customWidth="1"/>
    <col min="11741" max="11741" width="9.33203125" style="11"/>
    <col min="11742" max="11742" width="43" style="11" customWidth="1"/>
    <col min="11743" max="11743" width="74.77734375" style="11" bestFit="1" customWidth="1"/>
    <col min="11744" max="11991" width="9.33203125" style="11"/>
    <col min="11992" max="11992" width="62" style="11" customWidth="1"/>
    <col min="11993" max="11996" width="20" style="11" customWidth="1"/>
    <col min="11997" max="11997" width="9.33203125" style="11"/>
    <col min="11998" max="11998" width="43" style="11" customWidth="1"/>
    <col min="11999" max="11999" width="74.77734375" style="11" bestFit="1" customWidth="1"/>
    <col min="12000" max="12247" width="9.33203125" style="11"/>
    <col min="12248" max="12248" width="62" style="11" customWidth="1"/>
    <col min="12249" max="12252" width="20" style="11" customWidth="1"/>
    <col min="12253" max="12253" width="9.33203125" style="11"/>
    <col min="12254" max="12254" width="43" style="11" customWidth="1"/>
    <col min="12255" max="12255" width="74.77734375" style="11" bestFit="1" customWidth="1"/>
    <col min="12256" max="12503" width="9.33203125" style="11"/>
    <col min="12504" max="12504" width="62" style="11" customWidth="1"/>
    <col min="12505" max="12508" width="20" style="11" customWidth="1"/>
    <col min="12509" max="12509" width="9.33203125" style="11"/>
    <col min="12510" max="12510" width="43" style="11" customWidth="1"/>
    <col min="12511" max="12511" width="74.77734375" style="11" bestFit="1" customWidth="1"/>
    <col min="12512" max="12759" width="9.33203125" style="11"/>
    <col min="12760" max="12760" width="62" style="11" customWidth="1"/>
    <col min="12761" max="12764" width="20" style="11" customWidth="1"/>
    <col min="12765" max="12765" width="9.33203125" style="11"/>
    <col min="12766" max="12766" width="43" style="11" customWidth="1"/>
    <col min="12767" max="12767" width="74.77734375" style="11" bestFit="1" customWidth="1"/>
    <col min="12768" max="13015" width="9.33203125" style="11"/>
    <col min="13016" max="13016" width="62" style="11" customWidth="1"/>
    <col min="13017" max="13020" width="20" style="11" customWidth="1"/>
    <col min="13021" max="13021" width="9.33203125" style="11"/>
    <col min="13022" max="13022" width="43" style="11" customWidth="1"/>
    <col min="13023" max="13023" width="74.77734375" style="11" bestFit="1" customWidth="1"/>
    <col min="13024" max="13271" width="9.33203125" style="11"/>
    <col min="13272" max="13272" width="62" style="11" customWidth="1"/>
    <col min="13273" max="13276" width="20" style="11" customWidth="1"/>
    <col min="13277" max="13277" width="9.33203125" style="11"/>
    <col min="13278" max="13278" width="43" style="11" customWidth="1"/>
    <col min="13279" max="13279" width="74.77734375" style="11" bestFit="1" customWidth="1"/>
    <col min="13280" max="13527" width="9.33203125" style="11"/>
    <col min="13528" max="13528" width="62" style="11" customWidth="1"/>
    <col min="13529" max="13532" width="20" style="11" customWidth="1"/>
    <col min="13533" max="13533" width="9.33203125" style="11"/>
    <col min="13534" max="13534" width="43" style="11" customWidth="1"/>
    <col min="13535" max="13535" width="74.77734375" style="11" bestFit="1" customWidth="1"/>
    <col min="13536" max="13783" width="9.33203125" style="11"/>
    <col min="13784" max="13784" width="62" style="11" customWidth="1"/>
    <col min="13785" max="13788" width="20" style="11" customWidth="1"/>
    <col min="13789" max="13789" width="9.33203125" style="11"/>
    <col min="13790" max="13790" width="43" style="11" customWidth="1"/>
    <col min="13791" max="13791" width="74.77734375" style="11" bestFit="1" customWidth="1"/>
    <col min="13792" max="14039" width="9.33203125" style="11"/>
    <col min="14040" max="14040" width="62" style="11" customWidth="1"/>
    <col min="14041" max="14044" width="20" style="11" customWidth="1"/>
    <col min="14045" max="14045" width="9.33203125" style="11"/>
    <col min="14046" max="14046" width="43" style="11" customWidth="1"/>
    <col min="14047" max="14047" width="74.77734375" style="11" bestFit="1" customWidth="1"/>
    <col min="14048" max="14295" width="9.33203125" style="11"/>
    <col min="14296" max="14296" width="62" style="11" customWidth="1"/>
    <col min="14297" max="14300" width="20" style="11" customWidth="1"/>
    <col min="14301" max="14301" width="9.33203125" style="11"/>
    <col min="14302" max="14302" width="43" style="11" customWidth="1"/>
    <col min="14303" max="14303" width="74.77734375" style="11" bestFit="1" customWidth="1"/>
    <col min="14304" max="14551" width="9.33203125" style="11"/>
    <col min="14552" max="14552" width="62" style="11" customWidth="1"/>
    <col min="14553" max="14556" width="20" style="11" customWidth="1"/>
    <col min="14557" max="14557" width="9.33203125" style="11"/>
    <col min="14558" max="14558" width="43" style="11" customWidth="1"/>
    <col min="14559" max="14559" width="74.77734375" style="11" bestFit="1" customWidth="1"/>
    <col min="14560" max="14807" width="9.33203125" style="11"/>
    <col min="14808" max="14808" width="62" style="11" customWidth="1"/>
    <col min="14809" max="14812" width="20" style="11" customWidth="1"/>
    <col min="14813" max="14813" width="9.33203125" style="11"/>
    <col min="14814" max="14814" width="43" style="11" customWidth="1"/>
    <col min="14815" max="14815" width="74.77734375" style="11" bestFit="1" customWidth="1"/>
    <col min="14816" max="15063" width="9.33203125" style="11"/>
    <col min="15064" max="15064" width="62" style="11" customWidth="1"/>
    <col min="15065" max="15068" width="20" style="11" customWidth="1"/>
    <col min="15069" max="15069" width="9.33203125" style="11"/>
    <col min="15070" max="15070" width="43" style="11" customWidth="1"/>
    <col min="15071" max="15071" width="74.77734375" style="11" bestFit="1" customWidth="1"/>
    <col min="15072" max="15319" width="9.33203125" style="11"/>
    <col min="15320" max="15320" width="62" style="11" customWidth="1"/>
    <col min="15321" max="15324" width="20" style="11" customWidth="1"/>
    <col min="15325" max="15325" width="9.33203125" style="11"/>
    <col min="15326" max="15326" width="43" style="11" customWidth="1"/>
    <col min="15327" max="15327" width="74.77734375" style="11" bestFit="1" customWidth="1"/>
    <col min="15328" max="15575" width="9.33203125" style="11"/>
    <col min="15576" max="15576" width="62" style="11" customWidth="1"/>
    <col min="15577" max="15580" width="20" style="11" customWidth="1"/>
    <col min="15581" max="15581" width="9.33203125" style="11"/>
    <col min="15582" max="15582" width="43" style="11" customWidth="1"/>
    <col min="15583" max="15583" width="74.77734375" style="11" bestFit="1" customWidth="1"/>
    <col min="15584" max="15831" width="9.33203125" style="11"/>
    <col min="15832" max="15832" width="62" style="11" customWidth="1"/>
    <col min="15833" max="15836" width="20" style="11" customWidth="1"/>
    <col min="15837" max="15837" width="9.33203125" style="11"/>
    <col min="15838" max="15838" width="43" style="11" customWidth="1"/>
    <col min="15839" max="15839" width="74.77734375" style="11" bestFit="1" customWidth="1"/>
    <col min="15840" max="16087" width="9.33203125" style="11"/>
    <col min="16088" max="16088" width="62" style="11" customWidth="1"/>
    <col min="16089" max="16092" width="20" style="11" customWidth="1"/>
    <col min="16093" max="16093" width="9.33203125" style="11"/>
    <col min="16094" max="16094" width="43" style="11" customWidth="1"/>
    <col min="16095" max="16095" width="74.77734375" style="11" bestFit="1" customWidth="1"/>
    <col min="16096" max="16384" width="9.33203125" style="11"/>
  </cols>
  <sheetData>
    <row r="1" spans="1:342" ht="13.8" x14ac:dyDescent="0.25">
      <c r="A1" s="28" t="s">
        <v>4293</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I1" s="157"/>
      <c r="AJ1" s="157"/>
      <c r="AK1" s="157"/>
    </row>
    <row r="2" spans="1:342" ht="13.8" x14ac:dyDescent="0.25">
      <c r="A2" s="28" t="s">
        <v>4300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54"/>
      <c r="AI2" s="254"/>
      <c r="AJ2" s="254"/>
    </row>
    <row r="3" spans="1:342" ht="13.8" x14ac:dyDescent="0.3">
      <c r="A3" s="279" t="s">
        <v>4262</v>
      </c>
      <c r="B3" s="279"/>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12"/>
      <c r="AH3" s="12"/>
      <c r="LH3" s="364"/>
    </row>
    <row r="4" spans="1:342" x14ac:dyDescent="0.25">
      <c r="A4" s="331"/>
      <c r="B4" s="331"/>
      <c r="C4" s="331"/>
      <c r="D4" s="33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1"/>
      <c r="AE4" s="331"/>
      <c r="AF4" s="331"/>
      <c r="AG4" s="12"/>
      <c r="AH4" s="12"/>
    </row>
    <row r="5" spans="1:342" x14ac:dyDescent="0.25">
      <c r="A5" s="245"/>
      <c r="B5" s="341">
        <v>1970</v>
      </c>
      <c r="C5" s="341">
        <v>1971</v>
      </c>
      <c r="D5" s="341">
        <v>1972</v>
      </c>
      <c r="E5" s="341">
        <v>1973</v>
      </c>
      <c r="F5" s="341">
        <v>1974</v>
      </c>
      <c r="G5" s="341">
        <v>1975</v>
      </c>
      <c r="H5" s="341">
        <v>1976</v>
      </c>
      <c r="I5" s="341">
        <v>1977</v>
      </c>
      <c r="J5" s="341">
        <v>1978</v>
      </c>
      <c r="K5" s="341">
        <v>1979</v>
      </c>
      <c r="L5" s="341">
        <v>1980</v>
      </c>
      <c r="M5" s="341">
        <v>1981</v>
      </c>
      <c r="N5" s="341">
        <v>1982</v>
      </c>
      <c r="O5" s="341">
        <v>1983</v>
      </c>
      <c r="P5" s="341">
        <v>1984</v>
      </c>
      <c r="Q5" s="341">
        <v>1985</v>
      </c>
      <c r="R5" s="341">
        <v>1986</v>
      </c>
      <c r="S5" s="341">
        <v>1987</v>
      </c>
      <c r="T5" s="341">
        <v>1988</v>
      </c>
      <c r="U5" s="341">
        <v>1989</v>
      </c>
      <c r="V5" s="341">
        <v>1990</v>
      </c>
      <c r="W5" s="341">
        <v>1991</v>
      </c>
      <c r="X5" s="341">
        <v>1992</v>
      </c>
      <c r="Y5" s="341">
        <v>1993</v>
      </c>
      <c r="Z5" s="341">
        <v>1994</v>
      </c>
      <c r="AA5" s="341">
        <v>1995</v>
      </c>
      <c r="AB5" s="341">
        <v>1996</v>
      </c>
      <c r="AC5" s="341">
        <v>1997</v>
      </c>
      <c r="AD5" s="341">
        <v>1998</v>
      </c>
      <c r="AE5" s="341">
        <v>1999</v>
      </c>
      <c r="AF5" s="341">
        <v>2000</v>
      </c>
      <c r="AG5" s="250">
        <v>2001</v>
      </c>
      <c r="AH5" s="251"/>
      <c r="AI5" s="251"/>
      <c r="AJ5" s="251"/>
      <c r="AK5" s="252"/>
      <c r="AL5" s="252"/>
      <c r="AM5" s="252"/>
      <c r="AN5" s="252"/>
      <c r="AO5" s="252"/>
      <c r="AP5" s="252"/>
      <c r="AQ5" s="252"/>
      <c r="AR5" s="253"/>
      <c r="AS5" s="250">
        <v>2002</v>
      </c>
      <c r="AT5" s="251"/>
      <c r="AU5" s="251"/>
      <c r="AV5" s="251"/>
      <c r="AW5" s="252"/>
      <c r="AX5" s="252"/>
      <c r="AY5" s="252"/>
      <c r="AZ5" s="252"/>
      <c r="BA5" s="252"/>
      <c r="BB5" s="252"/>
      <c r="BC5" s="252"/>
      <c r="BD5" s="253"/>
      <c r="BE5" s="250">
        <v>2003</v>
      </c>
      <c r="BF5" s="251"/>
      <c r="BG5" s="251"/>
      <c r="BH5" s="251"/>
      <c r="BI5" s="252"/>
      <c r="BJ5" s="252"/>
      <c r="BK5" s="252"/>
      <c r="BL5" s="252"/>
      <c r="BM5" s="252"/>
      <c r="BN5" s="252"/>
      <c r="BO5" s="252"/>
      <c r="BP5" s="253"/>
      <c r="BQ5" s="250">
        <v>2004</v>
      </c>
      <c r="BR5" s="251"/>
      <c r="BS5" s="251"/>
      <c r="BT5" s="251"/>
      <c r="BU5" s="252"/>
      <c r="BV5" s="252"/>
      <c r="BW5" s="252"/>
      <c r="BX5" s="252"/>
      <c r="BY5" s="252"/>
      <c r="BZ5" s="252"/>
      <c r="CA5" s="252"/>
      <c r="CB5" s="253"/>
      <c r="CC5" s="250">
        <v>2005</v>
      </c>
      <c r="CD5" s="251"/>
      <c r="CE5" s="251"/>
      <c r="CF5" s="251"/>
      <c r="CG5" s="252"/>
      <c r="CH5" s="252"/>
      <c r="CI5" s="252"/>
      <c r="CJ5" s="252"/>
      <c r="CK5" s="252"/>
      <c r="CL5" s="252"/>
      <c r="CM5" s="252"/>
      <c r="CN5" s="253"/>
      <c r="CO5" s="250">
        <v>2006</v>
      </c>
      <c r="CP5" s="251"/>
      <c r="CQ5" s="251"/>
      <c r="CR5" s="251"/>
      <c r="CS5" s="252"/>
      <c r="CT5" s="252"/>
      <c r="CU5" s="252"/>
      <c r="CV5" s="252"/>
      <c r="CW5" s="252"/>
      <c r="CX5" s="252"/>
      <c r="CY5" s="252"/>
      <c r="CZ5" s="253"/>
      <c r="DA5" s="250">
        <v>2007</v>
      </c>
      <c r="DB5" s="251"/>
      <c r="DC5" s="251"/>
      <c r="DD5" s="251"/>
      <c r="DE5" s="252"/>
      <c r="DF5" s="252"/>
      <c r="DG5" s="252"/>
      <c r="DH5" s="252"/>
      <c r="DI5" s="252"/>
      <c r="DJ5" s="252"/>
      <c r="DK5" s="252"/>
      <c r="DL5" s="253"/>
      <c r="DM5" s="250">
        <v>2008</v>
      </c>
      <c r="DN5" s="251"/>
      <c r="DO5" s="251"/>
      <c r="DP5" s="251"/>
      <c r="DQ5" s="252"/>
      <c r="DR5" s="252"/>
      <c r="DS5" s="252"/>
      <c r="DT5" s="252"/>
      <c r="DU5" s="252"/>
      <c r="DV5" s="252"/>
      <c r="DW5" s="252"/>
      <c r="DX5" s="253"/>
      <c r="DY5" s="250">
        <v>2009</v>
      </c>
      <c r="DZ5" s="251"/>
      <c r="EA5" s="251"/>
      <c r="EB5" s="251"/>
      <c r="EC5" s="252"/>
      <c r="ED5" s="252"/>
      <c r="EE5" s="252"/>
      <c r="EF5" s="252"/>
      <c r="EG5" s="252"/>
      <c r="EH5" s="252"/>
      <c r="EI5" s="252"/>
      <c r="EJ5" s="253"/>
      <c r="EK5" s="250">
        <v>2010</v>
      </c>
      <c r="EL5" s="251"/>
      <c r="EM5" s="251"/>
      <c r="EN5" s="251"/>
      <c r="EO5" s="252"/>
      <c r="EP5" s="252"/>
      <c r="EQ5" s="252"/>
      <c r="ER5" s="252"/>
      <c r="ES5" s="252"/>
      <c r="ET5" s="252"/>
      <c r="EU5" s="252"/>
      <c r="EV5" s="253"/>
      <c r="EW5" s="250">
        <v>2011</v>
      </c>
      <c r="EX5" s="251"/>
      <c r="EY5" s="251"/>
      <c r="EZ5" s="251"/>
      <c r="FA5" s="252"/>
      <c r="FB5" s="252"/>
      <c r="FC5" s="252"/>
      <c r="FD5" s="252"/>
      <c r="FE5" s="252"/>
      <c r="FF5" s="252"/>
      <c r="FG5" s="252"/>
      <c r="FH5" s="253"/>
      <c r="FI5" s="250">
        <v>2012</v>
      </c>
      <c r="FJ5" s="251"/>
      <c r="FK5" s="251"/>
      <c r="FL5" s="251"/>
      <c r="FM5" s="252"/>
      <c r="FN5" s="252"/>
      <c r="FO5" s="252"/>
      <c r="FP5" s="252"/>
      <c r="FQ5" s="252"/>
      <c r="FR5" s="252"/>
      <c r="FS5" s="252"/>
      <c r="FT5" s="253"/>
      <c r="FU5" s="250">
        <v>2013</v>
      </c>
      <c r="FV5" s="251"/>
      <c r="FW5" s="251"/>
      <c r="FX5" s="251"/>
      <c r="FY5" s="252"/>
      <c r="FZ5" s="252"/>
      <c r="GA5" s="252"/>
      <c r="GB5" s="252"/>
      <c r="GC5" s="252"/>
      <c r="GD5" s="252"/>
      <c r="GE5" s="252"/>
      <c r="GF5" s="253"/>
      <c r="GG5" s="250">
        <v>2014</v>
      </c>
      <c r="GH5" s="251"/>
      <c r="GI5" s="251"/>
      <c r="GJ5" s="251"/>
      <c r="GK5" s="252"/>
      <c r="GL5" s="252"/>
      <c r="GM5" s="252"/>
      <c r="GN5" s="252"/>
      <c r="GO5" s="252"/>
      <c r="GP5" s="252"/>
      <c r="GQ5" s="252"/>
      <c r="GR5" s="253"/>
      <c r="GS5" s="250">
        <v>2015</v>
      </c>
      <c r="GT5" s="251"/>
      <c r="GU5" s="251"/>
      <c r="GV5" s="251"/>
      <c r="GW5" s="252"/>
      <c r="GX5" s="252"/>
      <c r="GY5" s="252"/>
      <c r="GZ5" s="252"/>
      <c r="HA5" s="252"/>
      <c r="HB5" s="252"/>
      <c r="HC5" s="252"/>
      <c r="HD5" s="253"/>
      <c r="HE5" s="250">
        <v>2016</v>
      </c>
      <c r="HF5" s="251"/>
      <c r="HG5" s="251"/>
      <c r="HH5" s="251"/>
      <c r="HI5" s="252"/>
      <c r="HJ5" s="252"/>
      <c r="HK5" s="252"/>
      <c r="HL5" s="252"/>
      <c r="HM5" s="252"/>
      <c r="HN5" s="252"/>
      <c r="HO5" s="252"/>
      <c r="HP5" s="253"/>
      <c r="HQ5" s="250">
        <v>2017</v>
      </c>
      <c r="HR5" s="251"/>
      <c r="HS5" s="251"/>
      <c r="HT5" s="251"/>
      <c r="HU5" s="252"/>
      <c r="HV5" s="252"/>
      <c r="HW5" s="252"/>
      <c r="HX5" s="252"/>
      <c r="HY5" s="252"/>
      <c r="HZ5" s="252"/>
      <c r="IA5" s="252"/>
      <c r="IB5" s="253"/>
      <c r="IC5" s="250">
        <v>2018</v>
      </c>
      <c r="ID5" s="251"/>
      <c r="IE5" s="251"/>
      <c r="IF5" s="251"/>
      <c r="IG5" s="252"/>
      <c r="IH5" s="252"/>
      <c r="II5" s="252"/>
      <c r="IJ5" s="252"/>
      <c r="IK5" s="252"/>
      <c r="IL5" s="252"/>
      <c r="IM5" s="252"/>
      <c r="IN5" s="253"/>
      <c r="IO5" s="250">
        <v>2019</v>
      </c>
      <c r="IP5" s="251"/>
      <c r="IQ5" s="251"/>
      <c r="IR5" s="251"/>
      <c r="IS5" s="252"/>
      <c r="IT5" s="252"/>
      <c r="IU5" s="252"/>
      <c r="IV5" s="252"/>
      <c r="IW5" s="252"/>
      <c r="IX5" s="252"/>
      <c r="IY5" s="252"/>
      <c r="IZ5" s="253"/>
      <c r="JA5" s="250">
        <v>2020</v>
      </c>
      <c r="JB5" s="251"/>
      <c r="JC5" s="251"/>
      <c r="JD5" s="251"/>
      <c r="JE5" s="252"/>
      <c r="JF5" s="252"/>
      <c r="JG5" s="252"/>
      <c r="JH5" s="252"/>
      <c r="JI5" s="252"/>
      <c r="JJ5" s="252"/>
      <c r="JK5" s="252"/>
      <c r="JL5" s="253"/>
      <c r="JM5" s="250">
        <v>2021</v>
      </c>
      <c r="JN5" s="251"/>
      <c r="JO5" s="251"/>
      <c r="JP5" s="251"/>
      <c r="JQ5" s="252"/>
      <c r="JR5" s="252"/>
      <c r="JS5" s="252"/>
      <c r="JT5" s="252"/>
      <c r="JU5" s="252"/>
      <c r="JV5" s="252"/>
      <c r="JW5" s="252"/>
      <c r="JX5" s="253"/>
      <c r="JY5" s="250">
        <v>2022</v>
      </c>
      <c r="JZ5" s="251"/>
      <c r="KA5" s="251"/>
      <c r="KB5" s="251"/>
      <c r="KC5" s="252"/>
      <c r="KD5" s="252"/>
      <c r="KE5" s="252"/>
      <c r="KF5" s="252"/>
      <c r="KG5" s="252"/>
      <c r="KH5" s="252"/>
      <c r="KI5" s="252"/>
      <c r="KJ5" s="253"/>
      <c r="KK5" s="250" t="s">
        <v>4380</v>
      </c>
      <c r="KL5" s="251"/>
      <c r="KM5" s="251"/>
      <c r="KN5" s="251"/>
      <c r="KO5" s="252"/>
      <c r="KP5" s="252"/>
      <c r="KQ5" s="252"/>
      <c r="KR5" s="252"/>
      <c r="KS5" s="252"/>
      <c r="KT5" s="252"/>
      <c r="KU5" s="252"/>
      <c r="KV5" s="253"/>
      <c r="KW5" s="250" t="s">
        <v>4381</v>
      </c>
      <c r="KX5" s="251"/>
      <c r="KY5" s="251"/>
      <c r="KZ5" s="251"/>
      <c r="LA5" s="252"/>
      <c r="LB5" s="252"/>
      <c r="LC5" s="252"/>
      <c r="LD5" s="252"/>
      <c r="LE5" s="252"/>
      <c r="LF5" s="252"/>
      <c r="LG5" s="252"/>
      <c r="LH5" s="253"/>
      <c r="LI5" s="250" t="s">
        <v>4382</v>
      </c>
      <c r="LJ5" s="251"/>
      <c r="LK5" s="251"/>
      <c r="LL5" s="251"/>
      <c r="LM5" s="251"/>
      <c r="LN5" s="251"/>
      <c r="LO5" s="251"/>
      <c r="LP5" s="251"/>
      <c r="LQ5" s="251"/>
      <c r="LR5" s="251"/>
      <c r="LS5" s="251"/>
      <c r="LT5" s="251"/>
      <c r="LU5" s="250" t="s">
        <v>4383</v>
      </c>
      <c r="LV5" s="251"/>
      <c r="LW5" s="380"/>
      <c r="LX5" s="380"/>
    </row>
    <row r="6" spans="1:342" ht="14.25" customHeight="1" x14ac:dyDescent="0.25">
      <c r="A6" s="255"/>
      <c r="B6" s="332"/>
      <c r="C6" s="332"/>
      <c r="D6" s="332"/>
      <c r="E6" s="332"/>
      <c r="F6" s="332"/>
      <c r="G6" s="332"/>
      <c r="H6" s="332"/>
      <c r="I6" s="332"/>
      <c r="J6" s="332"/>
      <c r="K6" s="332"/>
      <c r="L6" s="332"/>
      <c r="M6" s="332"/>
      <c r="N6" s="332"/>
      <c r="O6" s="332"/>
      <c r="P6" s="332"/>
      <c r="Q6" s="332"/>
      <c r="R6" s="332"/>
      <c r="S6" s="332"/>
      <c r="T6" s="332"/>
      <c r="U6" s="332"/>
      <c r="V6" s="332"/>
      <c r="W6" s="332"/>
      <c r="X6" s="332"/>
      <c r="Y6" s="332"/>
      <c r="Z6" s="332"/>
      <c r="AA6" s="332"/>
      <c r="AB6" s="332"/>
      <c r="AC6" s="332"/>
      <c r="AD6" s="332"/>
      <c r="AE6" s="332"/>
      <c r="AF6" s="255"/>
      <c r="AG6" s="333" t="s">
        <v>4243</v>
      </c>
      <c r="AH6" s="333" t="s">
        <v>4244</v>
      </c>
      <c r="AI6" s="333" t="s">
        <v>4245</v>
      </c>
      <c r="AJ6" s="333" t="s">
        <v>4246</v>
      </c>
      <c r="AK6" s="333" t="s">
        <v>4247</v>
      </c>
      <c r="AL6" s="333" t="s">
        <v>4248</v>
      </c>
      <c r="AM6" s="333" t="s">
        <v>4249</v>
      </c>
      <c r="AN6" s="333" t="s">
        <v>4250</v>
      </c>
      <c r="AO6" s="333" t="s">
        <v>4251</v>
      </c>
      <c r="AP6" s="333" t="s">
        <v>4252</v>
      </c>
      <c r="AQ6" s="333" t="s">
        <v>4253</v>
      </c>
      <c r="AR6" s="333" t="s">
        <v>4254</v>
      </c>
      <c r="AS6" s="333" t="s">
        <v>4243</v>
      </c>
      <c r="AT6" s="333" t="s">
        <v>4244</v>
      </c>
      <c r="AU6" s="333" t="s">
        <v>4245</v>
      </c>
      <c r="AV6" s="333" t="s">
        <v>4246</v>
      </c>
      <c r="AW6" s="333" t="s">
        <v>4247</v>
      </c>
      <c r="AX6" s="333" t="s">
        <v>4248</v>
      </c>
      <c r="AY6" s="333" t="s">
        <v>4249</v>
      </c>
      <c r="AZ6" s="333" t="s">
        <v>4250</v>
      </c>
      <c r="BA6" s="333" t="s">
        <v>4251</v>
      </c>
      <c r="BB6" s="333" t="s">
        <v>4252</v>
      </c>
      <c r="BC6" s="333" t="s">
        <v>4253</v>
      </c>
      <c r="BD6" s="333" t="s">
        <v>4254</v>
      </c>
      <c r="BE6" s="333" t="s">
        <v>4243</v>
      </c>
      <c r="BF6" s="333" t="s">
        <v>4244</v>
      </c>
      <c r="BG6" s="333" t="s">
        <v>4245</v>
      </c>
      <c r="BH6" s="333" t="s">
        <v>4246</v>
      </c>
      <c r="BI6" s="333" t="s">
        <v>4247</v>
      </c>
      <c r="BJ6" s="333" t="s">
        <v>4248</v>
      </c>
      <c r="BK6" s="333" t="s">
        <v>4249</v>
      </c>
      <c r="BL6" s="333" t="s">
        <v>4250</v>
      </c>
      <c r="BM6" s="333" t="s">
        <v>4251</v>
      </c>
      <c r="BN6" s="333" t="s">
        <v>4252</v>
      </c>
      <c r="BO6" s="333" t="s">
        <v>4253</v>
      </c>
      <c r="BP6" s="333" t="s">
        <v>4254</v>
      </c>
      <c r="BQ6" s="333" t="s">
        <v>4243</v>
      </c>
      <c r="BR6" s="333" t="s">
        <v>4244</v>
      </c>
      <c r="BS6" s="333" t="s">
        <v>4245</v>
      </c>
      <c r="BT6" s="333" t="s">
        <v>4246</v>
      </c>
      <c r="BU6" s="333" t="s">
        <v>4247</v>
      </c>
      <c r="BV6" s="333" t="s">
        <v>4248</v>
      </c>
      <c r="BW6" s="333" t="s">
        <v>4249</v>
      </c>
      <c r="BX6" s="333" t="s">
        <v>4250</v>
      </c>
      <c r="BY6" s="333" t="s">
        <v>4251</v>
      </c>
      <c r="BZ6" s="333" t="s">
        <v>4252</v>
      </c>
      <c r="CA6" s="333" t="s">
        <v>4253</v>
      </c>
      <c r="CB6" s="333" t="s">
        <v>4254</v>
      </c>
      <c r="CC6" s="333" t="s">
        <v>4243</v>
      </c>
      <c r="CD6" s="333" t="s">
        <v>4244</v>
      </c>
      <c r="CE6" s="333" t="s">
        <v>4245</v>
      </c>
      <c r="CF6" s="333" t="s">
        <v>4246</v>
      </c>
      <c r="CG6" s="333" t="s">
        <v>4247</v>
      </c>
      <c r="CH6" s="333" t="s">
        <v>4248</v>
      </c>
      <c r="CI6" s="333" t="s">
        <v>4249</v>
      </c>
      <c r="CJ6" s="333" t="s">
        <v>4250</v>
      </c>
      <c r="CK6" s="333" t="s">
        <v>4251</v>
      </c>
      <c r="CL6" s="333" t="s">
        <v>4252</v>
      </c>
      <c r="CM6" s="333" t="s">
        <v>4253</v>
      </c>
      <c r="CN6" s="333" t="s">
        <v>4254</v>
      </c>
      <c r="CO6" s="333" t="s">
        <v>4243</v>
      </c>
      <c r="CP6" s="333" t="s">
        <v>4244</v>
      </c>
      <c r="CQ6" s="333" t="s">
        <v>4245</v>
      </c>
      <c r="CR6" s="333" t="s">
        <v>4246</v>
      </c>
      <c r="CS6" s="333" t="s">
        <v>4247</v>
      </c>
      <c r="CT6" s="333" t="s">
        <v>4248</v>
      </c>
      <c r="CU6" s="333" t="s">
        <v>4249</v>
      </c>
      <c r="CV6" s="333" t="s">
        <v>4250</v>
      </c>
      <c r="CW6" s="333" t="s">
        <v>4251</v>
      </c>
      <c r="CX6" s="333" t="s">
        <v>4252</v>
      </c>
      <c r="CY6" s="333" t="s">
        <v>4253</v>
      </c>
      <c r="CZ6" s="333" t="s">
        <v>4254</v>
      </c>
      <c r="DA6" s="333" t="s">
        <v>4243</v>
      </c>
      <c r="DB6" s="333" t="s">
        <v>4244</v>
      </c>
      <c r="DC6" s="333" t="s">
        <v>4245</v>
      </c>
      <c r="DD6" s="333" t="s">
        <v>4246</v>
      </c>
      <c r="DE6" s="333" t="s">
        <v>4247</v>
      </c>
      <c r="DF6" s="333" t="s">
        <v>4248</v>
      </c>
      <c r="DG6" s="333" t="s">
        <v>4249</v>
      </c>
      <c r="DH6" s="333" t="s">
        <v>4250</v>
      </c>
      <c r="DI6" s="333" t="s">
        <v>4251</v>
      </c>
      <c r="DJ6" s="333" t="s">
        <v>4252</v>
      </c>
      <c r="DK6" s="333" t="s">
        <v>4253</v>
      </c>
      <c r="DL6" s="333" t="s">
        <v>4254</v>
      </c>
      <c r="DM6" s="333" t="s">
        <v>4243</v>
      </c>
      <c r="DN6" s="333" t="s">
        <v>4244</v>
      </c>
      <c r="DO6" s="333" t="s">
        <v>4245</v>
      </c>
      <c r="DP6" s="333" t="s">
        <v>4246</v>
      </c>
      <c r="DQ6" s="333" t="s">
        <v>4247</v>
      </c>
      <c r="DR6" s="333" t="s">
        <v>4248</v>
      </c>
      <c r="DS6" s="333" t="s">
        <v>4249</v>
      </c>
      <c r="DT6" s="333" t="s">
        <v>4250</v>
      </c>
      <c r="DU6" s="333" t="s">
        <v>4251</v>
      </c>
      <c r="DV6" s="333" t="s">
        <v>4252</v>
      </c>
      <c r="DW6" s="333" t="s">
        <v>4253</v>
      </c>
      <c r="DX6" s="333" t="s">
        <v>4254</v>
      </c>
      <c r="DY6" s="333" t="s">
        <v>4243</v>
      </c>
      <c r="DZ6" s="333" t="s">
        <v>4244</v>
      </c>
      <c r="EA6" s="333" t="s">
        <v>4245</v>
      </c>
      <c r="EB6" s="333" t="s">
        <v>4246</v>
      </c>
      <c r="EC6" s="333" t="s">
        <v>4247</v>
      </c>
      <c r="ED6" s="333" t="s">
        <v>4248</v>
      </c>
      <c r="EE6" s="333" t="s">
        <v>4249</v>
      </c>
      <c r="EF6" s="333" t="s">
        <v>4250</v>
      </c>
      <c r="EG6" s="333" t="s">
        <v>4251</v>
      </c>
      <c r="EH6" s="333" t="s">
        <v>4252</v>
      </c>
      <c r="EI6" s="333" t="s">
        <v>4253</v>
      </c>
      <c r="EJ6" s="333" t="s">
        <v>4254</v>
      </c>
      <c r="EK6" s="333" t="s">
        <v>4243</v>
      </c>
      <c r="EL6" s="333" t="s">
        <v>4244</v>
      </c>
      <c r="EM6" s="333" t="s">
        <v>4245</v>
      </c>
      <c r="EN6" s="333" t="s">
        <v>4246</v>
      </c>
      <c r="EO6" s="333" t="s">
        <v>4247</v>
      </c>
      <c r="EP6" s="333" t="s">
        <v>4248</v>
      </c>
      <c r="EQ6" s="333" t="s">
        <v>4249</v>
      </c>
      <c r="ER6" s="333" t="s">
        <v>4250</v>
      </c>
      <c r="ES6" s="333" t="s">
        <v>4251</v>
      </c>
      <c r="ET6" s="333" t="s">
        <v>4252</v>
      </c>
      <c r="EU6" s="333" t="s">
        <v>4253</v>
      </c>
      <c r="EV6" s="333" t="s">
        <v>4254</v>
      </c>
      <c r="EW6" s="333" t="s">
        <v>4243</v>
      </c>
      <c r="EX6" s="333" t="s">
        <v>4244</v>
      </c>
      <c r="EY6" s="333" t="s">
        <v>4245</v>
      </c>
      <c r="EZ6" s="333" t="s">
        <v>4246</v>
      </c>
      <c r="FA6" s="333" t="s">
        <v>4247</v>
      </c>
      <c r="FB6" s="333" t="s">
        <v>4248</v>
      </c>
      <c r="FC6" s="333" t="s">
        <v>4249</v>
      </c>
      <c r="FD6" s="333" t="s">
        <v>4250</v>
      </c>
      <c r="FE6" s="333" t="s">
        <v>4251</v>
      </c>
      <c r="FF6" s="333" t="s">
        <v>4252</v>
      </c>
      <c r="FG6" s="333" t="s">
        <v>4253</v>
      </c>
      <c r="FH6" s="333" t="s">
        <v>4254</v>
      </c>
      <c r="FI6" s="333" t="s">
        <v>4243</v>
      </c>
      <c r="FJ6" s="333" t="s">
        <v>4244</v>
      </c>
      <c r="FK6" s="333" t="s">
        <v>4245</v>
      </c>
      <c r="FL6" s="333" t="s">
        <v>4246</v>
      </c>
      <c r="FM6" s="333" t="s">
        <v>4247</v>
      </c>
      <c r="FN6" s="333" t="s">
        <v>4248</v>
      </c>
      <c r="FO6" s="333" t="s">
        <v>4249</v>
      </c>
      <c r="FP6" s="333" t="s">
        <v>4250</v>
      </c>
      <c r="FQ6" s="333" t="s">
        <v>4251</v>
      </c>
      <c r="FR6" s="333" t="s">
        <v>4252</v>
      </c>
      <c r="FS6" s="333" t="s">
        <v>4253</v>
      </c>
      <c r="FT6" s="333" t="s">
        <v>4254</v>
      </c>
      <c r="FU6" s="333" t="s">
        <v>4243</v>
      </c>
      <c r="FV6" s="333" t="s">
        <v>4244</v>
      </c>
      <c r="FW6" s="333" t="s">
        <v>4245</v>
      </c>
      <c r="FX6" s="333" t="s">
        <v>4246</v>
      </c>
      <c r="FY6" s="333" t="s">
        <v>4247</v>
      </c>
      <c r="FZ6" s="333" t="s">
        <v>4248</v>
      </c>
      <c r="GA6" s="333" t="s">
        <v>4249</v>
      </c>
      <c r="GB6" s="333" t="s">
        <v>4250</v>
      </c>
      <c r="GC6" s="333" t="s">
        <v>4251</v>
      </c>
      <c r="GD6" s="333" t="s">
        <v>4252</v>
      </c>
      <c r="GE6" s="333" t="s">
        <v>4253</v>
      </c>
      <c r="GF6" s="333" t="s">
        <v>4254</v>
      </c>
      <c r="GG6" s="333" t="s">
        <v>4243</v>
      </c>
      <c r="GH6" s="333" t="s">
        <v>4244</v>
      </c>
      <c r="GI6" s="333" t="s">
        <v>4245</v>
      </c>
      <c r="GJ6" s="333" t="s">
        <v>4246</v>
      </c>
      <c r="GK6" s="333" t="s">
        <v>4247</v>
      </c>
      <c r="GL6" s="333" t="s">
        <v>4248</v>
      </c>
      <c r="GM6" s="333" t="s">
        <v>4249</v>
      </c>
      <c r="GN6" s="333" t="s">
        <v>4250</v>
      </c>
      <c r="GO6" s="333" t="s">
        <v>4251</v>
      </c>
      <c r="GP6" s="333" t="s">
        <v>4252</v>
      </c>
      <c r="GQ6" s="333" t="s">
        <v>4253</v>
      </c>
      <c r="GR6" s="333" t="s">
        <v>4254</v>
      </c>
      <c r="GS6" s="333" t="s">
        <v>4243</v>
      </c>
      <c r="GT6" s="333" t="s">
        <v>4244</v>
      </c>
      <c r="GU6" s="333" t="s">
        <v>4245</v>
      </c>
      <c r="GV6" s="333" t="s">
        <v>4246</v>
      </c>
      <c r="GW6" s="333" t="s">
        <v>4247</v>
      </c>
      <c r="GX6" s="333" t="s">
        <v>4248</v>
      </c>
      <c r="GY6" s="333" t="s">
        <v>4249</v>
      </c>
      <c r="GZ6" s="333" t="s">
        <v>4250</v>
      </c>
      <c r="HA6" s="333" t="s">
        <v>4251</v>
      </c>
      <c r="HB6" s="333" t="s">
        <v>4252</v>
      </c>
      <c r="HC6" s="333" t="s">
        <v>4253</v>
      </c>
      <c r="HD6" s="333" t="s">
        <v>4254</v>
      </c>
      <c r="HE6" s="333" t="s">
        <v>4243</v>
      </c>
      <c r="HF6" s="333" t="s">
        <v>4244</v>
      </c>
      <c r="HG6" s="333" t="s">
        <v>4245</v>
      </c>
      <c r="HH6" s="333" t="s">
        <v>4246</v>
      </c>
      <c r="HI6" s="333" t="s">
        <v>4247</v>
      </c>
      <c r="HJ6" s="333" t="s">
        <v>4248</v>
      </c>
      <c r="HK6" s="333" t="s">
        <v>4249</v>
      </c>
      <c r="HL6" s="333" t="s">
        <v>4250</v>
      </c>
      <c r="HM6" s="333" t="s">
        <v>4251</v>
      </c>
      <c r="HN6" s="333" t="s">
        <v>4252</v>
      </c>
      <c r="HO6" s="333" t="s">
        <v>4253</v>
      </c>
      <c r="HP6" s="333" t="s">
        <v>4254</v>
      </c>
      <c r="HQ6" s="333" t="s">
        <v>4243</v>
      </c>
      <c r="HR6" s="333" t="s">
        <v>4244</v>
      </c>
      <c r="HS6" s="333" t="s">
        <v>4245</v>
      </c>
      <c r="HT6" s="333" t="s">
        <v>4246</v>
      </c>
      <c r="HU6" s="333" t="s">
        <v>4247</v>
      </c>
      <c r="HV6" s="333" t="s">
        <v>4248</v>
      </c>
      <c r="HW6" s="333" t="s">
        <v>4249</v>
      </c>
      <c r="HX6" s="333" t="s">
        <v>4250</v>
      </c>
      <c r="HY6" s="333" t="s">
        <v>4251</v>
      </c>
      <c r="HZ6" s="333" t="s">
        <v>4252</v>
      </c>
      <c r="IA6" s="333" t="s">
        <v>4253</v>
      </c>
      <c r="IB6" s="333" t="s">
        <v>4254</v>
      </c>
      <c r="IC6" s="333" t="s">
        <v>4243</v>
      </c>
      <c r="ID6" s="333" t="s">
        <v>4244</v>
      </c>
      <c r="IE6" s="333" t="s">
        <v>4245</v>
      </c>
      <c r="IF6" s="333" t="s">
        <v>4246</v>
      </c>
      <c r="IG6" s="333" t="s">
        <v>4247</v>
      </c>
      <c r="IH6" s="333" t="s">
        <v>4248</v>
      </c>
      <c r="II6" s="333" t="s">
        <v>4249</v>
      </c>
      <c r="IJ6" s="333" t="s">
        <v>4250</v>
      </c>
      <c r="IK6" s="333" t="s">
        <v>4251</v>
      </c>
      <c r="IL6" s="333" t="s">
        <v>4252</v>
      </c>
      <c r="IM6" s="333" t="s">
        <v>4253</v>
      </c>
      <c r="IN6" s="333" t="s">
        <v>4254</v>
      </c>
      <c r="IO6" s="333" t="s">
        <v>4243</v>
      </c>
      <c r="IP6" s="333" t="s">
        <v>4244</v>
      </c>
      <c r="IQ6" s="333" t="s">
        <v>4245</v>
      </c>
      <c r="IR6" s="333" t="s">
        <v>4246</v>
      </c>
      <c r="IS6" s="333" t="s">
        <v>4247</v>
      </c>
      <c r="IT6" s="333" t="s">
        <v>4248</v>
      </c>
      <c r="IU6" s="333" t="s">
        <v>4249</v>
      </c>
      <c r="IV6" s="333" t="s">
        <v>4250</v>
      </c>
      <c r="IW6" s="333" t="s">
        <v>4251</v>
      </c>
      <c r="IX6" s="333" t="s">
        <v>4252</v>
      </c>
      <c r="IY6" s="333" t="s">
        <v>4253</v>
      </c>
      <c r="IZ6" s="333" t="s">
        <v>4254</v>
      </c>
      <c r="JA6" s="333" t="s">
        <v>4243</v>
      </c>
      <c r="JB6" s="333" t="s">
        <v>4244</v>
      </c>
      <c r="JC6" s="333" t="s">
        <v>4245</v>
      </c>
      <c r="JD6" s="333" t="s">
        <v>4246</v>
      </c>
      <c r="JE6" s="333" t="s">
        <v>4247</v>
      </c>
      <c r="JF6" s="333" t="s">
        <v>4248</v>
      </c>
      <c r="JG6" s="333" t="s">
        <v>4249</v>
      </c>
      <c r="JH6" s="333" t="s">
        <v>4250</v>
      </c>
      <c r="JI6" s="333" t="s">
        <v>4251</v>
      </c>
      <c r="JJ6" s="333" t="s">
        <v>4252</v>
      </c>
      <c r="JK6" s="333" t="s">
        <v>4253</v>
      </c>
      <c r="JL6" s="333" t="s">
        <v>4254</v>
      </c>
      <c r="JM6" s="333" t="s">
        <v>4243</v>
      </c>
      <c r="JN6" s="333" t="s">
        <v>4244</v>
      </c>
      <c r="JO6" s="333" t="s">
        <v>4245</v>
      </c>
      <c r="JP6" s="333" t="s">
        <v>4246</v>
      </c>
      <c r="JQ6" s="333" t="s">
        <v>4247</v>
      </c>
      <c r="JR6" s="333" t="s">
        <v>4248</v>
      </c>
      <c r="JS6" s="333" t="s">
        <v>4249</v>
      </c>
      <c r="JT6" s="333" t="s">
        <v>4250</v>
      </c>
      <c r="JU6" s="333" t="s">
        <v>4251</v>
      </c>
      <c r="JV6" s="333" t="s">
        <v>4252</v>
      </c>
      <c r="JW6" s="333" t="s">
        <v>4253</v>
      </c>
      <c r="JX6" s="333" t="s">
        <v>4254</v>
      </c>
      <c r="JY6" s="333" t="s">
        <v>4243</v>
      </c>
      <c r="JZ6" s="333" t="s">
        <v>4244</v>
      </c>
      <c r="KA6" s="333" t="s">
        <v>4245</v>
      </c>
      <c r="KB6" s="333" t="s">
        <v>4246</v>
      </c>
      <c r="KC6" s="333" t="s">
        <v>4247</v>
      </c>
      <c r="KD6" s="333" t="s">
        <v>4248</v>
      </c>
      <c r="KE6" s="333" t="s">
        <v>4249</v>
      </c>
      <c r="KF6" s="333" t="s">
        <v>4250</v>
      </c>
      <c r="KG6" s="333" t="s">
        <v>4251</v>
      </c>
      <c r="KH6" s="333" t="s">
        <v>4252</v>
      </c>
      <c r="KI6" s="333" t="s">
        <v>4253</v>
      </c>
      <c r="KJ6" s="333" t="s">
        <v>4254</v>
      </c>
      <c r="KK6" s="333" t="s">
        <v>4243</v>
      </c>
      <c r="KL6" s="333" t="s">
        <v>4244</v>
      </c>
      <c r="KM6" s="333" t="s">
        <v>4245</v>
      </c>
      <c r="KN6" s="333" t="s">
        <v>4246</v>
      </c>
      <c r="KO6" s="333" t="s">
        <v>4247</v>
      </c>
      <c r="KP6" s="333" t="s">
        <v>4248</v>
      </c>
      <c r="KQ6" s="334" t="s">
        <v>4249</v>
      </c>
      <c r="KR6" s="333" t="s">
        <v>4250</v>
      </c>
      <c r="KS6" s="333" t="s">
        <v>4251</v>
      </c>
      <c r="KT6" s="333" t="s">
        <v>4252</v>
      </c>
      <c r="KU6" s="333" t="s">
        <v>4253</v>
      </c>
      <c r="KV6" s="333" t="s">
        <v>4254</v>
      </c>
      <c r="KW6" s="333" t="s">
        <v>4243</v>
      </c>
      <c r="KX6" s="333" t="s">
        <v>4244</v>
      </c>
      <c r="KY6" s="333" t="s">
        <v>4245</v>
      </c>
      <c r="KZ6" s="333" t="s">
        <v>4246</v>
      </c>
      <c r="LA6" s="333" t="s">
        <v>4247</v>
      </c>
      <c r="LB6" s="333" t="s">
        <v>4248</v>
      </c>
      <c r="LC6" s="333" t="s">
        <v>4249</v>
      </c>
      <c r="LD6" s="333" t="s">
        <v>4250</v>
      </c>
      <c r="LE6" s="333" t="s">
        <v>4251</v>
      </c>
      <c r="LF6" s="333" t="s">
        <v>4252</v>
      </c>
      <c r="LG6" s="333" t="s">
        <v>4253</v>
      </c>
      <c r="LH6" s="333" t="s">
        <v>4254</v>
      </c>
      <c r="LI6" s="333" t="s">
        <v>4243</v>
      </c>
      <c r="LJ6" s="333" t="s">
        <v>4244</v>
      </c>
      <c r="LK6" s="333" t="s">
        <v>4245</v>
      </c>
      <c r="LL6" s="333" t="s">
        <v>4246</v>
      </c>
      <c r="LM6" s="333" t="s">
        <v>4247</v>
      </c>
      <c r="LN6" s="333" t="s">
        <v>4248</v>
      </c>
      <c r="LO6" s="333" t="s">
        <v>4249</v>
      </c>
      <c r="LP6" s="333" t="s">
        <v>4250</v>
      </c>
      <c r="LQ6" s="333" t="s">
        <v>4251</v>
      </c>
      <c r="LR6" s="333" t="s">
        <v>4252</v>
      </c>
      <c r="LS6" s="333" t="s">
        <v>4253</v>
      </c>
      <c r="LT6" s="333" t="s">
        <v>4254</v>
      </c>
      <c r="LU6" s="333" t="s">
        <v>4243</v>
      </c>
      <c r="LV6" s="333" t="s">
        <v>4244</v>
      </c>
      <c r="LW6" s="333" t="s">
        <v>4245</v>
      </c>
      <c r="LX6" s="333" t="s">
        <v>4246</v>
      </c>
    </row>
    <row r="7" spans="1:342" ht="14.25" customHeight="1" x14ac:dyDescent="0.25">
      <c r="A7" s="247" t="s">
        <v>4237</v>
      </c>
      <c r="B7" s="264">
        <v>3097.9</v>
      </c>
      <c r="C7" s="264">
        <v>3433.9</v>
      </c>
      <c r="D7" s="264">
        <v>3748.8999999999996</v>
      </c>
      <c r="E7" s="264">
        <v>3996.8999999999996</v>
      </c>
      <c r="F7" s="264">
        <v>4420.8999999999996</v>
      </c>
      <c r="G7" s="264">
        <v>4550.8999999999996</v>
      </c>
      <c r="H7" s="264">
        <v>4799.8999999999996</v>
      </c>
      <c r="I7" s="264">
        <v>4753.8999999999996</v>
      </c>
      <c r="J7" s="264">
        <v>5047.8999999999996</v>
      </c>
      <c r="K7" s="264">
        <v>5841.9</v>
      </c>
      <c r="L7" s="264">
        <v>7144.9</v>
      </c>
      <c r="M7" s="264">
        <v>8865.9</v>
      </c>
      <c r="N7" s="264">
        <v>10696.9</v>
      </c>
      <c r="O7" s="264">
        <v>11849.9</v>
      </c>
      <c r="P7" s="264">
        <v>12672.900000000001</v>
      </c>
      <c r="Q7" s="264">
        <v>14534.900000000001</v>
      </c>
      <c r="R7" s="264">
        <v>16099.900000000001</v>
      </c>
      <c r="S7" s="264">
        <v>17512.300000000003</v>
      </c>
      <c r="T7" s="264">
        <v>17934.599999999999</v>
      </c>
      <c r="U7" s="264">
        <v>17587.239290999998</v>
      </c>
      <c r="V7" s="264">
        <v>17992.925158000002</v>
      </c>
      <c r="W7" s="264">
        <v>17335.235356999998</v>
      </c>
      <c r="X7" s="264">
        <v>17277.652341599998</v>
      </c>
      <c r="Y7" s="264">
        <v>18866.383000000002</v>
      </c>
      <c r="Z7" s="264">
        <v>22736.506130214002</v>
      </c>
      <c r="AA7" s="264">
        <v>26341.245416480167</v>
      </c>
      <c r="AB7" s="264">
        <v>31114.327179173972</v>
      </c>
      <c r="AC7" s="264">
        <v>34409.07855242645</v>
      </c>
      <c r="AD7" s="264">
        <v>36681.034684790349</v>
      </c>
      <c r="AE7" s="264">
        <v>36825.25444561035</v>
      </c>
      <c r="AF7" s="264">
        <v>36219.582749939604</v>
      </c>
      <c r="AG7" s="264">
        <v>32869.847178152879</v>
      </c>
      <c r="AH7" s="264">
        <v>32894.111161013745</v>
      </c>
      <c r="AI7" s="264">
        <v>32849.418695799664</v>
      </c>
      <c r="AJ7" s="264">
        <v>33578.040968183741</v>
      </c>
      <c r="AK7" s="264">
        <v>34135.279479166726</v>
      </c>
      <c r="AL7" s="264">
        <v>33925.682424428604</v>
      </c>
      <c r="AM7" s="264">
        <v>33863.384890375673</v>
      </c>
      <c r="AN7" s="264">
        <v>34187.197501665229</v>
      </c>
      <c r="AO7" s="264">
        <v>34548.458862835825</v>
      </c>
      <c r="AP7" s="264">
        <v>34371.140001141743</v>
      </c>
      <c r="AQ7" s="264">
        <v>34788.52050249817</v>
      </c>
      <c r="AR7" s="264">
        <v>35432.512425641653</v>
      </c>
      <c r="AS7" s="264">
        <v>35308.651645882186</v>
      </c>
      <c r="AT7" s="264">
        <v>35109.910036997782</v>
      </c>
      <c r="AU7" s="264">
        <v>34541.538160453172</v>
      </c>
      <c r="AV7" s="264">
        <v>34614.292408097805</v>
      </c>
      <c r="AW7" s="264">
        <v>34057.439962039556</v>
      </c>
      <c r="AX7" s="264">
        <v>33952.686632895551</v>
      </c>
      <c r="AY7" s="264">
        <v>34282.824292949299</v>
      </c>
      <c r="AZ7" s="264">
        <v>34383.595946262823</v>
      </c>
      <c r="BA7" s="264">
        <v>34313.934922986497</v>
      </c>
      <c r="BB7" s="264">
        <v>33903.772176496925</v>
      </c>
      <c r="BC7" s="264">
        <v>33834.516369646757</v>
      </c>
      <c r="BD7" s="264">
        <v>33709.324897536193</v>
      </c>
      <c r="BE7" s="264">
        <v>34291.363936148671</v>
      </c>
      <c r="BF7" s="264">
        <v>34564.383775065107</v>
      </c>
      <c r="BG7" s="264">
        <v>34273.954143677169</v>
      </c>
      <c r="BH7" s="264">
        <v>35292.828152692528</v>
      </c>
      <c r="BI7" s="264">
        <v>35101.479958023272</v>
      </c>
      <c r="BJ7" s="264">
        <v>34157.234888420229</v>
      </c>
      <c r="BK7" s="264">
        <v>33579.764012391803</v>
      </c>
      <c r="BL7" s="264">
        <v>33330.973084583275</v>
      </c>
      <c r="BM7" s="264">
        <v>33390.018230249385</v>
      </c>
      <c r="BN7" s="264">
        <v>33522.505981143979</v>
      </c>
      <c r="BO7" s="264">
        <v>33345.984977571054</v>
      </c>
      <c r="BP7" s="264">
        <v>33444.733083115185</v>
      </c>
      <c r="BQ7" s="264">
        <v>33971.425809512788</v>
      </c>
      <c r="BR7" s="264">
        <v>33786.268359045665</v>
      </c>
      <c r="BS7" s="264">
        <v>33496.982794247029</v>
      </c>
      <c r="BT7" s="264">
        <v>33293.851085011484</v>
      </c>
      <c r="BU7" s="264">
        <v>33102.698923016636</v>
      </c>
      <c r="BV7" s="264">
        <v>33161.827829985436</v>
      </c>
      <c r="BW7" s="264">
        <v>32905.610650589297</v>
      </c>
      <c r="BX7" s="264">
        <v>33208.971603644604</v>
      </c>
      <c r="BY7" s="264">
        <v>33886.423096059414</v>
      </c>
      <c r="BZ7" s="264">
        <v>34000.006457128504</v>
      </c>
      <c r="CA7" s="264">
        <v>34908.973721470698</v>
      </c>
      <c r="CB7" s="264">
        <v>35524.648015838189</v>
      </c>
      <c r="CC7" s="264">
        <v>35672.196524457308</v>
      </c>
      <c r="CD7" s="264">
        <v>36160.890918774923</v>
      </c>
      <c r="CE7" s="264">
        <v>35918.385638976259</v>
      </c>
      <c r="CF7" s="264">
        <v>34488.071280581556</v>
      </c>
      <c r="CG7" s="264">
        <v>34497.281241495686</v>
      </c>
      <c r="CH7" s="264">
        <v>33965.447006060473</v>
      </c>
      <c r="CI7" s="264">
        <v>34682.056331464242</v>
      </c>
      <c r="CJ7" s="264">
        <v>34817.503838421057</v>
      </c>
      <c r="CK7" s="264">
        <v>34530.839063255684</v>
      </c>
      <c r="CL7" s="264">
        <v>34172.1333270904</v>
      </c>
      <c r="CM7" s="264">
        <v>34592.75518712902</v>
      </c>
      <c r="CN7" s="264">
        <v>35646.971608725114</v>
      </c>
      <c r="CO7" s="264">
        <v>35616.102913187868</v>
      </c>
      <c r="CP7" s="264">
        <v>35988.486199827232</v>
      </c>
      <c r="CQ7" s="264">
        <v>35273.433767148439</v>
      </c>
      <c r="CR7" s="264">
        <v>35324.849860739421</v>
      </c>
      <c r="CS7" s="264">
        <v>35597.639814951348</v>
      </c>
      <c r="CT7" s="264">
        <v>35177.281369875564</v>
      </c>
      <c r="CU7" s="264">
        <v>36467.693054854979</v>
      </c>
      <c r="CV7" s="264">
        <v>36640.322481024072</v>
      </c>
      <c r="CW7" s="264">
        <v>37599.875512433653</v>
      </c>
      <c r="CX7" s="264">
        <v>37408.054975155959</v>
      </c>
      <c r="CY7" s="264">
        <v>38116.125001514825</v>
      </c>
      <c r="CZ7" s="264">
        <v>38732.107017931085</v>
      </c>
      <c r="DA7" s="264">
        <v>39848.745612747472</v>
      </c>
      <c r="DB7" s="264">
        <v>38812.48983549211</v>
      </c>
      <c r="DC7" s="264">
        <v>39317.398081230014</v>
      </c>
      <c r="DD7" s="264">
        <v>40407.141348428289</v>
      </c>
      <c r="DE7" s="264">
        <v>41569.998581195774</v>
      </c>
      <c r="DF7" s="264">
        <v>42320.974652539684</v>
      </c>
      <c r="DG7" s="264">
        <v>42571.798350301375</v>
      </c>
      <c r="DH7" s="264">
        <v>42545.629204309691</v>
      </c>
      <c r="DI7" s="264">
        <v>43262.673572746979</v>
      </c>
      <c r="DJ7" s="264">
        <v>43445.543774459366</v>
      </c>
      <c r="DK7" s="264">
        <v>43651.275035419007</v>
      </c>
      <c r="DL7" s="264">
        <v>44801.816986778969</v>
      </c>
      <c r="DM7" s="264">
        <v>44722.463548181076</v>
      </c>
      <c r="DN7" s="264">
        <v>45865.054354639797</v>
      </c>
      <c r="DO7" s="264">
        <v>46201.572401465783</v>
      </c>
      <c r="DP7" s="264">
        <v>45659.5913903287</v>
      </c>
      <c r="DQ7" s="264">
        <v>45814.394924409309</v>
      </c>
      <c r="DR7" s="264">
        <v>45529.4027504201</v>
      </c>
      <c r="DS7" s="264">
        <v>45930.124071492799</v>
      </c>
      <c r="DT7" s="264">
        <v>45718.541851377275</v>
      </c>
      <c r="DU7" s="264">
        <v>45337.481676522315</v>
      </c>
      <c r="DV7" s="264">
        <v>45052.894431074303</v>
      </c>
      <c r="DW7" s="264">
        <v>45085.178620796607</v>
      </c>
      <c r="DX7" s="264">
        <v>45470.863745841387</v>
      </c>
      <c r="DY7" s="264">
        <v>46006.277312041646</v>
      </c>
      <c r="DZ7" s="264">
        <v>44333.445860733766</v>
      </c>
      <c r="EA7" s="264">
        <v>44637.165721555204</v>
      </c>
      <c r="EB7" s="264">
        <v>44990.296272002641</v>
      </c>
      <c r="EC7" s="264">
        <v>44729.755031460882</v>
      </c>
      <c r="ED7" s="264">
        <v>44055.644618971135</v>
      </c>
      <c r="EE7" s="264">
        <v>46276.661423387101</v>
      </c>
      <c r="EF7" s="264">
        <v>47789.774459035449</v>
      </c>
      <c r="EG7" s="264">
        <v>49164.277826343874</v>
      </c>
      <c r="EH7" s="264">
        <v>50695.855677377273</v>
      </c>
      <c r="EI7" s="264">
        <v>51385.574405144056</v>
      </c>
      <c r="EJ7" s="264">
        <v>51538.917108760652</v>
      </c>
      <c r="EK7" s="264">
        <v>51461.827639812123</v>
      </c>
      <c r="EL7" s="264">
        <v>51350.661258059728</v>
      </c>
      <c r="EM7" s="264">
        <v>51924.176523468945</v>
      </c>
      <c r="EN7" s="264">
        <v>53454.032615697033</v>
      </c>
      <c r="EO7" s="264">
        <v>53316.115289309746</v>
      </c>
      <c r="EP7" s="264">
        <v>54273.613686661745</v>
      </c>
      <c r="EQ7" s="264">
        <v>59447.267745443016</v>
      </c>
      <c r="ER7" s="264">
        <v>59936.878497376776</v>
      </c>
      <c r="ES7" s="264">
        <v>60718.76123074448</v>
      </c>
      <c r="ET7" s="264">
        <v>61196.380466515788</v>
      </c>
      <c r="EU7" s="264">
        <v>60952.581165158881</v>
      </c>
      <c r="EV7" s="264">
        <v>64224.444006732745</v>
      </c>
      <c r="EW7" s="264">
        <v>66557.558948447506</v>
      </c>
      <c r="EX7" s="264">
        <v>67029.60897150691</v>
      </c>
      <c r="EY7" s="264">
        <v>68104.133389041133</v>
      </c>
      <c r="EZ7" s="264">
        <v>69053.756747405394</v>
      </c>
      <c r="FA7" s="264">
        <v>68849.338452772063</v>
      </c>
      <c r="FB7" s="264">
        <v>70814.047485954623</v>
      </c>
      <c r="FC7" s="264">
        <v>74264.019605133275</v>
      </c>
      <c r="FD7" s="264">
        <v>74179.648996941934</v>
      </c>
      <c r="FE7" s="264">
        <v>73763.593822704715</v>
      </c>
      <c r="FF7" s="264">
        <v>74526.961819544173</v>
      </c>
      <c r="FG7" s="264">
        <v>74667.509383145443</v>
      </c>
      <c r="FH7" s="264">
        <v>77351.946158498482</v>
      </c>
      <c r="FI7" s="264">
        <v>78026.097150076414</v>
      </c>
      <c r="FJ7" s="264">
        <v>79047.351469296773</v>
      </c>
      <c r="FK7" s="264">
        <v>79085.001151830875</v>
      </c>
      <c r="FL7" s="264">
        <v>78912.214063061649</v>
      </c>
      <c r="FM7" s="264">
        <v>77963.158251385437</v>
      </c>
      <c r="FN7" s="264">
        <v>78333.312969402454</v>
      </c>
      <c r="FO7" s="264">
        <v>78738.205253914828</v>
      </c>
      <c r="FP7" s="264">
        <v>79632.022241436207</v>
      </c>
      <c r="FQ7" s="264">
        <v>82026.640316988516</v>
      </c>
      <c r="FR7" s="264">
        <v>82398.944004115052</v>
      </c>
      <c r="FS7" s="264">
        <v>83023.393614839428</v>
      </c>
      <c r="FT7" s="264">
        <v>81620.100253704717</v>
      </c>
      <c r="FU7" s="264">
        <v>83845.823300909047</v>
      </c>
      <c r="FV7" s="264">
        <v>84561.480421611501</v>
      </c>
      <c r="FW7" s="264">
        <v>84936.676768076926</v>
      </c>
      <c r="FX7" s="264">
        <v>87019.9531048879</v>
      </c>
      <c r="FY7" s="264">
        <v>86620.591313091936</v>
      </c>
      <c r="FZ7" s="264">
        <v>87630.550255090973</v>
      </c>
      <c r="GA7" s="264">
        <v>89156.275235420355</v>
      </c>
      <c r="GB7" s="264">
        <v>89747.538526341537</v>
      </c>
      <c r="GC7" s="264">
        <v>95386.897816026147</v>
      </c>
      <c r="GD7" s="264">
        <v>96411.923673214435</v>
      </c>
      <c r="GE7" s="264">
        <v>96317.726899624045</v>
      </c>
      <c r="GF7" s="264">
        <v>97253.36963552938</v>
      </c>
      <c r="GG7" s="264">
        <v>99039.769942144994</v>
      </c>
      <c r="GH7" s="264">
        <v>99656.520825596512</v>
      </c>
      <c r="GI7" s="264">
        <v>102092.16102782218</v>
      </c>
      <c r="GJ7" s="264">
        <v>102570.06650407737</v>
      </c>
      <c r="GK7" s="264">
        <v>105633.86835319425</v>
      </c>
      <c r="GL7" s="264">
        <v>107036.02682868839</v>
      </c>
      <c r="GM7" s="264">
        <v>109536.23789344277</v>
      </c>
      <c r="GN7" s="264">
        <v>110937.75606151835</v>
      </c>
      <c r="GO7" s="264">
        <v>111234.15744212236</v>
      </c>
      <c r="GP7" s="264">
        <v>113438.09981624286</v>
      </c>
      <c r="GQ7" s="264">
        <v>112452.4471336573</v>
      </c>
      <c r="GR7" s="264">
        <v>113686.43008471269</v>
      </c>
      <c r="GS7" s="264">
        <v>116342.36341004947</v>
      </c>
      <c r="GT7" s="264">
        <v>118744.23559608274</v>
      </c>
      <c r="GU7" s="264">
        <v>118570.41526249875</v>
      </c>
      <c r="GV7" s="264">
        <v>120754.42767452827</v>
      </c>
      <c r="GW7" s="264">
        <v>119217.85250974084</v>
      </c>
      <c r="GX7" s="264">
        <v>120482.56916889688</v>
      </c>
      <c r="GY7" s="264">
        <v>119400.02886881919</v>
      </c>
      <c r="GZ7" s="264">
        <v>120185.15622136318</v>
      </c>
      <c r="HA7" s="264">
        <v>121232.90144745856</v>
      </c>
      <c r="HB7" s="264">
        <v>122503.27691949441</v>
      </c>
      <c r="HC7" s="264">
        <v>121191.14078670877</v>
      </c>
      <c r="HD7" s="264">
        <v>122837.25663006977</v>
      </c>
      <c r="HE7" s="264">
        <v>122505.3274060198</v>
      </c>
      <c r="HF7" s="264">
        <v>122722.67747204925</v>
      </c>
      <c r="HG7" s="264">
        <v>127191.67192972401</v>
      </c>
      <c r="HH7" s="264">
        <v>129407.11077990563</v>
      </c>
      <c r="HI7" s="264">
        <v>129477.34943915742</v>
      </c>
      <c r="HJ7" s="264">
        <v>130485.29639504619</v>
      </c>
      <c r="HK7" s="264">
        <v>129875.93041392365</v>
      </c>
      <c r="HL7" s="264">
        <v>131790.31295548205</v>
      </c>
      <c r="HM7" s="264">
        <v>132868.6867556439</v>
      </c>
      <c r="HN7" s="264">
        <v>132448.53177487594</v>
      </c>
      <c r="HO7" s="264">
        <v>132670.81869340147</v>
      </c>
      <c r="HP7" s="264">
        <v>137544.77660132654</v>
      </c>
      <c r="HQ7" s="264">
        <v>139421.96206023573</v>
      </c>
      <c r="HR7" s="264">
        <v>139753.08438400849</v>
      </c>
      <c r="HS7" s="264">
        <v>140260.25635571926</v>
      </c>
      <c r="HT7" s="264">
        <v>141451.34444366873</v>
      </c>
      <c r="HU7" s="264">
        <v>143179.68316299093</v>
      </c>
      <c r="HV7" s="264">
        <v>139255.01056034083</v>
      </c>
      <c r="HW7" s="264">
        <v>140263.11934843502</v>
      </c>
      <c r="HX7" s="264">
        <v>144499.69403704946</v>
      </c>
      <c r="HY7" s="264">
        <v>144147.29602338042</v>
      </c>
      <c r="HZ7" s="264">
        <v>143195.98422864004</v>
      </c>
      <c r="IA7" s="264">
        <v>144185.24341881258</v>
      </c>
      <c r="IB7" s="264">
        <v>145217.77455867213</v>
      </c>
      <c r="IC7" s="264">
        <v>147110.80472047583</v>
      </c>
      <c r="ID7" s="264">
        <v>148221.1142248704</v>
      </c>
      <c r="IE7" s="264">
        <v>150396.48744463746</v>
      </c>
      <c r="IF7" s="264">
        <v>151184.19232743658</v>
      </c>
      <c r="IG7" s="264">
        <v>150213.67067554532</v>
      </c>
      <c r="IH7" s="264">
        <v>149664.99875864363</v>
      </c>
      <c r="II7" s="264">
        <v>150630.77336710258</v>
      </c>
      <c r="IJ7" s="264">
        <v>149573.3858205658</v>
      </c>
      <c r="IK7" s="264">
        <v>151073.47643547671</v>
      </c>
      <c r="IL7" s="264">
        <v>150862.4074716875</v>
      </c>
      <c r="IM7" s="264">
        <v>153729.93136810415</v>
      </c>
      <c r="IN7" s="264">
        <v>154219.38868787835</v>
      </c>
      <c r="IO7" s="264">
        <v>157595.44693033001</v>
      </c>
      <c r="IP7" s="264">
        <v>159462.08076039676</v>
      </c>
      <c r="IQ7" s="264">
        <v>156560.7026537582</v>
      </c>
      <c r="IR7" s="264">
        <v>155973.33798643007</v>
      </c>
      <c r="IS7" s="264">
        <v>156504.90568976349</v>
      </c>
      <c r="IT7" s="264">
        <v>158894.46401783277</v>
      </c>
      <c r="IU7" s="264">
        <v>158835.80165417708</v>
      </c>
      <c r="IV7" s="264">
        <v>156992.64559804442</v>
      </c>
      <c r="IW7" s="264">
        <v>157342.85066996588</v>
      </c>
      <c r="IX7" s="264">
        <v>159440.61801724898</v>
      </c>
      <c r="IY7" s="264">
        <v>158715.15437714872</v>
      </c>
      <c r="IZ7" s="264">
        <v>159907.30837241421</v>
      </c>
      <c r="JA7" s="264">
        <v>161256.00354285253</v>
      </c>
      <c r="JB7" s="264">
        <v>159098.7572958231</v>
      </c>
      <c r="JC7" s="264">
        <v>156325.56288194214</v>
      </c>
      <c r="JD7" s="264">
        <v>160114.04176148283</v>
      </c>
      <c r="JE7" s="264">
        <v>162864.10540658855</v>
      </c>
      <c r="JF7" s="264">
        <v>164162.8119607679</v>
      </c>
      <c r="JG7" s="264">
        <v>167971.63342079218</v>
      </c>
      <c r="JH7" s="264">
        <v>168576.37916370074</v>
      </c>
      <c r="JI7" s="264">
        <v>166072.04274338917</v>
      </c>
      <c r="JJ7" s="264">
        <v>166293.03869270021</v>
      </c>
      <c r="JK7" s="264">
        <v>169377.8050789269</v>
      </c>
      <c r="JL7" s="264">
        <v>177320.8749417814</v>
      </c>
      <c r="JM7" s="264">
        <v>177264.06875425013</v>
      </c>
      <c r="JN7" s="264">
        <v>176421.40853483247</v>
      </c>
      <c r="JO7" s="264">
        <v>173908.59167854761</v>
      </c>
      <c r="JP7" s="264">
        <v>179414.4312133471</v>
      </c>
      <c r="JQ7" s="264">
        <v>180703.61492867491</v>
      </c>
      <c r="JR7" s="264">
        <v>181137.08755813347</v>
      </c>
      <c r="JS7" s="264">
        <v>181404.76738996396</v>
      </c>
      <c r="JT7" s="264">
        <v>189816.28993113624</v>
      </c>
      <c r="JU7" s="264">
        <v>189505.47266293064</v>
      </c>
      <c r="JV7" s="264">
        <v>191474.9926421555</v>
      </c>
      <c r="JW7" s="264">
        <v>190406.27051135743</v>
      </c>
      <c r="JX7" s="264">
        <v>193492.98834206682</v>
      </c>
      <c r="JY7" s="264">
        <v>193763.39012445926</v>
      </c>
      <c r="JZ7" s="264">
        <v>195323.42284126734</v>
      </c>
      <c r="KA7" s="264">
        <v>199435.03820421151</v>
      </c>
      <c r="KB7" s="264">
        <v>197128.3441493795</v>
      </c>
      <c r="KC7" s="264">
        <v>199839.60262265182</v>
      </c>
      <c r="KD7" s="264">
        <v>199451.19706436072</v>
      </c>
      <c r="KE7" s="264">
        <v>199646.7282644856</v>
      </c>
      <c r="KF7" s="264">
        <v>201532.25716206784</v>
      </c>
      <c r="KG7" s="264">
        <v>200621.03904255378</v>
      </c>
      <c r="KH7" s="264">
        <v>199602.42067546479</v>
      </c>
      <c r="KI7" s="264">
        <v>202231.84799658402</v>
      </c>
      <c r="KJ7" s="264">
        <v>205004.51227384066</v>
      </c>
      <c r="KK7" s="264">
        <v>209491.16058046874</v>
      </c>
      <c r="KL7" s="264">
        <v>207944.47116849714</v>
      </c>
      <c r="KM7" s="264">
        <v>208377.19249157558</v>
      </c>
      <c r="KN7" s="264">
        <v>208350.6705491679</v>
      </c>
      <c r="KO7" s="264">
        <v>208988.48573137764</v>
      </c>
      <c r="KP7" s="264">
        <v>210707.87932589807</v>
      </c>
      <c r="KQ7" s="264">
        <v>215286.83660435959</v>
      </c>
      <c r="KR7" s="264">
        <v>212609.48304553432</v>
      </c>
      <c r="KS7" s="264">
        <v>212423.73493122545</v>
      </c>
      <c r="KT7" s="264">
        <v>212091.85277976302</v>
      </c>
      <c r="KU7" s="264">
        <v>216592.39580317348</v>
      </c>
      <c r="KV7" s="264">
        <v>219969.84478761925</v>
      </c>
      <c r="KW7" s="264">
        <v>219960.45208005281</v>
      </c>
      <c r="KX7" s="264">
        <v>218553.9301626494</v>
      </c>
      <c r="KY7" s="264">
        <v>220059.83828143997</v>
      </c>
      <c r="KZ7" s="264">
        <v>221554.63482531148</v>
      </c>
      <c r="LA7" s="264">
        <v>220989.19796358174</v>
      </c>
      <c r="LB7" s="264">
        <v>218613.96842460963</v>
      </c>
      <c r="LC7" s="264">
        <v>219751.21593445636</v>
      </c>
      <c r="LD7" s="264">
        <v>219786.75684810869</v>
      </c>
      <c r="LE7" s="264">
        <v>219635.48203398616</v>
      </c>
      <c r="LF7" s="264">
        <v>218938.05784436257</v>
      </c>
      <c r="LG7" s="264">
        <v>221240.61705012652</v>
      </c>
      <c r="LH7" s="264">
        <v>220952.53261804336</v>
      </c>
      <c r="LI7" s="264">
        <v>222913.62204912573</v>
      </c>
      <c r="LJ7" s="264">
        <v>222573.42274333828</v>
      </c>
      <c r="LK7" s="264">
        <v>224259.16899108628</v>
      </c>
      <c r="LL7" s="264">
        <v>227961.34966556035</v>
      </c>
      <c r="LM7" s="264">
        <v>228232.64762922341</v>
      </c>
      <c r="LN7" s="264">
        <v>228441.76274838601</v>
      </c>
      <c r="LO7" s="264">
        <v>226916.49391044682</v>
      </c>
      <c r="LP7" s="264">
        <v>227393.28513264266</v>
      </c>
      <c r="LQ7" s="264">
        <v>236581.07214780228</v>
      </c>
      <c r="LR7" s="264">
        <v>237520.26783947038</v>
      </c>
      <c r="LS7" s="264">
        <v>238995.50975425163</v>
      </c>
      <c r="LT7" s="264">
        <v>246816.608248378</v>
      </c>
      <c r="LU7" s="264">
        <v>253911.91171860931</v>
      </c>
      <c r="LV7" s="264">
        <v>253926.93960560774</v>
      </c>
      <c r="LW7" s="374">
        <v>252493.14426248541</v>
      </c>
      <c r="LX7" s="374">
        <v>247668.83880287118</v>
      </c>
      <c r="LY7" s="259"/>
      <c r="LZ7" s="385"/>
      <c r="MA7" s="306"/>
      <c r="MB7" s="259"/>
      <c r="MC7" s="384"/>
      <c r="MD7" s="306"/>
    </row>
    <row r="8" spans="1:342" ht="14.25" customHeight="1" x14ac:dyDescent="0.25">
      <c r="A8" s="248" t="s">
        <v>4213</v>
      </c>
      <c r="B8" s="265">
        <v>1453.9</v>
      </c>
      <c r="C8" s="265">
        <v>1617.9</v>
      </c>
      <c r="D8" s="265">
        <v>1630.9</v>
      </c>
      <c r="E8" s="265">
        <v>1609.9</v>
      </c>
      <c r="F8" s="265">
        <v>1898.9</v>
      </c>
      <c r="G8" s="265">
        <v>1713.9</v>
      </c>
      <c r="H8" s="265">
        <v>1833.9</v>
      </c>
      <c r="I8" s="265">
        <v>1585.9</v>
      </c>
      <c r="J8" s="265">
        <v>1788.9</v>
      </c>
      <c r="K8" s="265">
        <v>1912.9</v>
      </c>
      <c r="L8" s="265">
        <v>2306.9</v>
      </c>
      <c r="M8" s="265">
        <v>2768.9</v>
      </c>
      <c r="N8" s="265">
        <v>3422.8999999999996</v>
      </c>
      <c r="O8" s="265">
        <v>3688.8999999999996</v>
      </c>
      <c r="P8" s="265">
        <v>3372.8999999999996</v>
      </c>
      <c r="Q8" s="265">
        <v>3363.9</v>
      </c>
      <c r="R8" s="265">
        <v>2029.9</v>
      </c>
      <c r="S8" s="265">
        <v>2131.3000000000002</v>
      </c>
      <c r="T8" s="265">
        <v>2551.6</v>
      </c>
      <c r="U8" s="265">
        <v>2472.2392909999999</v>
      </c>
      <c r="V8" s="265">
        <v>2293.925158</v>
      </c>
      <c r="W8" s="265">
        <v>1890.235357</v>
      </c>
      <c r="X8" s="265">
        <v>2540.6523416</v>
      </c>
      <c r="Y8" s="265">
        <v>3561.5830000000005</v>
      </c>
      <c r="Z8" s="265">
        <v>4376.634989304599</v>
      </c>
      <c r="AA8" s="265">
        <v>5508.4498322129293</v>
      </c>
      <c r="AB8" s="265">
        <v>4442.3012897487315</v>
      </c>
      <c r="AC8" s="265">
        <v>4369.9360700863699</v>
      </c>
      <c r="AD8" s="265">
        <v>3978.0995370395267</v>
      </c>
      <c r="AE8" s="265">
        <v>2939.9257864853421</v>
      </c>
      <c r="AF8" s="265">
        <v>2514.3670127816645</v>
      </c>
      <c r="AG8" s="265">
        <v>2443.9174568566641</v>
      </c>
      <c r="AH8" s="265">
        <v>2399.9291591466636</v>
      </c>
      <c r="AI8" s="265">
        <v>2386.4542939741464</v>
      </c>
      <c r="AJ8" s="265">
        <v>2427.5152054941464</v>
      </c>
      <c r="AK8" s="265">
        <v>2408.4882649741467</v>
      </c>
      <c r="AL8" s="265">
        <v>2603.7283323240049</v>
      </c>
      <c r="AM8" s="265">
        <v>2710.101914244005</v>
      </c>
      <c r="AN8" s="265">
        <v>2683.6280370640047</v>
      </c>
      <c r="AO8" s="265">
        <v>2799.805513632989</v>
      </c>
      <c r="AP8" s="265">
        <v>2928.4631548479892</v>
      </c>
      <c r="AQ8" s="265">
        <v>2971.9811849929893</v>
      </c>
      <c r="AR8" s="265">
        <v>3122.5278944215861</v>
      </c>
      <c r="AS8" s="265">
        <v>3205.6826916779173</v>
      </c>
      <c r="AT8" s="265">
        <v>3374.5846656561198</v>
      </c>
      <c r="AU8" s="265">
        <v>3302.1976626591936</v>
      </c>
      <c r="AV8" s="265">
        <v>3385.642970180184</v>
      </c>
      <c r="AW8" s="265">
        <v>3360.3155003764659</v>
      </c>
      <c r="AX8" s="265">
        <v>3502.9872182732624</v>
      </c>
      <c r="AY8" s="265">
        <v>3598.3391313735215</v>
      </c>
      <c r="AZ8" s="265">
        <v>3696.1204379215119</v>
      </c>
      <c r="BA8" s="265">
        <v>3604.7354271595846</v>
      </c>
      <c r="BB8" s="265">
        <v>3563.9163403893222</v>
      </c>
      <c r="BC8" s="265">
        <v>3546.524503663627</v>
      </c>
      <c r="BD8" s="265">
        <v>3492.1299049621775</v>
      </c>
      <c r="BE8" s="265">
        <v>3517.5369420732209</v>
      </c>
      <c r="BF8" s="265">
        <v>3877.2924183743862</v>
      </c>
      <c r="BG8" s="265">
        <v>3699.2239392165707</v>
      </c>
      <c r="BH8" s="265">
        <v>3782.3618457277285</v>
      </c>
      <c r="BI8" s="265">
        <v>3736.3292716024239</v>
      </c>
      <c r="BJ8" s="265">
        <v>3846.5312011808892</v>
      </c>
      <c r="BK8" s="265">
        <v>3654.651537428852</v>
      </c>
      <c r="BL8" s="265">
        <v>3763.2386541059609</v>
      </c>
      <c r="BM8" s="265">
        <v>3805.0494374183613</v>
      </c>
      <c r="BN8" s="265">
        <v>3521.7357162295511</v>
      </c>
      <c r="BO8" s="265">
        <v>3332.4228494274867</v>
      </c>
      <c r="BP8" s="265">
        <v>3318.9998114797727</v>
      </c>
      <c r="BQ8" s="265">
        <v>3311.9974370809218</v>
      </c>
      <c r="BR8" s="265">
        <v>3382.2298547460596</v>
      </c>
      <c r="BS8" s="265">
        <v>3484.1769704955791</v>
      </c>
      <c r="BT8" s="265">
        <v>3516.9266605301355</v>
      </c>
      <c r="BU8" s="265">
        <v>3561.7243745325841</v>
      </c>
      <c r="BV8" s="265">
        <v>3585.7205241047159</v>
      </c>
      <c r="BW8" s="265">
        <v>3689.2163140245025</v>
      </c>
      <c r="BX8" s="265">
        <v>4011.3910287540994</v>
      </c>
      <c r="BY8" s="265">
        <v>4352.1955765749635</v>
      </c>
      <c r="BZ8" s="265">
        <v>4348.8235626473688</v>
      </c>
      <c r="CA8" s="265">
        <v>4477.2371032897918</v>
      </c>
      <c r="CB8" s="265">
        <v>4722.4921740555828</v>
      </c>
      <c r="CC8" s="265">
        <v>4899.5103995709424</v>
      </c>
      <c r="CD8" s="265">
        <v>4814.9853530474593</v>
      </c>
      <c r="CE8" s="265">
        <v>4656.1257229355087</v>
      </c>
      <c r="CF8" s="265">
        <v>4495.8531376176516</v>
      </c>
      <c r="CG8" s="265">
        <v>4563.1899688150279</v>
      </c>
      <c r="CH8" s="265">
        <v>4692.1243972440316</v>
      </c>
      <c r="CI8" s="265">
        <v>4868.6398846426709</v>
      </c>
      <c r="CJ8" s="265">
        <v>4887.9444100499404</v>
      </c>
      <c r="CK8" s="265">
        <v>5167.7163579895496</v>
      </c>
      <c r="CL8" s="265">
        <v>5215.0855458417373</v>
      </c>
      <c r="CM8" s="265">
        <v>5355.567614222984</v>
      </c>
      <c r="CN8" s="265">
        <v>5355.0549000020692</v>
      </c>
      <c r="CO8" s="265">
        <v>5556.8999287166407</v>
      </c>
      <c r="CP8" s="265">
        <v>5633.6303282412719</v>
      </c>
      <c r="CQ8" s="265">
        <v>5515.0972910090986</v>
      </c>
      <c r="CR8" s="265">
        <v>5316.3711239015593</v>
      </c>
      <c r="CS8" s="265">
        <v>5290.2548597907653</v>
      </c>
      <c r="CT8" s="265">
        <v>5039.4982285745891</v>
      </c>
      <c r="CU8" s="265">
        <v>4742.1260123019192</v>
      </c>
      <c r="CV8" s="265">
        <v>4431.1805947123075</v>
      </c>
      <c r="CW8" s="265">
        <v>4651.608779121626</v>
      </c>
      <c r="CX8" s="265">
        <v>4495.1737381234962</v>
      </c>
      <c r="CY8" s="265">
        <v>4656.982434218231</v>
      </c>
      <c r="CZ8" s="265">
        <v>4574.9864526679848</v>
      </c>
      <c r="DA8" s="265">
        <v>5811.1091815147192</v>
      </c>
      <c r="DB8" s="265">
        <v>6046.7694953043192</v>
      </c>
      <c r="DC8" s="265">
        <v>6762.3756336416291</v>
      </c>
      <c r="DD8" s="265">
        <v>7193.695253255416</v>
      </c>
      <c r="DE8" s="265">
        <v>6518.2339524453837</v>
      </c>
      <c r="DF8" s="265">
        <v>6443.6586659951172</v>
      </c>
      <c r="DG8" s="265">
        <v>6411.863561725022</v>
      </c>
      <c r="DH8" s="265">
        <v>6489.6974932392986</v>
      </c>
      <c r="DI8" s="265">
        <v>6236.4184668739999</v>
      </c>
      <c r="DJ8" s="265">
        <v>4977.9960874821109</v>
      </c>
      <c r="DK8" s="265">
        <v>5147.4819766887695</v>
      </c>
      <c r="DL8" s="265">
        <v>5144.087350880417</v>
      </c>
      <c r="DM8" s="265">
        <v>4894.209380725626</v>
      </c>
      <c r="DN8" s="265">
        <v>4896.8981433415456</v>
      </c>
      <c r="DO8" s="265">
        <v>4958.0411062976727</v>
      </c>
      <c r="DP8" s="265">
        <v>5144.0791751354764</v>
      </c>
      <c r="DQ8" s="265">
        <v>5220.301115152537</v>
      </c>
      <c r="DR8" s="265">
        <v>5309.5937185739567</v>
      </c>
      <c r="DS8" s="265">
        <v>5500.5192329103274</v>
      </c>
      <c r="DT8" s="265">
        <v>5581.0530500057039</v>
      </c>
      <c r="DU8" s="265">
        <v>5550.0591551637044</v>
      </c>
      <c r="DV8" s="265">
        <v>5674.7266587916774</v>
      </c>
      <c r="DW8" s="265">
        <v>5721.1677452125514</v>
      </c>
      <c r="DX8" s="265">
        <v>5616.5713704312393</v>
      </c>
      <c r="DY8" s="265">
        <v>5229.5941727889649</v>
      </c>
      <c r="DZ8" s="265">
        <v>4850.1953527273681</v>
      </c>
      <c r="EA8" s="265">
        <v>4605.0596344699989</v>
      </c>
      <c r="EB8" s="265">
        <v>3863.5704610686917</v>
      </c>
      <c r="EC8" s="265">
        <v>3750.3290212644979</v>
      </c>
      <c r="ED8" s="265">
        <v>3525.3284774200283</v>
      </c>
      <c r="EE8" s="265">
        <v>3428.3842869022351</v>
      </c>
      <c r="EF8" s="265">
        <v>3464.8101058974653</v>
      </c>
      <c r="EG8" s="265">
        <v>3470.4194285152735</v>
      </c>
      <c r="EH8" s="265">
        <v>3634.2586629426014</v>
      </c>
      <c r="EI8" s="265">
        <v>3682.9198028283399</v>
      </c>
      <c r="EJ8" s="265">
        <v>3944.2539599215297</v>
      </c>
      <c r="EK8" s="265">
        <v>3824.4193884689093</v>
      </c>
      <c r="EL8" s="265">
        <v>4074.1682743575634</v>
      </c>
      <c r="EM8" s="265">
        <v>4435.870905759547</v>
      </c>
      <c r="EN8" s="265">
        <v>4599.8189583819494</v>
      </c>
      <c r="EO8" s="265">
        <v>4492.4305973812798</v>
      </c>
      <c r="EP8" s="265">
        <v>5277.9936569785741</v>
      </c>
      <c r="EQ8" s="265">
        <v>5722.013393673099</v>
      </c>
      <c r="ER8" s="265">
        <v>5886.2040354776427</v>
      </c>
      <c r="ES8" s="265">
        <v>6131.9147156413001</v>
      </c>
      <c r="ET8" s="265">
        <v>6789.9577866203508</v>
      </c>
      <c r="EU8" s="265">
        <v>7158.2083512218715</v>
      </c>
      <c r="EV8" s="265">
        <v>8103.1098207916093</v>
      </c>
      <c r="EW8" s="265">
        <v>8737.8587978932992</v>
      </c>
      <c r="EX8" s="265">
        <v>8616.2879907164861</v>
      </c>
      <c r="EY8" s="265">
        <v>9527.5078041415036</v>
      </c>
      <c r="EZ8" s="265">
        <v>9451.892664760373</v>
      </c>
      <c r="FA8" s="265">
        <v>9800.7599679117175</v>
      </c>
      <c r="FB8" s="265">
        <v>9868.4534264387858</v>
      </c>
      <c r="FC8" s="265">
        <v>9704.0109787049496</v>
      </c>
      <c r="FD8" s="265">
        <v>9647.342907088243</v>
      </c>
      <c r="FE8" s="265">
        <v>9997.4717377371162</v>
      </c>
      <c r="FF8" s="265">
        <v>10024.196723796691</v>
      </c>
      <c r="FG8" s="265">
        <v>10526.8564930959</v>
      </c>
      <c r="FH8" s="265">
        <v>10415.090417980769</v>
      </c>
      <c r="FI8" s="265">
        <v>10501.60646720562</v>
      </c>
      <c r="FJ8" s="265">
        <v>10068.563887382623</v>
      </c>
      <c r="FK8" s="265">
        <v>9775.974063927817</v>
      </c>
      <c r="FL8" s="265">
        <v>9485.7313733366973</v>
      </c>
      <c r="FM8" s="265">
        <v>9693.486600066577</v>
      </c>
      <c r="FN8" s="265">
        <v>9580.5640820081444</v>
      </c>
      <c r="FO8" s="265">
        <v>9338.6095489404215</v>
      </c>
      <c r="FP8" s="265">
        <v>9510.409625542643</v>
      </c>
      <c r="FQ8" s="265">
        <v>9274.1559618838237</v>
      </c>
      <c r="FR8" s="265">
        <v>9312.0081448163128</v>
      </c>
      <c r="FS8" s="265">
        <v>9712.5912315934929</v>
      </c>
      <c r="FT8" s="265">
        <v>10500.523808834365</v>
      </c>
      <c r="FU8" s="265">
        <v>10852.593958174024</v>
      </c>
      <c r="FV8" s="265">
        <v>11367.450327831393</v>
      </c>
      <c r="FW8" s="265">
        <v>11949.473407425005</v>
      </c>
      <c r="FX8" s="265">
        <v>13096.516185592141</v>
      </c>
      <c r="FY8" s="265">
        <v>12863.004073024553</v>
      </c>
      <c r="FZ8" s="265">
        <v>11780.901908965669</v>
      </c>
      <c r="GA8" s="265">
        <v>12383.865100689638</v>
      </c>
      <c r="GB8" s="265">
        <v>12117.89162979253</v>
      </c>
      <c r="GC8" s="265">
        <v>12025.570392704396</v>
      </c>
      <c r="GD8" s="265">
        <v>12018.421513471505</v>
      </c>
      <c r="GE8" s="265">
        <v>12035.398664311373</v>
      </c>
      <c r="GF8" s="265">
        <v>12164.322445420294</v>
      </c>
      <c r="GG8" s="265">
        <v>12020.252094105501</v>
      </c>
      <c r="GH8" s="265">
        <v>12749.659679589753</v>
      </c>
      <c r="GI8" s="265">
        <v>13034.76776420681</v>
      </c>
      <c r="GJ8" s="265">
        <v>12755.474948639279</v>
      </c>
      <c r="GK8" s="265">
        <v>12572.807968929304</v>
      </c>
      <c r="GL8" s="265">
        <v>12441.477940680687</v>
      </c>
      <c r="GM8" s="265">
        <v>12590.496543925377</v>
      </c>
      <c r="GN8" s="265">
        <v>12904.883980286648</v>
      </c>
      <c r="GO8" s="265">
        <v>12607.453059618296</v>
      </c>
      <c r="GP8" s="265">
        <v>13004.340233884062</v>
      </c>
      <c r="GQ8" s="265">
        <v>13091.09010072176</v>
      </c>
      <c r="GR8" s="265">
        <v>14938.104534299864</v>
      </c>
      <c r="GS8" s="265">
        <v>15222.470947085118</v>
      </c>
      <c r="GT8" s="265">
        <v>15198.206468957298</v>
      </c>
      <c r="GU8" s="265">
        <v>14952.204071333179</v>
      </c>
      <c r="GV8" s="265">
        <v>14980.857732403809</v>
      </c>
      <c r="GW8" s="265">
        <v>14895.698522469847</v>
      </c>
      <c r="GX8" s="265">
        <v>14907.917913527743</v>
      </c>
      <c r="GY8" s="265">
        <v>15494.372205486772</v>
      </c>
      <c r="GZ8" s="265">
        <v>17136.387018221874</v>
      </c>
      <c r="HA8" s="265">
        <v>16563.527931151792</v>
      </c>
      <c r="HB8" s="265">
        <v>16496.645269484456</v>
      </c>
      <c r="HC8" s="265">
        <v>16946.181653522915</v>
      </c>
      <c r="HD8" s="265">
        <v>16376.6373818259</v>
      </c>
      <c r="HE8" s="265">
        <v>16185.045155861655</v>
      </c>
      <c r="HF8" s="265">
        <v>16086.55241665199</v>
      </c>
      <c r="HG8" s="265">
        <v>16393.150486591734</v>
      </c>
      <c r="HH8" s="265">
        <v>16573.31823963402</v>
      </c>
      <c r="HI8" s="265">
        <v>15615.599216348131</v>
      </c>
      <c r="HJ8" s="265">
        <v>15144.236814947702</v>
      </c>
      <c r="HK8" s="265">
        <v>15224.027874796842</v>
      </c>
      <c r="HL8" s="265">
        <v>15248.270189832267</v>
      </c>
      <c r="HM8" s="265">
        <v>14945.15988604158</v>
      </c>
      <c r="HN8" s="265">
        <v>15187.705349315951</v>
      </c>
      <c r="HO8" s="265">
        <v>15330.362280344403</v>
      </c>
      <c r="HP8" s="265">
        <v>14851.931768453691</v>
      </c>
      <c r="HQ8" s="265">
        <v>15526.907503648496</v>
      </c>
      <c r="HR8" s="265">
        <v>15456.211805827696</v>
      </c>
      <c r="HS8" s="265">
        <v>15674.949142261819</v>
      </c>
      <c r="HT8" s="265">
        <v>15922.360691514956</v>
      </c>
      <c r="HU8" s="265">
        <v>16184.401421199465</v>
      </c>
      <c r="HV8" s="265">
        <v>16037.20656664285</v>
      </c>
      <c r="HW8" s="265">
        <v>16083.60572402867</v>
      </c>
      <c r="HX8" s="265">
        <v>15915.739579318993</v>
      </c>
      <c r="HY8" s="265">
        <v>15781.416888517797</v>
      </c>
      <c r="HZ8" s="265">
        <v>15758.762474117264</v>
      </c>
      <c r="IA8" s="265">
        <v>16196.243025776948</v>
      </c>
      <c r="IB8" s="265">
        <v>16590.133583305247</v>
      </c>
      <c r="IC8" s="265">
        <v>17044.623756755198</v>
      </c>
      <c r="ID8" s="265">
        <v>18188.819872681259</v>
      </c>
      <c r="IE8" s="265">
        <v>18496.835701492306</v>
      </c>
      <c r="IF8" s="265">
        <v>18630.372112265683</v>
      </c>
      <c r="IG8" s="265">
        <v>18097.140447705904</v>
      </c>
      <c r="IH8" s="265">
        <v>18141.224034966752</v>
      </c>
      <c r="II8" s="265">
        <v>18416.11126729563</v>
      </c>
      <c r="IJ8" s="265">
        <v>18608.644778058075</v>
      </c>
      <c r="IK8" s="265">
        <v>19037.791143981929</v>
      </c>
      <c r="IL8" s="265">
        <v>19285.643119801189</v>
      </c>
      <c r="IM8" s="265">
        <v>19751.289236572618</v>
      </c>
      <c r="IN8" s="265">
        <v>20458.274106018835</v>
      </c>
      <c r="IO8" s="265">
        <v>20651.568755035179</v>
      </c>
      <c r="IP8" s="265">
        <v>20869.069357856595</v>
      </c>
      <c r="IQ8" s="265">
        <v>20615.429924349723</v>
      </c>
      <c r="IR8" s="265">
        <v>20721.022692437858</v>
      </c>
      <c r="IS8" s="265">
        <v>21080.666378177979</v>
      </c>
      <c r="IT8" s="265">
        <v>21078.180429669352</v>
      </c>
      <c r="IU8" s="265">
        <v>21465.058057365364</v>
      </c>
      <c r="IV8" s="265">
        <v>22048.391504834799</v>
      </c>
      <c r="IW8" s="265">
        <v>21945.897422460159</v>
      </c>
      <c r="IX8" s="265">
        <v>22913.777311219263</v>
      </c>
      <c r="IY8" s="265">
        <v>23710.705393100157</v>
      </c>
      <c r="IZ8" s="265">
        <v>22932.297105407521</v>
      </c>
      <c r="JA8" s="265">
        <v>22922.420378841292</v>
      </c>
      <c r="JB8" s="265">
        <v>23143.269992076792</v>
      </c>
      <c r="JC8" s="265">
        <v>24547.267669036188</v>
      </c>
      <c r="JD8" s="265">
        <v>24616.600514602753</v>
      </c>
      <c r="JE8" s="265">
        <v>24660.129192465956</v>
      </c>
      <c r="JF8" s="265">
        <v>24192.733368936617</v>
      </c>
      <c r="JG8" s="265">
        <v>24065.048866323781</v>
      </c>
      <c r="JH8" s="265">
        <v>23578.014258095463</v>
      </c>
      <c r="JI8" s="265">
        <v>22418.284775245702</v>
      </c>
      <c r="JJ8" s="265">
        <v>22249.822793435327</v>
      </c>
      <c r="JK8" s="265">
        <v>22387.491061603061</v>
      </c>
      <c r="JL8" s="265">
        <v>22083.2264167639</v>
      </c>
      <c r="JM8" s="265">
        <v>21226.669671431504</v>
      </c>
      <c r="JN8" s="265">
        <v>21350.03208353373</v>
      </c>
      <c r="JO8" s="265">
        <v>21327.356189835988</v>
      </c>
      <c r="JP8" s="265">
        <v>22102.960133062403</v>
      </c>
      <c r="JQ8" s="265">
        <v>22313.501300338645</v>
      </c>
      <c r="JR8" s="265">
        <v>22318.870829485302</v>
      </c>
      <c r="JS8" s="265">
        <v>22948.457945599483</v>
      </c>
      <c r="JT8" s="265">
        <v>23392.935781632292</v>
      </c>
      <c r="JU8" s="265">
        <v>23290.979571293828</v>
      </c>
      <c r="JV8" s="265">
        <v>23746.555723404741</v>
      </c>
      <c r="JW8" s="265">
        <v>24171.274147819382</v>
      </c>
      <c r="JX8" s="265">
        <v>24680.00631554591</v>
      </c>
      <c r="JY8" s="265">
        <v>24941.407925129544</v>
      </c>
      <c r="JZ8" s="265">
        <v>25364.275320301476</v>
      </c>
      <c r="KA8" s="265">
        <v>25969.469689782527</v>
      </c>
      <c r="KB8" s="265">
        <v>26618.196390970006</v>
      </c>
      <c r="KC8" s="265">
        <v>26713.061068432333</v>
      </c>
      <c r="KD8" s="265">
        <v>27375.171133300551</v>
      </c>
      <c r="KE8" s="265">
        <v>28223.478263987781</v>
      </c>
      <c r="KF8" s="265">
        <v>29039.146933563119</v>
      </c>
      <c r="KG8" s="265">
        <v>28738.46135862478</v>
      </c>
      <c r="KH8" s="265">
        <v>29348.149172340349</v>
      </c>
      <c r="KI8" s="265">
        <v>30044.309535128086</v>
      </c>
      <c r="KJ8" s="265">
        <v>29886.898217062739</v>
      </c>
      <c r="KK8" s="265">
        <v>30465.660393497175</v>
      </c>
      <c r="KL8" s="265">
        <v>30897.775526916241</v>
      </c>
      <c r="KM8" s="265">
        <v>30663.310139636971</v>
      </c>
      <c r="KN8" s="265">
        <v>30031.270146552743</v>
      </c>
      <c r="KO8" s="265">
        <v>29933.733494483306</v>
      </c>
      <c r="KP8" s="335">
        <v>30003.735953931555</v>
      </c>
      <c r="KQ8" s="335">
        <v>30803.741264256751</v>
      </c>
      <c r="KR8" s="335">
        <v>31336.158374792107</v>
      </c>
      <c r="KS8" s="335">
        <v>31020.250636828969</v>
      </c>
      <c r="KT8" s="335">
        <v>31013.093786143349</v>
      </c>
      <c r="KU8" s="335">
        <v>30824.788977210286</v>
      </c>
      <c r="KV8" s="335">
        <v>31485.398299003798</v>
      </c>
      <c r="KW8" s="265">
        <v>31380.986961819872</v>
      </c>
      <c r="KX8" s="265">
        <v>30677.304841705278</v>
      </c>
      <c r="KY8" s="265">
        <v>31033.248802595637</v>
      </c>
      <c r="KZ8" s="265">
        <v>31227.165153285459</v>
      </c>
      <c r="LA8" s="265">
        <v>31279.744914523209</v>
      </c>
      <c r="LB8" s="335">
        <v>30778.807814621799</v>
      </c>
      <c r="LC8" s="335">
        <v>31357.41428561632</v>
      </c>
      <c r="LD8" s="335">
        <v>30998.130025133265</v>
      </c>
      <c r="LE8" s="335">
        <v>30792.493781172332</v>
      </c>
      <c r="LF8" s="335">
        <v>31700.350192303886</v>
      </c>
      <c r="LG8" s="335">
        <v>32243.946112997877</v>
      </c>
      <c r="LH8" s="335">
        <v>32586.984211070358</v>
      </c>
      <c r="LI8" s="265">
        <v>32724.801472534811</v>
      </c>
      <c r="LJ8" s="265">
        <v>32818.34966029424</v>
      </c>
      <c r="LK8" s="265">
        <v>34525.098692983163</v>
      </c>
      <c r="LL8" s="265">
        <v>34934.439016632685</v>
      </c>
      <c r="LM8" s="265">
        <v>33022.305242227019</v>
      </c>
      <c r="LN8" s="265">
        <v>32530.495349173518</v>
      </c>
      <c r="LO8" s="265">
        <v>33225.671937119085</v>
      </c>
      <c r="LP8" s="265">
        <v>33626.365803034634</v>
      </c>
      <c r="LQ8" s="265">
        <v>33644.156689274081</v>
      </c>
      <c r="LR8" s="265">
        <v>34117.966935591365</v>
      </c>
      <c r="LS8" s="265">
        <v>34343.529996312944</v>
      </c>
      <c r="LT8" s="265">
        <v>33814.628641528812</v>
      </c>
      <c r="LU8" s="265">
        <v>34702.953910485521</v>
      </c>
      <c r="LV8" s="265">
        <v>34224.662103602583</v>
      </c>
      <c r="LW8" s="335">
        <v>34248.750917969337</v>
      </c>
      <c r="LX8" s="335">
        <v>34398.544348057178</v>
      </c>
      <c r="LY8" s="259"/>
      <c r="LZ8" s="385"/>
      <c r="MA8" s="306"/>
      <c r="MB8" s="259"/>
      <c r="MC8" s="384"/>
      <c r="MD8" s="306"/>
    </row>
    <row r="9" spans="1:342" ht="14.25" customHeight="1" x14ac:dyDescent="0.25">
      <c r="A9" s="249" t="s">
        <v>4396</v>
      </c>
      <c r="B9" s="266">
        <v>1644</v>
      </c>
      <c r="C9" s="266">
        <v>1816</v>
      </c>
      <c r="D9" s="266">
        <v>2118</v>
      </c>
      <c r="E9" s="266">
        <v>2387</v>
      </c>
      <c r="F9" s="266">
        <v>2522</v>
      </c>
      <c r="G9" s="266">
        <v>2837</v>
      </c>
      <c r="H9" s="266">
        <v>2966</v>
      </c>
      <c r="I9" s="266">
        <v>3168</v>
      </c>
      <c r="J9" s="266">
        <v>3259</v>
      </c>
      <c r="K9" s="266">
        <v>3929</v>
      </c>
      <c r="L9" s="266">
        <v>4838</v>
      </c>
      <c r="M9" s="266">
        <v>6097</v>
      </c>
      <c r="N9" s="266">
        <v>7274</v>
      </c>
      <c r="O9" s="266">
        <v>8161</v>
      </c>
      <c r="P9" s="266">
        <v>9300</v>
      </c>
      <c r="Q9" s="266">
        <v>11171</v>
      </c>
      <c r="R9" s="266">
        <v>14070</v>
      </c>
      <c r="S9" s="266">
        <v>15381</v>
      </c>
      <c r="T9" s="266">
        <v>15383</v>
      </c>
      <c r="U9" s="266">
        <v>15115</v>
      </c>
      <c r="V9" s="266">
        <v>15699</v>
      </c>
      <c r="W9" s="266">
        <v>15445</v>
      </c>
      <c r="X9" s="266">
        <v>14737</v>
      </c>
      <c r="Y9" s="266">
        <v>15304.8</v>
      </c>
      <c r="Z9" s="266">
        <v>18359.871140909403</v>
      </c>
      <c r="AA9" s="266">
        <v>20832.795584267238</v>
      </c>
      <c r="AB9" s="266">
        <v>26672.02588942524</v>
      </c>
      <c r="AC9" s="266">
        <v>30039.142482340074</v>
      </c>
      <c r="AD9" s="266">
        <v>32702.935147750821</v>
      </c>
      <c r="AE9" s="266">
        <v>33885.328659125007</v>
      </c>
      <c r="AF9" s="266">
        <v>33705.215737157938</v>
      </c>
      <c r="AG9" s="266">
        <v>30425.929721296212</v>
      </c>
      <c r="AH9" s="266">
        <v>30494.182001867081</v>
      </c>
      <c r="AI9" s="266">
        <v>30462.96440182552</v>
      </c>
      <c r="AJ9" s="266">
        <v>31150.525762689591</v>
      </c>
      <c r="AK9" s="266">
        <v>31726.791214192584</v>
      </c>
      <c r="AL9" s="266">
        <v>31321.954092104606</v>
      </c>
      <c r="AM9" s="266">
        <v>31153.282976131668</v>
      </c>
      <c r="AN9" s="266">
        <v>31503.56946460122</v>
      </c>
      <c r="AO9" s="266">
        <v>31748.653349202839</v>
      </c>
      <c r="AP9" s="266">
        <v>31442.676846293754</v>
      </c>
      <c r="AQ9" s="266">
        <v>31816.539317505183</v>
      </c>
      <c r="AR9" s="266">
        <v>32309.984531220067</v>
      </c>
      <c r="AS9" s="266">
        <v>32102.968954204269</v>
      </c>
      <c r="AT9" s="266">
        <v>31735.325371341663</v>
      </c>
      <c r="AU9" s="266">
        <v>31239.340497793979</v>
      </c>
      <c r="AV9" s="266">
        <v>31228.649437917622</v>
      </c>
      <c r="AW9" s="266">
        <v>30697.124461663087</v>
      </c>
      <c r="AX9" s="266">
        <v>30449.699414622286</v>
      </c>
      <c r="AY9" s="266">
        <v>30684.485161575773</v>
      </c>
      <c r="AZ9" s="266">
        <v>30687.475508341318</v>
      </c>
      <c r="BA9" s="266">
        <v>30709.199495826913</v>
      </c>
      <c r="BB9" s="266">
        <v>30339.855836107607</v>
      </c>
      <c r="BC9" s="266">
        <v>30287.991865983131</v>
      </c>
      <c r="BD9" s="266">
        <v>30217.194992574019</v>
      </c>
      <c r="BE9" s="266">
        <v>30773.826994075444</v>
      </c>
      <c r="BF9" s="266">
        <v>30687.091356690726</v>
      </c>
      <c r="BG9" s="266">
        <v>30574.730204460593</v>
      </c>
      <c r="BH9" s="266">
        <v>31510.466306964801</v>
      </c>
      <c r="BI9" s="266">
        <v>31365.15068642085</v>
      </c>
      <c r="BJ9" s="266">
        <v>30310.703687239344</v>
      </c>
      <c r="BK9" s="266">
        <v>29925.112474962953</v>
      </c>
      <c r="BL9" s="266">
        <v>29567.734430477314</v>
      </c>
      <c r="BM9" s="266">
        <v>29584.968792831023</v>
      </c>
      <c r="BN9" s="266">
        <v>30000.770264914427</v>
      </c>
      <c r="BO9" s="266">
        <v>30013.562128143567</v>
      </c>
      <c r="BP9" s="266">
        <v>30125.73327163541</v>
      </c>
      <c r="BQ9" s="266">
        <v>30659.42837243187</v>
      </c>
      <c r="BR9" s="266">
        <v>30404.038504299609</v>
      </c>
      <c r="BS9" s="266">
        <v>30012.805823751452</v>
      </c>
      <c r="BT9" s="266">
        <v>29776.924424481353</v>
      </c>
      <c r="BU9" s="266">
        <v>29540.974548484053</v>
      </c>
      <c r="BV9" s="266">
        <v>29576.10730588072</v>
      </c>
      <c r="BW9" s="266">
        <v>29216.394336564801</v>
      </c>
      <c r="BX9" s="266">
        <v>29197.580574890511</v>
      </c>
      <c r="BY9" s="266">
        <v>29534.227519484448</v>
      </c>
      <c r="BZ9" s="266">
        <v>29651.182894481142</v>
      </c>
      <c r="CA9" s="266">
        <v>30431.736618180912</v>
      </c>
      <c r="CB9" s="266">
        <v>30802.155841782602</v>
      </c>
      <c r="CC9" s="266">
        <v>30772.686124886364</v>
      </c>
      <c r="CD9" s="266">
        <v>31345.905565727466</v>
      </c>
      <c r="CE9" s="266">
        <v>31262.259916040748</v>
      </c>
      <c r="CF9" s="266">
        <v>29992.218142963895</v>
      </c>
      <c r="CG9" s="266">
        <v>29934.091272680664</v>
      </c>
      <c r="CH9" s="266">
        <v>29273.322608816437</v>
      </c>
      <c r="CI9" s="266">
        <v>29813.416446821571</v>
      </c>
      <c r="CJ9" s="266">
        <v>29929.559428371114</v>
      </c>
      <c r="CK9" s="266">
        <v>29363.122705266127</v>
      </c>
      <c r="CL9" s="266">
        <v>28957.047781248664</v>
      </c>
      <c r="CM9" s="266">
        <v>29237.187572906038</v>
      </c>
      <c r="CN9" s="266">
        <v>30291.916708723045</v>
      </c>
      <c r="CO9" s="266">
        <v>30059.202984471223</v>
      </c>
      <c r="CP9" s="266">
        <v>30354.855871585954</v>
      </c>
      <c r="CQ9" s="266">
        <v>29758.336476139339</v>
      </c>
      <c r="CR9" s="266">
        <v>30008.47873683786</v>
      </c>
      <c r="CS9" s="266">
        <v>30307.384955160578</v>
      </c>
      <c r="CT9" s="266">
        <v>30137.783141300977</v>
      </c>
      <c r="CU9" s="266">
        <v>31725.567042553062</v>
      </c>
      <c r="CV9" s="266">
        <v>32209.141886311761</v>
      </c>
      <c r="CW9" s="266">
        <v>32948.266733312026</v>
      </c>
      <c r="CX9" s="266">
        <v>32912.881237032467</v>
      </c>
      <c r="CY9" s="266">
        <v>33459.142567296592</v>
      </c>
      <c r="CZ9" s="266">
        <v>34157.120565263103</v>
      </c>
      <c r="DA9" s="266">
        <v>34037.636431232757</v>
      </c>
      <c r="DB9" s="266">
        <v>32765.720340187785</v>
      </c>
      <c r="DC9" s="266">
        <v>32555.022447588388</v>
      </c>
      <c r="DD9" s="266">
        <v>33213.446095172869</v>
      </c>
      <c r="DE9" s="266">
        <v>35051.764628750389</v>
      </c>
      <c r="DF9" s="266">
        <v>35877.315986544563</v>
      </c>
      <c r="DG9" s="266">
        <v>36159.934788576349</v>
      </c>
      <c r="DH9" s="266">
        <v>36055.931711070392</v>
      </c>
      <c r="DI9" s="266">
        <v>37026.255105872973</v>
      </c>
      <c r="DJ9" s="266">
        <v>38467.547686977254</v>
      </c>
      <c r="DK9" s="266">
        <v>38503.79305873024</v>
      </c>
      <c r="DL9" s="266">
        <v>39657.729635898548</v>
      </c>
      <c r="DM9" s="266">
        <v>39828.254167455452</v>
      </c>
      <c r="DN9" s="266">
        <v>40968.156211298257</v>
      </c>
      <c r="DO9" s="266">
        <v>41243.531295168112</v>
      </c>
      <c r="DP9" s="266">
        <v>40515.51221519323</v>
      </c>
      <c r="DQ9" s="266">
        <v>40594.093809256774</v>
      </c>
      <c r="DR9" s="266">
        <v>40219.809031846147</v>
      </c>
      <c r="DS9" s="266">
        <v>40429.604838582462</v>
      </c>
      <c r="DT9" s="266">
        <v>40137.488801371568</v>
      </c>
      <c r="DU9" s="266">
        <v>39787.422521358611</v>
      </c>
      <c r="DV9" s="266">
        <v>39378.167772282621</v>
      </c>
      <c r="DW9" s="266">
        <v>39364.010875584063</v>
      </c>
      <c r="DX9" s="266">
        <v>39854.292375410136</v>
      </c>
      <c r="DY9" s="266">
        <v>40776.683139252687</v>
      </c>
      <c r="DZ9" s="266">
        <v>39483.250508006386</v>
      </c>
      <c r="EA9" s="266">
        <v>40032.106087085209</v>
      </c>
      <c r="EB9" s="266">
        <v>41126.725810933953</v>
      </c>
      <c r="EC9" s="266">
        <v>40979.426010196381</v>
      </c>
      <c r="ED9" s="266">
        <v>40530.316141551106</v>
      </c>
      <c r="EE9" s="266">
        <v>42848.27713648486</v>
      </c>
      <c r="EF9" s="266">
        <v>44324.964353137984</v>
      </c>
      <c r="EG9" s="266">
        <v>45693.858397828604</v>
      </c>
      <c r="EH9" s="266">
        <v>47061.597014434672</v>
      </c>
      <c r="EI9" s="266">
        <v>47702.654602315721</v>
      </c>
      <c r="EJ9" s="266">
        <v>47594.663148839129</v>
      </c>
      <c r="EK9" s="266">
        <v>47637.408251343215</v>
      </c>
      <c r="EL9" s="266">
        <v>47276.492983702163</v>
      </c>
      <c r="EM9" s="266">
        <v>47488.305617709397</v>
      </c>
      <c r="EN9" s="266">
        <v>48854.213657315078</v>
      </c>
      <c r="EO9" s="266">
        <v>48823.684691928465</v>
      </c>
      <c r="EP9" s="266">
        <v>48995.620029683174</v>
      </c>
      <c r="EQ9" s="266">
        <v>53725.254351769923</v>
      </c>
      <c r="ER9" s="266">
        <v>54050.674461899136</v>
      </c>
      <c r="ES9" s="266">
        <v>54586.846515103178</v>
      </c>
      <c r="ET9" s="266">
        <v>54406.422679895433</v>
      </c>
      <c r="EU9" s="266">
        <v>53794.372813937007</v>
      </c>
      <c r="EV9" s="266">
        <v>56121.334185941145</v>
      </c>
      <c r="EW9" s="266">
        <v>57819.700150554214</v>
      </c>
      <c r="EX9" s="266">
        <v>58413.320980790413</v>
      </c>
      <c r="EY9" s="266">
        <v>58576.625584899652</v>
      </c>
      <c r="EZ9" s="266">
        <v>59601.864082645021</v>
      </c>
      <c r="FA9" s="266">
        <v>59048.578484860351</v>
      </c>
      <c r="FB9" s="266">
        <v>60945.594059515832</v>
      </c>
      <c r="FC9" s="266">
        <v>64560.008626428331</v>
      </c>
      <c r="FD9" s="266">
        <v>64532.306089853693</v>
      </c>
      <c r="FE9" s="266">
        <v>63766.122084967603</v>
      </c>
      <c r="FF9" s="266">
        <v>64502.765095747491</v>
      </c>
      <c r="FG9" s="266">
        <v>64140.652890049532</v>
      </c>
      <c r="FH9" s="266">
        <v>66936.855740517713</v>
      </c>
      <c r="FI9" s="266">
        <v>67524.49068287079</v>
      </c>
      <c r="FJ9" s="266">
        <v>68978.787581914148</v>
      </c>
      <c r="FK9" s="266">
        <v>69309.027087903058</v>
      </c>
      <c r="FL9" s="266">
        <v>69426.482689724959</v>
      </c>
      <c r="FM9" s="266">
        <v>68269.671651318858</v>
      </c>
      <c r="FN9" s="266">
        <v>68752.748887394322</v>
      </c>
      <c r="FO9" s="266">
        <v>69399.595704974417</v>
      </c>
      <c r="FP9" s="266">
        <v>70121.612615893551</v>
      </c>
      <c r="FQ9" s="266">
        <v>72752.484355104709</v>
      </c>
      <c r="FR9" s="266">
        <v>73086.935859298741</v>
      </c>
      <c r="FS9" s="266">
        <v>73310.802383245929</v>
      </c>
      <c r="FT9" s="266">
        <v>71119.576444870356</v>
      </c>
      <c r="FU9" s="266">
        <v>72993.229342735023</v>
      </c>
      <c r="FV9" s="266">
        <v>73194.030093780108</v>
      </c>
      <c r="FW9" s="266">
        <v>72987.203360651925</v>
      </c>
      <c r="FX9" s="266">
        <v>73923.436919295767</v>
      </c>
      <c r="FY9" s="266">
        <v>73757.587240067369</v>
      </c>
      <c r="FZ9" s="266">
        <v>75849.648346125294</v>
      </c>
      <c r="GA9" s="266">
        <v>76772.410134730715</v>
      </c>
      <c r="GB9" s="266">
        <v>77629.646896549006</v>
      </c>
      <c r="GC9" s="266">
        <v>83361.327423321753</v>
      </c>
      <c r="GD9" s="266">
        <v>84393.50215974293</v>
      </c>
      <c r="GE9" s="266">
        <v>84282.328235312685</v>
      </c>
      <c r="GF9" s="266">
        <v>85089.047190109093</v>
      </c>
      <c r="GG9" s="266">
        <v>87019.517848039482</v>
      </c>
      <c r="GH9" s="266">
        <v>86906.861146006762</v>
      </c>
      <c r="GI9" s="266">
        <v>89057.393263615377</v>
      </c>
      <c r="GJ9" s="266">
        <v>89814.591555438106</v>
      </c>
      <c r="GK9" s="266">
        <v>93061.060384264943</v>
      </c>
      <c r="GL9" s="266">
        <v>94594.548888007703</v>
      </c>
      <c r="GM9" s="266">
        <v>96945.741349517397</v>
      </c>
      <c r="GN9" s="266">
        <v>98032.872081231704</v>
      </c>
      <c r="GO9" s="266">
        <v>98626.704382504075</v>
      </c>
      <c r="GP9" s="266">
        <v>100433.75958235881</v>
      </c>
      <c r="GQ9" s="266">
        <v>99361.357032935543</v>
      </c>
      <c r="GR9" s="266">
        <v>98748.325550412817</v>
      </c>
      <c r="GS9" s="266">
        <v>101119.89246296436</v>
      </c>
      <c r="GT9" s="266">
        <v>103546.02912712542</v>
      </c>
      <c r="GU9" s="266">
        <v>103618.21119116557</v>
      </c>
      <c r="GV9" s="266">
        <v>105773.56994212446</v>
      </c>
      <c r="GW9" s="266">
        <v>104322.15398727098</v>
      </c>
      <c r="GX9" s="266">
        <v>105574.65125536913</v>
      </c>
      <c r="GY9" s="266">
        <v>103905.65666333243</v>
      </c>
      <c r="GZ9" s="266">
        <v>103048.76920314132</v>
      </c>
      <c r="HA9" s="266">
        <v>104669.37351630678</v>
      </c>
      <c r="HB9" s="266">
        <v>106006.63165000996</v>
      </c>
      <c r="HC9" s="266">
        <v>104244.95913318585</v>
      </c>
      <c r="HD9" s="266">
        <v>106460.61924824386</v>
      </c>
      <c r="HE9" s="266">
        <v>106320.28225015814</v>
      </c>
      <c r="HF9" s="266">
        <v>106636.12505539728</v>
      </c>
      <c r="HG9" s="266">
        <v>110798.52144313228</v>
      </c>
      <c r="HH9" s="266">
        <v>112833.79254027162</v>
      </c>
      <c r="HI9" s="266">
        <v>113861.75022280929</v>
      </c>
      <c r="HJ9" s="266">
        <v>115341.05958009849</v>
      </c>
      <c r="HK9" s="266">
        <v>114651.90253912681</v>
      </c>
      <c r="HL9" s="266">
        <v>116542.04276564979</v>
      </c>
      <c r="HM9" s="266">
        <v>117923.52686960233</v>
      </c>
      <c r="HN9" s="266">
        <v>117260.82642556001</v>
      </c>
      <c r="HO9" s="266">
        <v>117340.45641305705</v>
      </c>
      <c r="HP9" s="266">
        <v>122692.84483287286</v>
      </c>
      <c r="HQ9" s="266">
        <v>123895.05455658725</v>
      </c>
      <c r="HR9" s="266">
        <v>124296.87257818077</v>
      </c>
      <c r="HS9" s="266">
        <v>124585.30721345743</v>
      </c>
      <c r="HT9" s="266">
        <v>125528.98375215378</v>
      </c>
      <c r="HU9" s="266">
        <v>126995.28174179148</v>
      </c>
      <c r="HV9" s="266">
        <v>123217.80399369798</v>
      </c>
      <c r="HW9" s="266">
        <v>124179.51362440636</v>
      </c>
      <c r="HX9" s="266">
        <v>128583.95445773046</v>
      </c>
      <c r="HY9" s="266">
        <v>128365.87913486263</v>
      </c>
      <c r="HZ9" s="266">
        <v>127437.22175452279</v>
      </c>
      <c r="IA9" s="266">
        <v>127989.00039303562</v>
      </c>
      <c r="IB9" s="266">
        <v>128627.64097536688</v>
      </c>
      <c r="IC9" s="266">
        <v>130066.18096372063</v>
      </c>
      <c r="ID9" s="266">
        <v>130032.29435218911</v>
      </c>
      <c r="IE9" s="266">
        <v>131899.65174314514</v>
      </c>
      <c r="IF9" s="266">
        <v>132553.82021517088</v>
      </c>
      <c r="IG9" s="266">
        <v>132116.53022783939</v>
      </c>
      <c r="IH9" s="266">
        <v>131523.77472367688</v>
      </c>
      <c r="II9" s="266">
        <v>132214.66209980697</v>
      </c>
      <c r="IJ9" s="266">
        <v>130964.7410425077</v>
      </c>
      <c r="IK9" s="266">
        <v>132035.68529149477</v>
      </c>
      <c r="IL9" s="266">
        <v>131576.76435188632</v>
      </c>
      <c r="IM9" s="266">
        <v>133978.64213153155</v>
      </c>
      <c r="IN9" s="266">
        <v>133761.1145818595</v>
      </c>
      <c r="IO9" s="266">
        <v>136943.87817529481</v>
      </c>
      <c r="IP9" s="266">
        <v>138593.01140254017</v>
      </c>
      <c r="IQ9" s="266">
        <v>135945.27272940849</v>
      </c>
      <c r="IR9" s="266">
        <v>135252.31529399223</v>
      </c>
      <c r="IS9" s="266">
        <v>135424.23931158552</v>
      </c>
      <c r="IT9" s="266">
        <v>137816.28358816344</v>
      </c>
      <c r="IU9" s="266">
        <v>137370.74359681172</v>
      </c>
      <c r="IV9" s="266">
        <v>134944.2540932096</v>
      </c>
      <c r="IW9" s="266">
        <v>135396.95324750571</v>
      </c>
      <c r="IX9" s="266">
        <v>136526.84070602973</v>
      </c>
      <c r="IY9" s="266">
        <v>135004.4489840485</v>
      </c>
      <c r="IZ9" s="266">
        <v>136975.01126700669</v>
      </c>
      <c r="JA9" s="266">
        <v>138333.58316401124</v>
      </c>
      <c r="JB9" s="266">
        <v>135955.48730374634</v>
      </c>
      <c r="JC9" s="266">
        <v>131778.29521290594</v>
      </c>
      <c r="JD9" s="266">
        <v>135497.44124688004</v>
      </c>
      <c r="JE9" s="266">
        <v>138203.97621412258</v>
      </c>
      <c r="JF9" s="266">
        <v>139970.07859183126</v>
      </c>
      <c r="JG9" s="266">
        <v>143906.5845544684</v>
      </c>
      <c r="JH9" s="266">
        <v>144998.36490560527</v>
      </c>
      <c r="JI9" s="266">
        <v>143653.75796814347</v>
      </c>
      <c r="JJ9" s="266">
        <v>144043.21589926491</v>
      </c>
      <c r="JK9" s="266">
        <v>146990.31401732384</v>
      </c>
      <c r="JL9" s="266">
        <v>155237.64852501755</v>
      </c>
      <c r="JM9" s="266">
        <v>156037.39908281862</v>
      </c>
      <c r="JN9" s="266">
        <v>155071.37645129874</v>
      </c>
      <c r="JO9" s="266">
        <v>152581.23548871162</v>
      </c>
      <c r="JP9" s="266">
        <v>157311.47108028468</v>
      </c>
      <c r="JQ9" s="266">
        <v>158390.11362833626</v>
      </c>
      <c r="JR9" s="266">
        <v>158818.21672864817</v>
      </c>
      <c r="JS9" s="266">
        <v>158456.30944436448</v>
      </c>
      <c r="JT9" s="266">
        <v>166423.35414950395</v>
      </c>
      <c r="JU9" s="266">
        <v>166214.49309163683</v>
      </c>
      <c r="JV9" s="266">
        <v>167728.43691875075</v>
      </c>
      <c r="JW9" s="266">
        <v>166234.99636353806</v>
      </c>
      <c r="JX9" s="266">
        <v>168812.98202652094</v>
      </c>
      <c r="JY9" s="266">
        <v>168821.98219932971</v>
      </c>
      <c r="JZ9" s="266">
        <v>169959.14752096584</v>
      </c>
      <c r="KA9" s="266">
        <v>173465.56851442897</v>
      </c>
      <c r="KB9" s="266">
        <v>170510.1477584095</v>
      </c>
      <c r="KC9" s="266">
        <v>173126.5415542195</v>
      </c>
      <c r="KD9" s="266">
        <v>172076.02593106017</v>
      </c>
      <c r="KE9" s="266">
        <v>171423.25000049782</v>
      </c>
      <c r="KF9" s="266">
        <v>172493.11022850469</v>
      </c>
      <c r="KG9" s="266">
        <v>171882.57768392898</v>
      </c>
      <c r="KH9" s="266">
        <v>170254.27150312444</v>
      </c>
      <c r="KI9" s="266">
        <v>172187.53846145596</v>
      </c>
      <c r="KJ9" s="266">
        <v>175117.61405677797</v>
      </c>
      <c r="KK9" s="266">
        <v>179025.50018697156</v>
      </c>
      <c r="KL9" s="266">
        <v>177046.69564158088</v>
      </c>
      <c r="KM9" s="266">
        <v>177713.88235193861</v>
      </c>
      <c r="KN9" s="266">
        <v>178319.40040261514</v>
      </c>
      <c r="KO9" s="266">
        <v>179054.75223689433</v>
      </c>
      <c r="KP9" s="336">
        <v>180704.14337196655</v>
      </c>
      <c r="KQ9" s="336">
        <v>184483.09534010282</v>
      </c>
      <c r="KR9" s="336">
        <v>181273.32467074221</v>
      </c>
      <c r="KS9" s="336">
        <v>181403.4842943965</v>
      </c>
      <c r="KT9" s="336">
        <v>181078.75899361967</v>
      </c>
      <c r="KU9" s="336">
        <v>185767.60682596319</v>
      </c>
      <c r="KV9" s="336">
        <v>188484.44648861545</v>
      </c>
      <c r="KW9" s="266">
        <v>188579.46511823291</v>
      </c>
      <c r="KX9" s="266">
        <v>187876.62532094412</v>
      </c>
      <c r="KY9" s="266">
        <v>189026.58947884431</v>
      </c>
      <c r="KZ9" s="266">
        <v>190327.46967202603</v>
      </c>
      <c r="LA9" s="266">
        <v>189709.45304905853</v>
      </c>
      <c r="LB9" s="336">
        <v>187835.16060998786</v>
      </c>
      <c r="LC9" s="336">
        <v>188393.80164884002</v>
      </c>
      <c r="LD9" s="336">
        <v>188788.62682297544</v>
      </c>
      <c r="LE9" s="336">
        <v>188842.98825281381</v>
      </c>
      <c r="LF9" s="336">
        <v>187237.70765205869</v>
      </c>
      <c r="LG9" s="336">
        <v>188996.6709371286</v>
      </c>
      <c r="LH9" s="336">
        <v>188365.54840697299</v>
      </c>
      <c r="LI9" s="266">
        <v>190188.82057659092</v>
      </c>
      <c r="LJ9" s="266">
        <v>189755.07308304403</v>
      </c>
      <c r="LK9" s="266">
        <v>189734.07029810312</v>
      </c>
      <c r="LL9" s="266">
        <v>193026.91064892767</v>
      </c>
      <c r="LM9" s="266">
        <v>195210.3423869964</v>
      </c>
      <c r="LN9" s="266">
        <v>195911.26739921249</v>
      </c>
      <c r="LO9" s="266">
        <v>193690.82197332775</v>
      </c>
      <c r="LP9" s="266">
        <v>193766.91932960803</v>
      </c>
      <c r="LQ9" s="266">
        <v>202936.91545852821</v>
      </c>
      <c r="LR9" s="266">
        <v>203402.30090387899</v>
      </c>
      <c r="LS9" s="266">
        <v>204651.97975793868</v>
      </c>
      <c r="LT9" s="266">
        <v>213001.9796068492</v>
      </c>
      <c r="LU9" s="266">
        <v>219208.95780812379</v>
      </c>
      <c r="LV9" s="266">
        <v>219702.27750200516</v>
      </c>
      <c r="LW9" s="336">
        <v>218244.39334451611</v>
      </c>
      <c r="LX9" s="336">
        <v>213270.29445481399</v>
      </c>
      <c r="LY9" s="259"/>
      <c r="LZ9" s="385"/>
      <c r="MA9" s="306"/>
      <c r="MB9" s="259"/>
      <c r="MC9" s="384"/>
      <c r="MD9" s="306"/>
    </row>
    <row r="10" spans="1:342" x14ac:dyDescent="0.25">
      <c r="A10" s="242" t="s">
        <v>4226</v>
      </c>
      <c r="B10" s="267">
        <v>1722.7</v>
      </c>
      <c r="C10" s="267">
        <v>1876.7</v>
      </c>
      <c r="D10" s="267">
        <v>2157.6999999999998</v>
      </c>
      <c r="E10" s="267">
        <v>2491.6999999999998</v>
      </c>
      <c r="F10" s="267">
        <v>2705.7</v>
      </c>
      <c r="G10" s="267">
        <v>2948.7</v>
      </c>
      <c r="H10" s="267">
        <v>3071.7</v>
      </c>
      <c r="I10" s="267">
        <v>3289.7</v>
      </c>
      <c r="J10" s="267">
        <v>3463.7</v>
      </c>
      <c r="K10" s="267">
        <v>4020.7</v>
      </c>
      <c r="L10" s="267">
        <v>4888.7</v>
      </c>
      <c r="M10" s="267">
        <v>5964.7</v>
      </c>
      <c r="N10" s="267">
        <v>7049.7</v>
      </c>
      <c r="O10" s="267">
        <v>8060.7</v>
      </c>
      <c r="P10" s="267">
        <v>8832.7000000000007</v>
      </c>
      <c r="Q10" s="267">
        <v>10920.7</v>
      </c>
      <c r="R10" s="267">
        <v>12781.7</v>
      </c>
      <c r="S10" s="267">
        <v>14068.1</v>
      </c>
      <c r="T10" s="267">
        <v>14134</v>
      </c>
      <c r="U10" s="267">
        <v>14815.1</v>
      </c>
      <c r="V10" s="267">
        <v>15470.6</v>
      </c>
      <c r="W10" s="267">
        <v>15170.5</v>
      </c>
      <c r="X10" s="267">
        <v>14415.8</v>
      </c>
      <c r="Y10" s="267">
        <v>14232.598</v>
      </c>
      <c r="Z10" s="267">
        <v>14717.59</v>
      </c>
      <c r="AA10" s="267">
        <v>15540.928865958622</v>
      </c>
      <c r="AB10" s="267">
        <v>16391.945241381341</v>
      </c>
      <c r="AC10" s="267">
        <v>16782.506724931809</v>
      </c>
      <c r="AD10" s="267">
        <v>18787.550756486875</v>
      </c>
      <c r="AE10" s="267">
        <v>20291.072087476135</v>
      </c>
      <c r="AF10" s="267">
        <v>20697.664136561689</v>
      </c>
      <c r="AG10" s="337">
        <v>17345.690002988929</v>
      </c>
      <c r="AH10" s="337">
        <v>17443.515124225542</v>
      </c>
      <c r="AI10" s="337">
        <v>17392.055415514311</v>
      </c>
      <c r="AJ10" s="337">
        <v>18061.21428916372</v>
      </c>
      <c r="AK10" s="337">
        <v>18589.355978679116</v>
      </c>
      <c r="AL10" s="337">
        <v>18618.107044677454</v>
      </c>
      <c r="AM10" s="337">
        <v>18504.011052553895</v>
      </c>
      <c r="AN10" s="337">
        <v>18946.200496292709</v>
      </c>
      <c r="AO10" s="337">
        <v>19011.345601678826</v>
      </c>
      <c r="AP10" s="337">
        <v>18858.766026564062</v>
      </c>
      <c r="AQ10" s="337">
        <v>19129.764391960511</v>
      </c>
      <c r="AR10" s="337">
        <v>19803.598938357594</v>
      </c>
      <c r="AS10" s="337">
        <v>19564.059632948272</v>
      </c>
      <c r="AT10" s="337">
        <v>19551.485343690441</v>
      </c>
      <c r="AU10" s="337">
        <v>19170.736357428919</v>
      </c>
      <c r="AV10" s="337">
        <v>19259.940874438893</v>
      </c>
      <c r="AW10" s="337">
        <v>18873.637369939395</v>
      </c>
      <c r="AX10" s="337">
        <v>18723.109388060304</v>
      </c>
      <c r="AY10" s="337">
        <v>18994.957684441044</v>
      </c>
      <c r="AZ10" s="337">
        <v>19065.045297810899</v>
      </c>
      <c r="BA10" s="337">
        <v>19160.639847364331</v>
      </c>
      <c r="BB10" s="337">
        <v>18912.366829722254</v>
      </c>
      <c r="BC10" s="337">
        <v>18980.099943944286</v>
      </c>
      <c r="BD10" s="337">
        <v>19166.001503902156</v>
      </c>
      <c r="BE10" s="337">
        <v>19691.85358433731</v>
      </c>
      <c r="BF10" s="337">
        <v>19735.613404397387</v>
      </c>
      <c r="BG10" s="337">
        <v>19609.844862001726</v>
      </c>
      <c r="BH10" s="337">
        <v>20578.700064528992</v>
      </c>
      <c r="BI10" s="337">
        <v>20515.49760649318</v>
      </c>
      <c r="BJ10" s="337">
        <v>19526.457955454462</v>
      </c>
      <c r="BK10" s="337">
        <v>19188.121836152422</v>
      </c>
      <c r="BL10" s="337">
        <v>19260.473954813304</v>
      </c>
      <c r="BM10" s="337">
        <v>19523.393644518816</v>
      </c>
      <c r="BN10" s="337">
        <v>19492.697182745032</v>
      </c>
      <c r="BO10" s="337">
        <v>19634.541482300607</v>
      </c>
      <c r="BP10" s="337">
        <v>19964.270157512139</v>
      </c>
      <c r="BQ10" s="337">
        <v>20304.067241023506</v>
      </c>
      <c r="BR10" s="337">
        <v>20281.975052334346</v>
      </c>
      <c r="BS10" s="337">
        <v>19981.790457470928</v>
      </c>
      <c r="BT10" s="337">
        <v>19846.152069316071</v>
      </c>
      <c r="BU10" s="337">
        <v>19781.485566767205</v>
      </c>
      <c r="BV10" s="337">
        <v>19871.280704944234</v>
      </c>
      <c r="BW10" s="337">
        <v>19644.024928697334</v>
      </c>
      <c r="BX10" s="337">
        <v>19886.68969405003</v>
      </c>
      <c r="BY10" s="337">
        <v>20383.601111234762</v>
      </c>
      <c r="BZ10" s="337">
        <v>20514.693659491073</v>
      </c>
      <c r="CA10" s="337">
        <v>21425.875338168589</v>
      </c>
      <c r="CB10" s="337">
        <v>21862.20827014168</v>
      </c>
      <c r="CC10" s="337">
        <v>22025.453316733816</v>
      </c>
      <c r="CD10" s="337">
        <v>22472.552680710571</v>
      </c>
      <c r="CE10" s="337">
        <v>22378.718201781652</v>
      </c>
      <c r="CF10" s="337">
        <v>20957.452867256023</v>
      </c>
      <c r="CG10" s="337">
        <v>20995.695127580875</v>
      </c>
      <c r="CH10" s="337">
        <v>20363.537056659687</v>
      </c>
      <c r="CI10" s="337">
        <v>20946.592370834303</v>
      </c>
      <c r="CJ10" s="337">
        <v>21119.670807562175</v>
      </c>
      <c r="CK10" s="337">
        <v>20593.051865104117</v>
      </c>
      <c r="CL10" s="337">
        <v>20185.057532318187</v>
      </c>
      <c r="CM10" s="337">
        <v>20158.249882833385</v>
      </c>
      <c r="CN10" s="337">
        <v>21329.802748717968</v>
      </c>
      <c r="CO10" s="337">
        <v>21152.341636405905</v>
      </c>
      <c r="CP10" s="337">
        <v>21533.439332091959</v>
      </c>
      <c r="CQ10" s="337">
        <v>21072.191519026972</v>
      </c>
      <c r="CR10" s="337">
        <v>21286.435573635521</v>
      </c>
      <c r="CS10" s="337">
        <v>21428.496053009119</v>
      </c>
      <c r="CT10" s="337">
        <v>20820.74826081378</v>
      </c>
      <c r="CU10" s="337">
        <v>22455.979748742269</v>
      </c>
      <c r="CV10" s="337">
        <v>22858.741283162159</v>
      </c>
      <c r="CW10" s="337">
        <v>23745.852811052802</v>
      </c>
      <c r="CX10" s="337">
        <v>23817.670768173924</v>
      </c>
      <c r="CY10" s="337">
        <v>24414.35452507178</v>
      </c>
      <c r="CZ10" s="337">
        <v>24928.612766549217</v>
      </c>
      <c r="DA10" s="337">
        <v>25492.227409182204</v>
      </c>
      <c r="DB10" s="337">
        <v>23960.711133528785</v>
      </c>
      <c r="DC10" s="337">
        <v>24374.022922228265</v>
      </c>
      <c r="DD10" s="337">
        <v>24798.954733266986</v>
      </c>
      <c r="DE10" s="337">
        <v>26112.002316249731</v>
      </c>
      <c r="DF10" s="337">
        <v>27040.129148041226</v>
      </c>
      <c r="DG10" s="337">
        <v>27488.857139346968</v>
      </c>
      <c r="DH10" s="337">
        <v>27188.110567110172</v>
      </c>
      <c r="DI10" s="337">
        <v>28011.870413168523</v>
      </c>
      <c r="DJ10" s="337">
        <v>28004.005645052406</v>
      </c>
      <c r="DK10" s="337">
        <v>28090.333694136112</v>
      </c>
      <c r="DL10" s="337">
        <v>29067.57194900051</v>
      </c>
      <c r="DM10" s="337">
        <v>29020.434575479856</v>
      </c>
      <c r="DN10" s="337">
        <v>30150.657858458679</v>
      </c>
      <c r="DO10" s="337">
        <v>30376.302921809896</v>
      </c>
      <c r="DP10" s="337">
        <v>29786.973085821184</v>
      </c>
      <c r="DQ10" s="337">
        <v>29744.662168074949</v>
      </c>
      <c r="DR10" s="337">
        <v>29417.791071484211</v>
      </c>
      <c r="DS10" s="337">
        <v>29484.573099007044</v>
      </c>
      <c r="DT10" s="337">
        <v>28989.954142021605</v>
      </c>
      <c r="DU10" s="337">
        <v>28456.056485359506</v>
      </c>
      <c r="DV10" s="337">
        <v>28080.096855663978</v>
      </c>
      <c r="DW10" s="337">
        <v>28029.798377731149</v>
      </c>
      <c r="DX10" s="337">
        <v>28545.444736390156</v>
      </c>
      <c r="DY10" s="337">
        <v>29263.728606661418</v>
      </c>
      <c r="DZ10" s="337">
        <v>27917.192432659776</v>
      </c>
      <c r="EA10" s="337">
        <v>28447.971749412653</v>
      </c>
      <c r="EB10" s="337">
        <v>29090.303568473744</v>
      </c>
      <c r="EC10" s="337">
        <v>29076.649837609511</v>
      </c>
      <c r="ED10" s="337">
        <v>28845.796721507566</v>
      </c>
      <c r="EE10" s="337">
        <v>31114.030037391323</v>
      </c>
      <c r="EF10" s="337">
        <v>32592.009177044445</v>
      </c>
      <c r="EG10" s="337">
        <v>33031.494637735064</v>
      </c>
      <c r="EH10" s="337">
        <v>34223.109580401127</v>
      </c>
      <c r="EI10" s="337">
        <v>34893.714289927215</v>
      </c>
      <c r="EJ10" s="337">
        <v>34949.193802145652</v>
      </c>
      <c r="EK10" s="337">
        <v>34938.609682294773</v>
      </c>
      <c r="EL10" s="337">
        <v>34480.066350738765</v>
      </c>
      <c r="EM10" s="337">
        <v>34517.196156351027</v>
      </c>
      <c r="EN10" s="337">
        <v>36002.503623835124</v>
      </c>
      <c r="EO10" s="337">
        <v>35799.132654257242</v>
      </c>
      <c r="EP10" s="337">
        <v>36240.662195306977</v>
      </c>
      <c r="EQ10" s="337">
        <v>36831.142599138759</v>
      </c>
      <c r="ER10" s="337">
        <v>36914.690158073012</v>
      </c>
      <c r="ES10" s="337">
        <v>37411.475754628766</v>
      </c>
      <c r="ET10" s="337">
        <v>38045.681488686052</v>
      </c>
      <c r="EU10" s="337">
        <v>37837.382704012656</v>
      </c>
      <c r="EV10" s="337">
        <v>39032.305987015156</v>
      </c>
      <c r="EW10" s="337">
        <v>39572.724236129929</v>
      </c>
      <c r="EX10" s="337">
        <v>39893.620991487827</v>
      </c>
      <c r="EY10" s="337">
        <v>40050.14364997876</v>
      </c>
      <c r="EZ10" s="337">
        <v>41009.770047012506</v>
      </c>
      <c r="FA10" s="337">
        <v>40491.440818876195</v>
      </c>
      <c r="FB10" s="337">
        <v>41563.690301880044</v>
      </c>
      <c r="FC10" s="337">
        <v>44297.042250977385</v>
      </c>
      <c r="FD10" s="337">
        <v>44283.006595864601</v>
      </c>
      <c r="FE10" s="337">
        <v>43194.008784807804</v>
      </c>
      <c r="FF10" s="337">
        <v>43328.550264596059</v>
      </c>
      <c r="FG10" s="337">
        <v>43210.884695226472</v>
      </c>
      <c r="FH10" s="337">
        <v>44217.270329353014</v>
      </c>
      <c r="FI10" s="337">
        <v>44529.236597902905</v>
      </c>
      <c r="FJ10" s="337">
        <v>46051.182376494937</v>
      </c>
      <c r="FK10" s="337">
        <v>46249.726323575211</v>
      </c>
      <c r="FL10" s="337">
        <v>46474.860989340588</v>
      </c>
      <c r="FM10" s="337">
        <v>45704.617370906562</v>
      </c>
      <c r="FN10" s="337">
        <v>45977.988559578989</v>
      </c>
      <c r="FO10" s="337">
        <v>46372.372884068718</v>
      </c>
      <c r="FP10" s="337">
        <v>46348.234068132166</v>
      </c>
      <c r="FQ10" s="337">
        <v>47233.005477112856</v>
      </c>
      <c r="FR10" s="337">
        <v>47453.871446637502</v>
      </c>
      <c r="FS10" s="337">
        <v>47553.330053351769</v>
      </c>
      <c r="FT10" s="337">
        <v>48951.590979470508</v>
      </c>
      <c r="FU10" s="337">
        <v>49984.208823389767</v>
      </c>
      <c r="FV10" s="337">
        <v>50008.544607507065</v>
      </c>
      <c r="FW10" s="337">
        <v>49800.666850183035</v>
      </c>
      <c r="FX10" s="337">
        <v>50177.431755988655</v>
      </c>
      <c r="FY10" s="337">
        <v>49588.712701729244</v>
      </c>
      <c r="FZ10" s="337">
        <v>50155.623163863376</v>
      </c>
      <c r="GA10" s="337">
        <v>50835.244586579734</v>
      </c>
      <c r="GB10" s="337">
        <v>51042.120318971793</v>
      </c>
      <c r="GC10" s="337">
        <v>56416.012754022937</v>
      </c>
      <c r="GD10" s="337">
        <v>57301.235956627184</v>
      </c>
      <c r="GE10" s="337">
        <v>56794.172632539492</v>
      </c>
      <c r="GF10" s="337">
        <v>57396.922235782848</v>
      </c>
      <c r="GG10" s="337">
        <v>59342.801619146914</v>
      </c>
      <c r="GH10" s="337">
        <v>59392.572340579878</v>
      </c>
      <c r="GI10" s="337">
        <v>61306.972603965267</v>
      </c>
      <c r="GJ10" s="337">
        <v>62256.82456590949</v>
      </c>
      <c r="GK10" s="337">
        <v>65429.63020037955</v>
      </c>
      <c r="GL10" s="337">
        <v>66808.645871920424</v>
      </c>
      <c r="GM10" s="337">
        <v>68983.649550302958</v>
      </c>
      <c r="GN10" s="337">
        <v>70080.051271032309</v>
      </c>
      <c r="GO10" s="337">
        <v>70833.193306083311</v>
      </c>
      <c r="GP10" s="337">
        <v>72623.762651398894</v>
      </c>
      <c r="GQ10" s="337">
        <v>71391.703112861127</v>
      </c>
      <c r="GR10" s="337">
        <v>71543.968194906614</v>
      </c>
      <c r="GS10" s="337">
        <v>73105.953774967231</v>
      </c>
      <c r="GT10" s="337">
        <v>75313.988897494346</v>
      </c>
      <c r="GU10" s="337">
        <v>75182.643636758221</v>
      </c>
      <c r="GV10" s="337">
        <v>77061.320228716286</v>
      </c>
      <c r="GW10" s="337">
        <v>75496.180827482298</v>
      </c>
      <c r="GX10" s="337">
        <v>76633.687673156965</v>
      </c>
      <c r="GY10" s="337">
        <v>75115.7838105462</v>
      </c>
      <c r="GZ10" s="337">
        <v>74031.620203808357</v>
      </c>
      <c r="HA10" s="337">
        <v>75550.345152200694</v>
      </c>
      <c r="HB10" s="337">
        <v>76747.661319675783</v>
      </c>
      <c r="HC10" s="337">
        <v>75653.795558330617</v>
      </c>
      <c r="HD10" s="337">
        <v>77077.00848914939</v>
      </c>
      <c r="HE10" s="337">
        <v>76310.198036529197</v>
      </c>
      <c r="HF10" s="337">
        <v>76222.324017741674</v>
      </c>
      <c r="HG10" s="337">
        <v>79861.075503595668</v>
      </c>
      <c r="HH10" s="337">
        <v>81854.505874858776</v>
      </c>
      <c r="HI10" s="337">
        <v>82059.927400136847</v>
      </c>
      <c r="HJ10" s="337">
        <v>83486.354774169085</v>
      </c>
      <c r="HK10" s="337">
        <v>82691.231090490211</v>
      </c>
      <c r="HL10" s="337">
        <v>84790.998578393788</v>
      </c>
      <c r="HM10" s="337">
        <v>85891.964489229504</v>
      </c>
      <c r="HN10" s="337">
        <v>85168.697271085141</v>
      </c>
      <c r="HO10" s="337">
        <v>85403.389436505458</v>
      </c>
      <c r="HP10" s="337">
        <v>88225.519920191204</v>
      </c>
      <c r="HQ10" s="337">
        <v>89967.947765820354</v>
      </c>
      <c r="HR10" s="337">
        <v>90349.683332411019</v>
      </c>
      <c r="HS10" s="337">
        <v>91400.67813462278</v>
      </c>
      <c r="HT10" s="337">
        <v>91727.253859063741</v>
      </c>
      <c r="HU10" s="337">
        <v>92394.110197589791</v>
      </c>
      <c r="HV10" s="337">
        <v>88910.005555813186</v>
      </c>
      <c r="HW10" s="337">
        <v>89397.676654741605</v>
      </c>
      <c r="HX10" s="337">
        <v>92178.957824448356</v>
      </c>
      <c r="HY10" s="337">
        <v>91962.452085156998</v>
      </c>
      <c r="HZ10" s="337">
        <v>91092.96040663241</v>
      </c>
      <c r="IA10" s="337">
        <v>91693.748011059652</v>
      </c>
      <c r="IB10" s="337">
        <v>92291.964841065477</v>
      </c>
      <c r="IC10" s="337">
        <v>94465.338771950512</v>
      </c>
      <c r="ID10" s="337">
        <v>94545.887872410283</v>
      </c>
      <c r="IE10" s="337">
        <v>96523.865020672602</v>
      </c>
      <c r="IF10" s="337">
        <v>96461.708471225778</v>
      </c>
      <c r="IG10" s="337">
        <v>95921.888602669729</v>
      </c>
      <c r="IH10" s="337">
        <v>95218.112131644652</v>
      </c>
      <c r="II10" s="337">
        <v>95595.751149772186</v>
      </c>
      <c r="IJ10" s="337">
        <v>94474.30863763034</v>
      </c>
      <c r="IK10" s="337">
        <v>95688.197132364861</v>
      </c>
      <c r="IL10" s="337">
        <v>94977.416323043843</v>
      </c>
      <c r="IM10" s="337">
        <v>95845.580264256525</v>
      </c>
      <c r="IN10" s="337">
        <v>94995.957256608905</v>
      </c>
      <c r="IO10" s="337">
        <v>97627.86872981966</v>
      </c>
      <c r="IP10" s="337">
        <v>99201.087615880446</v>
      </c>
      <c r="IQ10" s="337">
        <v>96544.769217984387</v>
      </c>
      <c r="IR10" s="337">
        <v>95694.633343851543</v>
      </c>
      <c r="IS10" s="337">
        <v>94650.932761379503</v>
      </c>
      <c r="IT10" s="337">
        <v>96754.476283546581</v>
      </c>
      <c r="IU10" s="337">
        <v>96155.608200036193</v>
      </c>
      <c r="IV10" s="337">
        <v>93326.184025234063</v>
      </c>
      <c r="IW10" s="337">
        <v>93579.576889328091</v>
      </c>
      <c r="IX10" s="337">
        <v>94785.175849286345</v>
      </c>
      <c r="IY10" s="337">
        <v>93035.027853708511</v>
      </c>
      <c r="IZ10" s="337">
        <v>95059.401709684244</v>
      </c>
      <c r="JA10" s="337">
        <v>96122.51330074064</v>
      </c>
      <c r="JB10" s="337">
        <v>93826.503404720774</v>
      </c>
      <c r="JC10" s="337">
        <v>89706.956118660397</v>
      </c>
      <c r="JD10" s="337">
        <v>93036.694700369582</v>
      </c>
      <c r="JE10" s="337">
        <v>95515.450469932111</v>
      </c>
      <c r="JF10" s="337">
        <v>97881.754734930786</v>
      </c>
      <c r="JG10" s="337">
        <v>101030.86725580791</v>
      </c>
      <c r="JH10" s="337">
        <v>101956.87912357479</v>
      </c>
      <c r="JI10" s="337">
        <v>101706.71417108299</v>
      </c>
      <c r="JJ10" s="337">
        <v>101947.92541144442</v>
      </c>
      <c r="JK10" s="337">
        <v>104838.33965931337</v>
      </c>
      <c r="JL10" s="337">
        <v>112772.40984361905</v>
      </c>
      <c r="JM10" s="337">
        <v>113086.60698303615</v>
      </c>
      <c r="JN10" s="337">
        <v>111989.81005906628</v>
      </c>
      <c r="JO10" s="337">
        <v>110004.82301849916</v>
      </c>
      <c r="JP10" s="337">
        <v>113900.74708149221</v>
      </c>
      <c r="JQ10" s="337">
        <v>114946.2044772478</v>
      </c>
      <c r="JR10" s="337">
        <v>115370.4928981257</v>
      </c>
      <c r="JS10" s="337">
        <v>114865.58950970451</v>
      </c>
      <c r="JT10" s="337">
        <v>122573.476461944</v>
      </c>
      <c r="JU10" s="337">
        <v>122208.09344613686</v>
      </c>
      <c r="JV10" s="337">
        <v>123870.83557238377</v>
      </c>
      <c r="JW10" s="337">
        <v>122632.21386068108</v>
      </c>
      <c r="JX10" s="337">
        <v>124584.30952945398</v>
      </c>
      <c r="JY10" s="337">
        <v>123410.17672943274</v>
      </c>
      <c r="JZ10" s="337">
        <v>124190.37683766885</v>
      </c>
      <c r="KA10" s="337">
        <v>125883.22064711202</v>
      </c>
      <c r="KB10" s="337">
        <v>123431.46329491248</v>
      </c>
      <c r="KC10" s="337">
        <v>125410.73423396658</v>
      </c>
      <c r="KD10" s="337">
        <v>124392.4113539572</v>
      </c>
      <c r="KE10" s="337">
        <v>123792.71257215887</v>
      </c>
      <c r="KF10" s="337">
        <v>124544.13032798175</v>
      </c>
      <c r="KG10" s="337">
        <v>124218.73533871096</v>
      </c>
      <c r="KH10" s="337">
        <v>121958.72003172642</v>
      </c>
      <c r="KI10" s="337">
        <v>123372.91161360392</v>
      </c>
      <c r="KJ10" s="337">
        <v>125766.40321404493</v>
      </c>
      <c r="KK10" s="337">
        <v>129135.61829614855</v>
      </c>
      <c r="KL10" s="337">
        <v>127533.50022730706</v>
      </c>
      <c r="KM10" s="337">
        <v>127785.9140480748</v>
      </c>
      <c r="KN10" s="337">
        <v>127744.99584057767</v>
      </c>
      <c r="KO10" s="337">
        <v>128573.0439103564</v>
      </c>
      <c r="KP10" s="337">
        <v>129737.38019437861</v>
      </c>
      <c r="KQ10" s="337">
        <v>132834.70162294491</v>
      </c>
      <c r="KR10" s="337">
        <v>130253.16644381429</v>
      </c>
      <c r="KS10" s="337">
        <v>130068.68432776857</v>
      </c>
      <c r="KT10" s="337">
        <v>129437.69449505175</v>
      </c>
      <c r="KU10" s="337">
        <v>133895.93912191526</v>
      </c>
      <c r="KV10" s="337">
        <v>136720.98078381753</v>
      </c>
      <c r="KW10" s="337">
        <v>136620.05559246498</v>
      </c>
      <c r="KX10" s="337">
        <v>135802.68505393117</v>
      </c>
      <c r="KY10" s="337">
        <v>137032.28817993138</v>
      </c>
      <c r="KZ10" s="337">
        <v>138131.57935567308</v>
      </c>
      <c r="LA10" s="337">
        <v>137485.69043201761</v>
      </c>
      <c r="LB10" s="337">
        <v>134509.78112721891</v>
      </c>
      <c r="LC10" s="337">
        <v>135210.2903555111</v>
      </c>
      <c r="LD10" s="337">
        <v>134976.7084109945</v>
      </c>
      <c r="LE10" s="337">
        <v>133593.25344970488</v>
      </c>
      <c r="LF10" s="337">
        <v>131666.64246256975</v>
      </c>
      <c r="LG10" s="337">
        <v>133224.81069195966</v>
      </c>
      <c r="LH10" s="337">
        <v>132441.81143223908</v>
      </c>
      <c r="LI10" s="337">
        <v>134322.791828977</v>
      </c>
      <c r="LJ10" s="337">
        <v>134335.02673496012</v>
      </c>
      <c r="LK10" s="337">
        <v>133988.17559565921</v>
      </c>
      <c r="LL10" s="337">
        <v>137261.25429726375</v>
      </c>
      <c r="LM10" s="337">
        <v>137342.9655517725</v>
      </c>
      <c r="LN10" s="337">
        <v>137945.62565604859</v>
      </c>
      <c r="LO10" s="337">
        <v>134908.78886896383</v>
      </c>
      <c r="LP10" s="337">
        <v>133735.42556595412</v>
      </c>
      <c r="LQ10" s="337">
        <v>143169.95760831432</v>
      </c>
      <c r="LR10" s="337">
        <v>143577.24988937509</v>
      </c>
      <c r="LS10" s="337">
        <v>144827.89102054478</v>
      </c>
      <c r="LT10" s="337">
        <v>152746.51659243149</v>
      </c>
      <c r="LU10" s="337">
        <v>158079.38191619172</v>
      </c>
      <c r="LV10" s="337">
        <v>158565.61315679306</v>
      </c>
      <c r="LW10" s="337">
        <v>156881.59307793318</v>
      </c>
      <c r="LX10" s="337">
        <v>150818.4422333611</v>
      </c>
      <c r="LY10" s="259"/>
      <c r="LZ10" s="385"/>
      <c r="MA10" s="306"/>
      <c r="MB10" s="259"/>
      <c r="MC10" s="384"/>
    </row>
    <row r="11" spans="1:342" ht="12.6" customHeight="1" x14ac:dyDescent="0.25">
      <c r="A11" s="243" t="s">
        <v>4213</v>
      </c>
      <c r="B11" s="268">
        <v>403.7</v>
      </c>
      <c r="C11" s="268">
        <v>404.7</v>
      </c>
      <c r="D11" s="268">
        <v>431.7</v>
      </c>
      <c r="E11" s="268">
        <v>469.7</v>
      </c>
      <c r="F11" s="268">
        <v>485.7</v>
      </c>
      <c r="G11" s="268">
        <v>478.7</v>
      </c>
      <c r="H11" s="268">
        <v>509.7</v>
      </c>
      <c r="I11" s="268">
        <v>510.7</v>
      </c>
      <c r="J11" s="268">
        <v>567.70000000000005</v>
      </c>
      <c r="K11" s="268">
        <v>564.70000000000005</v>
      </c>
      <c r="L11" s="268">
        <v>564.70000000000005</v>
      </c>
      <c r="M11" s="268">
        <v>732.7</v>
      </c>
      <c r="N11" s="268">
        <v>971.7</v>
      </c>
      <c r="O11" s="268">
        <v>1184.7</v>
      </c>
      <c r="P11" s="268">
        <v>983.7</v>
      </c>
      <c r="Q11" s="268">
        <v>1325.7</v>
      </c>
      <c r="R11" s="268">
        <v>318.7</v>
      </c>
      <c r="S11" s="268">
        <v>226.1</v>
      </c>
      <c r="T11" s="268">
        <v>311</v>
      </c>
      <c r="U11" s="268">
        <v>980.1</v>
      </c>
      <c r="V11" s="268">
        <v>884.6</v>
      </c>
      <c r="W11" s="268">
        <v>706.5</v>
      </c>
      <c r="X11" s="268">
        <v>928.8</v>
      </c>
      <c r="Y11" s="268">
        <v>974.19800000000009</v>
      </c>
      <c r="Z11" s="268">
        <v>1163.5899999999999</v>
      </c>
      <c r="AA11" s="268">
        <v>1588.0409999999999</v>
      </c>
      <c r="AB11" s="268">
        <v>1291.5480000000002</v>
      </c>
      <c r="AC11" s="268">
        <v>933.92799999999988</v>
      </c>
      <c r="AD11" s="268">
        <v>976.11460000000011</v>
      </c>
      <c r="AE11" s="268">
        <v>672.30000000000007</v>
      </c>
      <c r="AF11" s="268">
        <v>199.01900000000006</v>
      </c>
      <c r="AG11" s="268">
        <v>203.12600000000006</v>
      </c>
      <c r="AH11" s="268">
        <v>193.52900000000002</v>
      </c>
      <c r="AI11" s="268">
        <v>183.24200000000008</v>
      </c>
      <c r="AJ11" s="268">
        <v>147.11100000000005</v>
      </c>
      <c r="AK11" s="268">
        <v>151.94200000000006</v>
      </c>
      <c r="AL11" s="268">
        <v>274.18900000000002</v>
      </c>
      <c r="AM11" s="268">
        <v>272.54460000000006</v>
      </c>
      <c r="AN11" s="268">
        <v>285.37160000000006</v>
      </c>
      <c r="AO11" s="268">
        <v>256.71340000000004</v>
      </c>
      <c r="AP11" s="268">
        <v>269.46360000000004</v>
      </c>
      <c r="AQ11" s="268">
        <v>291.89320000000009</v>
      </c>
      <c r="AR11" s="268">
        <v>320.32700000000006</v>
      </c>
      <c r="AS11" s="268">
        <v>322.24570000000006</v>
      </c>
      <c r="AT11" s="268">
        <v>294.21990000000005</v>
      </c>
      <c r="AU11" s="268">
        <v>155.91490000000005</v>
      </c>
      <c r="AV11" s="268">
        <v>158.27490000000006</v>
      </c>
      <c r="AW11" s="268">
        <v>171.20990000000003</v>
      </c>
      <c r="AX11" s="268">
        <v>154.47890000000004</v>
      </c>
      <c r="AY11" s="268">
        <v>254.35790000000003</v>
      </c>
      <c r="AZ11" s="268">
        <v>260.94490000000002</v>
      </c>
      <c r="BA11" s="268">
        <v>357.30390000000006</v>
      </c>
      <c r="BB11" s="268">
        <v>349.94890000000004</v>
      </c>
      <c r="BC11" s="268">
        <v>386.78520000000009</v>
      </c>
      <c r="BD11" s="268">
        <v>429.12380000000013</v>
      </c>
      <c r="BE11" s="268">
        <v>400.11990000000009</v>
      </c>
      <c r="BF11" s="268">
        <v>355.64990000000012</v>
      </c>
      <c r="BG11" s="268">
        <v>198.90590000000014</v>
      </c>
      <c r="BH11" s="268">
        <v>193.79790000000011</v>
      </c>
      <c r="BI11" s="268">
        <v>193.91290000000009</v>
      </c>
      <c r="BJ11" s="268">
        <v>177.02890000000008</v>
      </c>
      <c r="BK11" s="268">
        <v>153.99890000000011</v>
      </c>
      <c r="BL11" s="268">
        <v>246.74490000000009</v>
      </c>
      <c r="BM11" s="268">
        <v>249.03490000000008</v>
      </c>
      <c r="BN11" s="268">
        <v>250.93670000000009</v>
      </c>
      <c r="BO11" s="268">
        <v>233.97250000000008</v>
      </c>
      <c r="BP11" s="268">
        <v>224.03020000000009</v>
      </c>
      <c r="BQ11" s="268">
        <v>102.08415000000011</v>
      </c>
      <c r="BR11" s="268">
        <v>138.82540000000009</v>
      </c>
      <c r="BS11" s="268">
        <v>143.19520000000009</v>
      </c>
      <c r="BT11" s="268">
        <v>140.72520000000009</v>
      </c>
      <c r="BU11" s="268">
        <v>142.45950000000008</v>
      </c>
      <c r="BV11" s="268">
        <v>159.4893000000001</v>
      </c>
      <c r="BW11" s="268">
        <v>165.55220000000008</v>
      </c>
      <c r="BX11" s="268">
        <v>309.49730000000011</v>
      </c>
      <c r="BY11" s="268">
        <v>325.69420000000008</v>
      </c>
      <c r="BZ11" s="268">
        <v>304.96990000000005</v>
      </c>
      <c r="CA11" s="268">
        <v>319.53030000000007</v>
      </c>
      <c r="CB11" s="268">
        <v>390.92420000000004</v>
      </c>
      <c r="CC11" s="268">
        <v>400.71340000000004</v>
      </c>
      <c r="CD11" s="268">
        <v>300.12200000000007</v>
      </c>
      <c r="CE11" s="268">
        <v>245.49300000000011</v>
      </c>
      <c r="CF11" s="268">
        <v>201.17420000000007</v>
      </c>
      <c r="CG11" s="268">
        <v>219.68730000000011</v>
      </c>
      <c r="CH11" s="268">
        <v>230.21340000000006</v>
      </c>
      <c r="CI11" s="268">
        <v>250.12490000000008</v>
      </c>
      <c r="CJ11" s="268">
        <v>282.89990000000012</v>
      </c>
      <c r="CK11" s="268">
        <v>285.91090000000008</v>
      </c>
      <c r="CL11" s="268">
        <v>331.59850000000006</v>
      </c>
      <c r="CM11" s="268">
        <v>370.85160000000008</v>
      </c>
      <c r="CN11" s="268">
        <v>399.38470000000007</v>
      </c>
      <c r="CO11" s="268">
        <v>430.87260000000003</v>
      </c>
      <c r="CP11" s="268">
        <v>433.9944000000001</v>
      </c>
      <c r="CQ11" s="268">
        <v>417.34390000000008</v>
      </c>
      <c r="CR11" s="268">
        <v>408.7453000000001</v>
      </c>
      <c r="CS11" s="268">
        <v>427.89760000000007</v>
      </c>
      <c r="CT11" s="268">
        <v>330.47570000000007</v>
      </c>
      <c r="CU11" s="268">
        <v>269.51590000000004</v>
      </c>
      <c r="CV11" s="268">
        <v>204.54490000000007</v>
      </c>
      <c r="CW11" s="268">
        <v>175.40490000000008</v>
      </c>
      <c r="CX11" s="268">
        <v>182.19880000000006</v>
      </c>
      <c r="CY11" s="268">
        <v>213.28550000000007</v>
      </c>
      <c r="CZ11" s="268">
        <v>254.37140000000005</v>
      </c>
      <c r="DA11" s="268">
        <v>1330.7129000000002</v>
      </c>
      <c r="DB11" s="268">
        <v>1705.0769000000003</v>
      </c>
      <c r="DC11" s="268">
        <v>1721.848</v>
      </c>
      <c r="DD11" s="268">
        <v>1796.7779</v>
      </c>
      <c r="DE11" s="268">
        <v>1768.8652405295654</v>
      </c>
      <c r="DF11" s="268">
        <v>1798.1831799434872</v>
      </c>
      <c r="DG11" s="268">
        <v>1973.561434334111</v>
      </c>
      <c r="DH11" s="268">
        <v>1961.3331988399436</v>
      </c>
      <c r="DI11" s="268">
        <v>1838.3441637023711</v>
      </c>
      <c r="DJ11" s="268">
        <v>595.48600230864656</v>
      </c>
      <c r="DK11" s="268">
        <v>611.85287563603549</v>
      </c>
      <c r="DL11" s="268">
        <v>694.7973473187875</v>
      </c>
      <c r="DM11" s="268">
        <v>714.86732456200264</v>
      </c>
      <c r="DN11" s="268">
        <v>738.3742555113497</v>
      </c>
      <c r="DO11" s="268">
        <v>760.59366514604324</v>
      </c>
      <c r="DP11" s="268">
        <v>875.42990558554709</v>
      </c>
      <c r="DQ11" s="268">
        <v>776.27984881910095</v>
      </c>
      <c r="DR11" s="268">
        <v>743.36810560232664</v>
      </c>
      <c r="DS11" s="268">
        <v>653.62643772550928</v>
      </c>
      <c r="DT11" s="268">
        <v>605.98143345762878</v>
      </c>
      <c r="DU11" s="268">
        <v>482.45227306515517</v>
      </c>
      <c r="DV11" s="268">
        <v>496.66299000000015</v>
      </c>
      <c r="DW11" s="268">
        <v>551.0563800000001</v>
      </c>
      <c r="DX11" s="268">
        <v>552.06891337588434</v>
      </c>
      <c r="DY11" s="268">
        <v>546.88016210382341</v>
      </c>
      <c r="DZ11" s="268">
        <v>491.45671808770203</v>
      </c>
      <c r="EA11" s="268">
        <v>454.29274678097806</v>
      </c>
      <c r="EB11" s="268">
        <v>230.8229000000002</v>
      </c>
      <c r="EC11" s="268">
        <v>259.9899000000002</v>
      </c>
      <c r="ED11" s="268">
        <v>274.1249000000002</v>
      </c>
      <c r="EE11" s="268">
        <v>246.01761935000016</v>
      </c>
      <c r="EF11" s="268">
        <v>311.6573551900002</v>
      </c>
      <c r="EG11" s="268">
        <v>424.35622757000021</v>
      </c>
      <c r="EH11" s="268">
        <v>381.0119000000002</v>
      </c>
      <c r="EI11" s="268">
        <v>341.3869000000002</v>
      </c>
      <c r="EJ11" s="268">
        <v>339.32090000000028</v>
      </c>
      <c r="EK11" s="268">
        <v>318.92090000000024</v>
      </c>
      <c r="EL11" s="268">
        <v>220.34090000000026</v>
      </c>
      <c r="EM11" s="268">
        <v>179.48490000000024</v>
      </c>
      <c r="EN11" s="268">
        <v>267.35990000000027</v>
      </c>
      <c r="EO11" s="268">
        <v>223.35493634000025</v>
      </c>
      <c r="EP11" s="268">
        <v>309.75780611000027</v>
      </c>
      <c r="EQ11" s="268">
        <v>352.34690000000029</v>
      </c>
      <c r="ER11" s="268">
        <v>346.37690000000026</v>
      </c>
      <c r="ES11" s="268">
        <v>364.66690000000028</v>
      </c>
      <c r="ET11" s="268">
        <v>697.3747535900003</v>
      </c>
      <c r="EU11" s="268">
        <v>857.10720104000029</v>
      </c>
      <c r="EV11" s="268">
        <v>995.22564932000023</v>
      </c>
      <c r="EW11" s="268">
        <v>871.88290000000029</v>
      </c>
      <c r="EX11" s="268">
        <v>560.13390000000027</v>
      </c>
      <c r="EY11" s="268">
        <v>577.61790000000019</v>
      </c>
      <c r="EZ11" s="268">
        <v>505.85990000000027</v>
      </c>
      <c r="FA11" s="268">
        <v>463.5629000000003</v>
      </c>
      <c r="FB11" s="268">
        <v>615.91090000000031</v>
      </c>
      <c r="FC11" s="268">
        <v>818.93780089000029</v>
      </c>
      <c r="FD11" s="268">
        <v>886.13623768000025</v>
      </c>
      <c r="FE11" s="268">
        <v>898.87839509000025</v>
      </c>
      <c r="FF11" s="268">
        <v>842.77164984000024</v>
      </c>
      <c r="FG11" s="268">
        <v>954.51531422000028</v>
      </c>
      <c r="FH11" s="268">
        <v>824.80102283000019</v>
      </c>
      <c r="FI11" s="268">
        <v>732.20744879000017</v>
      </c>
      <c r="FJ11" s="268">
        <v>691.80195632000027</v>
      </c>
      <c r="FK11" s="268">
        <v>666.27780409000025</v>
      </c>
      <c r="FL11" s="268">
        <v>597.34567583000035</v>
      </c>
      <c r="FM11" s="268">
        <v>612.38884722000034</v>
      </c>
      <c r="FN11" s="268">
        <v>495.43091786000025</v>
      </c>
      <c r="FO11" s="268">
        <v>471.20735030000026</v>
      </c>
      <c r="FP11" s="268">
        <v>471.25974870000027</v>
      </c>
      <c r="FQ11" s="268">
        <v>505.08093610000026</v>
      </c>
      <c r="FR11" s="268">
        <v>503.05669160000031</v>
      </c>
      <c r="FS11" s="268">
        <v>564.48549002000027</v>
      </c>
      <c r="FT11" s="268">
        <v>665.22887594000031</v>
      </c>
      <c r="FU11" s="268">
        <v>672.64528614000028</v>
      </c>
      <c r="FV11" s="268">
        <v>649.50985291000029</v>
      </c>
      <c r="FW11" s="268">
        <v>629.24976495000033</v>
      </c>
      <c r="FX11" s="268">
        <v>604.85517860000027</v>
      </c>
      <c r="FY11" s="268">
        <v>583.27900635000026</v>
      </c>
      <c r="FZ11" s="268">
        <v>518.36261847000026</v>
      </c>
      <c r="GA11" s="268">
        <v>528.0508646100003</v>
      </c>
      <c r="GB11" s="268">
        <v>485.73112396000028</v>
      </c>
      <c r="GC11" s="268">
        <v>462.98229980000031</v>
      </c>
      <c r="GD11" s="268">
        <v>516.38099097000031</v>
      </c>
      <c r="GE11" s="268">
        <v>526.78452531000028</v>
      </c>
      <c r="GF11" s="268">
        <v>515.02298379000024</v>
      </c>
      <c r="GG11" s="268">
        <v>501.96035000000029</v>
      </c>
      <c r="GH11" s="268">
        <v>542.24335000000031</v>
      </c>
      <c r="GI11" s="268">
        <v>581.30635000000029</v>
      </c>
      <c r="GJ11" s="268">
        <v>597.43635000000029</v>
      </c>
      <c r="GK11" s="268">
        <v>565.43635000000029</v>
      </c>
      <c r="GL11" s="268">
        <v>575.51835000000028</v>
      </c>
      <c r="GM11" s="268">
        <v>589.75835000000029</v>
      </c>
      <c r="GN11" s="268">
        <v>588.38835000000029</v>
      </c>
      <c r="GO11" s="268">
        <v>559.25835000000029</v>
      </c>
      <c r="GP11" s="268">
        <v>640.71835000000021</v>
      </c>
      <c r="GQ11" s="268">
        <v>677.34680218000028</v>
      </c>
      <c r="GR11" s="268">
        <v>703.08910546000027</v>
      </c>
      <c r="GS11" s="268">
        <v>651.6665749900003</v>
      </c>
      <c r="GT11" s="268">
        <v>596.42987439000024</v>
      </c>
      <c r="GU11" s="268">
        <v>554.63513158000023</v>
      </c>
      <c r="GV11" s="268">
        <v>498.67817916000024</v>
      </c>
      <c r="GW11" s="268">
        <v>512.92298031000018</v>
      </c>
      <c r="GX11" s="268">
        <v>750.58342556000025</v>
      </c>
      <c r="GY11" s="268">
        <v>772.74352689000023</v>
      </c>
      <c r="GZ11" s="268">
        <v>721.26696226000024</v>
      </c>
      <c r="HA11" s="268">
        <v>694.09146326000018</v>
      </c>
      <c r="HB11" s="268">
        <v>743.58258901000022</v>
      </c>
      <c r="HC11" s="268">
        <v>829.5269630800002</v>
      </c>
      <c r="HD11" s="268">
        <v>891.81212456000026</v>
      </c>
      <c r="HE11" s="268">
        <v>870.29384075000019</v>
      </c>
      <c r="HF11" s="268">
        <v>880.85010465000028</v>
      </c>
      <c r="HG11" s="268">
        <v>918.84018998000022</v>
      </c>
      <c r="HH11" s="268">
        <v>861.02637140000036</v>
      </c>
      <c r="HI11" s="268">
        <v>841.17865346000031</v>
      </c>
      <c r="HJ11" s="268">
        <v>650.5440528500003</v>
      </c>
      <c r="HK11" s="268">
        <v>738.57318618000022</v>
      </c>
      <c r="HL11" s="268">
        <v>722.54023454000026</v>
      </c>
      <c r="HM11" s="268">
        <v>646.89273690000027</v>
      </c>
      <c r="HN11" s="268">
        <v>645.77117762000034</v>
      </c>
      <c r="HO11" s="268">
        <v>689.69360619000031</v>
      </c>
      <c r="HP11" s="268">
        <v>673.33272604000035</v>
      </c>
      <c r="HQ11" s="268">
        <v>586.84247172000028</v>
      </c>
      <c r="HR11" s="268">
        <v>545.87072002000025</v>
      </c>
      <c r="HS11" s="268">
        <v>548.87683953000032</v>
      </c>
      <c r="HT11" s="268">
        <v>546.17009971000027</v>
      </c>
      <c r="HU11" s="268">
        <v>522.93028539000034</v>
      </c>
      <c r="HV11" s="268">
        <v>623.32141748000026</v>
      </c>
      <c r="HW11" s="268">
        <v>669.79372799000032</v>
      </c>
      <c r="HX11" s="268">
        <v>655.83892242000036</v>
      </c>
      <c r="HY11" s="268">
        <v>643.60529557000029</v>
      </c>
      <c r="HZ11" s="268">
        <v>637.65786443000025</v>
      </c>
      <c r="IA11" s="268">
        <v>534.28507532000026</v>
      </c>
      <c r="IB11" s="268">
        <v>590.98920454000029</v>
      </c>
      <c r="IC11" s="268">
        <v>608.32884764000028</v>
      </c>
      <c r="ID11" s="268">
        <v>610.98650658000031</v>
      </c>
      <c r="IE11" s="268">
        <v>606.30167719000031</v>
      </c>
      <c r="IF11" s="268">
        <v>581.66785478000031</v>
      </c>
      <c r="IG11" s="268">
        <v>556.17227727000034</v>
      </c>
      <c r="IH11" s="268">
        <v>551.35768076000033</v>
      </c>
      <c r="II11" s="268">
        <v>569.57257541000035</v>
      </c>
      <c r="IJ11" s="268">
        <v>567.84934181000028</v>
      </c>
      <c r="IK11" s="268">
        <v>633.99151346000031</v>
      </c>
      <c r="IL11" s="268">
        <v>714.01918375000025</v>
      </c>
      <c r="IM11" s="268">
        <v>758.20644123000022</v>
      </c>
      <c r="IN11" s="268">
        <v>765.51972468000031</v>
      </c>
      <c r="IO11" s="268">
        <v>756.52032382000027</v>
      </c>
      <c r="IP11" s="268">
        <v>732.64194726000028</v>
      </c>
      <c r="IQ11" s="268">
        <v>685.03986707000024</v>
      </c>
      <c r="IR11" s="268">
        <v>651.37939758000027</v>
      </c>
      <c r="IS11" s="268">
        <v>596.56908397000029</v>
      </c>
      <c r="IT11" s="268">
        <v>572.55137968000031</v>
      </c>
      <c r="IU11" s="268">
        <v>591.02894518000028</v>
      </c>
      <c r="IV11" s="268">
        <v>602.32027414000027</v>
      </c>
      <c r="IW11" s="268">
        <v>641.14082019000034</v>
      </c>
      <c r="IX11" s="268">
        <v>701.10998199000039</v>
      </c>
      <c r="IY11" s="268">
        <v>730.47667502000036</v>
      </c>
      <c r="IZ11" s="268">
        <v>862.84059730000035</v>
      </c>
      <c r="JA11" s="268">
        <v>847.01914971000042</v>
      </c>
      <c r="JB11" s="268">
        <v>778.92207982000036</v>
      </c>
      <c r="JC11" s="268">
        <v>900.37365562000036</v>
      </c>
      <c r="JD11" s="268">
        <v>920.56714537000005</v>
      </c>
      <c r="JE11" s="268">
        <v>889.8773660300003</v>
      </c>
      <c r="JF11" s="268">
        <v>857.10638482000036</v>
      </c>
      <c r="JG11" s="268">
        <v>744.30177607000019</v>
      </c>
      <c r="JH11" s="268">
        <v>696.89177607000022</v>
      </c>
      <c r="JI11" s="268">
        <v>660.62692718000039</v>
      </c>
      <c r="JJ11" s="268">
        <v>619.15392425000039</v>
      </c>
      <c r="JK11" s="268">
        <v>643.84093154000038</v>
      </c>
      <c r="JL11" s="268">
        <v>686.9431366900003</v>
      </c>
      <c r="JM11" s="268">
        <v>657.82657396000036</v>
      </c>
      <c r="JN11" s="268">
        <v>705.24020116000031</v>
      </c>
      <c r="JO11" s="268">
        <v>745.54310392000036</v>
      </c>
      <c r="JP11" s="268">
        <v>741.2903733200003</v>
      </c>
      <c r="JQ11" s="268">
        <v>813.85245109000039</v>
      </c>
      <c r="JR11" s="268">
        <v>877.96087163000027</v>
      </c>
      <c r="JS11" s="268">
        <v>903.03784737000035</v>
      </c>
      <c r="JT11" s="268">
        <v>833.6950736900003</v>
      </c>
      <c r="JU11" s="268">
        <v>741.62418758000035</v>
      </c>
      <c r="JV11" s="268">
        <v>820.04225588000031</v>
      </c>
      <c r="JW11" s="268">
        <v>912.93087650000029</v>
      </c>
      <c r="JX11" s="268">
        <v>976.39759794000031</v>
      </c>
      <c r="JY11" s="268">
        <v>927.59867723000036</v>
      </c>
      <c r="JZ11" s="268">
        <v>883.60367019000034</v>
      </c>
      <c r="KA11" s="268">
        <v>712.14590050000027</v>
      </c>
      <c r="KB11" s="268">
        <v>776.39825333000022</v>
      </c>
      <c r="KC11" s="268">
        <v>782.6567428000003</v>
      </c>
      <c r="KD11" s="268">
        <v>861.04919602000029</v>
      </c>
      <c r="KE11" s="268">
        <v>842.20922277000034</v>
      </c>
      <c r="KF11" s="268">
        <v>832.80480680000028</v>
      </c>
      <c r="KG11" s="268">
        <v>803.19295831000022</v>
      </c>
      <c r="KH11" s="268">
        <v>800.50054469000031</v>
      </c>
      <c r="KI11" s="268">
        <v>1072.8417751800002</v>
      </c>
      <c r="KJ11" s="268">
        <v>1124.6365556400001</v>
      </c>
      <c r="KK11" s="268">
        <v>1082.5705095400001</v>
      </c>
      <c r="KL11" s="268">
        <v>1191.4019391800005</v>
      </c>
      <c r="KM11" s="268">
        <v>1176.0281073900003</v>
      </c>
      <c r="KN11" s="268">
        <v>1103.0583413900001</v>
      </c>
      <c r="KO11" s="268">
        <v>1063.1991302600002</v>
      </c>
      <c r="KP11" s="338">
        <v>1223.0906876100003</v>
      </c>
      <c r="KQ11" s="338">
        <v>912.77111979000028</v>
      </c>
      <c r="KR11" s="338">
        <v>1199.3713903100004</v>
      </c>
      <c r="KS11" s="338">
        <v>736.39200124000035</v>
      </c>
      <c r="KT11" s="338">
        <v>783.20190856000033</v>
      </c>
      <c r="KU11" s="338">
        <v>827.32272004000026</v>
      </c>
      <c r="KV11" s="338">
        <v>1287.0606107700005</v>
      </c>
      <c r="KW11" s="338">
        <v>1265.5201538400004</v>
      </c>
      <c r="KX11" s="338">
        <v>1220.8623423800004</v>
      </c>
      <c r="KY11" s="338">
        <v>1202.0227631200005</v>
      </c>
      <c r="KZ11" s="338">
        <v>1205.1005196400004</v>
      </c>
      <c r="LA11" s="338">
        <v>1169.1614263300005</v>
      </c>
      <c r="LB11" s="338">
        <v>1028.2474849600003</v>
      </c>
      <c r="LC11" s="338">
        <v>1183.7018629600004</v>
      </c>
      <c r="LD11" s="338">
        <v>1123.5328576900004</v>
      </c>
      <c r="LE11" s="338">
        <v>815.48611961000029</v>
      </c>
      <c r="LF11" s="338">
        <v>970.25241223000035</v>
      </c>
      <c r="LG11" s="338">
        <v>1148.8532544800005</v>
      </c>
      <c r="LH11" s="338">
        <v>1351.6127219400005</v>
      </c>
      <c r="LI11" s="338">
        <v>1420.1041689000003</v>
      </c>
      <c r="LJ11" s="338">
        <v>1411.2313956500004</v>
      </c>
      <c r="LK11" s="338">
        <v>1276.5600333100003</v>
      </c>
      <c r="LL11" s="338">
        <v>1471.0612310200004</v>
      </c>
      <c r="LM11" s="338">
        <v>1358.6308087600005</v>
      </c>
      <c r="LN11" s="338">
        <v>1253.6584302500005</v>
      </c>
      <c r="LO11" s="338">
        <v>1241.4219756300004</v>
      </c>
      <c r="LP11" s="338">
        <v>1353.2887250300005</v>
      </c>
      <c r="LQ11" s="338">
        <v>1379.7371111300004</v>
      </c>
      <c r="LR11" s="338">
        <v>1542.0687431300005</v>
      </c>
      <c r="LS11" s="338">
        <v>1578.1324063300003</v>
      </c>
      <c r="LT11" s="338">
        <v>1549.1724709300004</v>
      </c>
      <c r="LU11" s="338">
        <v>1431.9079367300003</v>
      </c>
      <c r="LV11" s="338">
        <v>1332.6416586300004</v>
      </c>
      <c r="LW11" s="338">
        <v>1120.6440747300003</v>
      </c>
      <c r="LX11" s="338">
        <v>1080.0143444300004</v>
      </c>
      <c r="LY11" s="259"/>
      <c r="LZ11" s="385"/>
      <c r="MA11" s="306"/>
      <c r="MB11" s="259"/>
      <c r="MC11" s="384"/>
      <c r="MD11" s="306"/>
    </row>
    <row r="12" spans="1:342" x14ac:dyDescent="0.25">
      <c r="A12" s="243" t="s">
        <v>4396</v>
      </c>
      <c r="B12" s="268">
        <v>1319</v>
      </c>
      <c r="C12" s="268">
        <v>1472</v>
      </c>
      <c r="D12" s="268">
        <v>1726</v>
      </c>
      <c r="E12" s="268">
        <v>2022</v>
      </c>
      <c r="F12" s="268">
        <v>2220</v>
      </c>
      <c r="G12" s="268">
        <v>2470</v>
      </c>
      <c r="H12" s="268">
        <v>2562</v>
      </c>
      <c r="I12" s="268">
        <v>2779</v>
      </c>
      <c r="J12" s="268">
        <v>2896</v>
      </c>
      <c r="K12" s="268">
        <v>3456</v>
      </c>
      <c r="L12" s="268">
        <v>4324</v>
      </c>
      <c r="M12" s="268">
        <v>5232</v>
      </c>
      <c r="N12" s="268">
        <v>6078</v>
      </c>
      <c r="O12" s="268">
        <v>6876</v>
      </c>
      <c r="P12" s="268">
        <v>7849</v>
      </c>
      <c r="Q12" s="268">
        <v>9595</v>
      </c>
      <c r="R12" s="268">
        <v>12463</v>
      </c>
      <c r="S12" s="268">
        <v>13842</v>
      </c>
      <c r="T12" s="268">
        <v>13823</v>
      </c>
      <c r="U12" s="268">
        <v>13835</v>
      </c>
      <c r="V12" s="268">
        <v>14586</v>
      </c>
      <c r="W12" s="268">
        <v>14464</v>
      </c>
      <c r="X12" s="268">
        <v>13487</v>
      </c>
      <c r="Y12" s="268">
        <v>13258.4</v>
      </c>
      <c r="Z12" s="268">
        <v>13554</v>
      </c>
      <c r="AA12" s="268">
        <v>13952.887865958623</v>
      </c>
      <c r="AB12" s="268">
        <v>15100.397241381343</v>
      </c>
      <c r="AC12" s="268">
        <v>15848.578724931807</v>
      </c>
      <c r="AD12" s="268">
        <v>17811.436156486874</v>
      </c>
      <c r="AE12" s="268">
        <v>19618.772087476136</v>
      </c>
      <c r="AF12" s="268">
        <v>20498.645136561689</v>
      </c>
      <c r="AG12" s="338">
        <v>17142.564002988929</v>
      </c>
      <c r="AH12" s="338">
        <v>17249.986124225543</v>
      </c>
      <c r="AI12" s="338">
        <v>17208.813415514313</v>
      </c>
      <c r="AJ12" s="338">
        <v>17914.103289163719</v>
      </c>
      <c r="AK12" s="338">
        <v>18437.413978679117</v>
      </c>
      <c r="AL12" s="338">
        <v>18343.918044677455</v>
      </c>
      <c r="AM12" s="338">
        <v>18231.466452553894</v>
      </c>
      <c r="AN12" s="338">
        <v>18660.828896292711</v>
      </c>
      <c r="AO12" s="338">
        <v>18754.632201678825</v>
      </c>
      <c r="AP12" s="338">
        <v>18589.302426564063</v>
      </c>
      <c r="AQ12" s="338">
        <v>18837.871191960512</v>
      </c>
      <c r="AR12" s="338">
        <v>19483.271938357593</v>
      </c>
      <c r="AS12" s="338">
        <v>19241.813932948273</v>
      </c>
      <c r="AT12" s="338">
        <v>19257.265443690441</v>
      </c>
      <c r="AU12" s="338">
        <v>19014.82145742892</v>
      </c>
      <c r="AV12" s="338">
        <v>19101.665974438893</v>
      </c>
      <c r="AW12" s="338">
        <v>18702.427469939394</v>
      </c>
      <c r="AX12" s="338">
        <v>18568.630488060306</v>
      </c>
      <c r="AY12" s="338">
        <v>18740.599784441045</v>
      </c>
      <c r="AZ12" s="338">
        <v>18804.1003978109</v>
      </c>
      <c r="BA12" s="338">
        <v>18803.335947364332</v>
      </c>
      <c r="BB12" s="338">
        <v>18562.417929722258</v>
      </c>
      <c r="BC12" s="338">
        <v>18593.314743944287</v>
      </c>
      <c r="BD12" s="338">
        <v>18736.877703902155</v>
      </c>
      <c r="BE12" s="338">
        <v>19291.733684337309</v>
      </c>
      <c r="BF12" s="338">
        <v>19379.963504397383</v>
      </c>
      <c r="BG12" s="338">
        <v>19410.938962001725</v>
      </c>
      <c r="BH12" s="338">
        <v>20384.90216452899</v>
      </c>
      <c r="BI12" s="338">
        <v>20321.58470649318</v>
      </c>
      <c r="BJ12" s="338">
        <v>19349.42905545446</v>
      </c>
      <c r="BK12" s="338">
        <v>19034.122936152424</v>
      </c>
      <c r="BL12" s="338">
        <v>19013.729054813302</v>
      </c>
      <c r="BM12" s="338">
        <v>19274.358744518817</v>
      </c>
      <c r="BN12" s="338">
        <v>19241.760482745034</v>
      </c>
      <c r="BO12" s="338">
        <v>19400.568982300607</v>
      </c>
      <c r="BP12" s="338">
        <v>19740.239957512138</v>
      </c>
      <c r="BQ12" s="338">
        <v>20201.98309102351</v>
      </c>
      <c r="BR12" s="338">
        <v>20143.149652334345</v>
      </c>
      <c r="BS12" s="338">
        <v>19838.59525747093</v>
      </c>
      <c r="BT12" s="338">
        <v>19705.42686931607</v>
      </c>
      <c r="BU12" s="338">
        <v>19639.026066767205</v>
      </c>
      <c r="BV12" s="338">
        <v>19711.791404944233</v>
      </c>
      <c r="BW12" s="338">
        <v>19478.472728697336</v>
      </c>
      <c r="BX12" s="338">
        <v>19577.192394050035</v>
      </c>
      <c r="BY12" s="338">
        <v>20057.906911234761</v>
      </c>
      <c r="BZ12" s="338">
        <v>20209.723759491077</v>
      </c>
      <c r="CA12" s="338">
        <v>21106.345038168591</v>
      </c>
      <c r="CB12" s="338">
        <v>21471.284070141679</v>
      </c>
      <c r="CC12" s="338">
        <v>21624.739916733815</v>
      </c>
      <c r="CD12" s="338">
        <v>22172.430680710571</v>
      </c>
      <c r="CE12" s="338">
        <v>22133.225201781654</v>
      </c>
      <c r="CF12" s="338">
        <v>20756.278667256021</v>
      </c>
      <c r="CG12" s="338">
        <v>20776.007827580874</v>
      </c>
      <c r="CH12" s="338">
        <v>20133.323656659686</v>
      </c>
      <c r="CI12" s="338">
        <v>20696.467470834305</v>
      </c>
      <c r="CJ12" s="338">
        <v>20836.770907562175</v>
      </c>
      <c r="CK12" s="338">
        <v>20307.140965104118</v>
      </c>
      <c r="CL12" s="338">
        <v>19853.459032318187</v>
      </c>
      <c r="CM12" s="338">
        <v>19787.398282833383</v>
      </c>
      <c r="CN12" s="338">
        <v>20930.418048717969</v>
      </c>
      <c r="CO12" s="338">
        <v>20721.469036405906</v>
      </c>
      <c r="CP12" s="338">
        <v>21099.444932091959</v>
      </c>
      <c r="CQ12" s="338">
        <v>20654.847619026972</v>
      </c>
      <c r="CR12" s="338">
        <v>20877.690273635522</v>
      </c>
      <c r="CS12" s="338">
        <v>21000.598453009115</v>
      </c>
      <c r="CT12" s="338">
        <v>20490.272560813784</v>
      </c>
      <c r="CU12" s="338">
        <v>22186.463848742271</v>
      </c>
      <c r="CV12" s="338">
        <v>22654.196383162158</v>
      </c>
      <c r="CW12" s="338">
        <v>23570.447911052801</v>
      </c>
      <c r="CX12" s="338">
        <v>23635.471968173926</v>
      </c>
      <c r="CY12" s="338">
        <v>24201.069025071778</v>
      </c>
      <c r="CZ12" s="338">
        <v>24674.241366549217</v>
      </c>
      <c r="DA12" s="338">
        <v>24161.514509182205</v>
      </c>
      <c r="DB12" s="338">
        <v>22255.634233528785</v>
      </c>
      <c r="DC12" s="338">
        <v>22652.174922228267</v>
      </c>
      <c r="DD12" s="338">
        <v>23002.176833266985</v>
      </c>
      <c r="DE12" s="338">
        <v>24343.137075720166</v>
      </c>
      <c r="DF12" s="338">
        <v>25241.945968097738</v>
      </c>
      <c r="DG12" s="338">
        <v>25515.295705012857</v>
      </c>
      <c r="DH12" s="338">
        <v>25226.777368270228</v>
      </c>
      <c r="DI12" s="338">
        <v>26173.526249466151</v>
      </c>
      <c r="DJ12" s="338">
        <v>27408.519642743759</v>
      </c>
      <c r="DK12" s="338">
        <v>27478.48081850008</v>
      </c>
      <c r="DL12" s="338">
        <v>28372.774601681722</v>
      </c>
      <c r="DM12" s="338">
        <v>28305.567250917855</v>
      </c>
      <c r="DN12" s="338">
        <v>29412.283602947329</v>
      </c>
      <c r="DO12" s="338">
        <v>29615.709256663853</v>
      </c>
      <c r="DP12" s="338">
        <v>28911.543180235636</v>
      </c>
      <c r="DQ12" s="338">
        <v>28968.382319255848</v>
      </c>
      <c r="DR12" s="338">
        <v>28674.422965881884</v>
      </c>
      <c r="DS12" s="338">
        <v>28830.946661281534</v>
      </c>
      <c r="DT12" s="338">
        <v>28383.972708563975</v>
      </c>
      <c r="DU12" s="338">
        <v>27973.604212294351</v>
      </c>
      <c r="DV12" s="338">
        <v>27583.433865663977</v>
      </c>
      <c r="DW12" s="338">
        <v>27478.741997731147</v>
      </c>
      <c r="DX12" s="338">
        <v>27993.37582301427</v>
      </c>
      <c r="DY12" s="338">
        <v>28716.848444557596</v>
      </c>
      <c r="DZ12" s="338">
        <v>27425.735714572074</v>
      </c>
      <c r="EA12" s="338">
        <v>27993.679002631674</v>
      </c>
      <c r="EB12" s="338">
        <v>28859.480668473745</v>
      </c>
      <c r="EC12" s="338">
        <v>28816.659937609511</v>
      </c>
      <c r="ED12" s="338">
        <v>28571.671821507567</v>
      </c>
      <c r="EE12" s="338">
        <v>30868.012418041322</v>
      </c>
      <c r="EF12" s="338">
        <v>32280.351821854445</v>
      </c>
      <c r="EG12" s="338">
        <v>32607.138410165062</v>
      </c>
      <c r="EH12" s="338">
        <v>33842.09768040113</v>
      </c>
      <c r="EI12" s="338">
        <v>34552.327389927217</v>
      </c>
      <c r="EJ12" s="338">
        <v>34609.872902145653</v>
      </c>
      <c r="EK12" s="338">
        <v>34619.688782294776</v>
      </c>
      <c r="EL12" s="338">
        <v>34259.725450738755</v>
      </c>
      <c r="EM12" s="338">
        <v>34337.711256351024</v>
      </c>
      <c r="EN12" s="338">
        <v>35735.143723835121</v>
      </c>
      <c r="EO12" s="338">
        <v>35575.777717917241</v>
      </c>
      <c r="EP12" s="338">
        <v>35930.904389196978</v>
      </c>
      <c r="EQ12" s="338">
        <v>36478.795699138762</v>
      </c>
      <c r="ER12" s="338">
        <v>36568.313258073009</v>
      </c>
      <c r="ES12" s="338">
        <v>37046.808854628762</v>
      </c>
      <c r="ET12" s="338">
        <v>37348.306735096048</v>
      </c>
      <c r="EU12" s="338">
        <v>36980.275502972654</v>
      </c>
      <c r="EV12" s="338">
        <v>38037.080337695159</v>
      </c>
      <c r="EW12" s="338">
        <v>38700.841336129932</v>
      </c>
      <c r="EX12" s="338">
        <v>39333.487091487827</v>
      </c>
      <c r="EY12" s="338">
        <v>39472.525749978762</v>
      </c>
      <c r="EZ12" s="338">
        <v>40503.910147012502</v>
      </c>
      <c r="FA12" s="338">
        <v>40027.877918876198</v>
      </c>
      <c r="FB12" s="338">
        <v>40947.779401880041</v>
      </c>
      <c r="FC12" s="338">
        <v>43478.104450087383</v>
      </c>
      <c r="FD12" s="338">
        <v>43396.870358184598</v>
      </c>
      <c r="FE12" s="338">
        <v>42295.1303897178</v>
      </c>
      <c r="FF12" s="338">
        <v>42485.778614756062</v>
      </c>
      <c r="FG12" s="338">
        <v>42256.369381006472</v>
      </c>
      <c r="FH12" s="338">
        <v>43392.469306523017</v>
      </c>
      <c r="FI12" s="338">
        <v>43797.029149112903</v>
      </c>
      <c r="FJ12" s="338">
        <v>45359.380420174937</v>
      </c>
      <c r="FK12" s="338">
        <v>45583.44851948521</v>
      </c>
      <c r="FL12" s="338">
        <v>45877.515313510587</v>
      </c>
      <c r="FM12" s="338">
        <v>45092.228523686565</v>
      </c>
      <c r="FN12" s="338">
        <v>45482.557641718988</v>
      </c>
      <c r="FO12" s="338">
        <v>45901.165533768719</v>
      </c>
      <c r="FP12" s="338">
        <v>45876.974319432164</v>
      </c>
      <c r="FQ12" s="338">
        <v>46727.924541012857</v>
      </c>
      <c r="FR12" s="338">
        <v>46950.8147550375</v>
      </c>
      <c r="FS12" s="338">
        <v>46988.844563331768</v>
      </c>
      <c r="FT12" s="338">
        <v>48286.362103530504</v>
      </c>
      <c r="FU12" s="338">
        <v>49311.563537249764</v>
      </c>
      <c r="FV12" s="338">
        <v>49359.034754597065</v>
      </c>
      <c r="FW12" s="338">
        <v>49171.417085233035</v>
      </c>
      <c r="FX12" s="338">
        <v>49572.576577388652</v>
      </c>
      <c r="FY12" s="338">
        <v>49005.433695379244</v>
      </c>
      <c r="FZ12" s="338">
        <v>49637.260545393379</v>
      </c>
      <c r="GA12" s="338">
        <v>50307.193721969736</v>
      </c>
      <c r="GB12" s="338">
        <v>50556.38919501179</v>
      </c>
      <c r="GC12" s="338">
        <v>55953.030454222935</v>
      </c>
      <c r="GD12" s="338">
        <v>56784.854965657185</v>
      </c>
      <c r="GE12" s="338">
        <v>56267.38810722949</v>
      </c>
      <c r="GF12" s="338">
        <v>56881.899251992851</v>
      </c>
      <c r="GG12" s="338">
        <v>58840.841269146913</v>
      </c>
      <c r="GH12" s="338">
        <v>58850.328990579881</v>
      </c>
      <c r="GI12" s="338">
        <v>60725.666253965268</v>
      </c>
      <c r="GJ12" s="338">
        <v>61659.388215909486</v>
      </c>
      <c r="GK12" s="338">
        <v>64864.193850379546</v>
      </c>
      <c r="GL12" s="338">
        <v>66233.127521920425</v>
      </c>
      <c r="GM12" s="338">
        <v>68393.891200302955</v>
      </c>
      <c r="GN12" s="338">
        <v>69491.662921032315</v>
      </c>
      <c r="GO12" s="338">
        <v>70273.934956083307</v>
      </c>
      <c r="GP12" s="338">
        <v>71983.044301398899</v>
      </c>
      <c r="GQ12" s="338">
        <v>70714.35631068112</v>
      </c>
      <c r="GR12" s="338">
        <v>70840.879089446607</v>
      </c>
      <c r="GS12" s="338">
        <v>72454.287199977232</v>
      </c>
      <c r="GT12" s="338">
        <v>74717.559023104346</v>
      </c>
      <c r="GU12" s="338">
        <v>74628.008505178223</v>
      </c>
      <c r="GV12" s="338">
        <v>76562.642049556292</v>
      </c>
      <c r="GW12" s="338">
        <v>74983.257847172295</v>
      </c>
      <c r="GX12" s="338">
        <v>75883.104247596959</v>
      </c>
      <c r="GY12" s="338">
        <v>74343.040283656199</v>
      </c>
      <c r="GZ12" s="338">
        <v>73310.353241548364</v>
      </c>
      <c r="HA12" s="338">
        <v>74856.253688940691</v>
      </c>
      <c r="HB12" s="338">
        <v>76004.078730665788</v>
      </c>
      <c r="HC12" s="338">
        <v>74824.268595250614</v>
      </c>
      <c r="HD12" s="338">
        <v>76185.196364589385</v>
      </c>
      <c r="HE12" s="338">
        <v>75439.904195779192</v>
      </c>
      <c r="HF12" s="338">
        <v>75341.473913091671</v>
      </c>
      <c r="HG12" s="338">
        <v>78942.235313615674</v>
      </c>
      <c r="HH12" s="338">
        <v>80993.479503458773</v>
      </c>
      <c r="HI12" s="338">
        <v>81218.748746676851</v>
      </c>
      <c r="HJ12" s="338">
        <v>82835.810721319081</v>
      </c>
      <c r="HK12" s="338">
        <v>81952.65790431021</v>
      </c>
      <c r="HL12" s="338">
        <v>84068.458343853781</v>
      </c>
      <c r="HM12" s="338">
        <v>85245.071752329502</v>
      </c>
      <c r="HN12" s="338">
        <v>84522.926093465139</v>
      </c>
      <c r="HO12" s="338">
        <v>84713.695830315453</v>
      </c>
      <c r="HP12" s="338">
        <v>87552.187194151207</v>
      </c>
      <c r="HQ12" s="338">
        <v>89381.105294100358</v>
      </c>
      <c r="HR12" s="338">
        <v>89803.812612391019</v>
      </c>
      <c r="HS12" s="338">
        <v>90851.80129509278</v>
      </c>
      <c r="HT12" s="338">
        <v>91181.083759353744</v>
      </c>
      <c r="HU12" s="338">
        <v>91871.17991219979</v>
      </c>
      <c r="HV12" s="338">
        <v>88286.684138333192</v>
      </c>
      <c r="HW12" s="338">
        <v>88727.882926751598</v>
      </c>
      <c r="HX12" s="338">
        <v>91523.118902028349</v>
      </c>
      <c r="HY12" s="338">
        <v>91318.846789586998</v>
      </c>
      <c r="HZ12" s="338">
        <v>90455.302542202407</v>
      </c>
      <c r="IA12" s="338">
        <v>91159.462935739648</v>
      </c>
      <c r="IB12" s="338">
        <v>91700.975636525473</v>
      </c>
      <c r="IC12" s="338">
        <v>93857.009924310507</v>
      </c>
      <c r="ID12" s="338">
        <v>93934.901365830287</v>
      </c>
      <c r="IE12" s="338">
        <v>95917.563343482601</v>
      </c>
      <c r="IF12" s="338">
        <v>95880.040616445782</v>
      </c>
      <c r="IG12" s="338">
        <v>95365.716325399728</v>
      </c>
      <c r="IH12" s="338">
        <v>94666.754450884648</v>
      </c>
      <c r="II12" s="338">
        <v>95026.178574362188</v>
      </c>
      <c r="IJ12" s="338">
        <v>93906.459295820343</v>
      </c>
      <c r="IK12" s="338">
        <v>95054.20561890486</v>
      </c>
      <c r="IL12" s="338">
        <v>94263.39713929384</v>
      </c>
      <c r="IM12" s="338">
        <v>95087.37382302653</v>
      </c>
      <c r="IN12" s="338">
        <v>94230.43753192891</v>
      </c>
      <c r="IO12" s="338">
        <v>96871.348405999655</v>
      </c>
      <c r="IP12" s="338">
        <v>98468.44566862045</v>
      </c>
      <c r="IQ12" s="338">
        <v>95859.729350914393</v>
      </c>
      <c r="IR12" s="338">
        <v>95043.253946271536</v>
      </c>
      <c r="IS12" s="338">
        <v>94054.363677409507</v>
      </c>
      <c r="IT12" s="338">
        <v>96181.924903866588</v>
      </c>
      <c r="IU12" s="338">
        <v>95564.579254856188</v>
      </c>
      <c r="IV12" s="338">
        <v>92723.863751094061</v>
      </c>
      <c r="IW12" s="338">
        <v>92938.436069138086</v>
      </c>
      <c r="IX12" s="338">
        <v>94084.065867296347</v>
      </c>
      <c r="IY12" s="338">
        <v>92304.551178688504</v>
      </c>
      <c r="IZ12" s="338">
        <v>94196.561112384239</v>
      </c>
      <c r="JA12" s="338">
        <v>95275.494151030638</v>
      </c>
      <c r="JB12" s="338">
        <v>93047.581324900792</v>
      </c>
      <c r="JC12" s="338">
        <v>88806.582463040395</v>
      </c>
      <c r="JD12" s="338">
        <v>92116.127554999577</v>
      </c>
      <c r="JE12" s="338">
        <v>94625.573103902105</v>
      </c>
      <c r="JF12" s="338">
        <v>97024.648350110787</v>
      </c>
      <c r="JG12" s="338">
        <v>100286.56547973791</v>
      </c>
      <c r="JH12" s="338">
        <v>101259.98734750479</v>
      </c>
      <c r="JI12" s="338">
        <v>101046.08724390299</v>
      </c>
      <c r="JJ12" s="338">
        <v>101328.77148719443</v>
      </c>
      <c r="JK12" s="338">
        <v>104194.49872777336</v>
      </c>
      <c r="JL12" s="338">
        <v>112085.46670692906</v>
      </c>
      <c r="JM12" s="338">
        <v>112428.78040907615</v>
      </c>
      <c r="JN12" s="338">
        <v>111284.56985790627</v>
      </c>
      <c r="JO12" s="338">
        <v>109259.27991457915</v>
      </c>
      <c r="JP12" s="338">
        <v>113159.45670817221</v>
      </c>
      <c r="JQ12" s="338">
        <v>114132.35202615779</v>
      </c>
      <c r="JR12" s="338">
        <v>114492.5320264957</v>
      </c>
      <c r="JS12" s="338">
        <v>113962.55166233452</v>
      </c>
      <c r="JT12" s="338">
        <v>121739.78138825399</v>
      </c>
      <c r="JU12" s="338">
        <v>121466.46925855686</v>
      </c>
      <c r="JV12" s="338">
        <v>123050.79331650377</v>
      </c>
      <c r="JW12" s="338">
        <v>121719.28298418107</v>
      </c>
      <c r="JX12" s="338">
        <v>123607.91193151398</v>
      </c>
      <c r="JY12" s="338">
        <v>122482.57805220275</v>
      </c>
      <c r="JZ12" s="338">
        <v>123306.77316747885</v>
      </c>
      <c r="KA12" s="338">
        <v>125171.07474661201</v>
      </c>
      <c r="KB12" s="338">
        <v>122655.06504158248</v>
      </c>
      <c r="KC12" s="338">
        <v>124628.07749116658</v>
      </c>
      <c r="KD12" s="338">
        <v>123531.3621579372</v>
      </c>
      <c r="KE12" s="338">
        <v>122950.50334938886</v>
      </c>
      <c r="KF12" s="338">
        <v>123711.32552118174</v>
      </c>
      <c r="KG12" s="338">
        <v>123415.54238040096</v>
      </c>
      <c r="KH12" s="338">
        <v>121158.21948703642</v>
      </c>
      <c r="KI12" s="338">
        <v>122300.06983842392</v>
      </c>
      <c r="KJ12" s="338">
        <v>124641.76665840493</v>
      </c>
      <c r="KK12" s="338">
        <v>128053.04778660854</v>
      </c>
      <c r="KL12" s="338">
        <v>126342.09828812706</v>
      </c>
      <c r="KM12" s="338">
        <v>126609.88594068479</v>
      </c>
      <c r="KN12" s="338">
        <v>126641.93749918767</v>
      </c>
      <c r="KO12" s="338">
        <v>127509.84478009639</v>
      </c>
      <c r="KP12" s="338">
        <v>128514.2895067686</v>
      </c>
      <c r="KQ12" s="338">
        <v>131921.9305031549</v>
      </c>
      <c r="KR12" s="338">
        <v>129053.79505350429</v>
      </c>
      <c r="KS12" s="338">
        <v>129332.29232652858</v>
      </c>
      <c r="KT12" s="338">
        <v>128654.49258649175</v>
      </c>
      <c r="KU12" s="338">
        <v>133068.61640187525</v>
      </c>
      <c r="KV12" s="338">
        <v>135433.92017304752</v>
      </c>
      <c r="KW12" s="338">
        <v>135354.53543862497</v>
      </c>
      <c r="KX12" s="338">
        <v>134581.82271155118</v>
      </c>
      <c r="KY12" s="338">
        <v>135830.26541681137</v>
      </c>
      <c r="KZ12" s="338">
        <v>136926.47883603309</v>
      </c>
      <c r="LA12" s="338">
        <v>136316.5290056876</v>
      </c>
      <c r="LB12" s="338">
        <v>133481.5336422589</v>
      </c>
      <c r="LC12" s="338">
        <v>134026.58849255109</v>
      </c>
      <c r="LD12" s="338">
        <v>133853.17555330449</v>
      </c>
      <c r="LE12" s="338">
        <v>132777.76733009488</v>
      </c>
      <c r="LF12" s="338">
        <v>130696.39005033975</v>
      </c>
      <c r="LG12" s="338">
        <v>132075.95743747966</v>
      </c>
      <c r="LH12" s="338">
        <v>131090.19871029907</v>
      </c>
      <c r="LI12" s="338">
        <v>132902.687660077</v>
      </c>
      <c r="LJ12" s="338">
        <v>132923.79533931011</v>
      </c>
      <c r="LK12" s="338">
        <v>132711.61556234921</v>
      </c>
      <c r="LL12" s="338">
        <v>135790.19306624378</v>
      </c>
      <c r="LM12" s="338">
        <v>135984.3347430125</v>
      </c>
      <c r="LN12" s="338">
        <v>136691.96722579858</v>
      </c>
      <c r="LO12" s="338">
        <v>133667.36689333385</v>
      </c>
      <c r="LP12" s="338">
        <v>132382.13684092413</v>
      </c>
      <c r="LQ12" s="338">
        <v>141790.22049718432</v>
      </c>
      <c r="LR12" s="338">
        <v>142035.1811462451</v>
      </c>
      <c r="LS12" s="338">
        <v>143249.75861421478</v>
      </c>
      <c r="LT12" s="338">
        <v>151197.34412150149</v>
      </c>
      <c r="LU12" s="338">
        <v>156647.47397946171</v>
      </c>
      <c r="LV12" s="338">
        <v>157232.97149816307</v>
      </c>
      <c r="LW12" s="338">
        <v>155760.94900320319</v>
      </c>
      <c r="LX12" s="338">
        <v>149738.4278889311</v>
      </c>
      <c r="LY12" s="259"/>
      <c r="LZ12" s="385"/>
      <c r="MA12" s="306"/>
      <c r="MB12" s="259"/>
      <c r="MC12" s="384"/>
      <c r="MD12" s="306"/>
    </row>
    <row r="13" spans="1:342" x14ac:dyDescent="0.25">
      <c r="A13" s="242" t="s">
        <v>4227</v>
      </c>
      <c r="B13" s="267">
        <v>1375.2</v>
      </c>
      <c r="C13" s="267">
        <v>1557.2</v>
      </c>
      <c r="D13" s="267">
        <v>1591.2</v>
      </c>
      <c r="E13" s="267">
        <v>1505.2</v>
      </c>
      <c r="F13" s="267">
        <v>1715.2</v>
      </c>
      <c r="G13" s="267">
        <v>1602.2</v>
      </c>
      <c r="H13" s="267">
        <v>1728.2</v>
      </c>
      <c r="I13" s="267">
        <v>1464.2</v>
      </c>
      <c r="J13" s="267">
        <v>1584.2</v>
      </c>
      <c r="K13" s="267">
        <v>1821.2</v>
      </c>
      <c r="L13" s="267">
        <v>2256.1999999999998</v>
      </c>
      <c r="M13" s="267">
        <v>2901.2</v>
      </c>
      <c r="N13" s="267">
        <v>3647.2</v>
      </c>
      <c r="O13" s="267">
        <v>3789.2</v>
      </c>
      <c r="P13" s="267">
        <v>3840.2</v>
      </c>
      <c r="Q13" s="267">
        <v>3614.2</v>
      </c>
      <c r="R13" s="267">
        <v>3318.2</v>
      </c>
      <c r="S13" s="267">
        <v>3444.2</v>
      </c>
      <c r="T13" s="267">
        <v>3800.6</v>
      </c>
      <c r="U13" s="267">
        <v>2772.139291</v>
      </c>
      <c r="V13" s="267">
        <v>2522.3251580000001</v>
      </c>
      <c r="W13" s="267">
        <v>2164.735357</v>
      </c>
      <c r="X13" s="267">
        <v>2861.8523415999998</v>
      </c>
      <c r="Y13" s="267">
        <v>4633.7849999999999</v>
      </c>
      <c r="Z13" s="267">
        <v>8018.9161302140037</v>
      </c>
      <c r="AA13" s="267">
        <v>10800.316550521544</v>
      </c>
      <c r="AB13" s="267">
        <v>14722.38193779263</v>
      </c>
      <c r="AC13" s="267">
        <v>17626.571827494638</v>
      </c>
      <c r="AD13" s="267">
        <v>17893.483928303474</v>
      </c>
      <c r="AE13" s="267">
        <v>16534.182358134211</v>
      </c>
      <c r="AF13" s="267">
        <v>15521.918613377913</v>
      </c>
      <c r="AG13" s="267">
        <v>15524.157175163949</v>
      </c>
      <c r="AH13" s="267">
        <v>15450.596036788202</v>
      </c>
      <c r="AI13" s="267">
        <v>15457.363280285354</v>
      </c>
      <c r="AJ13" s="267">
        <v>15516.826679020021</v>
      </c>
      <c r="AK13" s="267">
        <v>15545.923500487614</v>
      </c>
      <c r="AL13" s="267">
        <v>15307.575379751157</v>
      </c>
      <c r="AM13" s="267">
        <v>15359.37383782178</v>
      </c>
      <c r="AN13" s="267">
        <v>15240.997005372514</v>
      </c>
      <c r="AO13" s="267">
        <v>15537.113261157003</v>
      </c>
      <c r="AP13" s="267">
        <v>15512.373974577682</v>
      </c>
      <c r="AQ13" s="267">
        <v>15658.756110537661</v>
      </c>
      <c r="AR13" s="267">
        <v>15628.913487284059</v>
      </c>
      <c r="AS13" s="267">
        <v>15744.592012933914</v>
      </c>
      <c r="AT13" s="267">
        <v>15558.424693307341</v>
      </c>
      <c r="AU13" s="267">
        <v>15370.801803024255</v>
      </c>
      <c r="AV13" s="267">
        <v>15354.351533658912</v>
      </c>
      <c r="AW13" s="267">
        <v>15183.802592100161</v>
      </c>
      <c r="AX13" s="267">
        <v>15229.57724483524</v>
      </c>
      <c r="AY13" s="267">
        <v>15287.86660850825</v>
      </c>
      <c r="AZ13" s="267">
        <v>15318.550648451928</v>
      </c>
      <c r="BA13" s="267">
        <v>15153.295075622165</v>
      </c>
      <c r="BB13" s="267">
        <v>14991.405346774673</v>
      </c>
      <c r="BC13" s="267">
        <v>14854.416425702471</v>
      </c>
      <c r="BD13" s="267">
        <v>14543.32339363404</v>
      </c>
      <c r="BE13" s="267">
        <v>14599.510351811356</v>
      </c>
      <c r="BF13" s="267">
        <v>14828.770370667728</v>
      </c>
      <c r="BG13" s="267">
        <v>14664.109281675439</v>
      </c>
      <c r="BH13" s="267">
        <v>14714.128088163538</v>
      </c>
      <c r="BI13" s="267">
        <v>14585.98235153009</v>
      </c>
      <c r="BJ13" s="267">
        <v>14630.776932965771</v>
      </c>
      <c r="BK13" s="267">
        <v>14391.642176239382</v>
      </c>
      <c r="BL13" s="267">
        <v>14070.499129769974</v>
      </c>
      <c r="BM13" s="267">
        <v>13866.624585730566</v>
      </c>
      <c r="BN13" s="267">
        <v>14029.808798398946</v>
      </c>
      <c r="BO13" s="267">
        <v>13711.443495270445</v>
      </c>
      <c r="BP13" s="267">
        <v>13480.462925603046</v>
      </c>
      <c r="BQ13" s="267">
        <v>13667.358568489282</v>
      </c>
      <c r="BR13" s="267">
        <v>13504.293306711324</v>
      </c>
      <c r="BS13" s="267">
        <v>13515.192336776101</v>
      </c>
      <c r="BT13" s="267">
        <v>13447.699015695418</v>
      </c>
      <c r="BU13" s="267">
        <v>13321.213356249433</v>
      </c>
      <c r="BV13" s="267">
        <v>13290.547125041201</v>
      </c>
      <c r="BW13" s="267">
        <v>13261.585721891968</v>
      </c>
      <c r="BX13" s="267">
        <v>13322.281909594574</v>
      </c>
      <c r="BY13" s="267">
        <v>13502.82198482465</v>
      </c>
      <c r="BZ13" s="267">
        <v>13485.312797637433</v>
      </c>
      <c r="CA13" s="267">
        <v>13483.098383302111</v>
      </c>
      <c r="CB13" s="267">
        <v>13662.439745696507</v>
      </c>
      <c r="CC13" s="267">
        <v>13646.74320772349</v>
      </c>
      <c r="CD13" s="267">
        <v>13688.338238064352</v>
      </c>
      <c r="CE13" s="267">
        <v>13539.667437194601</v>
      </c>
      <c r="CF13" s="267">
        <v>13530.618413325526</v>
      </c>
      <c r="CG13" s="267">
        <v>13501.586113914818</v>
      </c>
      <c r="CH13" s="267">
        <v>13601.909949400786</v>
      </c>
      <c r="CI13" s="267">
        <v>13735.463960629939</v>
      </c>
      <c r="CJ13" s="267">
        <v>13697.833030858879</v>
      </c>
      <c r="CK13" s="267">
        <v>13937.78719815156</v>
      </c>
      <c r="CL13" s="267">
        <v>13987.075794772214</v>
      </c>
      <c r="CM13" s="267">
        <v>14434.505304295639</v>
      </c>
      <c r="CN13" s="267">
        <v>14317.168860007143</v>
      </c>
      <c r="CO13" s="267">
        <v>14463.761276781959</v>
      </c>
      <c r="CP13" s="267">
        <v>14455.046867735269</v>
      </c>
      <c r="CQ13" s="267">
        <v>14201.242248121463</v>
      </c>
      <c r="CR13" s="267">
        <v>14038.414287103895</v>
      </c>
      <c r="CS13" s="267">
        <v>14169.143761942229</v>
      </c>
      <c r="CT13" s="267">
        <v>14356.533109061782</v>
      </c>
      <c r="CU13" s="267">
        <v>14011.71330611271</v>
      </c>
      <c r="CV13" s="267">
        <v>13781.581197861911</v>
      </c>
      <c r="CW13" s="267">
        <v>13854.022701380853</v>
      </c>
      <c r="CX13" s="267">
        <v>13590.384206982035</v>
      </c>
      <c r="CY13" s="267">
        <v>13701.770476443044</v>
      </c>
      <c r="CZ13" s="267">
        <v>13803.494251381868</v>
      </c>
      <c r="DA13" s="267">
        <v>14356.518203565269</v>
      </c>
      <c r="DB13" s="267">
        <v>14851.778701963318</v>
      </c>
      <c r="DC13" s="267">
        <v>14943.375159001749</v>
      </c>
      <c r="DD13" s="267">
        <v>15608.186615161301</v>
      </c>
      <c r="DE13" s="267">
        <v>15457.996264946041</v>
      </c>
      <c r="DF13" s="267">
        <v>15280.845504498457</v>
      </c>
      <c r="DG13" s="267">
        <v>15082.941210954405</v>
      </c>
      <c r="DH13" s="267">
        <v>15357.518637199517</v>
      </c>
      <c r="DI13" s="267">
        <v>15250.803159578456</v>
      </c>
      <c r="DJ13" s="267">
        <v>15441.538129406958</v>
      </c>
      <c r="DK13" s="267">
        <v>15560.941341282894</v>
      </c>
      <c r="DL13" s="267">
        <v>15734.245037778459</v>
      </c>
      <c r="DM13" s="267">
        <v>15702.028972701217</v>
      </c>
      <c r="DN13" s="267">
        <v>15714.396496181122</v>
      </c>
      <c r="DO13" s="267">
        <v>15825.269479655888</v>
      </c>
      <c r="DP13" s="267">
        <v>15872.618304507521</v>
      </c>
      <c r="DQ13" s="267">
        <v>16069.732756334364</v>
      </c>
      <c r="DR13" s="267">
        <v>16111.611678935891</v>
      </c>
      <c r="DS13" s="267">
        <v>16445.550972485747</v>
      </c>
      <c r="DT13" s="267">
        <v>16728.58770935567</v>
      </c>
      <c r="DU13" s="267">
        <v>16881.425191162809</v>
      </c>
      <c r="DV13" s="267">
        <v>16972.797575410321</v>
      </c>
      <c r="DW13" s="267">
        <v>17055.380243065465</v>
      </c>
      <c r="DX13" s="267">
        <v>16925.419009451223</v>
      </c>
      <c r="DY13" s="267">
        <v>16742.548705380232</v>
      </c>
      <c r="DZ13" s="267">
        <v>16416.253428073982</v>
      </c>
      <c r="EA13" s="267">
        <v>16189.193972142559</v>
      </c>
      <c r="EB13" s="267">
        <v>15899.992703528897</v>
      </c>
      <c r="EC13" s="267">
        <v>15653.10519385137</v>
      </c>
      <c r="ED13" s="267">
        <v>15209.847897463569</v>
      </c>
      <c r="EE13" s="267">
        <v>15162.631385995774</v>
      </c>
      <c r="EF13" s="267">
        <v>15197.765281991004</v>
      </c>
      <c r="EG13" s="267">
        <v>16132.783188608812</v>
      </c>
      <c r="EH13" s="267">
        <v>16472.746096976141</v>
      </c>
      <c r="EI13" s="267">
        <v>16491.860115216845</v>
      </c>
      <c r="EJ13" s="267">
        <v>16589.723306615</v>
      </c>
      <c r="EK13" s="267">
        <v>16523.21795751735</v>
      </c>
      <c r="EL13" s="267">
        <v>16870.59490732097</v>
      </c>
      <c r="EM13" s="267">
        <v>17406.980367117918</v>
      </c>
      <c r="EN13" s="267">
        <v>17451.528991861906</v>
      </c>
      <c r="EO13" s="267">
        <v>17516.982635052504</v>
      </c>
      <c r="EP13" s="267">
        <v>18032.951491354768</v>
      </c>
      <c r="EQ13" s="267">
        <v>22616.125146304257</v>
      </c>
      <c r="ER13" s="267">
        <v>23022.188339303764</v>
      </c>
      <c r="ES13" s="267">
        <v>23307.285476115714</v>
      </c>
      <c r="ET13" s="267">
        <v>23150.698977829736</v>
      </c>
      <c r="EU13" s="267">
        <v>23115.198461146225</v>
      </c>
      <c r="EV13" s="267">
        <v>25192.138019717597</v>
      </c>
      <c r="EW13" s="267">
        <v>26984.834712317581</v>
      </c>
      <c r="EX13" s="267">
        <v>27135.987980019072</v>
      </c>
      <c r="EY13" s="267">
        <v>28053.989739062388</v>
      </c>
      <c r="EZ13" s="267">
        <v>28043.986700392892</v>
      </c>
      <c r="FA13" s="267">
        <v>28357.897633895875</v>
      </c>
      <c r="FB13" s="267">
        <v>29250.357184074579</v>
      </c>
      <c r="FC13" s="267">
        <v>29966.977354155897</v>
      </c>
      <c r="FD13" s="267">
        <v>29896.642401077341</v>
      </c>
      <c r="FE13" s="267">
        <v>30569.585037896915</v>
      </c>
      <c r="FF13" s="267">
        <v>31198.411554948121</v>
      </c>
      <c r="FG13" s="267">
        <v>31456.624687918964</v>
      </c>
      <c r="FH13" s="267">
        <v>33134.675829145461</v>
      </c>
      <c r="FI13" s="267">
        <v>33496.860552173508</v>
      </c>
      <c r="FJ13" s="267">
        <v>32996.169092801836</v>
      </c>
      <c r="FK13" s="267">
        <v>32835.274828255671</v>
      </c>
      <c r="FL13" s="267">
        <v>32437.353073721075</v>
      </c>
      <c r="FM13" s="267">
        <v>32258.540880478875</v>
      </c>
      <c r="FN13" s="267">
        <v>32355.324409823479</v>
      </c>
      <c r="FO13" s="267">
        <v>32365.832369846117</v>
      </c>
      <c r="FP13" s="267">
        <v>33283.788173304027</v>
      </c>
      <c r="FQ13" s="267">
        <v>34793.634839875667</v>
      </c>
      <c r="FR13" s="267">
        <v>34945.072557477557</v>
      </c>
      <c r="FS13" s="267">
        <v>35470.063561487659</v>
      </c>
      <c r="FT13" s="267">
        <v>32668.509274234213</v>
      </c>
      <c r="FU13" s="267">
        <v>33861.614477519281</v>
      </c>
      <c r="FV13" s="267">
        <v>34552.935814104429</v>
      </c>
      <c r="FW13" s="267">
        <v>35136.009917893898</v>
      </c>
      <c r="FX13" s="267">
        <v>36842.521348899259</v>
      </c>
      <c r="FY13" s="267">
        <v>37031.878611362685</v>
      </c>
      <c r="FZ13" s="267">
        <v>37474.927091227582</v>
      </c>
      <c r="GA13" s="267">
        <v>38321.03064884062</v>
      </c>
      <c r="GB13" s="267">
        <v>38705.418207369738</v>
      </c>
      <c r="GC13" s="267">
        <v>38970.885062003217</v>
      </c>
      <c r="GD13" s="267">
        <v>39110.68771658725</v>
      </c>
      <c r="GE13" s="267">
        <v>39523.554267084561</v>
      </c>
      <c r="GF13" s="267">
        <v>39856.447399746539</v>
      </c>
      <c r="GG13" s="267">
        <v>39696.96832299808</v>
      </c>
      <c r="GH13" s="267">
        <v>40263.948485016634</v>
      </c>
      <c r="GI13" s="267">
        <v>40785.188423856911</v>
      </c>
      <c r="GJ13" s="267">
        <v>40313.241938167899</v>
      </c>
      <c r="GK13" s="267">
        <v>40204.238152814709</v>
      </c>
      <c r="GL13" s="267">
        <v>40227.380956767964</v>
      </c>
      <c r="GM13" s="267">
        <v>40552.588343139811</v>
      </c>
      <c r="GN13" s="267">
        <v>40857.70479048603</v>
      </c>
      <c r="GO13" s="267">
        <v>40400.964136039052</v>
      </c>
      <c r="GP13" s="267">
        <v>40814.337164843964</v>
      </c>
      <c r="GQ13" s="267">
        <v>41060.744020796184</v>
      </c>
      <c r="GR13" s="267">
        <v>42142.461889806073</v>
      </c>
      <c r="GS13" s="267">
        <v>43236.409635082244</v>
      </c>
      <c r="GT13" s="267">
        <v>43430.24669858838</v>
      </c>
      <c r="GU13" s="267">
        <v>43387.771625740526</v>
      </c>
      <c r="GV13" s="267">
        <v>43693.107445811984</v>
      </c>
      <c r="GW13" s="267">
        <v>43721.671682258544</v>
      </c>
      <c r="GX13" s="267">
        <v>43848.881495739908</v>
      </c>
      <c r="GY13" s="267">
        <v>44284.245058272994</v>
      </c>
      <c r="GZ13" s="267">
        <v>46153.536017554827</v>
      </c>
      <c r="HA13" s="267">
        <v>45682.556295257869</v>
      </c>
      <c r="HB13" s="267">
        <v>45755.61559981863</v>
      </c>
      <c r="HC13" s="267">
        <v>45537.345228378152</v>
      </c>
      <c r="HD13" s="267">
        <v>45760.248140920376</v>
      </c>
      <c r="HE13" s="267">
        <v>46195.129369490605</v>
      </c>
      <c r="HF13" s="267">
        <v>46500.353454307588</v>
      </c>
      <c r="HG13" s="267">
        <v>47330.596426128337</v>
      </c>
      <c r="HH13" s="267">
        <v>47552.604905046857</v>
      </c>
      <c r="HI13" s="267">
        <v>47417.422039020581</v>
      </c>
      <c r="HJ13" s="267">
        <v>46998.941620877107</v>
      </c>
      <c r="HK13" s="267">
        <v>47184.699323433444</v>
      </c>
      <c r="HL13" s="267">
        <v>46999.314377088289</v>
      </c>
      <c r="HM13" s="267">
        <v>46976.722266414406</v>
      </c>
      <c r="HN13" s="267">
        <v>47279.834503790822</v>
      </c>
      <c r="HO13" s="267">
        <v>47267.429256896008</v>
      </c>
      <c r="HP13" s="267">
        <v>49319.256681135332</v>
      </c>
      <c r="HQ13" s="267">
        <v>49454.014294415385</v>
      </c>
      <c r="HR13" s="267">
        <v>49403.401051597444</v>
      </c>
      <c r="HS13" s="267">
        <v>48859.578221096468</v>
      </c>
      <c r="HT13" s="267">
        <v>49724.090584605001</v>
      </c>
      <c r="HU13" s="267">
        <v>50785.572965401152</v>
      </c>
      <c r="HV13" s="267">
        <v>50345.005004527637</v>
      </c>
      <c r="HW13" s="267">
        <v>50865.442693693425</v>
      </c>
      <c r="HX13" s="267">
        <v>52320.736212601099</v>
      </c>
      <c r="HY13" s="267">
        <v>52184.843938223421</v>
      </c>
      <c r="HZ13" s="267">
        <v>52103.023822007643</v>
      </c>
      <c r="IA13" s="267">
        <v>52491.495407752918</v>
      </c>
      <c r="IB13" s="267">
        <v>52925.809717606659</v>
      </c>
      <c r="IC13" s="267">
        <v>52645.465948525321</v>
      </c>
      <c r="ID13" s="267">
        <v>53675.226352460093</v>
      </c>
      <c r="IE13" s="267">
        <v>53872.622423964844</v>
      </c>
      <c r="IF13" s="267">
        <v>54722.483856210791</v>
      </c>
      <c r="IG13" s="267">
        <v>54291.782072875576</v>
      </c>
      <c r="IH13" s="267">
        <v>54446.886626998981</v>
      </c>
      <c r="II13" s="267">
        <v>55035.022217330421</v>
      </c>
      <c r="IJ13" s="267">
        <v>55099.077182935427</v>
      </c>
      <c r="IK13" s="267">
        <v>55385.279303111834</v>
      </c>
      <c r="IL13" s="267">
        <v>55884.991148643669</v>
      </c>
      <c r="IM13" s="267">
        <v>57884.351103847643</v>
      </c>
      <c r="IN13" s="267">
        <v>59223.431431269426</v>
      </c>
      <c r="IO13" s="267">
        <v>59967.578200510325</v>
      </c>
      <c r="IP13" s="267">
        <v>60260.993144516317</v>
      </c>
      <c r="IQ13" s="267">
        <v>60015.933435773812</v>
      </c>
      <c r="IR13" s="267">
        <v>60278.704642578537</v>
      </c>
      <c r="IS13" s="267">
        <v>61853.972928383999</v>
      </c>
      <c r="IT13" s="267">
        <v>62139.987734286187</v>
      </c>
      <c r="IU13" s="267">
        <v>62680.193454140885</v>
      </c>
      <c r="IV13" s="267">
        <v>63666.461572810345</v>
      </c>
      <c r="IW13" s="267">
        <v>63763.273780637777</v>
      </c>
      <c r="IX13" s="267">
        <v>64655.442167962639</v>
      </c>
      <c r="IY13" s="267">
        <v>65680.12652344018</v>
      </c>
      <c r="IZ13" s="267">
        <v>64847.906662729954</v>
      </c>
      <c r="JA13" s="267">
        <v>65133.49024211189</v>
      </c>
      <c r="JB13" s="267">
        <v>65272.253891102344</v>
      </c>
      <c r="JC13" s="267">
        <v>66618.606763281728</v>
      </c>
      <c r="JD13" s="267">
        <v>67077.347061113236</v>
      </c>
      <c r="JE13" s="267">
        <v>67348.654936656429</v>
      </c>
      <c r="JF13" s="267">
        <v>66281.057225837096</v>
      </c>
      <c r="JG13" s="267">
        <v>66940.766164984263</v>
      </c>
      <c r="JH13" s="267">
        <v>66619.500040125946</v>
      </c>
      <c r="JI13" s="267">
        <v>64365.328572306185</v>
      </c>
      <c r="JJ13" s="267">
        <v>64345.113281255806</v>
      </c>
      <c r="JK13" s="267">
        <v>64539.465419613538</v>
      </c>
      <c r="JL13" s="267">
        <v>64548.465098162371</v>
      </c>
      <c r="JM13" s="267">
        <v>64177.461771213973</v>
      </c>
      <c r="JN13" s="267">
        <v>64431.598475766208</v>
      </c>
      <c r="JO13" s="267">
        <v>63903.768660048459</v>
      </c>
      <c r="JP13" s="267">
        <v>65513.684131854869</v>
      </c>
      <c r="JQ13" s="267">
        <v>65757.410451427117</v>
      </c>
      <c r="JR13" s="267">
        <v>65766.594660007773</v>
      </c>
      <c r="JS13" s="267">
        <v>66539.177880259449</v>
      </c>
      <c r="JT13" s="267">
        <v>67242.813469192261</v>
      </c>
      <c r="JU13" s="267">
        <v>67297.379216793794</v>
      </c>
      <c r="JV13" s="267">
        <v>67604.157069771711</v>
      </c>
      <c r="JW13" s="267">
        <v>67774.056650676357</v>
      </c>
      <c r="JX13" s="267">
        <v>68908.678812612867</v>
      </c>
      <c r="JY13" s="267">
        <v>70353.213395026512</v>
      </c>
      <c r="JZ13" s="267">
        <v>71133.046003598443</v>
      </c>
      <c r="KA13" s="267">
        <v>73551.817557099494</v>
      </c>
      <c r="KB13" s="267">
        <v>73696.880854467017</v>
      </c>
      <c r="KC13" s="267">
        <v>74428.868388685238</v>
      </c>
      <c r="KD13" s="267">
        <v>75058.785710403521</v>
      </c>
      <c r="KE13" s="267">
        <v>75854.01569232675</v>
      </c>
      <c r="KF13" s="267">
        <v>76988.126834086084</v>
      </c>
      <c r="KG13" s="267">
        <v>76402.303703842801</v>
      </c>
      <c r="KH13" s="267">
        <v>77643.700643738382</v>
      </c>
      <c r="KI13" s="267">
        <v>78858.936382980115</v>
      </c>
      <c r="KJ13" s="267">
        <v>79238.109059795766</v>
      </c>
      <c r="KK13" s="267">
        <v>80355.542284320196</v>
      </c>
      <c r="KL13" s="267">
        <v>80410.970941190069</v>
      </c>
      <c r="KM13" s="267">
        <v>80591.278443500792</v>
      </c>
      <c r="KN13" s="267">
        <v>80605.674708590217</v>
      </c>
      <c r="KO13" s="267">
        <v>80415.441821021232</v>
      </c>
      <c r="KP13" s="337">
        <v>80970.499131519493</v>
      </c>
      <c r="KQ13" s="337">
        <v>82452.134981414682</v>
      </c>
      <c r="KR13" s="337">
        <v>82356.316601720042</v>
      </c>
      <c r="KS13" s="337">
        <v>82355.050603456897</v>
      </c>
      <c r="KT13" s="337">
        <v>82654.158284711273</v>
      </c>
      <c r="KU13" s="337">
        <v>82696.45668125822</v>
      </c>
      <c r="KV13" s="337">
        <v>83248.864003801718</v>
      </c>
      <c r="KW13" s="337">
        <v>83340.396487587801</v>
      </c>
      <c r="KX13" s="337">
        <v>82751.245108718213</v>
      </c>
      <c r="KY13" s="337">
        <v>83027.550101508561</v>
      </c>
      <c r="KZ13" s="337">
        <v>83423.055469638406</v>
      </c>
      <c r="LA13" s="337">
        <v>83503.507531564159</v>
      </c>
      <c r="LB13" s="337">
        <v>84104.187297390745</v>
      </c>
      <c r="LC13" s="337">
        <v>84540.925578945258</v>
      </c>
      <c r="LD13" s="337">
        <v>84810.048437114194</v>
      </c>
      <c r="LE13" s="337">
        <v>86042.228584281285</v>
      </c>
      <c r="LF13" s="337">
        <v>87271.415381792816</v>
      </c>
      <c r="LG13" s="337">
        <v>88015.806358166825</v>
      </c>
      <c r="LH13" s="337">
        <v>88510.721185804272</v>
      </c>
      <c r="LI13" s="337">
        <v>88590.830220148724</v>
      </c>
      <c r="LJ13" s="337">
        <v>88238.396008378157</v>
      </c>
      <c r="LK13" s="337">
        <v>90270.993395427067</v>
      </c>
      <c r="LL13" s="337">
        <v>90700.095368296592</v>
      </c>
      <c r="LM13" s="337">
        <v>90889.682077450925</v>
      </c>
      <c r="LN13" s="337">
        <v>90496.13709233742</v>
      </c>
      <c r="LO13" s="337">
        <v>92007.705041482986</v>
      </c>
      <c r="LP13" s="337">
        <v>93657.859566688538</v>
      </c>
      <c r="LQ13" s="337">
        <v>93411.114539487986</v>
      </c>
      <c r="LR13" s="337">
        <v>93943.017950095265</v>
      </c>
      <c r="LS13" s="337">
        <v>94167.61873370684</v>
      </c>
      <c r="LT13" s="337">
        <v>94070.091655946511</v>
      </c>
      <c r="LU13" s="337">
        <v>95832.529802417615</v>
      </c>
      <c r="LV13" s="337">
        <v>95361.326448814681</v>
      </c>
      <c r="LW13" s="337">
        <v>95611.551184552241</v>
      </c>
      <c r="LX13" s="337">
        <v>96850.396569510078</v>
      </c>
      <c r="LY13" s="259"/>
      <c r="LZ13" s="385"/>
      <c r="MA13" s="306"/>
      <c r="MB13" s="259"/>
      <c r="MC13" s="384"/>
    </row>
    <row r="14" spans="1:342" x14ac:dyDescent="0.25">
      <c r="A14" s="243" t="s">
        <v>4213</v>
      </c>
      <c r="B14" s="268">
        <v>1050.2</v>
      </c>
      <c r="C14" s="268">
        <v>1213.2</v>
      </c>
      <c r="D14" s="268">
        <v>1199.2</v>
      </c>
      <c r="E14" s="268">
        <v>1140.2</v>
      </c>
      <c r="F14" s="268">
        <v>1413.2</v>
      </c>
      <c r="G14" s="268">
        <v>1235.2</v>
      </c>
      <c r="H14" s="268">
        <v>1324.2</v>
      </c>
      <c r="I14" s="268">
        <v>1075.2</v>
      </c>
      <c r="J14" s="268">
        <v>1221.2</v>
      </c>
      <c r="K14" s="268">
        <v>1348.2</v>
      </c>
      <c r="L14" s="268">
        <v>1742.2</v>
      </c>
      <c r="M14" s="268">
        <v>2036.2</v>
      </c>
      <c r="N14" s="268">
        <v>2451.1999999999998</v>
      </c>
      <c r="O14" s="268">
        <v>2504.1999999999998</v>
      </c>
      <c r="P14" s="268">
        <v>2389.1999999999998</v>
      </c>
      <c r="Q14" s="268">
        <v>2038.2</v>
      </c>
      <c r="R14" s="268">
        <v>1711.2</v>
      </c>
      <c r="S14" s="268">
        <v>1905.2</v>
      </c>
      <c r="T14" s="268">
        <v>2240.6</v>
      </c>
      <c r="U14" s="268">
        <v>1492.139291</v>
      </c>
      <c r="V14" s="268">
        <v>1409.3251580000001</v>
      </c>
      <c r="W14" s="268">
        <v>1183.735357</v>
      </c>
      <c r="X14" s="268">
        <v>1611.8523416</v>
      </c>
      <c r="Y14" s="268">
        <v>2587.3850000000002</v>
      </c>
      <c r="Z14" s="268">
        <v>3213.0449893045989</v>
      </c>
      <c r="AA14" s="268">
        <v>3920.4088322129292</v>
      </c>
      <c r="AB14" s="268">
        <v>3150.7532897487317</v>
      </c>
      <c r="AC14" s="268">
        <v>3436.00807008637</v>
      </c>
      <c r="AD14" s="268">
        <v>3001.9849370395268</v>
      </c>
      <c r="AE14" s="268">
        <v>2267.6257864853419</v>
      </c>
      <c r="AF14" s="268">
        <v>2315.3480127816642</v>
      </c>
      <c r="AG14" s="268">
        <v>2240.7914568566639</v>
      </c>
      <c r="AH14" s="268">
        <v>2206.4001591466636</v>
      </c>
      <c r="AI14" s="268">
        <v>2203.2122939741462</v>
      </c>
      <c r="AJ14" s="268">
        <v>2280.4042054941465</v>
      </c>
      <c r="AK14" s="268">
        <v>2256.5462649741467</v>
      </c>
      <c r="AL14" s="268">
        <v>2329.539332324005</v>
      </c>
      <c r="AM14" s="268">
        <v>2437.5573142440048</v>
      </c>
      <c r="AN14" s="268">
        <v>2398.2564370640048</v>
      </c>
      <c r="AO14" s="268">
        <v>2543.0921136329889</v>
      </c>
      <c r="AP14" s="268">
        <v>2658.9995548479892</v>
      </c>
      <c r="AQ14" s="268">
        <v>2680.0879849929893</v>
      </c>
      <c r="AR14" s="268">
        <v>2802.2008944215859</v>
      </c>
      <c r="AS14" s="268">
        <v>2883.4369916779174</v>
      </c>
      <c r="AT14" s="268">
        <v>3080.3647656561197</v>
      </c>
      <c r="AU14" s="268">
        <v>3146.2827626591934</v>
      </c>
      <c r="AV14" s="268">
        <v>3227.3680701801841</v>
      </c>
      <c r="AW14" s="268">
        <v>3189.1056003764661</v>
      </c>
      <c r="AX14" s="268">
        <v>3348.5083182732624</v>
      </c>
      <c r="AY14" s="268">
        <v>3343.9812313735215</v>
      </c>
      <c r="AZ14" s="268">
        <v>3435.1755379215119</v>
      </c>
      <c r="BA14" s="268">
        <v>3247.4315271595847</v>
      </c>
      <c r="BB14" s="268">
        <v>3213.9674403893223</v>
      </c>
      <c r="BC14" s="268">
        <v>3159.7393036636267</v>
      </c>
      <c r="BD14" s="268">
        <v>3063.0061049621772</v>
      </c>
      <c r="BE14" s="268">
        <v>3117.4170420732207</v>
      </c>
      <c r="BF14" s="268">
        <v>3521.6425183743859</v>
      </c>
      <c r="BG14" s="268">
        <v>3500.3180392165705</v>
      </c>
      <c r="BH14" s="268">
        <v>3588.5639457277284</v>
      </c>
      <c r="BI14" s="268">
        <v>3542.4163716024236</v>
      </c>
      <c r="BJ14" s="268">
        <v>3669.5023011808889</v>
      </c>
      <c r="BK14" s="268">
        <v>3500.6526374288519</v>
      </c>
      <c r="BL14" s="268">
        <v>3516.4937541059608</v>
      </c>
      <c r="BM14" s="268">
        <v>3556.0145374183612</v>
      </c>
      <c r="BN14" s="268">
        <v>3270.7990162295509</v>
      </c>
      <c r="BO14" s="268">
        <v>3098.4503494274868</v>
      </c>
      <c r="BP14" s="268">
        <v>3094.9696114797725</v>
      </c>
      <c r="BQ14" s="268">
        <v>3209.9132870809217</v>
      </c>
      <c r="BR14" s="268">
        <v>3243.4044547460594</v>
      </c>
      <c r="BS14" s="268">
        <v>3340.981770495579</v>
      </c>
      <c r="BT14" s="268">
        <v>3376.2014605301356</v>
      </c>
      <c r="BU14" s="268">
        <v>3419.2648745325841</v>
      </c>
      <c r="BV14" s="268">
        <v>3426.2312241047157</v>
      </c>
      <c r="BW14" s="268">
        <v>3523.6641140245024</v>
      </c>
      <c r="BX14" s="268">
        <v>3701.8937287540994</v>
      </c>
      <c r="BY14" s="268">
        <v>4026.5013765749632</v>
      </c>
      <c r="BZ14" s="268">
        <v>4043.8536626473688</v>
      </c>
      <c r="CA14" s="268">
        <v>4157.7068032897914</v>
      </c>
      <c r="CB14" s="268">
        <v>4331.5679740555825</v>
      </c>
      <c r="CC14" s="268">
        <v>4498.7969995709427</v>
      </c>
      <c r="CD14" s="268">
        <v>4514.863353047459</v>
      </c>
      <c r="CE14" s="268">
        <v>4410.6327229355084</v>
      </c>
      <c r="CF14" s="268">
        <v>4294.6789376176512</v>
      </c>
      <c r="CG14" s="268">
        <v>4343.5026688150274</v>
      </c>
      <c r="CH14" s="268">
        <v>4461.9109972440319</v>
      </c>
      <c r="CI14" s="268">
        <v>4618.5149846426712</v>
      </c>
      <c r="CJ14" s="268">
        <v>4605.0445100499401</v>
      </c>
      <c r="CK14" s="268">
        <v>4881.8054579895497</v>
      </c>
      <c r="CL14" s="268">
        <v>4883.4870458417372</v>
      </c>
      <c r="CM14" s="268">
        <v>4984.7160142229841</v>
      </c>
      <c r="CN14" s="268">
        <v>4955.6702000020687</v>
      </c>
      <c r="CO14" s="268">
        <v>5126.027328716641</v>
      </c>
      <c r="CP14" s="268">
        <v>5199.6359282412714</v>
      </c>
      <c r="CQ14" s="268">
        <v>5097.7533910090988</v>
      </c>
      <c r="CR14" s="268">
        <v>4907.6258239015588</v>
      </c>
      <c r="CS14" s="268">
        <v>4862.3572597907651</v>
      </c>
      <c r="CT14" s="268">
        <v>4709.0225285745892</v>
      </c>
      <c r="CU14" s="268">
        <v>4472.6101123019189</v>
      </c>
      <c r="CV14" s="268">
        <v>4226.6356947123077</v>
      </c>
      <c r="CW14" s="268">
        <v>4476.2038791216255</v>
      </c>
      <c r="CX14" s="268">
        <v>4312.974938123496</v>
      </c>
      <c r="CY14" s="268">
        <v>4443.696934218231</v>
      </c>
      <c r="CZ14" s="268">
        <v>4320.6150526679849</v>
      </c>
      <c r="DA14" s="268">
        <v>4480.3962815147188</v>
      </c>
      <c r="DB14" s="268">
        <v>4341.6925953043192</v>
      </c>
      <c r="DC14" s="268">
        <v>5040.5276336416291</v>
      </c>
      <c r="DD14" s="268">
        <v>5396.9173532554159</v>
      </c>
      <c r="DE14" s="268">
        <v>4749.3687119158185</v>
      </c>
      <c r="DF14" s="268">
        <v>4645.4754860516296</v>
      </c>
      <c r="DG14" s="268">
        <v>4438.3021273909108</v>
      </c>
      <c r="DH14" s="268">
        <v>4528.3642943993545</v>
      </c>
      <c r="DI14" s="268">
        <v>4398.0743031716293</v>
      </c>
      <c r="DJ14" s="268">
        <v>4382.5100851734642</v>
      </c>
      <c r="DK14" s="268">
        <v>4535.6291010527339</v>
      </c>
      <c r="DL14" s="268">
        <v>4449.2900035616294</v>
      </c>
      <c r="DM14" s="268">
        <v>4179.3420561636231</v>
      </c>
      <c r="DN14" s="268">
        <v>4158.5238878301961</v>
      </c>
      <c r="DO14" s="268">
        <v>4197.4474411516294</v>
      </c>
      <c r="DP14" s="268">
        <v>4268.6492695499292</v>
      </c>
      <c r="DQ14" s="268">
        <v>4444.021266333436</v>
      </c>
      <c r="DR14" s="268">
        <v>4566.2256129716297</v>
      </c>
      <c r="DS14" s="268">
        <v>4846.8927951848182</v>
      </c>
      <c r="DT14" s="268">
        <v>4975.0716165480753</v>
      </c>
      <c r="DU14" s="268">
        <v>5067.6068820985492</v>
      </c>
      <c r="DV14" s="268">
        <v>5178.0636687916776</v>
      </c>
      <c r="DW14" s="268">
        <v>5170.1113652125514</v>
      </c>
      <c r="DX14" s="268">
        <v>5064.5024570553551</v>
      </c>
      <c r="DY14" s="268">
        <v>4682.7140106851411</v>
      </c>
      <c r="DZ14" s="268">
        <v>4358.7386346396661</v>
      </c>
      <c r="EA14" s="268">
        <v>4150.7668876890211</v>
      </c>
      <c r="EB14" s="268">
        <v>3632.7475610686915</v>
      </c>
      <c r="EC14" s="268">
        <v>3490.3391212644979</v>
      </c>
      <c r="ED14" s="268">
        <v>3251.2035774200281</v>
      </c>
      <c r="EE14" s="268">
        <v>3182.366667552235</v>
      </c>
      <c r="EF14" s="268">
        <v>3153.1527507074652</v>
      </c>
      <c r="EG14" s="268">
        <v>3046.0632009452734</v>
      </c>
      <c r="EH14" s="268">
        <v>3253.246762942601</v>
      </c>
      <c r="EI14" s="268">
        <v>3341.5329028283395</v>
      </c>
      <c r="EJ14" s="268">
        <v>3604.9330599215295</v>
      </c>
      <c r="EK14" s="268">
        <v>3505.4984884689093</v>
      </c>
      <c r="EL14" s="268">
        <v>3853.8273743575633</v>
      </c>
      <c r="EM14" s="268">
        <v>4256.3860057595466</v>
      </c>
      <c r="EN14" s="268">
        <v>4332.459058381949</v>
      </c>
      <c r="EO14" s="268">
        <v>4269.0756610412791</v>
      </c>
      <c r="EP14" s="268">
        <v>4968.2358508685738</v>
      </c>
      <c r="EQ14" s="268">
        <v>5369.6664936730986</v>
      </c>
      <c r="ER14" s="268">
        <v>5539.8271354776425</v>
      </c>
      <c r="ES14" s="268">
        <v>5767.2478156412999</v>
      </c>
      <c r="ET14" s="268">
        <v>6092.5830330303506</v>
      </c>
      <c r="EU14" s="268">
        <v>6301.1011501818712</v>
      </c>
      <c r="EV14" s="268">
        <v>7107.8841714716091</v>
      </c>
      <c r="EW14" s="268">
        <v>7865.9758978932987</v>
      </c>
      <c r="EX14" s="268">
        <v>8056.1540907164863</v>
      </c>
      <c r="EY14" s="268">
        <v>8949.8899041415025</v>
      </c>
      <c r="EZ14" s="268">
        <v>8946.0327647603735</v>
      </c>
      <c r="FA14" s="268">
        <v>9337.1970679117167</v>
      </c>
      <c r="FB14" s="268">
        <v>9252.542526438785</v>
      </c>
      <c r="FC14" s="268">
        <v>8885.0731778149493</v>
      </c>
      <c r="FD14" s="268">
        <v>8761.2066694082423</v>
      </c>
      <c r="FE14" s="268">
        <v>9098.5933426471165</v>
      </c>
      <c r="FF14" s="268">
        <v>9181.4250739566905</v>
      </c>
      <c r="FG14" s="268">
        <v>9572.3411788759004</v>
      </c>
      <c r="FH14" s="268">
        <v>9590.2893951507685</v>
      </c>
      <c r="FI14" s="268">
        <v>9769.3990184156191</v>
      </c>
      <c r="FJ14" s="268">
        <v>9376.7619310626233</v>
      </c>
      <c r="FK14" s="268">
        <v>9109.6962598378159</v>
      </c>
      <c r="FL14" s="268">
        <v>8888.3856975066974</v>
      </c>
      <c r="FM14" s="268">
        <v>9081.0977528465774</v>
      </c>
      <c r="FN14" s="268">
        <v>9085.1331641481447</v>
      </c>
      <c r="FO14" s="268">
        <v>8867.4021986404205</v>
      </c>
      <c r="FP14" s="268">
        <v>9039.1498768426427</v>
      </c>
      <c r="FQ14" s="268">
        <v>8769.0750257838226</v>
      </c>
      <c r="FR14" s="268">
        <v>8808.9514532163121</v>
      </c>
      <c r="FS14" s="268">
        <v>9148.1057415734922</v>
      </c>
      <c r="FT14" s="268">
        <v>9835.294932894365</v>
      </c>
      <c r="FU14" s="268">
        <v>10179.948672034023</v>
      </c>
      <c r="FV14" s="268">
        <v>10717.940474921394</v>
      </c>
      <c r="FW14" s="268">
        <v>11320.223642475004</v>
      </c>
      <c r="FX14" s="268">
        <v>12491.661006992141</v>
      </c>
      <c r="FY14" s="268">
        <v>12279.725066674553</v>
      </c>
      <c r="FZ14" s="268">
        <v>11262.539290495668</v>
      </c>
      <c r="GA14" s="268">
        <v>11855.814236079637</v>
      </c>
      <c r="GB14" s="268">
        <v>11632.160505832529</v>
      </c>
      <c r="GC14" s="268">
        <v>11562.588092904396</v>
      </c>
      <c r="GD14" s="268">
        <v>11502.040522501506</v>
      </c>
      <c r="GE14" s="268">
        <v>11508.614139001373</v>
      </c>
      <c r="GF14" s="268">
        <v>11649.299461630293</v>
      </c>
      <c r="GG14" s="268">
        <v>11518.291744105501</v>
      </c>
      <c r="GH14" s="268">
        <v>12207.416329589752</v>
      </c>
      <c r="GI14" s="268">
        <v>12453.461414206809</v>
      </c>
      <c r="GJ14" s="268">
        <v>12158.038598639279</v>
      </c>
      <c r="GK14" s="268">
        <v>12007.371618929305</v>
      </c>
      <c r="GL14" s="268">
        <v>11865.959590680686</v>
      </c>
      <c r="GM14" s="268">
        <v>12000.738193925377</v>
      </c>
      <c r="GN14" s="268">
        <v>12316.495630286647</v>
      </c>
      <c r="GO14" s="268">
        <v>12048.194709618296</v>
      </c>
      <c r="GP14" s="268">
        <v>12363.621883884061</v>
      </c>
      <c r="GQ14" s="268">
        <v>12413.74329854176</v>
      </c>
      <c r="GR14" s="268">
        <v>14235.015428839864</v>
      </c>
      <c r="GS14" s="268">
        <v>14570.804372095117</v>
      </c>
      <c r="GT14" s="268">
        <v>14601.776594567298</v>
      </c>
      <c r="GU14" s="268">
        <v>14397.568939753179</v>
      </c>
      <c r="GV14" s="268">
        <v>14482.179553243808</v>
      </c>
      <c r="GW14" s="268">
        <v>14382.775542159847</v>
      </c>
      <c r="GX14" s="268">
        <v>14157.334487967742</v>
      </c>
      <c r="GY14" s="268">
        <v>14721.628678596771</v>
      </c>
      <c r="GZ14" s="268">
        <v>16415.120055961874</v>
      </c>
      <c r="HA14" s="268">
        <v>15869.436467891792</v>
      </c>
      <c r="HB14" s="268">
        <v>15753.062680474455</v>
      </c>
      <c r="HC14" s="268">
        <v>16116.654690442916</v>
      </c>
      <c r="HD14" s="268">
        <v>15484.8252572659</v>
      </c>
      <c r="HE14" s="268">
        <v>15314.751315111655</v>
      </c>
      <c r="HF14" s="268">
        <v>15205.702312001989</v>
      </c>
      <c r="HG14" s="268">
        <v>15474.310296611733</v>
      </c>
      <c r="HH14" s="268">
        <v>15712.291868234021</v>
      </c>
      <c r="HI14" s="268">
        <v>14774.420562888132</v>
      </c>
      <c r="HJ14" s="268">
        <v>14493.692762097702</v>
      </c>
      <c r="HK14" s="268">
        <v>14485.454688616843</v>
      </c>
      <c r="HL14" s="268">
        <v>14525.729955292267</v>
      </c>
      <c r="HM14" s="268">
        <v>14298.267149141579</v>
      </c>
      <c r="HN14" s="268">
        <v>14541.93417169595</v>
      </c>
      <c r="HO14" s="268">
        <v>14640.668674154404</v>
      </c>
      <c r="HP14" s="268">
        <v>14178.599042413691</v>
      </c>
      <c r="HQ14" s="268">
        <v>14940.065031928496</v>
      </c>
      <c r="HR14" s="268">
        <v>14910.341085807695</v>
      </c>
      <c r="HS14" s="268">
        <v>15126.07230273182</v>
      </c>
      <c r="HT14" s="268">
        <v>15376.190591804956</v>
      </c>
      <c r="HU14" s="268">
        <v>15661.471135809465</v>
      </c>
      <c r="HV14" s="268">
        <v>15413.88514916285</v>
      </c>
      <c r="HW14" s="268">
        <v>15413.81199603867</v>
      </c>
      <c r="HX14" s="268">
        <v>15259.900656898993</v>
      </c>
      <c r="HY14" s="268">
        <v>15137.811592947797</v>
      </c>
      <c r="HZ14" s="268">
        <v>15121.104609687263</v>
      </c>
      <c r="IA14" s="268">
        <v>15661.957950456948</v>
      </c>
      <c r="IB14" s="268">
        <v>15999.144378765248</v>
      </c>
      <c r="IC14" s="268">
        <v>16436.294909115197</v>
      </c>
      <c r="ID14" s="268">
        <v>17577.833366101258</v>
      </c>
      <c r="IE14" s="268">
        <v>17890.534024302306</v>
      </c>
      <c r="IF14" s="268">
        <v>18048.704257485682</v>
      </c>
      <c r="IG14" s="268">
        <v>17540.968170435903</v>
      </c>
      <c r="IH14" s="268">
        <v>17589.866354206752</v>
      </c>
      <c r="II14" s="268">
        <v>17846.538691885631</v>
      </c>
      <c r="IJ14" s="268">
        <v>18040.795436248074</v>
      </c>
      <c r="IK14" s="268">
        <v>18403.799630521928</v>
      </c>
      <c r="IL14" s="268">
        <v>18571.62393605119</v>
      </c>
      <c r="IM14" s="268">
        <v>18993.08279534262</v>
      </c>
      <c r="IN14" s="268">
        <v>19692.754381338833</v>
      </c>
      <c r="IO14" s="268">
        <v>19895.048431215178</v>
      </c>
      <c r="IP14" s="268">
        <v>20136.427410596596</v>
      </c>
      <c r="IQ14" s="268">
        <v>19930.390057279721</v>
      </c>
      <c r="IR14" s="268">
        <v>20069.643294857859</v>
      </c>
      <c r="IS14" s="268">
        <v>20484.097294207979</v>
      </c>
      <c r="IT14" s="268">
        <v>20505.629049989351</v>
      </c>
      <c r="IU14" s="268">
        <v>20874.029112185362</v>
      </c>
      <c r="IV14" s="268">
        <v>21446.071230694797</v>
      </c>
      <c r="IW14" s="268">
        <v>21304.756602270158</v>
      </c>
      <c r="IX14" s="268">
        <v>22212.667329229262</v>
      </c>
      <c r="IY14" s="268">
        <v>22980.228718080158</v>
      </c>
      <c r="IZ14" s="268">
        <v>22069.45650810752</v>
      </c>
      <c r="JA14" s="268">
        <v>22075.40122913129</v>
      </c>
      <c r="JB14" s="268">
        <v>22364.347912256791</v>
      </c>
      <c r="JC14" s="268">
        <v>23646.894013416186</v>
      </c>
      <c r="JD14" s="268">
        <v>23696.033369232751</v>
      </c>
      <c r="JE14" s="268">
        <v>23770.251826435957</v>
      </c>
      <c r="JF14" s="268">
        <v>23335.626984116618</v>
      </c>
      <c r="JG14" s="268">
        <v>23320.747090253783</v>
      </c>
      <c r="JH14" s="268">
        <v>22881.122482025465</v>
      </c>
      <c r="JI14" s="268">
        <v>21757.657848065701</v>
      </c>
      <c r="JJ14" s="268">
        <v>21630.668869185327</v>
      </c>
      <c r="JK14" s="268">
        <v>21743.650130063063</v>
      </c>
      <c r="JL14" s="268">
        <v>21396.283280073902</v>
      </c>
      <c r="JM14" s="268">
        <v>20568.843097471505</v>
      </c>
      <c r="JN14" s="268">
        <v>20644.791882373731</v>
      </c>
      <c r="JO14" s="268">
        <v>20581.813085915986</v>
      </c>
      <c r="JP14" s="268">
        <v>21361.669759742403</v>
      </c>
      <c r="JQ14" s="268">
        <v>21499.648849248646</v>
      </c>
      <c r="JR14" s="268">
        <v>21440.909957855303</v>
      </c>
      <c r="JS14" s="268">
        <v>22045.420098229482</v>
      </c>
      <c r="JT14" s="268">
        <v>22559.240707942292</v>
      </c>
      <c r="JU14" s="268">
        <v>22549.355383713828</v>
      </c>
      <c r="JV14" s="268">
        <v>22926.513467524739</v>
      </c>
      <c r="JW14" s="268">
        <v>23258.343271319383</v>
      </c>
      <c r="JX14" s="268">
        <v>23703.608717605908</v>
      </c>
      <c r="JY14" s="268">
        <v>24013.809247899542</v>
      </c>
      <c r="JZ14" s="268">
        <v>24480.671650111475</v>
      </c>
      <c r="KA14" s="268">
        <v>25257.323789282527</v>
      </c>
      <c r="KB14" s="268">
        <v>25841.798137640006</v>
      </c>
      <c r="KC14" s="268">
        <v>25930.404325632331</v>
      </c>
      <c r="KD14" s="268">
        <v>26514.12193728055</v>
      </c>
      <c r="KE14" s="268">
        <v>27381.26904121778</v>
      </c>
      <c r="KF14" s="268">
        <v>28206.34212676312</v>
      </c>
      <c r="KG14" s="268">
        <v>27935.268400314781</v>
      </c>
      <c r="KH14" s="268">
        <v>28547.648627650349</v>
      </c>
      <c r="KI14" s="268">
        <v>28971.467759948086</v>
      </c>
      <c r="KJ14" s="268">
        <v>28762.261661422737</v>
      </c>
      <c r="KK14" s="268">
        <v>29383.089883957175</v>
      </c>
      <c r="KL14" s="268">
        <v>29706.373587736241</v>
      </c>
      <c r="KM14" s="268">
        <v>29487.282032246971</v>
      </c>
      <c r="KN14" s="268">
        <v>28928.211805162744</v>
      </c>
      <c r="KO14" s="268">
        <v>28870.534364223306</v>
      </c>
      <c r="KP14" s="338">
        <v>28780.645266321553</v>
      </c>
      <c r="KQ14" s="338">
        <v>29890.970144466752</v>
      </c>
      <c r="KR14" s="338">
        <v>30136.786984482107</v>
      </c>
      <c r="KS14" s="338">
        <v>30283.858635588967</v>
      </c>
      <c r="KT14" s="338">
        <v>30229.891877583348</v>
      </c>
      <c r="KU14" s="338">
        <v>29997.466257170287</v>
      </c>
      <c r="KV14" s="338">
        <v>30198.337688233798</v>
      </c>
      <c r="KW14" s="338">
        <v>30115.466807979872</v>
      </c>
      <c r="KX14" s="338">
        <v>29456.442499325276</v>
      </c>
      <c r="KY14" s="338">
        <v>29831.226039475638</v>
      </c>
      <c r="KZ14" s="338">
        <v>30022.064633645459</v>
      </c>
      <c r="LA14" s="338">
        <v>30110.58348819321</v>
      </c>
      <c r="LB14" s="338">
        <v>29750.560329661799</v>
      </c>
      <c r="LC14" s="338">
        <v>30173.712422656321</v>
      </c>
      <c r="LD14" s="338">
        <v>29874.597167443266</v>
      </c>
      <c r="LE14" s="338">
        <v>29977.007661562333</v>
      </c>
      <c r="LF14" s="338">
        <v>30730.097780073884</v>
      </c>
      <c r="LG14" s="338">
        <v>31095.092858517877</v>
      </c>
      <c r="LH14" s="338">
        <v>31235.371489130357</v>
      </c>
      <c r="LI14" s="338">
        <v>31304.69730363481</v>
      </c>
      <c r="LJ14" s="338">
        <v>31407.118264644239</v>
      </c>
      <c r="LK14" s="338">
        <v>33248.538659673162</v>
      </c>
      <c r="LL14" s="338">
        <v>33463.377785612684</v>
      </c>
      <c r="LM14" s="338">
        <v>31663.674433467018</v>
      </c>
      <c r="LN14" s="338">
        <v>31276.836918923516</v>
      </c>
      <c r="LO14" s="338">
        <v>31984.249961489084</v>
      </c>
      <c r="LP14" s="338">
        <v>32273.077078004633</v>
      </c>
      <c r="LQ14" s="338">
        <v>32264.419578144079</v>
      </c>
      <c r="LR14" s="338">
        <v>32575.898192461365</v>
      </c>
      <c r="LS14" s="338">
        <v>32765.397589982942</v>
      </c>
      <c r="LT14" s="338">
        <v>32265.456170598809</v>
      </c>
      <c r="LU14" s="338">
        <v>33271.045973755521</v>
      </c>
      <c r="LV14" s="338">
        <v>32892.020444972579</v>
      </c>
      <c r="LW14" s="338">
        <v>33128.106843239337</v>
      </c>
      <c r="LX14" s="338">
        <v>33318.53000362718</v>
      </c>
      <c r="LY14" s="259"/>
      <c r="LZ14" s="385"/>
      <c r="MA14" s="306"/>
      <c r="MB14" s="259"/>
      <c r="MC14" s="384"/>
      <c r="MD14" s="306"/>
    </row>
    <row r="15" spans="1:342" x14ac:dyDescent="0.25">
      <c r="A15" s="244" t="s">
        <v>4214</v>
      </c>
      <c r="B15" s="269">
        <v>325</v>
      </c>
      <c r="C15" s="269">
        <v>344</v>
      </c>
      <c r="D15" s="269">
        <v>392</v>
      </c>
      <c r="E15" s="269">
        <v>365</v>
      </c>
      <c r="F15" s="269">
        <v>302</v>
      </c>
      <c r="G15" s="269">
        <v>367</v>
      </c>
      <c r="H15" s="269">
        <v>404</v>
      </c>
      <c r="I15" s="269">
        <v>389</v>
      </c>
      <c r="J15" s="269">
        <v>363</v>
      </c>
      <c r="K15" s="269">
        <v>473</v>
      </c>
      <c r="L15" s="269">
        <v>514</v>
      </c>
      <c r="M15" s="269">
        <v>865</v>
      </c>
      <c r="N15" s="269">
        <v>1196</v>
      </c>
      <c r="O15" s="269">
        <v>1285</v>
      </c>
      <c r="P15" s="269">
        <v>1451</v>
      </c>
      <c r="Q15" s="269">
        <v>1576</v>
      </c>
      <c r="R15" s="269">
        <v>1607</v>
      </c>
      <c r="S15" s="269">
        <v>1539</v>
      </c>
      <c r="T15" s="269">
        <v>1560</v>
      </c>
      <c r="U15" s="269">
        <v>1280</v>
      </c>
      <c r="V15" s="269">
        <v>1113</v>
      </c>
      <c r="W15" s="269">
        <v>981</v>
      </c>
      <c r="X15" s="269">
        <v>1250</v>
      </c>
      <c r="Y15" s="269">
        <v>2046.4</v>
      </c>
      <c r="Z15" s="269">
        <v>4805.8711409094049</v>
      </c>
      <c r="AA15" s="269">
        <v>6879.9077183086138</v>
      </c>
      <c r="AB15" s="269">
        <v>11571.628648043898</v>
      </c>
      <c r="AC15" s="269">
        <v>14190.563757408268</v>
      </c>
      <c r="AD15" s="269">
        <v>14891.498991263947</v>
      </c>
      <c r="AE15" s="269">
        <v>14266.556571648869</v>
      </c>
      <c r="AF15" s="269">
        <v>13206.570600596249</v>
      </c>
      <c r="AG15" s="269">
        <v>13283.365718307285</v>
      </c>
      <c r="AH15" s="269">
        <v>13244.195877641538</v>
      </c>
      <c r="AI15" s="269">
        <v>13254.150986311208</v>
      </c>
      <c r="AJ15" s="269">
        <v>13236.422473525874</v>
      </c>
      <c r="AK15" s="269">
        <v>13289.377235513466</v>
      </c>
      <c r="AL15" s="269">
        <v>12978.036047427151</v>
      </c>
      <c r="AM15" s="269">
        <v>12921.816523577776</v>
      </c>
      <c r="AN15" s="269">
        <v>12842.740568308509</v>
      </c>
      <c r="AO15" s="269">
        <v>12994.021147524014</v>
      </c>
      <c r="AP15" s="269">
        <v>12853.374419729693</v>
      </c>
      <c r="AQ15" s="269">
        <v>12978.668125544671</v>
      </c>
      <c r="AR15" s="269">
        <v>12826.712592862474</v>
      </c>
      <c r="AS15" s="269">
        <v>12861.155021255996</v>
      </c>
      <c r="AT15" s="269">
        <v>12478.059927651222</v>
      </c>
      <c r="AU15" s="269">
        <v>12224.519040365061</v>
      </c>
      <c r="AV15" s="269">
        <v>12126.983463478728</v>
      </c>
      <c r="AW15" s="269">
        <v>11994.696991723695</v>
      </c>
      <c r="AX15" s="269">
        <v>11881.068926561979</v>
      </c>
      <c r="AY15" s="269">
        <v>11943.885377134728</v>
      </c>
      <c r="AZ15" s="269">
        <v>11883.375110530416</v>
      </c>
      <c r="BA15" s="269">
        <v>11905.863548462581</v>
      </c>
      <c r="BB15" s="269">
        <v>11777.43790638535</v>
      </c>
      <c r="BC15" s="269">
        <v>11694.677122038844</v>
      </c>
      <c r="BD15" s="269">
        <v>11480.317288671862</v>
      </c>
      <c r="BE15" s="269">
        <v>11482.093309738135</v>
      </c>
      <c r="BF15" s="269">
        <v>11307.127852293343</v>
      </c>
      <c r="BG15" s="269">
        <v>11163.791242458869</v>
      </c>
      <c r="BH15" s="269">
        <v>11125.564142435809</v>
      </c>
      <c r="BI15" s="269">
        <v>11043.565979927667</v>
      </c>
      <c r="BJ15" s="269">
        <v>10961.274631784883</v>
      </c>
      <c r="BK15" s="269">
        <v>10890.989538810531</v>
      </c>
      <c r="BL15" s="269">
        <v>10554.005375664014</v>
      </c>
      <c r="BM15" s="269">
        <v>10310.610048312205</v>
      </c>
      <c r="BN15" s="269">
        <v>10759.009782169394</v>
      </c>
      <c r="BO15" s="269">
        <v>10612.993145842958</v>
      </c>
      <c r="BP15" s="269">
        <v>10385.493314123272</v>
      </c>
      <c r="BQ15" s="269">
        <v>10457.44528140836</v>
      </c>
      <c r="BR15" s="269">
        <v>10260.888851965265</v>
      </c>
      <c r="BS15" s="269">
        <v>10174.210566280522</v>
      </c>
      <c r="BT15" s="269">
        <v>10071.497555165282</v>
      </c>
      <c r="BU15" s="269">
        <v>9901.9484817168486</v>
      </c>
      <c r="BV15" s="269">
        <v>9864.3159009364863</v>
      </c>
      <c r="BW15" s="269">
        <v>9737.9216078674654</v>
      </c>
      <c r="BX15" s="269">
        <v>9620.3881808404749</v>
      </c>
      <c r="BY15" s="269">
        <v>9476.3206082496872</v>
      </c>
      <c r="BZ15" s="269">
        <v>9441.4591349900638</v>
      </c>
      <c r="CA15" s="269">
        <v>9325.3915800123195</v>
      </c>
      <c r="CB15" s="269">
        <v>9330.8717716409246</v>
      </c>
      <c r="CC15" s="269">
        <v>9147.9462081525471</v>
      </c>
      <c r="CD15" s="269">
        <v>9173.4748850168944</v>
      </c>
      <c r="CE15" s="269">
        <v>9129.0347142590927</v>
      </c>
      <c r="CF15" s="269">
        <v>9235.9394757078753</v>
      </c>
      <c r="CG15" s="269">
        <v>9158.08344509979</v>
      </c>
      <c r="CH15" s="269">
        <v>9139.9989521567531</v>
      </c>
      <c r="CI15" s="269">
        <v>9116.9489759872667</v>
      </c>
      <c r="CJ15" s="269">
        <v>9092.7885208089392</v>
      </c>
      <c r="CK15" s="269">
        <v>9055.9817401620094</v>
      </c>
      <c r="CL15" s="269">
        <v>9103.5887489304769</v>
      </c>
      <c r="CM15" s="269">
        <v>9449.7892900726547</v>
      </c>
      <c r="CN15" s="269">
        <v>9361.4986600050743</v>
      </c>
      <c r="CO15" s="269">
        <v>9337.7339480653172</v>
      </c>
      <c r="CP15" s="269">
        <v>9255.4109394939969</v>
      </c>
      <c r="CQ15" s="269">
        <v>9103.4888571123647</v>
      </c>
      <c r="CR15" s="269">
        <v>9130.7884632023361</v>
      </c>
      <c r="CS15" s="269">
        <v>9306.7865021514626</v>
      </c>
      <c r="CT15" s="269">
        <v>9647.5105804871928</v>
      </c>
      <c r="CU15" s="269">
        <v>9539.1031938107899</v>
      </c>
      <c r="CV15" s="269">
        <v>9554.9455031496036</v>
      </c>
      <c r="CW15" s="269">
        <v>9377.8188222592271</v>
      </c>
      <c r="CX15" s="269">
        <v>9277.4092688585388</v>
      </c>
      <c r="CY15" s="269">
        <v>9258.0735422248126</v>
      </c>
      <c r="CZ15" s="269">
        <v>9482.8791987138829</v>
      </c>
      <c r="DA15" s="269">
        <v>9876.12192205055</v>
      </c>
      <c r="DB15" s="269">
        <v>10510.086106658999</v>
      </c>
      <c r="DC15" s="269">
        <v>9902.8475253601191</v>
      </c>
      <c r="DD15" s="269">
        <v>10211.269261905885</v>
      </c>
      <c r="DE15" s="269">
        <v>10708.627553030223</v>
      </c>
      <c r="DF15" s="269">
        <v>10635.370018446827</v>
      </c>
      <c r="DG15" s="269">
        <v>10644.639083563494</v>
      </c>
      <c r="DH15" s="269">
        <v>10829.154342800162</v>
      </c>
      <c r="DI15" s="269">
        <v>10852.728856406826</v>
      </c>
      <c r="DJ15" s="269">
        <v>11059.028044233493</v>
      </c>
      <c r="DK15" s="269">
        <v>11025.312240230161</v>
      </c>
      <c r="DL15" s="269">
        <v>11284.95503421683</v>
      </c>
      <c r="DM15" s="269">
        <v>11522.686916537594</v>
      </c>
      <c r="DN15" s="269">
        <v>11555.872608350926</v>
      </c>
      <c r="DO15" s="269">
        <v>11627.822038504259</v>
      </c>
      <c r="DP15" s="269">
        <v>11603.969034957592</v>
      </c>
      <c r="DQ15" s="269">
        <v>11625.711490000927</v>
      </c>
      <c r="DR15" s="269">
        <v>11545.386065964261</v>
      </c>
      <c r="DS15" s="269">
        <v>11598.658177300927</v>
      </c>
      <c r="DT15" s="269">
        <v>11753.516092807593</v>
      </c>
      <c r="DU15" s="269">
        <v>11813.81830906426</v>
      </c>
      <c r="DV15" s="269">
        <v>11794.733906618643</v>
      </c>
      <c r="DW15" s="269">
        <v>11885.268877852914</v>
      </c>
      <c r="DX15" s="269">
        <v>11860.916552395869</v>
      </c>
      <c r="DY15" s="269">
        <v>12059.834694695091</v>
      </c>
      <c r="DZ15" s="269">
        <v>12057.514793434315</v>
      </c>
      <c r="EA15" s="269">
        <v>12038.427084453539</v>
      </c>
      <c r="EB15" s="269">
        <v>12267.245142460206</v>
      </c>
      <c r="EC15" s="269">
        <v>12162.766072586872</v>
      </c>
      <c r="ED15" s="269">
        <v>11958.644320043541</v>
      </c>
      <c r="EE15" s="269">
        <v>11980.264718443539</v>
      </c>
      <c r="EF15" s="269">
        <v>12044.612531283537</v>
      </c>
      <c r="EG15" s="269">
        <v>13086.719987663539</v>
      </c>
      <c r="EH15" s="269">
        <v>13219.49933403354</v>
      </c>
      <c r="EI15" s="269">
        <v>13150.327212388505</v>
      </c>
      <c r="EJ15" s="269">
        <v>12984.790246693472</v>
      </c>
      <c r="EK15" s="269">
        <v>13017.719469048441</v>
      </c>
      <c r="EL15" s="269">
        <v>13016.767532963406</v>
      </c>
      <c r="EM15" s="269">
        <v>13150.594361358373</v>
      </c>
      <c r="EN15" s="269">
        <v>13119.069933479956</v>
      </c>
      <c r="EO15" s="269">
        <v>13247.906974011225</v>
      </c>
      <c r="EP15" s="269">
        <v>13064.715640486194</v>
      </c>
      <c r="EQ15" s="269">
        <v>17246.458652631158</v>
      </c>
      <c r="ER15" s="269">
        <v>17482.361203826124</v>
      </c>
      <c r="ES15" s="269">
        <v>17540.037660474416</v>
      </c>
      <c r="ET15" s="269">
        <v>17058.115944799385</v>
      </c>
      <c r="EU15" s="269">
        <v>16814.097310964353</v>
      </c>
      <c r="EV15" s="269">
        <v>18084.253848245986</v>
      </c>
      <c r="EW15" s="269">
        <v>19118.858814424282</v>
      </c>
      <c r="EX15" s="269">
        <v>19079.833889302587</v>
      </c>
      <c r="EY15" s="269">
        <v>19104.099834920886</v>
      </c>
      <c r="EZ15" s="269">
        <v>19097.953935632519</v>
      </c>
      <c r="FA15" s="269">
        <v>19020.700565984156</v>
      </c>
      <c r="FB15" s="269">
        <v>19997.814657635794</v>
      </c>
      <c r="FC15" s="269">
        <v>21081.904176340948</v>
      </c>
      <c r="FD15" s="269">
        <v>21135.435731669098</v>
      </c>
      <c r="FE15" s="269">
        <v>21470.991695249799</v>
      </c>
      <c r="FF15" s="269">
        <v>22016.986480991429</v>
      </c>
      <c r="FG15" s="269">
        <v>21884.283509043064</v>
      </c>
      <c r="FH15" s="269">
        <v>23544.386433994696</v>
      </c>
      <c r="FI15" s="269">
        <v>23727.461533757891</v>
      </c>
      <c r="FJ15" s="269">
        <v>23619.407161739215</v>
      </c>
      <c r="FK15" s="269">
        <v>23725.578568417852</v>
      </c>
      <c r="FL15" s="269">
        <v>23548.967376214376</v>
      </c>
      <c r="FM15" s="269">
        <v>23177.443127632298</v>
      </c>
      <c r="FN15" s="269">
        <v>23270.191245675334</v>
      </c>
      <c r="FO15" s="269">
        <v>23498.430171205699</v>
      </c>
      <c r="FP15" s="269">
        <v>24244.638296461388</v>
      </c>
      <c r="FQ15" s="269">
        <v>26024.559814091845</v>
      </c>
      <c r="FR15" s="269">
        <v>26136.121104261245</v>
      </c>
      <c r="FS15" s="269">
        <v>26321.957819914165</v>
      </c>
      <c r="FT15" s="269">
        <v>22833.214341339848</v>
      </c>
      <c r="FU15" s="269">
        <v>23681.66580548526</v>
      </c>
      <c r="FV15" s="269">
        <v>23834.995339183035</v>
      </c>
      <c r="FW15" s="269">
        <v>23815.78627541889</v>
      </c>
      <c r="FX15" s="269">
        <v>24350.860341907115</v>
      </c>
      <c r="FY15" s="269">
        <v>24752.153544688132</v>
      </c>
      <c r="FZ15" s="269">
        <v>26212.387800731918</v>
      </c>
      <c r="GA15" s="269">
        <v>26465.216412760979</v>
      </c>
      <c r="GB15" s="269">
        <v>27073.257701537208</v>
      </c>
      <c r="GC15" s="269">
        <v>27408.296969098817</v>
      </c>
      <c r="GD15" s="269">
        <v>27608.647194085745</v>
      </c>
      <c r="GE15" s="269">
        <v>28014.940128083188</v>
      </c>
      <c r="GF15" s="269">
        <v>28207.14793811625</v>
      </c>
      <c r="GG15" s="269">
        <v>28178.676578892577</v>
      </c>
      <c r="GH15" s="269">
        <v>28056.532155426881</v>
      </c>
      <c r="GI15" s="269">
        <v>28331.727009650102</v>
      </c>
      <c r="GJ15" s="269">
        <v>28155.20333952862</v>
      </c>
      <c r="GK15" s="269">
        <v>28196.866533885401</v>
      </c>
      <c r="GL15" s="269">
        <v>28361.421366087277</v>
      </c>
      <c r="GM15" s="269">
        <v>28551.850149214435</v>
      </c>
      <c r="GN15" s="269">
        <v>28541.209160199385</v>
      </c>
      <c r="GO15" s="269">
        <v>28352.76942642076</v>
      </c>
      <c r="GP15" s="269">
        <v>28450.715280959903</v>
      </c>
      <c r="GQ15" s="269">
        <v>28647.000722254423</v>
      </c>
      <c r="GR15" s="269">
        <v>27907.44646096621</v>
      </c>
      <c r="GS15" s="269">
        <v>28665.605262987126</v>
      </c>
      <c r="GT15" s="269">
        <v>28828.470104021086</v>
      </c>
      <c r="GU15" s="269">
        <v>28990.202685987344</v>
      </c>
      <c r="GV15" s="269">
        <v>29210.927892568172</v>
      </c>
      <c r="GW15" s="269">
        <v>29338.896140098695</v>
      </c>
      <c r="GX15" s="269">
        <v>29691.547007772166</v>
      </c>
      <c r="GY15" s="269">
        <v>29562.616379676227</v>
      </c>
      <c r="GZ15" s="269">
        <v>29738.415961592953</v>
      </c>
      <c r="HA15" s="269">
        <v>29813.119827366078</v>
      </c>
      <c r="HB15" s="269">
        <v>30002.552919344176</v>
      </c>
      <c r="HC15" s="269">
        <v>29420.690537935239</v>
      </c>
      <c r="HD15" s="269">
        <v>30275.422883654479</v>
      </c>
      <c r="HE15" s="269">
        <v>30880.378054378951</v>
      </c>
      <c r="HF15" s="269">
        <v>31294.6511423056</v>
      </c>
      <c r="HG15" s="269">
        <v>31856.286129516608</v>
      </c>
      <c r="HH15" s="269">
        <v>31840.31303681284</v>
      </c>
      <c r="HI15" s="269">
        <v>32643.001476132449</v>
      </c>
      <c r="HJ15" s="269">
        <v>32505.248858779403</v>
      </c>
      <c r="HK15" s="269">
        <v>32699.244634816601</v>
      </c>
      <c r="HL15" s="269">
        <v>32473.584421796018</v>
      </c>
      <c r="HM15" s="269">
        <v>32678.455117272824</v>
      </c>
      <c r="HN15" s="269">
        <v>32737.900332094872</v>
      </c>
      <c r="HO15" s="269">
        <v>32626.760582741601</v>
      </c>
      <c r="HP15" s="269">
        <v>35140.657638721641</v>
      </c>
      <c r="HQ15" s="269">
        <v>34513.949262486887</v>
      </c>
      <c r="HR15" s="269">
        <v>34493.059965789747</v>
      </c>
      <c r="HS15" s="269">
        <v>33733.505918364652</v>
      </c>
      <c r="HT15" s="269">
        <v>34347.899992800041</v>
      </c>
      <c r="HU15" s="269">
        <v>35124.101829591687</v>
      </c>
      <c r="HV15" s="269">
        <v>34931.119855364785</v>
      </c>
      <c r="HW15" s="269">
        <v>35451.630697654757</v>
      </c>
      <c r="HX15" s="269">
        <v>37060.835555702106</v>
      </c>
      <c r="HY15" s="269">
        <v>37047.032345275627</v>
      </c>
      <c r="HZ15" s="269">
        <v>36981.919212320376</v>
      </c>
      <c r="IA15" s="269">
        <v>36829.53745729597</v>
      </c>
      <c r="IB15" s="269">
        <v>36926.665338841412</v>
      </c>
      <c r="IC15" s="269">
        <v>36209.171039410125</v>
      </c>
      <c r="ID15" s="269">
        <v>36097.392986358835</v>
      </c>
      <c r="IE15" s="269">
        <v>35982.088399662542</v>
      </c>
      <c r="IF15" s="269">
        <v>36673.779598725108</v>
      </c>
      <c r="IG15" s="269">
        <v>36750.813902439673</v>
      </c>
      <c r="IH15" s="269">
        <v>36857.02027279223</v>
      </c>
      <c r="II15" s="269">
        <v>37188.48352544479</v>
      </c>
      <c r="IJ15" s="269">
        <v>37058.281746687353</v>
      </c>
      <c r="IK15" s="269">
        <v>36981.479672589907</v>
      </c>
      <c r="IL15" s="269">
        <v>37313.367212592479</v>
      </c>
      <c r="IM15" s="269">
        <v>38891.268308505023</v>
      </c>
      <c r="IN15" s="269">
        <v>39530.677049930593</v>
      </c>
      <c r="IO15" s="269">
        <v>40072.52976929515</v>
      </c>
      <c r="IP15" s="269">
        <v>40124.565733919721</v>
      </c>
      <c r="IQ15" s="269">
        <v>40085.543378494091</v>
      </c>
      <c r="IR15" s="269">
        <v>40209.061347720679</v>
      </c>
      <c r="IS15" s="269">
        <v>41369.875634176016</v>
      </c>
      <c r="IT15" s="269">
        <v>41634.358684296836</v>
      </c>
      <c r="IU15" s="269">
        <v>41806.164341955518</v>
      </c>
      <c r="IV15" s="269">
        <v>42220.390342115548</v>
      </c>
      <c r="IW15" s="269">
        <v>42458.51717836762</v>
      </c>
      <c r="IX15" s="269">
        <v>42442.774838733378</v>
      </c>
      <c r="IY15" s="269">
        <v>42699.897805360015</v>
      </c>
      <c r="IZ15" s="269">
        <v>42778.450154622435</v>
      </c>
      <c r="JA15" s="269">
        <v>43058.089012980599</v>
      </c>
      <c r="JB15" s="269">
        <v>42907.905978845549</v>
      </c>
      <c r="JC15" s="269">
        <v>42971.712749865546</v>
      </c>
      <c r="JD15" s="269">
        <v>43381.313691880481</v>
      </c>
      <c r="JE15" s="269">
        <v>43578.403110220475</v>
      </c>
      <c r="JF15" s="269">
        <v>42945.430241720474</v>
      </c>
      <c r="JG15" s="269">
        <v>43620.019074730473</v>
      </c>
      <c r="JH15" s="269">
        <v>43738.377558100474</v>
      </c>
      <c r="JI15" s="269">
        <v>42607.670724240481</v>
      </c>
      <c r="JJ15" s="269">
        <v>42714.444412070479</v>
      </c>
      <c r="JK15" s="269">
        <v>42795.815289550475</v>
      </c>
      <c r="JL15" s="269">
        <v>43152.181818088473</v>
      </c>
      <c r="JM15" s="269">
        <v>43608.618673742472</v>
      </c>
      <c r="JN15" s="269">
        <v>43786.806593392474</v>
      </c>
      <c r="JO15" s="269">
        <v>43321.955574132473</v>
      </c>
      <c r="JP15" s="269">
        <v>44152.01437211247</v>
      </c>
      <c r="JQ15" s="269">
        <v>44257.761602178471</v>
      </c>
      <c r="JR15" s="269">
        <v>44325.684702152466</v>
      </c>
      <c r="JS15" s="269">
        <v>44493.75778202997</v>
      </c>
      <c r="JT15" s="269">
        <v>44683.572761249969</v>
      </c>
      <c r="JU15" s="269">
        <v>44748.023833079969</v>
      </c>
      <c r="JV15" s="269">
        <v>44677.643602246972</v>
      </c>
      <c r="JW15" s="269">
        <v>44515.713379356974</v>
      </c>
      <c r="JX15" s="269">
        <v>45205.070095006966</v>
      </c>
      <c r="JY15" s="269">
        <v>46339.404147126967</v>
      </c>
      <c r="JZ15" s="269">
        <v>46652.374353486972</v>
      </c>
      <c r="KA15" s="269">
        <v>48294.493767816966</v>
      </c>
      <c r="KB15" s="269">
        <v>47855.082716827012</v>
      </c>
      <c r="KC15" s="269">
        <v>48498.46406305291</v>
      </c>
      <c r="KD15" s="269">
        <v>48544.663773122964</v>
      </c>
      <c r="KE15" s="269">
        <v>48472.746651108966</v>
      </c>
      <c r="KF15" s="269">
        <v>48781.784707322957</v>
      </c>
      <c r="KG15" s="269">
        <v>48467.035303528013</v>
      </c>
      <c r="KH15" s="269">
        <v>49096.052016088026</v>
      </c>
      <c r="KI15" s="269">
        <v>49887.468623032022</v>
      </c>
      <c r="KJ15" s="269">
        <v>50475.847398373022</v>
      </c>
      <c r="KK15" s="269">
        <v>50972.452400363029</v>
      </c>
      <c r="KL15" s="269">
        <v>50704.597353453828</v>
      </c>
      <c r="KM15" s="269">
        <v>51103.996411253822</v>
      </c>
      <c r="KN15" s="269">
        <v>51677.462903427469</v>
      </c>
      <c r="KO15" s="269">
        <v>51544.907456797926</v>
      </c>
      <c r="KP15" s="339">
        <v>52189.853865197932</v>
      </c>
      <c r="KQ15" s="339">
        <v>52561.16483694793</v>
      </c>
      <c r="KR15" s="339">
        <v>52219.529617237931</v>
      </c>
      <c r="KS15" s="339">
        <v>52071.191967867933</v>
      </c>
      <c r="KT15" s="339">
        <v>52424.266407127929</v>
      </c>
      <c r="KU15" s="339">
        <v>52698.990424087926</v>
      </c>
      <c r="KV15" s="339">
        <v>53050.526315567928</v>
      </c>
      <c r="KW15" s="339">
        <v>53224.929679607936</v>
      </c>
      <c r="KX15" s="339">
        <v>53294.802609392937</v>
      </c>
      <c r="KY15" s="339">
        <v>53196.324062032931</v>
      </c>
      <c r="KZ15" s="339">
        <v>53400.99083599294</v>
      </c>
      <c r="LA15" s="339">
        <v>53392.924043370942</v>
      </c>
      <c r="LB15" s="339">
        <v>54353.626967728938</v>
      </c>
      <c r="LC15" s="339">
        <v>54367.213156288941</v>
      </c>
      <c r="LD15" s="339">
        <v>54935.451269670935</v>
      </c>
      <c r="LE15" s="339">
        <v>56065.220922718945</v>
      </c>
      <c r="LF15" s="339">
        <v>56541.31760171894</v>
      </c>
      <c r="LG15" s="339">
        <v>56920.713499648948</v>
      </c>
      <c r="LH15" s="339">
        <v>57275.349696673919</v>
      </c>
      <c r="LI15" s="339">
        <v>57286.132916513918</v>
      </c>
      <c r="LJ15" s="339">
        <v>56831.27774373391</v>
      </c>
      <c r="LK15" s="339">
        <v>57022.454735753912</v>
      </c>
      <c r="LL15" s="339">
        <v>57236.717582683908</v>
      </c>
      <c r="LM15" s="339">
        <v>59226.007643983903</v>
      </c>
      <c r="LN15" s="339">
        <v>59219.300173413903</v>
      </c>
      <c r="LO15" s="339">
        <v>60023.455079993902</v>
      </c>
      <c r="LP15" s="339">
        <v>61384.782488683901</v>
      </c>
      <c r="LQ15" s="339">
        <v>61146.694961343899</v>
      </c>
      <c r="LR15" s="339">
        <v>61367.119757633904</v>
      </c>
      <c r="LS15" s="339">
        <v>61402.221143723902</v>
      </c>
      <c r="LT15" s="339">
        <v>61804.635485347702</v>
      </c>
      <c r="LU15" s="339">
        <v>62561.483828662094</v>
      </c>
      <c r="LV15" s="339">
        <v>62469.306003842095</v>
      </c>
      <c r="LW15" s="339">
        <v>62483.444341312905</v>
      </c>
      <c r="LX15" s="339">
        <v>63531.866565882898</v>
      </c>
      <c r="LY15" s="259"/>
      <c r="LZ15" s="385"/>
      <c r="MA15" s="306"/>
      <c r="MB15" s="259"/>
      <c r="MC15" s="384"/>
      <c r="MD15" s="306"/>
    </row>
    <row r="16" spans="1:342" x14ac:dyDescent="0.25">
      <c r="A16" s="278" t="s">
        <v>4397</v>
      </c>
      <c r="B16" s="340"/>
      <c r="C16" s="340"/>
      <c r="D16" s="340"/>
      <c r="E16" s="340"/>
      <c r="F16" s="340"/>
      <c r="G16" s="340"/>
      <c r="H16" s="340"/>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270"/>
      <c r="AH16" s="260"/>
      <c r="AI16" s="260"/>
      <c r="AJ16" s="260"/>
      <c r="AK16" s="271"/>
      <c r="AL16" s="271"/>
      <c r="AM16" s="271"/>
      <c r="AN16" s="271"/>
      <c r="AO16" s="271"/>
      <c r="AP16" s="271"/>
      <c r="AQ16" s="271"/>
      <c r="AR16" s="272"/>
      <c r="AS16" s="270"/>
      <c r="AT16" s="260"/>
      <c r="AU16" s="260"/>
      <c r="AV16" s="260"/>
      <c r="AW16" s="271"/>
      <c r="AX16" s="271"/>
      <c r="AY16" s="271"/>
      <c r="AZ16" s="271"/>
      <c r="BA16" s="271"/>
      <c r="BB16" s="271"/>
      <c r="BC16" s="271"/>
      <c r="BD16" s="272"/>
      <c r="BE16" s="270"/>
      <c r="BF16" s="260"/>
      <c r="BG16" s="260"/>
      <c r="BH16" s="260"/>
      <c r="BI16" s="271"/>
      <c r="BJ16" s="271"/>
      <c r="BK16" s="271"/>
      <c r="BL16" s="271"/>
      <c r="BM16" s="271"/>
      <c r="BN16" s="271"/>
      <c r="BO16" s="271"/>
      <c r="BP16" s="272"/>
      <c r="BQ16" s="270"/>
      <c r="BR16" s="260"/>
      <c r="BS16" s="260"/>
      <c r="BT16" s="260"/>
      <c r="BU16" s="271"/>
      <c r="BV16" s="271"/>
      <c r="BW16" s="271"/>
      <c r="BX16" s="271"/>
      <c r="BY16" s="271"/>
      <c r="BZ16" s="271"/>
      <c r="CA16" s="271"/>
      <c r="CB16" s="272"/>
      <c r="CC16" s="270"/>
      <c r="CD16" s="260"/>
      <c r="CE16" s="260"/>
      <c r="CF16" s="260"/>
      <c r="CG16" s="271"/>
      <c r="CH16" s="271"/>
      <c r="CI16" s="271"/>
      <c r="CJ16" s="271"/>
      <c r="CK16" s="271"/>
      <c r="CL16" s="271"/>
      <c r="CM16" s="271"/>
      <c r="CN16" s="272"/>
      <c r="CO16" s="270"/>
      <c r="CP16" s="260"/>
      <c r="CQ16" s="260"/>
      <c r="CR16" s="260"/>
      <c r="CS16" s="271"/>
      <c r="CT16" s="271"/>
      <c r="CU16" s="271"/>
      <c r="CV16" s="271"/>
      <c r="CW16" s="271"/>
      <c r="CX16" s="271"/>
      <c r="CY16" s="271"/>
      <c r="CZ16" s="272"/>
      <c r="DA16" s="270"/>
      <c r="DB16" s="260"/>
      <c r="DC16" s="260"/>
      <c r="DD16" s="260"/>
      <c r="DE16" s="271"/>
      <c r="DF16" s="271"/>
      <c r="DG16" s="271"/>
      <c r="DH16" s="271"/>
      <c r="DI16" s="271"/>
      <c r="DJ16" s="271"/>
      <c r="DK16" s="271"/>
      <c r="DL16" s="272"/>
      <c r="DM16" s="270"/>
      <c r="DN16" s="260"/>
      <c r="DO16" s="260"/>
      <c r="DP16" s="260"/>
      <c r="DQ16" s="271"/>
      <c r="DR16" s="271"/>
      <c r="DS16" s="271"/>
      <c r="DT16" s="271"/>
      <c r="DU16" s="271"/>
      <c r="DV16" s="271"/>
      <c r="DW16" s="271"/>
      <c r="DX16" s="272"/>
      <c r="DY16" s="270"/>
      <c r="DZ16" s="260"/>
      <c r="EA16" s="260"/>
      <c r="EB16" s="260"/>
      <c r="EC16" s="271"/>
      <c r="ED16" s="271"/>
      <c r="EE16" s="271"/>
      <c r="EF16" s="271"/>
      <c r="EG16" s="271"/>
      <c r="EH16" s="271"/>
      <c r="EI16" s="271"/>
      <c r="EJ16" s="272"/>
      <c r="EK16" s="270"/>
      <c r="EL16" s="260"/>
      <c r="EM16" s="260"/>
      <c r="EN16" s="260"/>
      <c r="EO16" s="271"/>
      <c r="EP16" s="271"/>
      <c r="EQ16" s="271"/>
      <c r="ER16" s="271"/>
      <c r="ES16" s="271"/>
      <c r="ET16" s="271"/>
      <c r="EU16" s="271"/>
      <c r="EV16" s="272"/>
      <c r="EW16" s="270"/>
      <c r="EX16" s="260"/>
      <c r="EY16" s="260"/>
      <c r="EZ16" s="260"/>
      <c r="FA16" s="271"/>
      <c r="FB16" s="271"/>
      <c r="FC16" s="271"/>
      <c r="FD16" s="271"/>
      <c r="FE16" s="271"/>
      <c r="FF16" s="271"/>
      <c r="FG16" s="271"/>
      <c r="FH16" s="272"/>
      <c r="FI16" s="270"/>
      <c r="FJ16" s="260"/>
      <c r="FK16" s="260"/>
      <c r="FL16" s="260"/>
      <c r="FM16" s="271"/>
      <c r="FN16" s="271"/>
      <c r="FO16" s="271"/>
      <c r="FP16" s="271"/>
      <c r="FQ16" s="271"/>
      <c r="FR16" s="271"/>
      <c r="FS16" s="271"/>
      <c r="FT16" s="272"/>
      <c r="FU16" s="270"/>
      <c r="FV16" s="260"/>
      <c r="FW16" s="260"/>
      <c r="FX16" s="260"/>
      <c r="FY16" s="271"/>
      <c r="FZ16" s="271"/>
      <c r="GA16" s="271"/>
      <c r="GB16" s="271"/>
      <c r="GC16" s="271"/>
      <c r="GD16" s="271"/>
      <c r="GE16" s="271"/>
      <c r="GF16" s="272"/>
      <c r="GG16" s="270"/>
      <c r="GH16" s="260"/>
      <c r="GI16" s="260"/>
      <c r="GJ16" s="260"/>
      <c r="GK16" s="271"/>
      <c r="GL16" s="271"/>
      <c r="GM16" s="271"/>
      <c r="GN16" s="271"/>
      <c r="GO16" s="271"/>
      <c r="GP16" s="271"/>
      <c r="GQ16" s="271"/>
      <c r="GR16" s="272"/>
      <c r="GS16" s="270"/>
      <c r="GT16" s="260"/>
      <c r="GU16" s="260"/>
      <c r="GV16" s="260"/>
      <c r="GW16" s="271"/>
      <c r="GX16" s="271"/>
      <c r="GY16" s="271"/>
      <c r="GZ16" s="271"/>
      <c r="HA16" s="271"/>
      <c r="HB16" s="271"/>
      <c r="HC16" s="271"/>
      <c r="HD16" s="272"/>
      <c r="HE16" s="270"/>
      <c r="HF16" s="260"/>
      <c r="HG16" s="260"/>
      <c r="HH16" s="260"/>
      <c r="HI16" s="271"/>
      <c r="HJ16" s="271"/>
      <c r="HK16" s="271"/>
      <c r="HL16" s="271"/>
      <c r="HM16" s="271"/>
      <c r="HN16" s="271"/>
      <c r="HO16" s="271"/>
      <c r="HP16" s="272"/>
      <c r="HQ16" s="270"/>
      <c r="HR16" s="260"/>
      <c r="HS16" s="260"/>
      <c r="HT16" s="260"/>
      <c r="HU16" s="271"/>
      <c r="HV16" s="271"/>
      <c r="HW16" s="271"/>
      <c r="HX16" s="271"/>
      <c r="HY16" s="271"/>
      <c r="HZ16" s="271"/>
      <c r="IA16" s="271"/>
      <c r="IB16" s="272"/>
      <c r="IC16" s="270"/>
      <c r="ID16" s="260"/>
      <c r="IE16" s="260"/>
      <c r="IF16" s="260"/>
      <c r="IG16" s="271"/>
      <c r="IH16" s="271"/>
      <c r="II16" s="271"/>
      <c r="IJ16" s="271"/>
      <c r="IK16" s="271"/>
      <c r="IL16" s="271"/>
      <c r="IM16" s="271"/>
      <c r="IN16" s="272"/>
      <c r="IO16" s="270"/>
      <c r="IP16" s="260"/>
      <c r="IQ16" s="260"/>
      <c r="IR16" s="260"/>
      <c r="IS16" s="271"/>
      <c r="IT16" s="271"/>
      <c r="IU16" s="271"/>
      <c r="IV16" s="271"/>
      <c r="IW16" s="271"/>
      <c r="IX16" s="271"/>
      <c r="IY16" s="271"/>
      <c r="IZ16" s="272"/>
      <c r="JA16" s="270"/>
      <c r="JB16" s="260"/>
      <c r="JC16" s="260"/>
      <c r="JD16" s="260"/>
      <c r="JE16" s="271"/>
      <c r="JF16" s="271"/>
      <c r="JG16" s="271"/>
      <c r="JH16" s="271"/>
      <c r="JI16" s="271"/>
      <c r="JJ16" s="271"/>
      <c r="JK16" s="271"/>
      <c r="JL16" s="272"/>
      <c r="JM16" s="270"/>
      <c r="JN16" s="260"/>
      <c r="JO16" s="260"/>
      <c r="JP16" s="260"/>
      <c r="JQ16" s="271"/>
      <c r="JR16" s="271"/>
      <c r="JS16" s="271"/>
      <c r="JT16" s="271"/>
      <c r="JU16" s="271"/>
      <c r="JV16" s="271"/>
      <c r="JW16" s="271"/>
      <c r="JX16" s="272"/>
      <c r="JY16" s="270"/>
      <c r="JZ16" s="260"/>
      <c r="KA16" s="260"/>
      <c r="KB16" s="260"/>
      <c r="KC16" s="271"/>
      <c r="KD16" s="271"/>
      <c r="KE16" s="271"/>
      <c r="KF16" s="271"/>
      <c r="KG16" s="271"/>
      <c r="KH16" s="271"/>
      <c r="KI16" s="271"/>
      <c r="KJ16" s="272"/>
      <c r="KK16" s="270"/>
      <c r="KL16" s="260"/>
      <c r="KM16" s="260"/>
      <c r="KN16" s="260"/>
      <c r="KO16" s="271"/>
      <c r="KP16" s="271"/>
      <c r="KQ16" s="271"/>
      <c r="KR16" s="271"/>
      <c r="KS16" s="271"/>
      <c r="KT16" s="271"/>
      <c r="KU16" s="271"/>
      <c r="KV16" s="272"/>
      <c r="LH16" s="241"/>
      <c r="LT16" s="241"/>
      <c r="LX16" s="241"/>
    </row>
    <row r="17" spans="1:338" x14ac:dyDescent="0.25">
      <c r="A17" s="246" t="s">
        <v>4237</v>
      </c>
      <c r="B17" s="273">
        <v>0.33257819957026086</v>
      </c>
      <c r="C17" s="273">
        <v>0.33772489320021704</v>
      </c>
      <c r="D17" s="273">
        <v>0.33115599905417303</v>
      </c>
      <c r="E17" s="273">
        <v>0.29545454959287243</v>
      </c>
      <c r="F17" s="273">
        <v>0.27033542442428871</v>
      </c>
      <c r="G17" s="273">
        <v>0.26065588120288241</v>
      </c>
      <c r="H17" s="273">
        <v>0.23888293197635088</v>
      </c>
      <c r="I17" s="273">
        <v>0.19014443421395968</v>
      </c>
      <c r="J17" s="273">
        <v>0.16655850410834702</v>
      </c>
      <c r="K17" s="273">
        <v>0.15966666089071999</v>
      </c>
      <c r="L17" s="273">
        <v>0.16300750374199124</v>
      </c>
      <c r="M17" s="273">
        <v>0.18571082913899015</v>
      </c>
      <c r="N17" s="273">
        <v>0.2084145287843566</v>
      </c>
      <c r="O17" s="273">
        <v>0.23174887183758908</v>
      </c>
      <c r="P17" s="273">
        <v>0.25175705009861726</v>
      </c>
      <c r="Q17" s="273">
        <v>0.31682522693918969</v>
      </c>
      <c r="R17" s="273">
        <v>0.35352353021382232</v>
      </c>
      <c r="S17" s="273">
        <v>0.37051124889024278</v>
      </c>
      <c r="T17" s="273">
        <v>0.34859833098961002</v>
      </c>
      <c r="U17" s="273">
        <v>0.33850944383501663</v>
      </c>
      <c r="V17" s="273">
        <v>0.34269233871765659</v>
      </c>
      <c r="W17" s="273">
        <v>0.32116286897818197</v>
      </c>
      <c r="X17" s="273">
        <v>0.26584986294099128</v>
      </c>
      <c r="Y17" s="273">
        <v>0.25184321223240891</v>
      </c>
      <c r="Z17" s="273">
        <v>0.24360088280330644</v>
      </c>
      <c r="AA17" s="273">
        <v>0.24128151528607894</v>
      </c>
      <c r="AB17" s="273">
        <v>0.27131101271967029</v>
      </c>
      <c r="AC17" s="273">
        <v>0.27310407280739951</v>
      </c>
      <c r="AD17" s="273">
        <v>0.31486531903943227</v>
      </c>
      <c r="AE17" s="273">
        <v>0.36039533789699868</v>
      </c>
      <c r="AF17" s="273">
        <v>0.36637595208525475</v>
      </c>
      <c r="AG17" s="273">
        <v>0.33694524011505073</v>
      </c>
      <c r="AH17" s="261">
        <v>0.3371939675729817</v>
      </c>
      <c r="AI17" s="261">
        <v>0.33673582995703011</v>
      </c>
      <c r="AJ17" s="261">
        <v>0.34420485788378002</v>
      </c>
      <c r="AK17" s="261">
        <v>0.34991704945153734</v>
      </c>
      <c r="AL17" s="261">
        <v>0.35092120456374809</v>
      </c>
      <c r="AM17" s="261">
        <v>0.35027680998922761</v>
      </c>
      <c r="AN17" s="261">
        <v>0.3536262698522617</v>
      </c>
      <c r="AO17" s="261">
        <v>0.35582357353075145</v>
      </c>
      <c r="AP17" s="261">
        <v>0.35399732040400883</v>
      </c>
      <c r="AQ17" s="261">
        <v>0.35829603086470779</v>
      </c>
      <c r="AR17" s="274">
        <v>0.36445907921775095</v>
      </c>
      <c r="AS17" s="273">
        <v>0.36318504634082577</v>
      </c>
      <c r="AT17" s="261">
        <v>0.36114078871364585</v>
      </c>
      <c r="AU17" s="261">
        <v>0.35200462249634351</v>
      </c>
      <c r="AV17" s="261">
        <v>0.35274604377753227</v>
      </c>
      <c r="AW17" s="261">
        <v>0.34707129257941344</v>
      </c>
      <c r="AX17" s="261">
        <v>0.33846031426278089</v>
      </c>
      <c r="AY17" s="261">
        <v>0.34175132028477595</v>
      </c>
      <c r="AZ17" s="261">
        <v>0.34275587128888502</v>
      </c>
      <c r="BA17" s="261">
        <v>0.34503704684857739</v>
      </c>
      <c r="BB17" s="261">
        <v>0.3409127357459979</v>
      </c>
      <c r="BC17" s="261">
        <v>0.34021634755483504</v>
      </c>
      <c r="BD17" s="274">
        <v>0.3462398578890451</v>
      </c>
      <c r="BE17" s="273">
        <v>0.35221817737861133</v>
      </c>
      <c r="BF17" s="261">
        <v>0.35502245632856522</v>
      </c>
      <c r="BG17" s="261">
        <v>0.36291804963796487</v>
      </c>
      <c r="BH17" s="261">
        <v>0.37370664340886722</v>
      </c>
      <c r="BI17" s="261">
        <v>0.37168050678862191</v>
      </c>
      <c r="BJ17" s="261">
        <v>0.37344542639786871</v>
      </c>
      <c r="BK17" s="261">
        <v>0.36713186330544473</v>
      </c>
      <c r="BL17" s="261">
        <v>0.36441180020833275</v>
      </c>
      <c r="BM17" s="261">
        <v>0.3637852376579796</v>
      </c>
      <c r="BN17" s="261">
        <v>0.36522869562837079</v>
      </c>
      <c r="BO17" s="261">
        <v>0.36330549406574852</v>
      </c>
      <c r="BP17" s="274">
        <v>0.3568892561498983</v>
      </c>
      <c r="BQ17" s="273">
        <v>0.36250960225571011</v>
      </c>
      <c r="BR17" s="261">
        <v>0.36053378428151361</v>
      </c>
      <c r="BS17" s="261">
        <v>0.34007334662199257</v>
      </c>
      <c r="BT17" s="261">
        <v>0.33801108087737025</v>
      </c>
      <c r="BU17" s="261">
        <v>0.33607043577978313</v>
      </c>
      <c r="BV17" s="261">
        <v>0.32178354152943939</v>
      </c>
      <c r="BW17" s="261">
        <v>0.31929735555050415</v>
      </c>
      <c r="BX17" s="261">
        <v>0.32224099793162819</v>
      </c>
      <c r="BY17" s="261">
        <v>0.31161238656809143</v>
      </c>
      <c r="BZ17" s="261">
        <v>0.31265687515624463</v>
      </c>
      <c r="CA17" s="261">
        <v>0.32101554605376048</v>
      </c>
      <c r="CB17" s="274">
        <v>0.30583886653634001</v>
      </c>
      <c r="CC17" s="273">
        <v>0.30710914143435109</v>
      </c>
      <c r="CD17" s="261">
        <v>0.31131641013337175</v>
      </c>
      <c r="CE17" s="261">
        <v>0.29196760716882353</v>
      </c>
      <c r="CF17" s="261">
        <v>0.28034109742205598</v>
      </c>
      <c r="CG17" s="261">
        <v>0.28041596187385082</v>
      </c>
      <c r="CH17" s="261">
        <v>0.26089333849365526</v>
      </c>
      <c r="CI17" s="261">
        <v>0.26639771472833035</v>
      </c>
      <c r="CJ17" s="261">
        <v>0.26743810593161116</v>
      </c>
      <c r="CK17" s="261">
        <v>0.24988692411205224</v>
      </c>
      <c r="CL17" s="261">
        <v>0.24729110323125952</v>
      </c>
      <c r="CM17" s="261">
        <v>0.2503349882242305</v>
      </c>
      <c r="CN17" s="274">
        <v>0.24464028655569733</v>
      </c>
      <c r="CO17" s="273">
        <v>0.24442843892373792</v>
      </c>
      <c r="CP17" s="261">
        <v>0.24698405444563848</v>
      </c>
      <c r="CQ17" s="261">
        <v>0.23396853807484008</v>
      </c>
      <c r="CR17" s="261">
        <v>0.23430958080774819</v>
      </c>
      <c r="CS17" s="261">
        <v>0.23611899542867204</v>
      </c>
      <c r="CT17" s="261">
        <v>0.22975691337134185</v>
      </c>
      <c r="CU17" s="261">
        <v>0.23818510890475442</v>
      </c>
      <c r="CV17" s="261">
        <v>0.23931262082634489</v>
      </c>
      <c r="CW17" s="261">
        <v>0.24021164237942666</v>
      </c>
      <c r="CX17" s="261">
        <v>0.23898617219704957</v>
      </c>
      <c r="CY17" s="261">
        <v>0.24350976866201823</v>
      </c>
      <c r="CZ17" s="274">
        <v>0.23920846614574484</v>
      </c>
      <c r="DA17" s="273">
        <v>0.24610479650498684</v>
      </c>
      <c r="DB17" s="261">
        <v>0.23970490829603491</v>
      </c>
      <c r="DC17" s="261">
        <v>0.233186473285974</v>
      </c>
      <c r="DD17" s="261">
        <v>0.23964960161252552</v>
      </c>
      <c r="DE17" s="261">
        <v>0.24654635954355425</v>
      </c>
      <c r="DF17" s="261">
        <v>0.23321432467273473</v>
      </c>
      <c r="DG17" s="261">
        <v>0.23459651588561833</v>
      </c>
      <c r="DH17" s="261">
        <v>0.23445230796602717</v>
      </c>
      <c r="DI17" s="261">
        <v>0.22236331603624906</v>
      </c>
      <c r="DJ17" s="261">
        <v>0.22330324001918569</v>
      </c>
      <c r="DK17" s="261">
        <v>0.22436066623955972</v>
      </c>
      <c r="DL17" s="274">
        <v>0.21661928714560266</v>
      </c>
      <c r="DM17" s="273">
        <v>0.21623560883838802</v>
      </c>
      <c r="DN17" s="261">
        <v>0.22176009919705464</v>
      </c>
      <c r="DO17" s="261">
        <v>0.2098079629994973</v>
      </c>
      <c r="DP17" s="261">
        <v>0.20734674953812449</v>
      </c>
      <c r="DQ17" s="261">
        <v>0.20804973457656326</v>
      </c>
      <c r="DR17" s="261">
        <v>0.19403315305574073</v>
      </c>
      <c r="DS17" s="261">
        <v>0.19574091148715744</v>
      </c>
      <c r="DT17" s="261">
        <v>0.19483920922840839</v>
      </c>
      <c r="DU17" s="261">
        <v>0.18424840245843005</v>
      </c>
      <c r="DV17" s="261">
        <v>0.18309185949673762</v>
      </c>
      <c r="DW17" s="261">
        <v>0.18322306021987084</v>
      </c>
      <c r="DX17" s="274">
        <v>0.18652543117211376</v>
      </c>
      <c r="DY17" s="273">
        <v>0.18872174410887946</v>
      </c>
      <c r="DZ17" s="261">
        <v>0.1818596442491201</v>
      </c>
      <c r="EA17" s="261">
        <v>0.19077583133681528</v>
      </c>
      <c r="EB17" s="261">
        <v>0.19228508429324806</v>
      </c>
      <c r="EC17" s="261">
        <v>0.19117155096382618</v>
      </c>
      <c r="ED17" s="261">
        <v>0.19705335273407307</v>
      </c>
      <c r="EE17" s="261">
        <v>0.20698758049476323</v>
      </c>
      <c r="EF17" s="261">
        <v>0.21375547594423178</v>
      </c>
      <c r="EG17" s="261">
        <v>0.22136379238553353</v>
      </c>
      <c r="EH17" s="261">
        <v>0.22825977248384735</v>
      </c>
      <c r="EI17" s="261">
        <v>0.23136525394331406</v>
      </c>
      <c r="EJ17" s="274">
        <v>0.21943843158725812</v>
      </c>
      <c r="EK17" s="273">
        <v>0.21911020598402589</v>
      </c>
      <c r="EL17" s="261">
        <v>0.21863689032616102</v>
      </c>
      <c r="EM17" s="261">
        <v>0.20599181129669411</v>
      </c>
      <c r="EN17" s="261">
        <v>0.21206100388791235</v>
      </c>
      <c r="EO17" s="261">
        <v>0.21151386300337904</v>
      </c>
      <c r="EP17" s="261">
        <v>0.2044947140807358</v>
      </c>
      <c r="EQ17" s="261">
        <v>0.22398825496804775</v>
      </c>
      <c r="ER17" s="261">
        <v>0.22583303374591923</v>
      </c>
      <c r="ES17" s="261">
        <v>0.21926723496502154</v>
      </c>
      <c r="ET17" s="261">
        <v>0.22099201075212463</v>
      </c>
      <c r="EU17" s="261">
        <v>0.22011160414284311</v>
      </c>
      <c r="EV17" s="274">
        <v>0.22377531400711101</v>
      </c>
      <c r="EW17" s="273">
        <v>0.23190451678607429</v>
      </c>
      <c r="EX17" s="261">
        <v>0.23354926659700467</v>
      </c>
      <c r="EY17" s="261">
        <v>0.2286191262812079</v>
      </c>
      <c r="EZ17" s="261">
        <v>0.23180692196528596</v>
      </c>
      <c r="FA17" s="261">
        <v>0.23112070910874757</v>
      </c>
      <c r="FB17" s="261">
        <v>0.22586567366764493</v>
      </c>
      <c r="FC17" s="261">
        <v>0.23686956773241269</v>
      </c>
      <c r="FD17" s="261">
        <v>0.23660046259108228</v>
      </c>
      <c r="FE17" s="261">
        <v>0.22615525157491503</v>
      </c>
      <c r="FF17" s="261">
        <v>0.22849569721242582</v>
      </c>
      <c r="FG17" s="261">
        <v>0.22892660855984315</v>
      </c>
      <c r="FH17" s="274">
        <v>0.23089626418972489</v>
      </c>
      <c r="FI17" s="273">
        <v>0.23290861104310837</v>
      </c>
      <c r="FJ17" s="261">
        <v>0.23595706449264961</v>
      </c>
      <c r="FK17" s="261">
        <v>0.22753313316188362</v>
      </c>
      <c r="FL17" s="261">
        <v>0.22703601250556468</v>
      </c>
      <c r="FM17" s="261">
        <v>0.22430551191466744</v>
      </c>
      <c r="FN17" s="261">
        <v>0.22031075976217335</v>
      </c>
      <c r="FO17" s="261">
        <v>0.22144951061339302</v>
      </c>
      <c r="FP17" s="261">
        <v>0.22396335168744652</v>
      </c>
      <c r="FQ17" s="261">
        <v>0.22745352289045659</v>
      </c>
      <c r="FR17" s="261">
        <v>0.22848589219017174</v>
      </c>
      <c r="FS17" s="261">
        <v>0.23021744261425289</v>
      </c>
      <c r="FT17" s="274">
        <v>0.22012167898496834</v>
      </c>
      <c r="FU17" s="273">
        <v>0.22612424321342772</v>
      </c>
      <c r="FV17" s="261">
        <v>0.22805430267790899</v>
      </c>
      <c r="FW17" s="261">
        <v>0.22644777597766252</v>
      </c>
      <c r="FX17" s="261">
        <v>0.23200195246735353</v>
      </c>
      <c r="FY17" s="261">
        <v>0.23093722291819085</v>
      </c>
      <c r="FZ17" s="261">
        <v>0.2319451668934783</v>
      </c>
      <c r="GA17" s="261">
        <v>0.2359835363224719</v>
      </c>
      <c r="GB17" s="261">
        <v>0.23754852321678543</v>
      </c>
      <c r="GC17" s="261">
        <v>0.25048279424235642</v>
      </c>
      <c r="GD17" s="261">
        <v>0.25317447776239693</v>
      </c>
      <c r="GE17" s="261">
        <v>0.25292712019445251</v>
      </c>
      <c r="GF17" s="274">
        <v>0.25444288996248082</v>
      </c>
      <c r="GG17" s="273">
        <v>0.25911662886066583</v>
      </c>
      <c r="GH17" s="261">
        <v>0.2607302272147427</v>
      </c>
      <c r="GI17" s="261">
        <v>0.26862562362062237</v>
      </c>
      <c r="GJ17" s="261">
        <v>0.2698830919247342</v>
      </c>
      <c r="GK17" s="261">
        <v>0.27794458924326726</v>
      </c>
      <c r="GL17" s="261">
        <v>0.27995606894236369</v>
      </c>
      <c r="GM17" s="261">
        <v>0.28649544901796298</v>
      </c>
      <c r="GN17" s="261">
        <v>0.29016116353027127</v>
      </c>
      <c r="GO17" s="261">
        <v>0.28662706220475503</v>
      </c>
      <c r="GP17" s="261">
        <v>0.29230615882839261</v>
      </c>
      <c r="GQ17" s="261">
        <v>0.2897663388732612</v>
      </c>
      <c r="GR17" s="274">
        <v>0.29768861248324457</v>
      </c>
      <c r="GS17" s="273">
        <v>0.30464319013933222</v>
      </c>
      <c r="GT17" s="261">
        <v>0.31093250714831527</v>
      </c>
      <c r="GU17" s="261">
        <v>0.32246087238176163</v>
      </c>
      <c r="GV17" s="261">
        <v>0.32840045306144894</v>
      </c>
      <c r="GW17" s="261">
        <v>0.3242216250880412</v>
      </c>
      <c r="GX17" s="261">
        <v>0.34570955344537402</v>
      </c>
      <c r="GY17" s="261">
        <v>0.34260334043623863</v>
      </c>
      <c r="GZ17" s="261">
        <v>0.34485616446147366</v>
      </c>
      <c r="HA17" s="261">
        <v>0.38189289656093806</v>
      </c>
      <c r="HB17" s="261">
        <v>0.38589467630012875</v>
      </c>
      <c r="HC17" s="261">
        <v>0.38176134729085032</v>
      </c>
      <c r="HD17" s="274">
        <v>0.41662332859773854</v>
      </c>
      <c r="HE17" s="273">
        <v>0.41549753450255594</v>
      </c>
      <c r="HF17" s="261">
        <v>0.41623471400708389</v>
      </c>
      <c r="HG17" s="261">
        <v>0.45329914238823227</v>
      </c>
      <c r="HH17" s="261">
        <v>0.46119475784453179</v>
      </c>
      <c r="HI17" s="261">
        <v>0.46144508181243216</v>
      </c>
      <c r="HJ17" s="261">
        <v>0.47754051796823938</v>
      </c>
      <c r="HK17" s="261">
        <v>0.47531040504136612</v>
      </c>
      <c r="HL17" s="261">
        <v>0.48231652186634089</v>
      </c>
      <c r="HM17" s="261">
        <v>0.47938543639972736</v>
      </c>
      <c r="HN17" s="261">
        <v>0.47786953236146901</v>
      </c>
      <c r="HO17" s="261">
        <v>0.47867153555759667</v>
      </c>
      <c r="HP17" s="274">
        <v>0.48515579046198354</v>
      </c>
      <c r="HQ17" s="273">
        <v>0.49177710620849552</v>
      </c>
      <c r="HR17" s="261">
        <v>0.49294505977750097</v>
      </c>
      <c r="HS17" s="261">
        <v>0.47429642488036289</v>
      </c>
      <c r="HT17" s="261">
        <v>0.47832414332684342</v>
      </c>
      <c r="HU17" s="261">
        <v>0.4841685991752474</v>
      </c>
      <c r="HV17" s="261">
        <v>0.46127786671347409</v>
      </c>
      <c r="HW17" s="261">
        <v>0.46461719554132763</v>
      </c>
      <c r="HX17" s="261">
        <v>0.47865071668123355</v>
      </c>
      <c r="HY17" s="261">
        <v>0.47050966637527297</v>
      </c>
      <c r="HZ17" s="261">
        <v>0.46740449959441599</v>
      </c>
      <c r="IA17" s="261">
        <v>0.47063353006787872</v>
      </c>
      <c r="IB17" s="274">
        <v>0.46571437880163719</v>
      </c>
      <c r="IC17" s="273">
        <v>0.47178533925077271</v>
      </c>
      <c r="ID17" s="261">
        <v>0.47534610929209947</v>
      </c>
      <c r="IE17" s="261">
        <v>0.47195627077483848</v>
      </c>
      <c r="IF17" s="261">
        <v>0.4744281520353224</v>
      </c>
      <c r="IG17" s="261">
        <v>0.47138257705338377</v>
      </c>
      <c r="IH17" s="261">
        <v>0.45803834261493637</v>
      </c>
      <c r="II17" s="261">
        <v>0.46099402233074954</v>
      </c>
      <c r="IJ17" s="261">
        <v>0.45775796818760001</v>
      </c>
      <c r="IK17" s="261">
        <v>0.45326473702972953</v>
      </c>
      <c r="IL17" s="261">
        <v>0.45263146823480699</v>
      </c>
      <c r="IM17" s="261">
        <v>0.46123488092843679</v>
      </c>
      <c r="IN17" s="274">
        <v>0.46127802269839707</v>
      </c>
      <c r="IO17" s="273">
        <v>0.4713759843350141</v>
      </c>
      <c r="IP17" s="261">
        <v>0.47695918090686512</v>
      </c>
      <c r="IQ17" s="261">
        <v>0.47139896550861787</v>
      </c>
      <c r="IR17" s="261">
        <v>0.46963043041736235</v>
      </c>
      <c r="IS17" s="261">
        <v>0.47123096274253551</v>
      </c>
      <c r="IT17" s="261">
        <v>0.48546295659601463</v>
      </c>
      <c r="IU17" s="261">
        <v>0.48528372817117782</v>
      </c>
      <c r="IV17" s="261">
        <v>0.47965241814405446</v>
      </c>
      <c r="IW17" s="261">
        <v>0.48703272672478676</v>
      </c>
      <c r="IX17" s="261">
        <v>0.49352607133390747</v>
      </c>
      <c r="IY17" s="261">
        <v>0.49128050038312537</v>
      </c>
      <c r="IZ17" s="274">
        <v>0.49512381445379811</v>
      </c>
      <c r="JA17" s="273">
        <v>0.49929980305694338</v>
      </c>
      <c r="JB17" s="261">
        <v>0.49262028351892578</v>
      </c>
      <c r="JC17" s="261">
        <v>0.49375914937127746</v>
      </c>
      <c r="JD17" s="261">
        <v>0.5057251776681706</v>
      </c>
      <c r="JE17" s="261">
        <v>0.51441133917043069</v>
      </c>
      <c r="JF17" s="261">
        <v>0.56031427121514699</v>
      </c>
      <c r="JG17" s="261">
        <v>0.57331439587841193</v>
      </c>
      <c r="JH17" s="261">
        <v>0.57537849106636019</v>
      </c>
      <c r="JI17" s="261">
        <v>0.59720554749200339</v>
      </c>
      <c r="JJ17" s="261">
        <v>0.59800026287408459</v>
      </c>
      <c r="JK17" s="261">
        <v>0.60909327749676867</v>
      </c>
      <c r="JL17" s="274">
        <v>0.65438470204613153</v>
      </c>
      <c r="JM17" s="273">
        <v>0.65417506457330588</v>
      </c>
      <c r="JN17" s="261">
        <v>0.65106531251060717</v>
      </c>
      <c r="JO17" s="261">
        <v>0.63488926727990935</v>
      </c>
      <c r="JP17" s="261">
        <v>0.65498947276297625</v>
      </c>
      <c r="JQ17" s="261">
        <v>0.65969590443787918</v>
      </c>
      <c r="JR17" s="261">
        <v>0.6193999621397942</v>
      </c>
      <c r="JS17" s="261">
        <v>0.6203152958240028</v>
      </c>
      <c r="JT17" s="261">
        <v>0.6490785756899663</v>
      </c>
      <c r="JU17" s="261">
        <v>0.61922204206424636</v>
      </c>
      <c r="JV17" s="261">
        <v>0.6256575827707207</v>
      </c>
      <c r="JW17" s="261">
        <v>0.62216546040120413</v>
      </c>
      <c r="JX17" s="274">
        <v>0.60872298701542193</v>
      </c>
      <c r="JY17" s="273">
        <v>0.60957366270182578</v>
      </c>
      <c r="JZ17" s="261">
        <v>0.61448147762242844</v>
      </c>
      <c r="KA17" s="261">
        <v>0.60931558740815628</v>
      </c>
      <c r="KB17" s="261">
        <v>0.60226815654722754</v>
      </c>
      <c r="KC17" s="261">
        <v>0.6105516159841079</v>
      </c>
      <c r="KD17" s="261">
        <v>0.58021574758653527</v>
      </c>
      <c r="KE17" s="261">
        <v>0.58078455982294586</v>
      </c>
      <c r="KF17" s="261">
        <v>0.58626967886464132</v>
      </c>
      <c r="KG17" s="261">
        <v>0.57090468440719622</v>
      </c>
      <c r="KH17" s="261">
        <v>0.5680060153534936</v>
      </c>
      <c r="KI17" s="261">
        <v>0.57548854252063097</v>
      </c>
      <c r="KJ17" s="274">
        <v>0.5917213882539677</v>
      </c>
      <c r="KK17" s="273">
        <v>0.60467157035073538</v>
      </c>
      <c r="KL17" s="261">
        <v>0.60020723346420368</v>
      </c>
      <c r="KM17" s="261">
        <v>0.61042622070313324</v>
      </c>
      <c r="KN17" s="261">
        <v>0.61034852655207938</v>
      </c>
      <c r="KO17" s="261">
        <v>0.612216960935555</v>
      </c>
      <c r="KP17" s="261">
        <v>0.62428617021299637</v>
      </c>
      <c r="KQ17" s="261">
        <v>0.63785272364272527</v>
      </c>
      <c r="KR17" s="261">
        <v>0.62992024952314107</v>
      </c>
      <c r="KS17" s="261">
        <v>0.60909711947427558</v>
      </c>
      <c r="KT17" s="261">
        <v>0.60814549105795879</v>
      </c>
      <c r="KU17" s="261">
        <v>0.62105020621380935</v>
      </c>
      <c r="KV17" s="274">
        <v>0.59670084565158121</v>
      </c>
      <c r="KW17" s="273">
        <v>0.59667536653850883</v>
      </c>
      <c r="KX17" s="261">
        <v>0.59285996712159139</v>
      </c>
      <c r="KY17" s="261">
        <v>0.56412457345629974</v>
      </c>
      <c r="KZ17" s="261">
        <v>0.56795649239844226</v>
      </c>
      <c r="LA17" s="261">
        <v>0.56650699197650789</v>
      </c>
      <c r="LB17" s="261">
        <v>0.53520587739894365</v>
      </c>
      <c r="LC17" s="261">
        <v>0.537990061573969</v>
      </c>
      <c r="LD17" s="261">
        <v>0.53807707205189925</v>
      </c>
      <c r="LE17" s="261">
        <v>0.52804933375884711</v>
      </c>
      <c r="LF17" s="261">
        <v>0.52637258109908758</v>
      </c>
      <c r="LG17" s="261">
        <v>0.53190841184594206</v>
      </c>
      <c r="LH17" s="274">
        <v>0.52521709299125863</v>
      </c>
      <c r="LI17" s="273">
        <v>0.52989868978102805</v>
      </c>
      <c r="LJ17" s="261">
        <v>0.52908998565274712</v>
      </c>
      <c r="LK17" s="261">
        <v>0.52818856959713378</v>
      </c>
      <c r="LL17" s="261">
        <v>0.53690816631925631</v>
      </c>
      <c r="LM17" s="261">
        <v>0.53754714346345289</v>
      </c>
      <c r="LN17" s="261">
        <v>0.53775885736018403</v>
      </c>
      <c r="LO17" s="261">
        <v>0.53416832812599713</v>
      </c>
      <c r="LP17" s="261">
        <v>0.53529070916422183</v>
      </c>
      <c r="LQ17" s="261">
        <v>0.54076395075461803</v>
      </c>
      <c r="LR17" s="261">
        <v>0.54291071240442945</v>
      </c>
      <c r="LS17" s="261">
        <v>0.54628273891066459</v>
      </c>
      <c r="LT17" s="261">
        <v>0.53867850597739231</v>
      </c>
      <c r="LU17" s="273">
        <v>0.55416404197890057</v>
      </c>
      <c r="LV17" s="261">
        <v>0.55419684041889916</v>
      </c>
      <c r="LW17" s="261">
        <v>0.52653508212296107</v>
      </c>
      <c r="LX17" s="274">
        <v>0.51647474532140603</v>
      </c>
    </row>
    <row r="18" spans="1:338" x14ac:dyDescent="0.25">
      <c r="A18" s="276" t="s">
        <v>4226</v>
      </c>
      <c r="B18" s="273">
        <v>0.18494220743073964</v>
      </c>
      <c r="C18" s="273">
        <v>0.18457389762918178</v>
      </c>
      <c r="D18" s="273">
        <v>0.19059865538136234</v>
      </c>
      <c r="E18" s="273">
        <v>0.18418877160313249</v>
      </c>
      <c r="F18" s="273">
        <v>0.16545195726318124</v>
      </c>
      <c r="G18" s="273">
        <v>0.16888879054757067</v>
      </c>
      <c r="H18" s="273">
        <v>0.15287333114268153</v>
      </c>
      <c r="I18" s="273">
        <v>0.13157999647314061</v>
      </c>
      <c r="J18" s="273">
        <v>0.11428686992216201</v>
      </c>
      <c r="K18" s="273">
        <v>0.10989091621618273</v>
      </c>
      <c r="L18" s="273">
        <v>0.11153337115193671</v>
      </c>
      <c r="M18" s="273">
        <v>0.12494043273275522</v>
      </c>
      <c r="N18" s="273">
        <v>0.13735380377222173</v>
      </c>
      <c r="O18" s="273">
        <v>0.15764336671374898</v>
      </c>
      <c r="P18" s="273">
        <v>0.17546847970125676</v>
      </c>
      <c r="Q18" s="273">
        <v>0.23804451739157537</v>
      </c>
      <c r="R18" s="273">
        <v>0.28066209766110423</v>
      </c>
      <c r="S18" s="273">
        <v>0.29764161763519487</v>
      </c>
      <c r="T18" s="273">
        <v>0.27472532480273593</v>
      </c>
      <c r="U18" s="273">
        <v>0.28515284169281369</v>
      </c>
      <c r="V18" s="273">
        <v>0.2946522618646118</v>
      </c>
      <c r="W18" s="273">
        <v>0.28105769569872646</v>
      </c>
      <c r="X18" s="273">
        <v>0.22181476848896003</v>
      </c>
      <c r="Y18" s="273">
        <v>0.18998783172866568</v>
      </c>
      <c r="Z18" s="273">
        <v>0.1576855254806632</v>
      </c>
      <c r="AA18" s="273">
        <v>0.1423523757682949</v>
      </c>
      <c r="AB18" s="273">
        <v>0.1429346435252925</v>
      </c>
      <c r="AC18" s="273">
        <v>0.13320237365592691</v>
      </c>
      <c r="AD18" s="273">
        <v>0.16126993727806774</v>
      </c>
      <c r="AE18" s="273">
        <v>0.19858132391343253</v>
      </c>
      <c r="AF18" s="273">
        <v>0.20936537166448352</v>
      </c>
      <c r="AG18" s="273">
        <v>0.17780878783345697</v>
      </c>
      <c r="AH18" s="261">
        <v>0.17881158254636523</v>
      </c>
      <c r="AI18" s="261">
        <v>0.17828407465093818</v>
      </c>
      <c r="AJ18" s="261">
        <v>0.1851435497234836</v>
      </c>
      <c r="AK18" s="261">
        <v>0.19055747292866393</v>
      </c>
      <c r="AL18" s="261">
        <v>0.19258237665133884</v>
      </c>
      <c r="AM18" s="261">
        <v>0.19140218807057607</v>
      </c>
      <c r="AN18" s="261">
        <v>0.19597611676273596</v>
      </c>
      <c r="AO18" s="261">
        <v>0.19580279851192853</v>
      </c>
      <c r="AP18" s="261">
        <v>0.1942313417392636</v>
      </c>
      <c r="AQ18" s="261">
        <v>0.19702242446683743</v>
      </c>
      <c r="AR18" s="274">
        <v>0.20369996198881554</v>
      </c>
      <c r="AS18" s="273">
        <v>0.20123605895994753</v>
      </c>
      <c r="AT18" s="261">
        <v>0.20110671972964758</v>
      </c>
      <c r="AU18" s="261">
        <v>0.19536442711748539</v>
      </c>
      <c r="AV18" s="261">
        <v>0.19627348919194201</v>
      </c>
      <c r="AW18" s="261">
        <v>0.19233676180479731</v>
      </c>
      <c r="AX18" s="261">
        <v>0.18664294687418317</v>
      </c>
      <c r="AY18" s="261">
        <v>0.18935289029691313</v>
      </c>
      <c r="AZ18" s="261">
        <v>0.1900515647760074</v>
      </c>
      <c r="BA18" s="261">
        <v>0.19266605836671466</v>
      </c>
      <c r="BB18" s="261">
        <v>0.19016959770105016</v>
      </c>
      <c r="BC18" s="261">
        <v>0.1908506747549491</v>
      </c>
      <c r="BD18" s="274">
        <v>0.19686047279746421</v>
      </c>
      <c r="BE18" s="273">
        <v>0.20226167706820991</v>
      </c>
      <c r="BF18" s="261">
        <v>0.20271114895543713</v>
      </c>
      <c r="BG18" s="261">
        <v>0.20764358326404625</v>
      </c>
      <c r="BH18" s="261">
        <v>0.21790254080973276</v>
      </c>
      <c r="BI18" s="261">
        <v>0.21723330630277951</v>
      </c>
      <c r="BJ18" s="261">
        <v>0.2134852672072369</v>
      </c>
      <c r="BK18" s="261">
        <v>0.20978619505601354</v>
      </c>
      <c r="BL18" s="261">
        <v>0.21057723004149656</v>
      </c>
      <c r="BM18" s="261">
        <v>0.2127079520557818</v>
      </c>
      <c r="BN18" s="261">
        <v>0.21237351319550232</v>
      </c>
      <c r="BO18" s="261">
        <v>0.21391891104070349</v>
      </c>
      <c r="BP18" s="274">
        <v>0.21303903094048746</v>
      </c>
      <c r="BQ18" s="273">
        <v>0.21666501079432282</v>
      </c>
      <c r="BR18" s="261">
        <v>0.21642926471231932</v>
      </c>
      <c r="BS18" s="261">
        <v>0.20286228148102325</v>
      </c>
      <c r="BT18" s="261">
        <v>0.20148523206515298</v>
      </c>
      <c r="BU18" s="261">
        <v>0.20082871460890286</v>
      </c>
      <c r="BV18" s="261">
        <v>0.19281962118447496</v>
      </c>
      <c r="BW18" s="261">
        <v>0.19061446021178494</v>
      </c>
      <c r="BX18" s="261">
        <v>0.19296914126253795</v>
      </c>
      <c r="BY18" s="261">
        <v>0.18744328875072391</v>
      </c>
      <c r="BZ18" s="261">
        <v>0.18864878812454813</v>
      </c>
      <c r="CA18" s="261">
        <v>0.19702782230838439</v>
      </c>
      <c r="CB18" s="274">
        <v>0.18821616457228588</v>
      </c>
      <c r="CC18" s="273">
        <v>0.18962157413454675</v>
      </c>
      <c r="CD18" s="261">
        <v>0.1934707428200973</v>
      </c>
      <c r="CE18" s="261">
        <v>0.18190853204130289</v>
      </c>
      <c r="CF18" s="261">
        <v>0.1703555785471137</v>
      </c>
      <c r="CG18" s="261">
        <v>0.17066643609377521</v>
      </c>
      <c r="CH18" s="261">
        <v>0.15641516996090932</v>
      </c>
      <c r="CI18" s="261">
        <v>0.16089369919723412</v>
      </c>
      <c r="CJ18" s="261">
        <v>0.16222313882366213</v>
      </c>
      <c r="CK18" s="261">
        <v>0.14902430778540288</v>
      </c>
      <c r="CL18" s="261">
        <v>0.14607180354163798</v>
      </c>
      <c r="CM18" s="261">
        <v>0.14587780648700055</v>
      </c>
      <c r="CN18" s="274">
        <v>0.14638351649893455</v>
      </c>
      <c r="CO18" s="273">
        <v>0.14516562517719631</v>
      </c>
      <c r="CP18" s="261">
        <v>0.14778104649549792</v>
      </c>
      <c r="CQ18" s="261">
        <v>0.13977175786984211</v>
      </c>
      <c r="CR18" s="261">
        <v>0.14119283778451358</v>
      </c>
      <c r="CS18" s="261">
        <v>0.14213512434772896</v>
      </c>
      <c r="CT18" s="261">
        <v>0.13598864574517375</v>
      </c>
      <c r="CU18" s="261">
        <v>0.14666899751436463</v>
      </c>
      <c r="CV18" s="261">
        <v>0.14929959440444338</v>
      </c>
      <c r="CW18" s="261">
        <v>0.15170343586794299</v>
      </c>
      <c r="CX18" s="261">
        <v>0.15216225412724005</v>
      </c>
      <c r="CY18" s="261">
        <v>0.15597424507859739</v>
      </c>
      <c r="CZ18" s="274">
        <v>0.15395845158299365</v>
      </c>
      <c r="DA18" s="273">
        <v>0.15743932067434216</v>
      </c>
      <c r="DB18" s="261">
        <v>0.14798071675675267</v>
      </c>
      <c r="DC18" s="261">
        <v>0.14455922116929892</v>
      </c>
      <c r="DD18" s="261">
        <v>0.14707943754268213</v>
      </c>
      <c r="DE18" s="261">
        <v>0.15486695528482364</v>
      </c>
      <c r="DF18" s="261">
        <v>0.14900756681759295</v>
      </c>
      <c r="DG18" s="261">
        <v>0.15148033112213244</v>
      </c>
      <c r="DH18" s="261">
        <v>0.14982303449043413</v>
      </c>
      <c r="DI18" s="261">
        <v>0.14397659411816019</v>
      </c>
      <c r="DJ18" s="261">
        <v>0.14393617045097246</v>
      </c>
      <c r="DK18" s="261">
        <v>0.14437988300213772</v>
      </c>
      <c r="DL18" s="274">
        <v>0.14054333368899155</v>
      </c>
      <c r="DM18" s="273">
        <v>0.14031542185557255</v>
      </c>
      <c r="DN18" s="261">
        <v>0.14578011454753376</v>
      </c>
      <c r="DO18" s="261">
        <v>0.13794314583281192</v>
      </c>
      <c r="DP18" s="261">
        <v>0.13526691457061149</v>
      </c>
      <c r="DQ18" s="261">
        <v>0.13507477462810391</v>
      </c>
      <c r="DR18" s="261">
        <v>0.12537012156353031</v>
      </c>
      <c r="DS18" s="261">
        <v>0.12565472725973814</v>
      </c>
      <c r="DT18" s="261">
        <v>0.12354680424763272</v>
      </c>
      <c r="DU18" s="261">
        <v>0.11564345335946123</v>
      </c>
      <c r="DV18" s="261">
        <v>0.11411557932237869</v>
      </c>
      <c r="DW18" s="261">
        <v>0.11391116977287313</v>
      </c>
      <c r="DX18" s="274">
        <v>0.11709589281646042</v>
      </c>
      <c r="DY18" s="273">
        <v>0.12004235561855696</v>
      </c>
      <c r="DZ18" s="261">
        <v>0.11451874731746162</v>
      </c>
      <c r="EA18" s="261">
        <v>0.12158445485080735</v>
      </c>
      <c r="EB18" s="261">
        <v>0.12432973190401178</v>
      </c>
      <c r="EC18" s="261">
        <v>0.12427137690287389</v>
      </c>
      <c r="ED18" s="261">
        <v>0.12902230816095922</v>
      </c>
      <c r="EE18" s="261">
        <v>0.13916772729041962</v>
      </c>
      <c r="EF18" s="261">
        <v>0.14577847484067236</v>
      </c>
      <c r="EG18" s="261">
        <v>0.14872540072689619</v>
      </c>
      <c r="EH18" s="261">
        <v>0.15409068654892219</v>
      </c>
      <c r="EI18" s="261">
        <v>0.1571101065069786</v>
      </c>
      <c r="EJ18" s="274">
        <v>0.14880398548145563</v>
      </c>
      <c r="EK18" s="273">
        <v>0.14875892123117446</v>
      </c>
      <c r="EL18" s="261">
        <v>0.1468065707524264</v>
      </c>
      <c r="EM18" s="261">
        <v>0.13693543611454878</v>
      </c>
      <c r="EN18" s="261">
        <v>0.14282789693039369</v>
      </c>
      <c r="EO18" s="261">
        <v>0.1420210905986731</v>
      </c>
      <c r="EP18" s="261">
        <v>0.13654929809008021</v>
      </c>
      <c r="EQ18" s="261">
        <v>0.13877413836051042</v>
      </c>
      <c r="ER18" s="261">
        <v>0.13908893284379359</v>
      </c>
      <c r="ES18" s="261">
        <v>0.13510010214972584</v>
      </c>
      <c r="ET18" s="261">
        <v>0.137390342182411</v>
      </c>
      <c r="EU18" s="261">
        <v>0.13663813483107287</v>
      </c>
      <c r="EV18" s="274">
        <v>0.13599909915530461</v>
      </c>
      <c r="EW18" s="273">
        <v>0.13788206233639738</v>
      </c>
      <c r="EX18" s="261">
        <v>0.13900015332659027</v>
      </c>
      <c r="EY18" s="261">
        <v>0.13444453945828155</v>
      </c>
      <c r="EZ18" s="261">
        <v>0.1376659143958788</v>
      </c>
      <c r="FA18" s="261">
        <v>0.13592593226314081</v>
      </c>
      <c r="FB18" s="261">
        <v>0.13256989599428687</v>
      </c>
      <c r="FC18" s="261">
        <v>0.14128808682324764</v>
      </c>
      <c r="FD18" s="261">
        <v>0.14124331925508901</v>
      </c>
      <c r="FE18" s="261">
        <v>0.13243053133686256</v>
      </c>
      <c r="FF18" s="261">
        <v>0.1328430283510659</v>
      </c>
      <c r="FG18" s="261">
        <v>0.13248227197975293</v>
      </c>
      <c r="FH18" s="274">
        <v>0.13198895488414381</v>
      </c>
      <c r="FI18" s="273">
        <v>0.13292017703870707</v>
      </c>
      <c r="FJ18" s="261">
        <v>0.13746319905726315</v>
      </c>
      <c r="FK18" s="261">
        <v>0.13306372870981603</v>
      </c>
      <c r="FL18" s="261">
        <v>0.13371145704184964</v>
      </c>
      <c r="FM18" s="261">
        <v>0.13149541175832266</v>
      </c>
      <c r="FN18" s="261">
        <v>0.12931210500255486</v>
      </c>
      <c r="FO18" s="261">
        <v>0.13042130244197073</v>
      </c>
      <c r="FP18" s="261">
        <v>0.13035341254076332</v>
      </c>
      <c r="FQ18" s="261">
        <v>0.13097346729009582</v>
      </c>
      <c r="FR18" s="261">
        <v>0.13158591152358945</v>
      </c>
      <c r="FS18" s="261">
        <v>0.13186170253967294</v>
      </c>
      <c r="FT18" s="274">
        <v>0.13201780397099414</v>
      </c>
      <c r="FU18" s="273">
        <v>0.13480267648213798</v>
      </c>
      <c r="FV18" s="261">
        <v>0.13486830778671446</v>
      </c>
      <c r="FW18" s="261">
        <v>0.13277244506777025</v>
      </c>
      <c r="FX18" s="261">
        <v>0.13377692956413312</v>
      </c>
      <c r="FY18" s="261">
        <v>0.13220735884880203</v>
      </c>
      <c r="FZ18" s="261">
        <v>0.13275455136963318</v>
      </c>
      <c r="GA18" s="261">
        <v>0.13455340923207335</v>
      </c>
      <c r="GB18" s="261">
        <v>0.1351009788426282</v>
      </c>
      <c r="GC18" s="261">
        <v>0.14814655721266012</v>
      </c>
      <c r="GD18" s="261">
        <v>0.15047112365095794</v>
      </c>
      <c r="GE18" s="261">
        <v>0.14913959236958355</v>
      </c>
      <c r="GF18" s="274">
        <v>0.15016691784928166</v>
      </c>
      <c r="GG18" s="273">
        <v>0.15525790005048534</v>
      </c>
      <c r="GH18" s="261">
        <v>0.15538811462551119</v>
      </c>
      <c r="GI18" s="261">
        <v>0.16131134439934669</v>
      </c>
      <c r="GJ18" s="261">
        <v>0.16381060166901112</v>
      </c>
      <c r="GK18" s="261">
        <v>0.17215891052647841</v>
      </c>
      <c r="GL18" s="261">
        <v>0.17474009848665556</v>
      </c>
      <c r="GM18" s="261">
        <v>0.18042888849293737</v>
      </c>
      <c r="GN18" s="261">
        <v>0.1832965614140212</v>
      </c>
      <c r="GO18" s="261">
        <v>0.18252226268237914</v>
      </c>
      <c r="GP18" s="261">
        <v>0.18713618382785768</v>
      </c>
      <c r="GQ18" s="261">
        <v>0.18396142515558409</v>
      </c>
      <c r="GR18" s="274">
        <v>0.18733831828140965</v>
      </c>
      <c r="GS18" s="273">
        <v>0.19142838707590518</v>
      </c>
      <c r="GT18" s="261">
        <v>0.19721014054858946</v>
      </c>
      <c r="GU18" s="261">
        <v>0.20446467022489917</v>
      </c>
      <c r="GV18" s="261">
        <v>0.20957386792337088</v>
      </c>
      <c r="GW18" s="261">
        <v>0.20531735743039797</v>
      </c>
      <c r="GX18" s="261">
        <v>0.21989071221763623</v>
      </c>
      <c r="GY18" s="261">
        <v>0.21553527831432565</v>
      </c>
      <c r="GZ18" s="261">
        <v>0.21242440743123842</v>
      </c>
      <c r="HA18" s="261">
        <v>0.23798935604009158</v>
      </c>
      <c r="HB18" s="261">
        <v>0.24176099339131402</v>
      </c>
      <c r="HC18" s="261">
        <v>0.23831523271858124</v>
      </c>
      <c r="HD18" s="274">
        <v>0.26141970861342678</v>
      </c>
      <c r="HE18" s="273">
        <v>0.25881894128974531</v>
      </c>
      <c r="HF18" s="261">
        <v>0.25852090169484643</v>
      </c>
      <c r="HG18" s="261">
        <v>0.28461735337501931</v>
      </c>
      <c r="HH18" s="261">
        <v>0.29172175151677415</v>
      </c>
      <c r="HI18" s="261">
        <v>0.29245385449037198</v>
      </c>
      <c r="HJ18" s="261">
        <v>0.30553723832174606</v>
      </c>
      <c r="HK18" s="261">
        <v>0.30262730297850809</v>
      </c>
      <c r="HL18" s="261">
        <v>0.3103118780340039</v>
      </c>
      <c r="HM18" s="261">
        <v>0.30989511438179512</v>
      </c>
      <c r="HN18" s="261">
        <v>0.30728559230800956</v>
      </c>
      <c r="HO18" s="261">
        <v>0.30813235318814475</v>
      </c>
      <c r="HP18" s="274">
        <v>0.31119409194188935</v>
      </c>
      <c r="HQ18" s="273">
        <v>0.31734008293956584</v>
      </c>
      <c r="HR18" s="261">
        <v>0.31868656242888554</v>
      </c>
      <c r="HS18" s="261">
        <v>0.3090755428319496</v>
      </c>
      <c r="HT18" s="261">
        <v>0.31017987347114528</v>
      </c>
      <c r="HU18" s="261">
        <v>0.31243487845608964</v>
      </c>
      <c r="HV18" s="261">
        <v>0.29451161238106804</v>
      </c>
      <c r="HW18" s="261">
        <v>0.29612700764236849</v>
      </c>
      <c r="HX18" s="261">
        <v>0.30533991452112508</v>
      </c>
      <c r="HY18" s="261">
        <v>0.3001736684857485</v>
      </c>
      <c r="HZ18" s="261">
        <v>0.29733556988199578</v>
      </c>
      <c r="IA18" s="261">
        <v>0.29929659435570921</v>
      </c>
      <c r="IB18" s="274">
        <v>0.29598095140187897</v>
      </c>
      <c r="IC18" s="273">
        <v>0.30295097620223044</v>
      </c>
      <c r="ID18" s="261">
        <v>0.30320929770865523</v>
      </c>
      <c r="IE18" s="261">
        <v>0.30289964978537026</v>
      </c>
      <c r="IF18" s="261">
        <v>0.30270459753528395</v>
      </c>
      <c r="IG18" s="261">
        <v>0.30101059938158597</v>
      </c>
      <c r="IH18" s="261">
        <v>0.29140778825672398</v>
      </c>
      <c r="II18" s="261">
        <v>0.29256352374200478</v>
      </c>
      <c r="IJ18" s="261">
        <v>0.28913143424973986</v>
      </c>
      <c r="IK18" s="261">
        <v>0.28709265539788142</v>
      </c>
      <c r="IL18" s="261">
        <v>0.28496010450791587</v>
      </c>
      <c r="IM18" s="261">
        <v>0.28756485095181283</v>
      </c>
      <c r="IN18" s="274">
        <v>0.28413773197062486</v>
      </c>
      <c r="IO18" s="273">
        <v>0.29200991283328515</v>
      </c>
      <c r="IP18" s="261">
        <v>0.2967154904082463</v>
      </c>
      <c r="IQ18" s="261">
        <v>0.29069302553704152</v>
      </c>
      <c r="IR18" s="261">
        <v>0.28813329525469683</v>
      </c>
      <c r="IS18" s="261">
        <v>0.2849907482008161</v>
      </c>
      <c r="IT18" s="261">
        <v>0.29560950666750707</v>
      </c>
      <c r="IU18" s="261">
        <v>0.29377981252284946</v>
      </c>
      <c r="IV18" s="261">
        <v>0.2851352028200877</v>
      </c>
      <c r="IW18" s="261">
        <v>0.2896624556126785</v>
      </c>
      <c r="IX18" s="261">
        <v>0.29339421810652483</v>
      </c>
      <c r="IY18" s="261">
        <v>0.28797688044657549</v>
      </c>
      <c r="IZ18" s="274">
        <v>0.29433409925567983</v>
      </c>
      <c r="JA18" s="273">
        <v>0.29762583039362134</v>
      </c>
      <c r="JB18" s="261">
        <v>0.29051665452597764</v>
      </c>
      <c r="JC18" s="261">
        <v>0.28334220922835918</v>
      </c>
      <c r="JD18" s="261">
        <v>0.29385929203569938</v>
      </c>
      <c r="JE18" s="261">
        <v>0.30168851918009576</v>
      </c>
      <c r="JF18" s="261">
        <v>0.33408628552652603</v>
      </c>
      <c r="JG18" s="261">
        <v>0.34483471670917076</v>
      </c>
      <c r="JH18" s="261">
        <v>0.34799534522562414</v>
      </c>
      <c r="JI18" s="261">
        <v>0.36574376347021953</v>
      </c>
      <c r="JJ18" s="261">
        <v>0.36661117431482421</v>
      </c>
      <c r="JK18" s="261">
        <v>0.3770052863812634</v>
      </c>
      <c r="JL18" s="274">
        <v>0.41617513921454552</v>
      </c>
      <c r="JM18" s="273">
        <v>0.41733465188629781</v>
      </c>
      <c r="JN18" s="261">
        <v>0.41328703409435547</v>
      </c>
      <c r="JO18" s="261">
        <v>0.40159534850678807</v>
      </c>
      <c r="JP18" s="261">
        <v>0.41581822473077479</v>
      </c>
      <c r="JQ18" s="261">
        <v>0.41963488308880748</v>
      </c>
      <c r="JR18" s="261">
        <v>0.39451047765253588</v>
      </c>
      <c r="JS18" s="261">
        <v>0.39278395580166442</v>
      </c>
      <c r="JT18" s="261">
        <v>0.41914114720159085</v>
      </c>
      <c r="JU18" s="261">
        <v>0.39932327081178676</v>
      </c>
      <c r="JV18" s="261">
        <v>0.40475639398428848</v>
      </c>
      <c r="JW18" s="261">
        <v>0.40070911315968732</v>
      </c>
      <c r="JX18" s="274">
        <v>0.39193840397954888</v>
      </c>
      <c r="JY18" s="273">
        <v>0.38824461832196117</v>
      </c>
      <c r="JZ18" s="261">
        <v>0.3906991038535797</v>
      </c>
      <c r="KA18" s="261">
        <v>0.3845994626826103</v>
      </c>
      <c r="KB18" s="261">
        <v>0.37710883322908345</v>
      </c>
      <c r="KC18" s="261">
        <v>0.3831559182635334</v>
      </c>
      <c r="KD18" s="261">
        <v>0.36186514300306849</v>
      </c>
      <c r="KE18" s="261">
        <v>0.36012058251845247</v>
      </c>
      <c r="KF18" s="261">
        <v>0.36230650279048715</v>
      </c>
      <c r="KG18" s="261">
        <v>0.3534876413483512</v>
      </c>
      <c r="KH18" s="261">
        <v>0.34705634515056921</v>
      </c>
      <c r="KI18" s="261">
        <v>0.35108069176245094</v>
      </c>
      <c r="KJ18" s="274">
        <v>0.36300991563598389</v>
      </c>
      <c r="KK18" s="273">
        <v>0.37273475829235192</v>
      </c>
      <c r="KL18" s="261">
        <v>0.36811043311371716</v>
      </c>
      <c r="KM18" s="261">
        <v>0.37433978085012987</v>
      </c>
      <c r="KN18" s="261">
        <v>0.37421991386055309</v>
      </c>
      <c r="KO18" s="261">
        <v>0.37664562200908758</v>
      </c>
      <c r="KP18" s="261">
        <v>0.38438644285221663</v>
      </c>
      <c r="KQ18" s="261">
        <v>0.39356319950101576</v>
      </c>
      <c r="KR18" s="261">
        <v>0.38591461647030278</v>
      </c>
      <c r="KS18" s="261">
        <v>0.3729548441632593</v>
      </c>
      <c r="KT18" s="261">
        <v>0.37114556381306774</v>
      </c>
      <c r="KU18" s="261">
        <v>0.38392899388039708</v>
      </c>
      <c r="KV18" s="274">
        <v>0.37087594861370393</v>
      </c>
      <c r="KW18" s="273">
        <v>0.37060217405571505</v>
      </c>
      <c r="KX18" s="261">
        <v>0.36838493517906484</v>
      </c>
      <c r="KY18" s="261">
        <v>0.35128300430894371</v>
      </c>
      <c r="KZ18" s="261">
        <v>0.3541010431226706</v>
      </c>
      <c r="LA18" s="261">
        <v>0.35244530340931457</v>
      </c>
      <c r="LB18" s="261">
        <v>0.32930386811837881</v>
      </c>
      <c r="LC18" s="261">
        <v>0.33101883930185771</v>
      </c>
      <c r="LD18" s="261">
        <v>0.33044698915678034</v>
      </c>
      <c r="LE18" s="261">
        <v>0.32118593874498647</v>
      </c>
      <c r="LF18" s="261">
        <v>0.31655396562867666</v>
      </c>
      <c r="LG18" s="261">
        <v>0.32030012580185951</v>
      </c>
      <c r="LH18" s="274">
        <v>0.3148219319630311</v>
      </c>
      <c r="LI18" s="273">
        <v>0.31930516737204417</v>
      </c>
      <c r="LJ18" s="261">
        <v>0.31933425155537248</v>
      </c>
      <c r="LK18" s="261">
        <v>0.31557694220125193</v>
      </c>
      <c r="LL18" s="261">
        <v>0.32328589236528316</v>
      </c>
      <c r="LM18" s="261">
        <v>0.32347834358515137</v>
      </c>
      <c r="LN18" s="261">
        <v>0.32472819828631133</v>
      </c>
      <c r="LO18" s="261">
        <v>0.31757939212685787</v>
      </c>
      <c r="LP18" s="261">
        <v>0.31481725922478482</v>
      </c>
      <c r="LQ18" s="261">
        <v>0.32724998328384847</v>
      </c>
      <c r="LR18" s="261">
        <v>0.32818094948929655</v>
      </c>
      <c r="LS18" s="261">
        <v>0.33103959592676402</v>
      </c>
      <c r="LT18" s="261">
        <v>0.33337005129111968</v>
      </c>
      <c r="LU18" s="273">
        <v>0.34500905705158669</v>
      </c>
      <c r="LV18" s="261">
        <v>0.34607025921340834</v>
      </c>
      <c r="LW18" s="261">
        <v>0.32715210045068732</v>
      </c>
      <c r="LX18" s="274">
        <v>0.31450834476696127</v>
      </c>
    </row>
    <row r="19" spans="1:338" x14ac:dyDescent="0.25">
      <c r="A19" s="277" t="s">
        <v>4227</v>
      </c>
      <c r="B19" s="262">
        <v>0.14763599213952119</v>
      </c>
      <c r="C19" s="262">
        <v>0.15315099557103526</v>
      </c>
      <c r="D19" s="262">
        <v>0.14055734367281075</v>
      </c>
      <c r="E19" s="262">
        <v>0.11126577798973995</v>
      </c>
      <c r="F19" s="262">
        <v>0.10488346716110747</v>
      </c>
      <c r="G19" s="262">
        <v>9.1767090655311745E-2</v>
      </c>
      <c r="H19" s="262">
        <v>8.6009600833669375E-2</v>
      </c>
      <c r="I19" s="262">
        <v>5.8564437740819077E-2</v>
      </c>
      <c r="J19" s="262">
        <v>5.227163418618503E-2</v>
      </c>
      <c r="K19" s="262">
        <v>4.977574467453727E-2</v>
      </c>
      <c r="L19" s="262">
        <v>5.1474132590054532E-2</v>
      </c>
      <c r="M19" s="262">
        <v>6.0770396406234918E-2</v>
      </c>
      <c r="N19" s="262">
        <v>7.1060725012134854E-2</v>
      </c>
      <c r="O19" s="262">
        <v>7.4105505123840079E-2</v>
      </c>
      <c r="P19" s="262">
        <v>7.6288570397360492E-2</v>
      </c>
      <c r="Q19" s="262">
        <v>7.8780709547614305E-2</v>
      </c>
      <c r="R19" s="262">
        <v>7.2861432552718028E-2</v>
      </c>
      <c r="S19" s="262">
        <v>7.286963125504782E-2</v>
      </c>
      <c r="T19" s="262">
        <v>7.3873006186874077E-2</v>
      </c>
      <c r="U19" s="262">
        <v>5.3356602142203002E-2</v>
      </c>
      <c r="V19" s="262">
        <v>4.8040076853044761E-2</v>
      </c>
      <c r="W19" s="262">
        <v>4.0105173279455522E-2</v>
      </c>
      <c r="X19" s="262">
        <v>4.403509445203125E-2</v>
      </c>
      <c r="Y19" s="262">
        <v>6.1855380503743236E-2</v>
      </c>
      <c r="Z19" s="262">
        <v>8.5915357322643271E-2</v>
      </c>
      <c r="AA19" s="262">
        <v>9.8929139517784023E-2</v>
      </c>
      <c r="AB19" s="262">
        <v>0.12837636919437775</v>
      </c>
      <c r="AC19" s="262">
        <v>0.13990169915147257</v>
      </c>
      <c r="AD19" s="262">
        <v>0.15359538176136453</v>
      </c>
      <c r="AE19" s="262">
        <v>0.1618140139835661</v>
      </c>
      <c r="AF19" s="262">
        <v>0.15701058042077121</v>
      </c>
      <c r="AG19" s="262">
        <v>0.15913645228159373</v>
      </c>
      <c r="AH19" s="263">
        <v>0.15838238502661645</v>
      </c>
      <c r="AI19" s="263">
        <v>0.15845175530609193</v>
      </c>
      <c r="AJ19" s="263">
        <v>0.15906130816029646</v>
      </c>
      <c r="AK19" s="263">
        <v>0.15935957652287341</v>
      </c>
      <c r="AL19" s="263">
        <v>0.1583388279124093</v>
      </c>
      <c r="AM19" s="263">
        <v>0.15887462191865159</v>
      </c>
      <c r="AN19" s="263">
        <v>0.15765015308952568</v>
      </c>
      <c r="AO19" s="263">
        <v>0.16002077501882297</v>
      </c>
      <c r="AP19" s="263">
        <v>0.15976597866474523</v>
      </c>
      <c r="AQ19" s="263">
        <v>0.16127360639787036</v>
      </c>
      <c r="AR19" s="275">
        <v>0.16075911722893541</v>
      </c>
      <c r="AS19" s="262">
        <v>0.16194898738087821</v>
      </c>
      <c r="AT19" s="263">
        <v>0.16003406898399827</v>
      </c>
      <c r="AU19" s="263">
        <v>0.15664019537885815</v>
      </c>
      <c r="AV19" s="263">
        <v>0.15647255458559026</v>
      </c>
      <c r="AW19" s="263">
        <v>0.15473453077461613</v>
      </c>
      <c r="AX19" s="263">
        <v>0.15181736738859763</v>
      </c>
      <c r="AY19" s="263">
        <v>0.15239842998786277</v>
      </c>
      <c r="AZ19" s="263">
        <v>0.15270430651287764</v>
      </c>
      <c r="BA19" s="263">
        <v>0.1523709884818627</v>
      </c>
      <c r="BB19" s="263">
        <v>0.15074313804494771</v>
      </c>
      <c r="BC19" s="263">
        <v>0.14936567279988594</v>
      </c>
      <c r="BD19" s="275">
        <v>0.14937938509158091</v>
      </c>
      <c r="BE19" s="262">
        <v>0.14995650031040136</v>
      </c>
      <c r="BF19" s="263">
        <v>0.15231130737312815</v>
      </c>
      <c r="BG19" s="263">
        <v>0.15527446637391859</v>
      </c>
      <c r="BH19" s="263">
        <v>0.15580410259913446</v>
      </c>
      <c r="BI19" s="263">
        <v>0.1544472004858424</v>
      </c>
      <c r="BJ19" s="263">
        <v>0.15996015919063186</v>
      </c>
      <c r="BK19" s="263">
        <v>0.15734566824943122</v>
      </c>
      <c r="BL19" s="263">
        <v>0.15383457016683624</v>
      </c>
      <c r="BM19" s="263">
        <v>0.1510772856021978</v>
      </c>
      <c r="BN19" s="263">
        <v>0.15285518243286847</v>
      </c>
      <c r="BO19" s="263">
        <v>0.14938658302504504</v>
      </c>
      <c r="BP19" s="275">
        <v>0.14385022520941085</v>
      </c>
      <c r="BQ19" s="262">
        <v>0.14584459146138731</v>
      </c>
      <c r="BR19" s="263">
        <v>0.14410451956919437</v>
      </c>
      <c r="BS19" s="263">
        <v>0.13721106514096928</v>
      </c>
      <c r="BT19" s="263">
        <v>0.13652584881221735</v>
      </c>
      <c r="BU19" s="263">
        <v>0.13524172117088026</v>
      </c>
      <c r="BV19" s="263">
        <v>0.12896392034496443</v>
      </c>
      <c r="BW19" s="263">
        <v>0.12868289533871929</v>
      </c>
      <c r="BX19" s="263">
        <v>0.12927185666909022</v>
      </c>
      <c r="BY19" s="263">
        <v>0.1241690978173675</v>
      </c>
      <c r="BZ19" s="263">
        <v>0.1240080870316965</v>
      </c>
      <c r="CA19" s="263">
        <v>0.12398772374537607</v>
      </c>
      <c r="CB19" s="275">
        <v>0.1176227019640541</v>
      </c>
      <c r="CC19" s="262">
        <v>0.11748756729980431</v>
      </c>
      <c r="CD19" s="263">
        <v>0.11784566731327446</v>
      </c>
      <c r="CE19" s="263">
        <v>0.11005907512752058</v>
      </c>
      <c r="CF19" s="263">
        <v>0.10998551887494223</v>
      </c>
      <c r="CG19" s="263">
        <v>0.10974952578007566</v>
      </c>
      <c r="CH19" s="263">
        <v>0.10447816853274591</v>
      </c>
      <c r="CI19" s="263">
        <v>0.1055040155310962</v>
      </c>
      <c r="CJ19" s="263">
        <v>0.10521496710794899</v>
      </c>
      <c r="CK19" s="263">
        <v>0.10086261632664929</v>
      </c>
      <c r="CL19" s="263">
        <v>0.10121929968962153</v>
      </c>
      <c r="CM19" s="263">
        <v>0.10445718173723</v>
      </c>
      <c r="CN19" s="275">
        <v>9.8256770056762754E-2</v>
      </c>
      <c r="CO19" s="262">
        <v>9.9262813746541598E-2</v>
      </c>
      <c r="CP19" s="263">
        <v>9.9203007950140532E-2</v>
      </c>
      <c r="CQ19" s="263">
        <v>9.4196780204997943E-2</v>
      </c>
      <c r="CR19" s="263">
        <v>9.3116743023234583E-2</v>
      </c>
      <c r="CS19" s="263">
        <v>9.3983871080943082E-2</v>
      </c>
      <c r="CT19" s="263">
        <v>9.3768267626168092E-2</v>
      </c>
      <c r="CU19" s="263">
        <v>9.1516111390389787E-2</v>
      </c>
      <c r="CV19" s="263">
        <v>9.001302642190151E-2</v>
      </c>
      <c r="CW19" s="263">
        <v>8.8508206511483681E-2</v>
      </c>
      <c r="CX19" s="263">
        <v>8.6823918069809519E-2</v>
      </c>
      <c r="CY19" s="263">
        <v>8.7535523583420816E-2</v>
      </c>
      <c r="CZ19" s="275">
        <v>8.5250014562751206E-2</v>
      </c>
      <c r="DA19" s="262">
        <v>8.8665475830644699E-2</v>
      </c>
      <c r="DB19" s="263">
        <v>9.1724191539282185E-2</v>
      </c>
      <c r="DC19" s="263">
        <v>8.8627252116675062E-2</v>
      </c>
      <c r="DD19" s="263">
        <v>9.2570164069843378E-2</v>
      </c>
      <c r="DE19" s="263">
        <v>9.1679404258730612E-2</v>
      </c>
      <c r="DF19" s="263">
        <v>8.420675785514177E-2</v>
      </c>
      <c r="DG19" s="263">
        <v>8.3116184763485881E-2</v>
      </c>
      <c r="DH19" s="263">
        <v>8.4629273475593056E-2</v>
      </c>
      <c r="DI19" s="263">
        <v>7.8386721918088875E-2</v>
      </c>
      <c r="DJ19" s="263">
        <v>7.9367069568213225E-2</v>
      </c>
      <c r="DK19" s="263">
        <v>7.9980783237422012E-2</v>
      </c>
      <c r="DL19" s="275">
        <v>7.6075953456611112E-2</v>
      </c>
      <c r="DM19" s="262">
        <v>7.5920186982815469E-2</v>
      </c>
      <c r="DN19" s="263">
        <v>7.5979984649520896E-2</v>
      </c>
      <c r="DO19" s="263">
        <v>7.1864817166685399E-2</v>
      </c>
      <c r="DP19" s="263">
        <v>7.2079834967513023E-2</v>
      </c>
      <c r="DQ19" s="263">
        <v>7.2974959948459345E-2</v>
      </c>
      <c r="DR19" s="263">
        <v>6.8663031492210425E-2</v>
      </c>
      <c r="DS19" s="263">
        <v>7.0086184227419274E-2</v>
      </c>
      <c r="DT19" s="263">
        <v>7.1292404980775673E-2</v>
      </c>
      <c r="DU19" s="263">
        <v>6.8604949098968804E-2</v>
      </c>
      <c r="DV19" s="263">
        <v>6.8976280174358903E-2</v>
      </c>
      <c r="DW19" s="263">
        <v>6.9311890446997745E-2</v>
      </c>
      <c r="DX19" s="275">
        <v>6.9429538355653297E-2</v>
      </c>
      <c r="DY19" s="262">
        <v>6.8679388490322527E-2</v>
      </c>
      <c r="DZ19" s="263">
        <v>6.7340896931658456E-2</v>
      </c>
      <c r="EA19" s="263">
        <v>6.9191376486007969E-2</v>
      </c>
      <c r="EB19" s="263">
        <v>6.7955352389236293E-2</v>
      </c>
      <c r="EC19" s="263">
        <v>6.6900174060952292E-2</v>
      </c>
      <c r="ED19" s="263">
        <v>6.8031044573113847E-2</v>
      </c>
      <c r="EE19" s="263">
        <v>6.7819853204343597E-2</v>
      </c>
      <c r="EF19" s="263">
        <v>6.797700110355942E-2</v>
      </c>
      <c r="EG19" s="263">
        <v>7.2638391658637363E-2</v>
      </c>
      <c r="EH19" s="263">
        <v>7.4169085934925161E-2</v>
      </c>
      <c r="EI19" s="263">
        <v>7.4255147436335461E-2</v>
      </c>
      <c r="EJ19" s="275">
        <v>7.0634446105802509E-2</v>
      </c>
      <c r="EK19" s="262">
        <v>7.035128475285142E-2</v>
      </c>
      <c r="EL19" s="263">
        <v>7.1830319573734661E-2</v>
      </c>
      <c r="EM19" s="263">
        <v>6.9056375182145316E-2</v>
      </c>
      <c r="EN19" s="263">
        <v>6.9233106957518636E-2</v>
      </c>
      <c r="EO19" s="263">
        <v>6.9492772404705944E-2</v>
      </c>
      <c r="EP19" s="263">
        <v>6.7945415990655594E-2</v>
      </c>
      <c r="EQ19" s="263">
        <v>8.5214116607537332E-2</v>
      </c>
      <c r="ER19" s="263">
        <v>8.6744100902125629E-2</v>
      </c>
      <c r="ES19" s="263">
        <v>8.4167132815295698E-2</v>
      </c>
      <c r="ET19" s="263">
        <v>8.3601668569713614E-2</v>
      </c>
      <c r="EU19" s="263">
        <v>8.3473469311770229E-2</v>
      </c>
      <c r="EV19" s="275">
        <v>8.7776214851806422E-2</v>
      </c>
      <c r="EW19" s="262">
        <v>9.4022454449676926E-2</v>
      </c>
      <c r="EX19" s="263">
        <v>9.4549113270414348E-2</v>
      </c>
      <c r="EY19" s="263">
        <v>9.4174586822926398E-2</v>
      </c>
      <c r="EZ19" s="263">
        <v>9.4141007569407173E-2</v>
      </c>
      <c r="FA19" s="263">
        <v>9.519477684560676E-2</v>
      </c>
      <c r="FB19" s="263">
        <v>9.3295777673358046E-2</v>
      </c>
      <c r="FC19" s="263">
        <v>9.5581480909165087E-2</v>
      </c>
      <c r="FD19" s="263">
        <v>9.5357143335993308E-2</v>
      </c>
      <c r="FE19" s="263">
        <v>9.3724720238052478E-2</v>
      </c>
      <c r="FF19" s="263">
        <v>9.5652668861359924E-2</v>
      </c>
      <c r="FG19" s="263">
        <v>9.6444336580090204E-2</v>
      </c>
      <c r="FH19" s="275">
        <v>9.8907309305581059E-2</v>
      </c>
      <c r="FI19" s="262">
        <v>9.99884340044013E-2</v>
      </c>
      <c r="FJ19" s="263">
        <v>9.8493865435386463E-2</v>
      </c>
      <c r="FK19" s="263">
        <v>9.4469404452067599E-2</v>
      </c>
      <c r="FL19" s="263">
        <v>9.3324555463715098E-2</v>
      </c>
      <c r="FM19" s="263">
        <v>9.2810100156344791E-2</v>
      </c>
      <c r="FN19" s="263">
        <v>9.0998654759618547E-2</v>
      </c>
      <c r="FO19" s="263">
        <v>9.1028208171422306E-2</v>
      </c>
      <c r="FP19" s="263">
        <v>9.3609939146683155E-2</v>
      </c>
      <c r="FQ19" s="263">
        <v>9.6480055600360784E-2</v>
      </c>
      <c r="FR19" s="263">
        <v>9.68999806665823E-2</v>
      </c>
      <c r="FS19" s="263">
        <v>9.835574007457995E-2</v>
      </c>
      <c r="FT19" s="275">
        <v>8.8103875013974209E-2</v>
      </c>
      <c r="FU19" s="262">
        <v>9.1321566731289758E-2</v>
      </c>
      <c r="FV19" s="263">
        <v>9.3185994891194501E-2</v>
      </c>
      <c r="FW19" s="263">
        <v>9.3675330909892274E-2</v>
      </c>
      <c r="FX19" s="263">
        <v>9.8225022903220452E-2</v>
      </c>
      <c r="FY19" s="263">
        <v>9.8729864069388815E-2</v>
      </c>
      <c r="FZ19" s="263">
        <v>9.9190615523845074E-2</v>
      </c>
      <c r="GA19" s="263">
        <v>0.10143012709039854</v>
      </c>
      <c r="GB19" s="263">
        <v>0.10244754437415722</v>
      </c>
      <c r="GC19" s="263">
        <v>0.10233623702969631</v>
      </c>
      <c r="GD19" s="263">
        <v>0.10270335411143899</v>
      </c>
      <c r="GE19" s="263">
        <v>0.103787527824869</v>
      </c>
      <c r="GF19" s="275">
        <v>0.10427597211319918</v>
      </c>
      <c r="GG19" s="262">
        <v>0.10385872881018049</v>
      </c>
      <c r="GH19" s="263">
        <v>0.1053421125892315</v>
      </c>
      <c r="GI19" s="263">
        <v>0.10731427922127572</v>
      </c>
      <c r="GJ19" s="263">
        <v>0.10607249025572309</v>
      </c>
      <c r="GK19" s="263">
        <v>0.10578567871678887</v>
      </c>
      <c r="GL19" s="263">
        <v>0.10521597045570813</v>
      </c>
      <c r="GM19" s="263">
        <v>0.10606656052502562</v>
      </c>
      <c r="GN19" s="263">
        <v>0.10686460211625005</v>
      </c>
      <c r="GO19" s="263">
        <v>0.10410479952237586</v>
      </c>
      <c r="GP19" s="263">
        <v>0.10516997500053493</v>
      </c>
      <c r="GQ19" s="263">
        <v>0.10580491371767713</v>
      </c>
      <c r="GR19" s="275">
        <v>0.11035029420183493</v>
      </c>
      <c r="GS19" s="262">
        <v>0.11321480306342709</v>
      </c>
      <c r="GT19" s="263">
        <v>0.11372236659972576</v>
      </c>
      <c r="GU19" s="263">
        <v>0.11799620215686249</v>
      </c>
      <c r="GV19" s="263">
        <v>0.11882658513807806</v>
      </c>
      <c r="GW19" s="263">
        <v>0.11890426765764321</v>
      </c>
      <c r="GX19" s="263">
        <v>0.12581884122773773</v>
      </c>
      <c r="GY19" s="263">
        <v>0.12706806212191299</v>
      </c>
      <c r="GZ19" s="263">
        <v>0.13243175703023524</v>
      </c>
      <c r="HA19" s="263">
        <v>0.1439035405208465</v>
      </c>
      <c r="HB19" s="263">
        <v>0.14413368290881473</v>
      </c>
      <c r="HC19" s="263">
        <v>0.14344611457226905</v>
      </c>
      <c r="HD19" s="275">
        <v>0.15520361998431173</v>
      </c>
      <c r="HE19" s="262">
        <v>0.15667859321281064</v>
      </c>
      <c r="HF19" s="263">
        <v>0.15771381231223752</v>
      </c>
      <c r="HG19" s="263">
        <v>0.16868178901321296</v>
      </c>
      <c r="HH19" s="263">
        <v>0.16947300632775761</v>
      </c>
      <c r="HI19" s="263">
        <v>0.16899122732206021</v>
      </c>
      <c r="HJ19" s="263">
        <v>0.17200327964649334</v>
      </c>
      <c r="HK19" s="263">
        <v>0.17268310206285803</v>
      </c>
      <c r="HL19" s="263">
        <v>0.1720046438323371</v>
      </c>
      <c r="HM19" s="263">
        <v>0.16949032201793229</v>
      </c>
      <c r="HN19" s="263">
        <v>0.17058394005345953</v>
      </c>
      <c r="HO19" s="263">
        <v>0.1705391823694519</v>
      </c>
      <c r="HP19" s="275">
        <v>0.17396169852009422</v>
      </c>
      <c r="HQ19" s="262">
        <v>0.17443702326892965</v>
      </c>
      <c r="HR19" s="263">
        <v>0.17425849734861532</v>
      </c>
      <c r="HS19" s="263">
        <v>0.16522088204841326</v>
      </c>
      <c r="HT19" s="263">
        <v>0.16814426985569819</v>
      </c>
      <c r="HU19" s="263">
        <v>0.17173372071915785</v>
      </c>
      <c r="HV19" s="263">
        <v>0.16676625433240602</v>
      </c>
      <c r="HW19" s="263">
        <v>0.16849018789895917</v>
      </c>
      <c r="HX19" s="263">
        <v>0.17331080216010847</v>
      </c>
      <c r="HY19" s="263">
        <v>0.17033599788952447</v>
      </c>
      <c r="HZ19" s="263">
        <v>0.17006892971242021</v>
      </c>
      <c r="IA19" s="263">
        <v>0.17133693571216951</v>
      </c>
      <c r="IB19" s="275">
        <v>0.16973342739975825</v>
      </c>
      <c r="IC19" s="262">
        <v>0.16883436304854224</v>
      </c>
      <c r="ID19" s="263">
        <v>0.17213681158344418</v>
      </c>
      <c r="IE19" s="263">
        <v>0.16905662098946819</v>
      </c>
      <c r="IF19" s="263">
        <v>0.17172355450003843</v>
      </c>
      <c r="IG19" s="263">
        <v>0.17037197767179776</v>
      </c>
      <c r="IH19" s="263">
        <v>0.16663055435821239</v>
      </c>
      <c r="II19" s="263">
        <v>0.16843049858874484</v>
      </c>
      <c r="IJ19" s="263">
        <v>0.16862653393786003</v>
      </c>
      <c r="IK19" s="263">
        <v>0.16617208163184805</v>
      </c>
      <c r="IL19" s="263">
        <v>0.16767136372689115</v>
      </c>
      <c r="IM19" s="263">
        <v>0.17367002997662398</v>
      </c>
      <c r="IN19" s="275">
        <v>0.1771402907277721</v>
      </c>
      <c r="IO19" s="262">
        <v>0.17936607150172884</v>
      </c>
      <c r="IP19" s="263">
        <v>0.18024369049861885</v>
      </c>
      <c r="IQ19" s="263">
        <v>0.18070593997157636</v>
      </c>
      <c r="IR19" s="263">
        <v>0.18149713516266555</v>
      </c>
      <c r="IS19" s="263">
        <v>0.18624021454171946</v>
      </c>
      <c r="IT19" s="263">
        <v>0.18985344992850753</v>
      </c>
      <c r="IU19" s="263">
        <v>0.19150391564832839</v>
      </c>
      <c r="IV19" s="263">
        <v>0.19451721532396674</v>
      </c>
      <c r="IW19" s="263">
        <v>0.19737027111210817</v>
      </c>
      <c r="IX19" s="263">
        <v>0.20013185322738267</v>
      </c>
      <c r="IY19" s="263">
        <v>0.20330361993654983</v>
      </c>
      <c r="IZ19" s="275">
        <v>0.20078971519811831</v>
      </c>
      <c r="JA19" s="262">
        <v>0.2016739726633221</v>
      </c>
      <c r="JB19" s="263">
        <v>0.2021036289929482</v>
      </c>
      <c r="JC19" s="263">
        <v>0.21041694014291823</v>
      </c>
      <c r="JD19" s="263">
        <v>0.21186588563247113</v>
      </c>
      <c r="JE19" s="263">
        <v>0.21272281999033496</v>
      </c>
      <c r="JF19" s="263">
        <v>0.2262279856886209</v>
      </c>
      <c r="JG19" s="263">
        <v>0.22847967916924122</v>
      </c>
      <c r="JH19" s="263">
        <v>0.2273831458407361</v>
      </c>
      <c r="JI19" s="263">
        <v>0.23146178402178386</v>
      </c>
      <c r="JJ19" s="263">
        <v>0.23138908855926038</v>
      </c>
      <c r="JK19" s="263">
        <v>0.23208799111550529</v>
      </c>
      <c r="JL19" s="275">
        <v>0.23820956283158615</v>
      </c>
      <c r="JM19" s="262">
        <v>0.23684041268700806</v>
      </c>
      <c r="JN19" s="263">
        <v>0.23777827841625174</v>
      </c>
      <c r="JO19" s="263">
        <v>0.23329391877312125</v>
      </c>
      <c r="JP19" s="263">
        <v>0.23917124803220147</v>
      </c>
      <c r="JQ19" s="263">
        <v>0.2400610213490717</v>
      </c>
      <c r="JR19" s="263">
        <v>0.22488948448725832</v>
      </c>
      <c r="JS19" s="263">
        <v>0.22753134002233832</v>
      </c>
      <c r="JT19" s="263">
        <v>0.22993742848837553</v>
      </c>
      <c r="JU19" s="263">
        <v>0.21989877125245963</v>
      </c>
      <c r="JV19" s="263">
        <v>0.22090118878643214</v>
      </c>
      <c r="JW19" s="263">
        <v>0.22145634724151675</v>
      </c>
      <c r="JX19" s="275">
        <v>0.21678458303587317</v>
      </c>
      <c r="JY19" s="262">
        <v>0.22132904437986461</v>
      </c>
      <c r="JZ19" s="263">
        <v>0.22378237376884863</v>
      </c>
      <c r="KA19" s="263">
        <v>0.22471612472554597</v>
      </c>
      <c r="KB19" s="263">
        <v>0.22515932331814409</v>
      </c>
      <c r="KC19" s="263">
        <v>0.22739569772057447</v>
      </c>
      <c r="KD19" s="263">
        <v>0.21835060458346672</v>
      </c>
      <c r="KE19" s="263">
        <v>0.22066397730449344</v>
      </c>
      <c r="KF19" s="263">
        <v>0.22396317607415422</v>
      </c>
      <c r="KG19" s="263">
        <v>0.21741704305884496</v>
      </c>
      <c r="KH19" s="263">
        <v>0.22094967020292439</v>
      </c>
      <c r="KI19" s="263">
        <v>0.22440785075818007</v>
      </c>
      <c r="KJ19" s="275">
        <v>0.22871147261798386</v>
      </c>
      <c r="KK19" s="262">
        <v>0.23193681205838346</v>
      </c>
      <c r="KL19" s="263">
        <v>0.23209680035048644</v>
      </c>
      <c r="KM19" s="263">
        <v>0.23608643985300345</v>
      </c>
      <c r="KN19" s="263">
        <v>0.23612861269152624</v>
      </c>
      <c r="KO19" s="263">
        <v>0.23557133892646737</v>
      </c>
      <c r="KP19" s="263">
        <v>0.23989972736077989</v>
      </c>
      <c r="KQ19" s="263">
        <v>0.24428952414170957</v>
      </c>
      <c r="KR19" s="263">
        <v>0.24400563305283832</v>
      </c>
      <c r="KS19" s="263">
        <v>0.23614227531101634</v>
      </c>
      <c r="KT19" s="263">
        <v>0.23699992724489111</v>
      </c>
      <c r="KU19" s="263">
        <v>0.23712121233341227</v>
      </c>
      <c r="KV19" s="275">
        <v>0.22582489703787728</v>
      </c>
      <c r="KW19" s="262">
        <v>0.22607319248279373</v>
      </c>
      <c r="KX19" s="263">
        <v>0.22447503194252652</v>
      </c>
      <c r="KY19" s="263">
        <v>0.21284156914735597</v>
      </c>
      <c r="KZ19" s="263">
        <v>0.21385544927577166</v>
      </c>
      <c r="LA19" s="263">
        <v>0.2140616885671934</v>
      </c>
      <c r="LB19" s="263">
        <v>0.20590200928056496</v>
      </c>
      <c r="LC19" s="263">
        <v>0.20697122227211129</v>
      </c>
      <c r="LD19" s="263">
        <v>0.20763008289511894</v>
      </c>
      <c r="LE19" s="263">
        <v>0.20686339501386058</v>
      </c>
      <c r="LF19" s="263">
        <v>0.20981861547041095</v>
      </c>
      <c r="LG19" s="263">
        <v>0.21160828604408249</v>
      </c>
      <c r="LH19" s="275">
        <v>0.21039516102822756</v>
      </c>
      <c r="LI19" s="262">
        <v>0.21059352240898382</v>
      </c>
      <c r="LJ19" s="263">
        <v>0.20975573409737461</v>
      </c>
      <c r="LK19" s="263">
        <v>0.21261162739588182</v>
      </c>
      <c r="LL19" s="263">
        <v>0.21362227395397315</v>
      </c>
      <c r="LM19" s="263">
        <v>0.21406879987830149</v>
      </c>
      <c r="LN19" s="263">
        <v>0.21303065907387272</v>
      </c>
      <c r="LO19" s="263">
        <v>0.21658893599913928</v>
      </c>
      <c r="LP19" s="263">
        <v>0.22047344993943693</v>
      </c>
      <c r="LQ19" s="263">
        <v>0.21351396747076967</v>
      </c>
      <c r="LR19" s="263">
        <v>0.21472976291513282</v>
      </c>
      <c r="LS19" s="263">
        <v>0.21524314298390054</v>
      </c>
      <c r="LT19" s="263">
        <v>0.20530845468627265</v>
      </c>
      <c r="LU19" s="262">
        <v>0.20915498492731391</v>
      </c>
      <c r="LV19" s="263">
        <v>0.20812658120549091</v>
      </c>
      <c r="LW19" s="263">
        <v>0.19938298167227381</v>
      </c>
      <c r="LX19" s="275">
        <v>0.20196640055444479</v>
      </c>
    </row>
    <row r="20" spans="1:338" ht="14.4" x14ac:dyDescent="0.3">
      <c r="A20" s="280" t="s">
        <v>4321</v>
      </c>
      <c r="B20" s="280"/>
      <c r="C20" s="280"/>
      <c r="D20" s="280"/>
      <c r="E20" s="280"/>
      <c r="F20" s="280"/>
      <c r="G20" s="280"/>
      <c r="H20" s="280"/>
      <c r="I20" s="280"/>
      <c r="J20" s="280"/>
      <c r="K20" s="280"/>
      <c r="L20" s="280"/>
      <c r="M20" s="280"/>
      <c r="N20" s="280"/>
      <c r="O20" s="280"/>
      <c r="P20" s="280"/>
      <c r="Q20" s="280"/>
      <c r="R20" s="280"/>
      <c r="S20" s="280"/>
      <c r="T20" s="280"/>
      <c r="U20" s="280"/>
      <c r="V20" s="280"/>
      <c r="W20" s="280"/>
      <c r="X20" s="280"/>
      <c r="Y20" s="280"/>
      <c r="Z20" s="280"/>
      <c r="AA20" s="280"/>
      <c r="AB20" s="280"/>
      <c r="AC20" s="280"/>
      <c r="AD20" s="280"/>
      <c r="AE20" s="280"/>
      <c r="AF20" s="352"/>
      <c r="AG20" s="353"/>
      <c r="AH20" s="305"/>
      <c r="AI20" s="305"/>
      <c r="AJ20" s="305"/>
      <c r="AK20" s="305"/>
      <c r="AL20" s="305"/>
      <c r="AM20" s="305"/>
      <c r="AN20" s="305"/>
      <c r="AO20" s="305"/>
      <c r="AP20" s="305"/>
      <c r="AQ20" s="305"/>
      <c r="AR20" s="354"/>
      <c r="AS20" s="353"/>
      <c r="AT20" s="305"/>
      <c r="AU20" s="305"/>
      <c r="AV20" s="305"/>
      <c r="AW20" s="305"/>
      <c r="AX20" s="305"/>
      <c r="AY20" s="305"/>
      <c r="AZ20" s="305"/>
      <c r="BA20" s="305"/>
      <c r="BB20" s="305"/>
      <c r="BC20" s="305"/>
      <c r="BD20" s="353"/>
      <c r="BF20" s="305"/>
      <c r="BG20" s="305"/>
      <c r="BH20" s="305"/>
      <c r="BI20" s="305"/>
      <c r="BJ20" s="305"/>
      <c r="BK20" s="305"/>
      <c r="BL20" s="305"/>
      <c r="BM20" s="305"/>
      <c r="BN20" s="305"/>
      <c r="BO20" s="305"/>
      <c r="BP20" s="354"/>
      <c r="BQ20" s="353"/>
      <c r="BR20" s="305"/>
      <c r="BS20" s="305"/>
      <c r="BT20" s="305"/>
      <c r="BU20" s="305"/>
      <c r="BV20" s="305"/>
      <c r="BW20" s="305"/>
      <c r="BX20" s="305"/>
      <c r="BY20" s="305"/>
      <c r="BZ20" s="305"/>
      <c r="CA20" s="305"/>
      <c r="CB20" s="354"/>
      <c r="CC20" s="353"/>
      <c r="CD20" s="305"/>
      <c r="CE20" s="305"/>
      <c r="CF20" s="305"/>
      <c r="CG20" s="305"/>
      <c r="CH20" s="305"/>
      <c r="CI20" s="305"/>
      <c r="CJ20" s="305"/>
      <c r="CK20" s="305"/>
      <c r="CL20" s="305"/>
      <c r="CM20" s="305"/>
      <c r="CN20" s="354"/>
      <c r="CO20" s="353"/>
      <c r="CP20" s="305"/>
      <c r="CQ20" s="305"/>
      <c r="CR20" s="305"/>
      <c r="CS20" s="305"/>
      <c r="CT20" s="305"/>
      <c r="CU20" s="305"/>
      <c r="CV20" s="305"/>
      <c r="CW20" s="305"/>
      <c r="CX20" s="305"/>
      <c r="CY20" s="305"/>
      <c r="CZ20" s="354"/>
      <c r="DA20" s="353"/>
      <c r="DB20" s="305"/>
      <c r="DC20" s="305"/>
      <c r="DD20" s="305"/>
      <c r="DE20" s="305"/>
      <c r="DF20" s="305"/>
      <c r="DG20" s="305"/>
      <c r="DH20" s="305"/>
      <c r="DI20" s="305"/>
      <c r="DJ20" s="305"/>
      <c r="DK20" s="305"/>
      <c r="DL20" s="354"/>
      <c r="DM20" s="353"/>
      <c r="DN20" s="305"/>
      <c r="DO20" s="305"/>
      <c r="DP20" s="305"/>
      <c r="DQ20" s="305"/>
      <c r="DR20" s="305"/>
      <c r="DS20" s="305"/>
      <c r="DT20" s="305"/>
      <c r="DU20" s="305"/>
      <c r="DV20" s="305"/>
      <c r="DW20" s="305"/>
      <c r="DX20" s="354"/>
      <c r="DY20" s="353"/>
      <c r="DZ20" s="305"/>
      <c r="EA20" s="305"/>
      <c r="EB20" s="305"/>
      <c r="EC20" s="305"/>
      <c r="ED20" s="305"/>
      <c r="EE20" s="305"/>
      <c r="EF20" s="305"/>
      <c r="EG20" s="305"/>
      <c r="EH20" s="305"/>
      <c r="EI20" s="305"/>
      <c r="EJ20" s="354"/>
      <c r="EK20" s="353"/>
      <c r="EL20" s="305"/>
      <c r="EM20" s="305"/>
      <c r="EN20" s="305"/>
      <c r="EO20" s="305"/>
      <c r="EP20" s="305"/>
      <c r="EQ20" s="305"/>
      <c r="ER20" s="305"/>
      <c r="ES20" s="305"/>
      <c r="ET20" s="305"/>
      <c r="EU20" s="305"/>
      <c r="EV20" s="354"/>
      <c r="EW20" s="353"/>
      <c r="EX20" s="305"/>
      <c r="EY20" s="305"/>
      <c r="EZ20" s="305"/>
      <c r="FA20" s="305"/>
      <c r="FB20" s="305"/>
      <c r="FC20" s="305"/>
      <c r="FD20" s="305"/>
      <c r="FE20" s="305"/>
      <c r="FF20" s="305"/>
      <c r="FG20" s="305"/>
      <c r="FH20" s="354"/>
      <c r="FI20" s="353"/>
      <c r="FJ20" s="305"/>
      <c r="FK20" s="305"/>
      <c r="FL20" s="305"/>
      <c r="FM20" s="305"/>
      <c r="FN20" s="305"/>
      <c r="FO20" s="305"/>
      <c r="FP20" s="305"/>
      <c r="FQ20" s="305"/>
      <c r="FR20" s="305"/>
      <c r="FS20" s="305"/>
      <c r="FT20" s="354"/>
      <c r="FU20" s="353"/>
      <c r="FV20" s="305"/>
      <c r="FW20" s="305"/>
      <c r="FX20" s="305"/>
      <c r="FY20" s="305"/>
      <c r="FZ20" s="305"/>
      <c r="GA20" s="305"/>
      <c r="GB20" s="305"/>
      <c r="GC20" s="305"/>
      <c r="GD20" s="305"/>
      <c r="GE20" s="305"/>
      <c r="GF20" s="354"/>
      <c r="GG20" s="353"/>
      <c r="GH20" s="305"/>
      <c r="GI20" s="305"/>
      <c r="GJ20" s="305"/>
      <c r="GK20" s="305"/>
      <c r="GL20" s="305"/>
      <c r="GM20" s="305"/>
      <c r="GN20" s="305"/>
      <c r="GO20" s="305"/>
      <c r="GP20" s="305"/>
      <c r="GQ20" s="305"/>
      <c r="GR20" s="354"/>
      <c r="GS20" s="314"/>
      <c r="GT20" s="314"/>
      <c r="GU20" s="314"/>
      <c r="GV20" s="314"/>
      <c r="GW20" s="314"/>
      <c r="GX20" s="314"/>
      <c r="GY20" s="314"/>
      <c r="GZ20" s="314"/>
      <c r="HA20" s="314"/>
      <c r="HB20" s="314"/>
      <c r="HC20" s="314"/>
      <c r="HD20" s="314"/>
      <c r="HE20" s="314"/>
      <c r="HF20" s="314"/>
      <c r="HG20" s="314"/>
      <c r="HH20" s="314"/>
      <c r="HI20" s="314"/>
      <c r="HJ20" s="314"/>
      <c r="HK20" s="314"/>
      <c r="HL20" s="314"/>
      <c r="HM20" s="314"/>
      <c r="HN20" s="314"/>
      <c r="HO20" s="314"/>
      <c r="HP20" s="314"/>
      <c r="HQ20" s="314"/>
      <c r="HR20" s="314"/>
      <c r="HS20" s="314"/>
      <c r="HT20" s="314"/>
      <c r="HU20" s="314"/>
      <c r="HV20" s="314"/>
      <c r="HW20" s="314"/>
      <c r="HX20" s="314"/>
      <c r="HY20" s="314"/>
      <c r="HZ20" s="314"/>
      <c r="IA20" s="314"/>
      <c r="IB20" s="314"/>
      <c r="IC20" s="314"/>
      <c r="ID20" s="314"/>
      <c r="IE20" s="314"/>
      <c r="IF20" s="314"/>
      <c r="IG20" s="314"/>
      <c r="IH20" s="314"/>
      <c r="II20" s="314"/>
      <c r="IJ20" s="314"/>
      <c r="IK20" s="314"/>
      <c r="IL20" s="314"/>
      <c r="IM20" s="314"/>
      <c r="IN20" s="314"/>
      <c r="IO20" s="314"/>
      <c r="IP20" s="314"/>
      <c r="IQ20" s="314"/>
      <c r="IR20" s="314"/>
      <c r="IS20" s="314"/>
      <c r="IT20" s="314"/>
      <c r="IU20" s="314"/>
      <c r="IV20" s="314"/>
      <c r="IW20" s="314"/>
      <c r="IX20" s="314"/>
      <c r="IY20" s="314"/>
      <c r="IZ20" s="314"/>
      <c r="JA20" s="314"/>
      <c r="JB20" s="314"/>
      <c r="JC20" s="314"/>
      <c r="JD20" s="314"/>
      <c r="JE20" s="314"/>
      <c r="JF20" s="314"/>
      <c r="JG20" s="314"/>
      <c r="JH20" s="314"/>
      <c r="JI20" s="314"/>
      <c r="JJ20" s="314"/>
      <c r="JK20" s="314"/>
      <c r="JL20" s="314"/>
      <c r="JM20" s="314"/>
      <c r="JN20" s="314"/>
      <c r="JO20" s="314"/>
      <c r="JP20" s="314"/>
      <c r="JQ20" s="314"/>
      <c r="JR20" s="314"/>
      <c r="JS20" s="314"/>
      <c r="JT20" s="314"/>
      <c r="JU20" s="314"/>
      <c r="JV20" s="314"/>
      <c r="JW20" s="314"/>
      <c r="JX20" s="314"/>
      <c r="JY20" s="314"/>
      <c r="JZ20" s="314"/>
      <c r="KA20" s="314"/>
      <c r="KB20" s="314"/>
      <c r="KC20" s="314"/>
      <c r="KD20" s="314"/>
      <c r="KE20" s="314"/>
      <c r="KF20" s="314"/>
      <c r="KG20" s="314"/>
      <c r="KH20" s="314"/>
      <c r="KI20" s="314"/>
      <c r="KJ20" s="314"/>
      <c r="KK20" s="314"/>
      <c r="KL20" s="314"/>
      <c r="KM20" s="314"/>
      <c r="KN20" s="314"/>
      <c r="KO20" s="314"/>
      <c r="KP20" s="314"/>
      <c r="KQ20" s="314"/>
      <c r="KR20" s="314"/>
      <c r="KS20" s="314"/>
      <c r="KT20" s="314"/>
      <c r="KU20" s="314"/>
      <c r="KV20" s="314"/>
      <c r="KW20" s="314"/>
      <c r="KX20" s="314"/>
      <c r="KY20" s="314"/>
      <c r="KZ20" s="314"/>
      <c r="LA20" s="314"/>
      <c r="LB20" s="314"/>
      <c r="LC20" s="314"/>
      <c r="LD20" s="314"/>
      <c r="LE20" s="314"/>
    </row>
    <row r="21" spans="1:338" ht="14.4" x14ac:dyDescent="0.3">
      <c r="A21" s="280"/>
      <c r="B21" s="280"/>
      <c r="C21" s="280"/>
      <c r="D21" s="280"/>
      <c r="E21" s="280"/>
      <c r="F21" s="280"/>
      <c r="G21" s="280"/>
      <c r="H21" s="280"/>
      <c r="I21" s="280"/>
      <c r="J21" s="280"/>
      <c r="K21" s="280"/>
      <c r="L21" s="280"/>
      <c r="M21" s="280"/>
      <c r="N21" s="280"/>
      <c r="O21" s="280"/>
      <c r="P21" s="280"/>
      <c r="Q21" s="280"/>
      <c r="R21" s="280"/>
      <c r="S21" s="280"/>
      <c r="T21" s="280"/>
      <c r="U21" s="280"/>
      <c r="V21" s="280"/>
      <c r="W21" s="280"/>
      <c r="X21" s="280"/>
      <c r="Y21" s="280"/>
      <c r="Z21" s="280"/>
      <c r="AA21" s="280"/>
      <c r="AB21" s="280"/>
      <c r="AC21" s="280"/>
      <c r="AD21" s="280"/>
      <c r="AE21" s="280"/>
      <c r="AF21" s="280"/>
      <c r="AG21" s="314"/>
      <c r="AH21" s="314"/>
      <c r="AI21" s="314"/>
      <c r="AJ21" s="314"/>
      <c r="AK21" s="314"/>
      <c r="AL21" s="314"/>
      <c r="AM21" s="314"/>
      <c r="AN21" s="314"/>
      <c r="AO21" s="314"/>
      <c r="AP21" s="314"/>
      <c r="AQ21" s="314"/>
      <c r="AR21" s="314"/>
      <c r="AS21" s="314"/>
      <c r="AT21" s="314"/>
      <c r="AU21" s="314"/>
      <c r="AV21" s="314"/>
      <c r="AW21" s="314"/>
      <c r="AX21" s="314"/>
      <c r="AY21" s="314"/>
      <c r="AZ21" s="314"/>
      <c r="BA21" s="314"/>
      <c r="BB21" s="314"/>
      <c r="BC21" s="314"/>
      <c r="BD21" s="314"/>
      <c r="BE21" s="314"/>
      <c r="BF21" s="314"/>
      <c r="BG21" s="314"/>
      <c r="BH21" s="314"/>
      <c r="BI21" s="314"/>
      <c r="BJ21" s="314"/>
      <c r="BK21" s="314"/>
      <c r="BL21" s="314"/>
      <c r="BM21" s="314"/>
      <c r="BN21" s="314"/>
      <c r="BO21" s="314"/>
      <c r="BP21" s="314"/>
      <c r="BQ21" s="314"/>
      <c r="BR21" s="314"/>
      <c r="BS21" s="314"/>
      <c r="BT21" s="314"/>
      <c r="BU21" s="314"/>
      <c r="BV21" s="314"/>
      <c r="BW21" s="314"/>
      <c r="BX21" s="314"/>
      <c r="BY21" s="314"/>
      <c r="BZ21" s="314"/>
      <c r="CA21" s="314"/>
      <c r="CB21" s="314"/>
      <c r="CC21" s="314"/>
      <c r="CD21" s="314"/>
      <c r="CE21" s="314"/>
      <c r="CF21" s="314"/>
      <c r="CG21" s="314"/>
      <c r="CH21" s="314"/>
      <c r="CI21" s="314"/>
      <c r="CJ21" s="314"/>
      <c r="CK21" s="314"/>
      <c r="CL21" s="314"/>
      <c r="CM21" s="314"/>
      <c r="CN21" s="314"/>
      <c r="CO21" s="314"/>
      <c r="CP21" s="314"/>
      <c r="CQ21" s="314"/>
      <c r="CR21" s="314"/>
      <c r="CS21" s="314"/>
      <c r="CT21" s="314"/>
      <c r="CU21" s="314"/>
      <c r="CV21" s="314"/>
      <c r="CW21" s="314"/>
      <c r="CX21" s="314"/>
      <c r="CY21" s="314"/>
      <c r="CZ21" s="314"/>
      <c r="DA21" s="314"/>
      <c r="DB21" s="314"/>
      <c r="DC21" s="314"/>
      <c r="DD21" s="314"/>
      <c r="DE21" s="314"/>
      <c r="DF21" s="314"/>
      <c r="DG21" s="314"/>
      <c r="DH21" s="314"/>
      <c r="DI21" s="314"/>
      <c r="DJ21" s="314"/>
      <c r="DK21" s="314"/>
      <c r="DL21" s="314"/>
      <c r="DM21" s="314"/>
      <c r="DN21" s="314"/>
      <c r="DO21" s="314"/>
      <c r="DP21" s="314"/>
      <c r="DQ21" s="314"/>
      <c r="DR21" s="314"/>
      <c r="DS21" s="314"/>
      <c r="DT21" s="314"/>
      <c r="DU21" s="314"/>
      <c r="DV21" s="314"/>
      <c r="DW21" s="314"/>
      <c r="DX21" s="314"/>
      <c r="DY21" s="314"/>
      <c r="DZ21" s="314"/>
      <c r="EA21" s="314"/>
      <c r="EB21" s="314"/>
      <c r="EC21" s="314"/>
      <c r="ED21" s="314"/>
      <c r="EE21" s="314"/>
      <c r="EF21" s="314"/>
      <c r="EG21" s="314"/>
      <c r="EH21" s="314"/>
      <c r="EI21" s="314"/>
      <c r="EJ21" s="314"/>
      <c r="EK21" s="314"/>
      <c r="EL21" s="314"/>
      <c r="EM21" s="314"/>
      <c r="EN21" s="314"/>
      <c r="EO21" s="314"/>
      <c r="EP21" s="314"/>
      <c r="EQ21" s="314"/>
      <c r="ER21" s="314"/>
      <c r="ES21" s="314"/>
      <c r="ET21" s="314"/>
      <c r="EU21" s="314"/>
      <c r="EV21" s="314"/>
      <c r="EW21" s="314"/>
      <c r="EX21" s="314"/>
      <c r="EY21" s="314"/>
      <c r="EZ21" s="314"/>
      <c r="FA21" s="314"/>
      <c r="FB21" s="314"/>
      <c r="FC21" s="314"/>
      <c r="FD21" s="314"/>
      <c r="FE21" s="314"/>
      <c r="FF21" s="314"/>
      <c r="FG21" s="314"/>
      <c r="FH21" s="314"/>
      <c r="FI21" s="314"/>
      <c r="FJ21" s="314"/>
      <c r="FK21" s="314"/>
      <c r="FL21" s="314"/>
      <c r="FM21" s="314"/>
      <c r="FN21" s="314"/>
      <c r="FO21" s="314"/>
      <c r="FP21" s="314"/>
      <c r="FQ21" s="314"/>
      <c r="FR21" s="314"/>
      <c r="FS21" s="314"/>
      <c r="FT21" s="314"/>
      <c r="FU21" s="314"/>
      <c r="FV21" s="314"/>
      <c r="FW21" s="314"/>
      <c r="FX21" s="314"/>
      <c r="FY21" s="314"/>
      <c r="FZ21" s="314"/>
      <c r="GA21" s="314"/>
      <c r="GB21" s="314"/>
      <c r="GC21" s="314"/>
      <c r="GD21" s="314"/>
      <c r="GE21" s="314"/>
      <c r="GF21" s="314"/>
      <c r="GG21" s="314"/>
      <c r="GH21" s="314"/>
      <c r="GI21" s="314"/>
      <c r="GJ21" s="314"/>
      <c r="GK21" s="314"/>
      <c r="GL21" s="314"/>
      <c r="GM21" s="314"/>
      <c r="GN21" s="314"/>
      <c r="GO21" s="314"/>
      <c r="GP21" s="314"/>
      <c r="GQ21" s="314"/>
      <c r="GR21" s="314"/>
      <c r="GS21" s="372"/>
      <c r="GT21" s="372"/>
      <c r="GU21" s="372"/>
      <c r="GV21" s="372"/>
      <c r="GW21" s="372"/>
      <c r="GX21" s="372"/>
      <c r="GY21" s="372"/>
      <c r="GZ21" s="372"/>
      <c r="HA21" s="372"/>
      <c r="HB21" s="372"/>
      <c r="HC21" s="372"/>
      <c r="HD21" s="372"/>
      <c r="HE21" s="372"/>
      <c r="HF21" s="372"/>
      <c r="HG21" s="372"/>
      <c r="HH21" s="372"/>
      <c r="HI21" s="372"/>
      <c r="HJ21" s="372"/>
      <c r="HK21" s="372"/>
      <c r="HL21" s="372"/>
      <c r="HM21" s="372"/>
      <c r="HN21" s="372"/>
      <c r="HO21" s="372"/>
      <c r="HP21" s="372"/>
      <c r="HQ21" s="372"/>
      <c r="HR21" s="372"/>
      <c r="HS21" s="372"/>
      <c r="HT21" s="372"/>
      <c r="HU21" s="372"/>
      <c r="HV21" s="372"/>
      <c r="HW21" s="372"/>
      <c r="HX21" s="372"/>
      <c r="HY21" s="372"/>
      <c r="HZ21" s="372"/>
      <c r="IA21" s="372"/>
      <c r="IB21" s="372"/>
      <c r="IC21" s="372"/>
      <c r="ID21" s="372"/>
      <c r="IE21" s="372"/>
      <c r="IF21" s="372"/>
      <c r="IG21" s="372"/>
      <c r="IH21" s="372"/>
      <c r="II21" s="372"/>
      <c r="IJ21" s="372"/>
      <c r="IK21" s="372"/>
      <c r="IL21" s="372"/>
      <c r="IM21" s="372"/>
      <c r="IN21" s="372"/>
      <c r="IO21" s="372"/>
      <c r="IP21" s="372"/>
      <c r="IQ21" s="372"/>
      <c r="IR21" s="372"/>
      <c r="IS21" s="372"/>
      <c r="IT21" s="372"/>
      <c r="IU21" s="372"/>
      <c r="IV21" s="372"/>
      <c r="IW21" s="372"/>
      <c r="IX21" s="372"/>
      <c r="IY21" s="372"/>
      <c r="IZ21" s="372"/>
      <c r="JA21" s="372"/>
      <c r="JB21" s="372"/>
      <c r="JC21" s="372"/>
      <c r="JD21" s="372"/>
      <c r="JE21" s="372"/>
      <c r="JF21" s="372"/>
      <c r="JG21" s="372"/>
      <c r="JH21" s="372"/>
      <c r="JI21" s="372"/>
      <c r="JJ21" s="372"/>
      <c r="JK21" s="372"/>
      <c r="JL21" s="372"/>
      <c r="JM21" s="372"/>
      <c r="JN21" s="372"/>
      <c r="JO21" s="372"/>
      <c r="JP21" s="372"/>
      <c r="JQ21" s="372"/>
      <c r="JR21" s="372"/>
      <c r="JS21" s="372"/>
      <c r="JT21" s="372"/>
      <c r="JU21" s="372"/>
      <c r="JV21" s="372"/>
      <c r="JW21" s="372"/>
      <c r="JX21" s="372"/>
      <c r="JY21" s="372"/>
      <c r="JZ21" s="372"/>
      <c r="KA21" s="372"/>
      <c r="KB21" s="372"/>
      <c r="KC21" s="372"/>
      <c r="KD21" s="372"/>
      <c r="KE21" s="372"/>
      <c r="KF21" s="372"/>
      <c r="KG21" s="372"/>
      <c r="KH21" s="372"/>
      <c r="KI21" s="372"/>
      <c r="KJ21" s="372"/>
      <c r="KK21" s="372"/>
      <c r="KL21" s="372"/>
      <c r="KM21" s="372"/>
      <c r="KN21" s="372"/>
      <c r="KO21" s="372"/>
      <c r="KP21" s="372"/>
      <c r="KQ21" s="372"/>
      <c r="KR21" s="372"/>
      <c r="KS21" s="372"/>
      <c r="KT21" s="372"/>
      <c r="KU21" s="372"/>
      <c r="KV21" s="372"/>
      <c r="KW21" s="372"/>
      <c r="KX21" s="372"/>
      <c r="KY21" s="372"/>
      <c r="KZ21" s="372"/>
      <c r="LA21" s="372"/>
      <c r="LB21" s="372"/>
      <c r="LC21" s="372"/>
      <c r="LD21" s="372"/>
      <c r="LE21" s="372"/>
      <c r="LF21" s="372"/>
      <c r="LG21" s="372"/>
      <c r="LH21" s="372"/>
    </row>
    <row r="22" spans="1:338" x14ac:dyDescent="0.25">
      <c r="A22" s="11" t="s">
        <v>4323</v>
      </c>
      <c r="GS22" s="372"/>
      <c r="GT22" s="372"/>
      <c r="GU22" s="372"/>
      <c r="GV22" s="372"/>
      <c r="GW22" s="372"/>
      <c r="GX22" s="372"/>
      <c r="GY22" s="372"/>
      <c r="GZ22" s="372"/>
      <c r="HA22" s="372"/>
      <c r="HB22" s="372"/>
      <c r="HC22" s="372"/>
      <c r="HD22" s="372"/>
      <c r="HE22" s="372"/>
      <c r="HF22" s="372"/>
      <c r="HG22" s="372"/>
      <c r="HH22" s="372"/>
      <c r="HI22" s="372"/>
      <c r="HJ22" s="372"/>
      <c r="HK22" s="372"/>
      <c r="HL22" s="372"/>
      <c r="HM22" s="372"/>
      <c r="HN22" s="372"/>
      <c r="HO22" s="372"/>
      <c r="HP22" s="372"/>
      <c r="HQ22" s="372"/>
      <c r="HR22" s="372"/>
      <c r="HS22" s="372"/>
      <c r="HT22" s="372"/>
      <c r="HU22" s="372"/>
      <c r="HV22" s="372"/>
      <c r="HW22" s="372"/>
      <c r="HX22" s="372"/>
      <c r="HY22" s="372"/>
      <c r="HZ22" s="372"/>
      <c r="IA22" s="372"/>
      <c r="IB22" s="372"/>
      <c r="IC22" s="372"/>
      <c r="ID22" s="372"/>
      <c r="IE22" s="372"/>
      <c r="IF22" s="372"/>
      <c r="IG22" s="372"/>
      <c r="IH22" s="372"/>
      <c r="II22" s="372"/>
      <c r="IJ22" s="372"/>
      <c r="IK22" s="372"/>
      <c r="IL22" s="372"/>
      <c r="IM22" s="372"/>
      <c r="IN22" s="372"/>
      <c r="IO22" s="372"/>
      <c r="IP22" s="372"/>
      <c r="IQ22" s="372"/>
      <c r="IR22" s="372"/>
      <c r="IS22" s="372"/>
      <c r="IT22" s="372"/>
      <c r="IU22" s="372"/>
      <c r="IV22" s="372"/>
      <c r="IW22" s="372"/>
      <c r="IX22" s="372"/>
      <c r="IY22" s="372"/>
      <c r="IZ22" s="372"/>
      <c r="JA22" s="372"/>
      <c r="JB22" s="372"/>
      <c r="JC22" s="372"/>
      <c r="JD22" s="372"/>
      <c r="JE22" s="372"/>
      <c r="JF22" s="372"/>
      <c r="JG22" s="372"/>
      <c r="JH22" s="372"/>
      <c r="JI22" s="372"/>
      <c r="JJ22" s="372"/>
      <c r="JK22" s="372"/>
      <c r="JL22" s="372"/>
      <c r="JM22" s="372"/>
      <c r="JN22" s="372"/>
      <c r="JO22" s="372"/>
      <c r="JP22" s="372"/>
      <c r="JQ22" s="372"/>
      <c r="JR22" s="372"/>
      <c r="JS22" s="372"/>
      <c r="JT22" s="372"/>
      <c r="JU22" s="372"/>
      <c r="JV22" s="372"/>
      <c r="JW22" s="372"/>
      <c r="JX22" s="372"/>
      <c r="JY22" s="372"/>
      <c r="JZ22" s="372"/>
      <c r="KA22" s="372"/>
      <c r="KB22" s="372"/>
      <c r="KC22" s="372"/>
      <c r="KD22" s="372"/>
      <c r="KE22" s="372"/>
      <c r="KF22" s="372"/>
      <c r="KG22" s="372"/>
      <c r="KH22" s="372"/>
      <c r="KI22" s="372"/>
      <c r="KJ22" s="372"/>
      <c r="KK22" s="372"/>
      <c r="KL22" s="372"/>
      <c r="KM22" s="372"/>
      <c r="KN22" s="372"/>
      <c r="KO22" s="372"/>
      <c r="KP22" s="372"/>
      <c r="KQ22" s="372"/>
      <c r="KR22" s="372"/>
      <c r="KS22" s="372"/>
      <c r="KT22" s="372"/>
      <c r="KU22" s="372"/>
      <c r="KV22" s="372"/>
      <c r="KW22" s="372"/>
      <c r="KX22" s="372"/>
      <c r="KY22" s="372"/>
      <c r="KZ22" s="372"/>
      <c r="LA22" s="372"/>
      <c r="LB22" s="372"/>
      <c r="LC22" s="372"/>
      <c r="LD22" s="372"/>
      <c r="LE22" s="372"/>
      <c r="LF22" s="372"/>
      <c r="LG22" s="372"/>
      <c r="LH22" s="372"/>
      <c r="LK22" s="259"/>
    </row>
    <row r="23" spans="1:338" x14ac:dyDescent="0.25">
      <c r="A23" s="11" t="s">
        <v>4401</v>
      </c>
      <c r="GS23" s="373"/>
      <c r="GT23" s="373"/>
      <c r="GU23" s="373"/>
      <c r="GV23" s="373"/>
      <c r="GW23" s="373"/>
      <c r="GX23" s="373"/>
      <c r="GY23" s="373"/>
      <c r="GZ23" s="373"/>
      <c r="HA23" s="373"/>
      <c r="HB23" s="373"/>
      <c r="HC23" s="373"/>
      <c r="HD23" s="373"/>
      <c r="HE23" s="373"/>
      <c r="HF23" s="373"/>
      <c r="HG23" s="373"/>
      <c r="HH23" s="373"/>
      <c r="HI23" s="373"/>
      <c r="HJ23" s="373"/>
      <c r="HK23" s="373"/>
      <c r="HL23" s="373"/>
      <c r="HM23" s="373"/>
      <c r="HN23" s="373"/>
      <c r="HO23" s="373"/>
      <c r="HP23" s="373"/>
      <c r="HQ23" s="373"/>
      <c r="HR23" s="373"/>
      <c r="HS23" s="373"/>
      <c r="HT23" s="373"/>
      <c r="HU23" s="373"/>
      <c r="HV23" s="373"/>
      <c r="HW23" s="373"/>
      <c r="HX23" s="373"/>
      <c r="HY23" s="373"/>
      <c r="HZ23" s="373"/>
      <c r="IA23" s="373"/>
      <c r="IB23" s="373"/>
      <c r="IC23" s="373"/>
      <c r="ID23" s="373"/>
      <c r="IE23" s="373"/>
      <c r="IF23" s="373"/>
      <c r="IG23" s="373"/>
      <c r="IH23" s="373"/>
      <c r="II23" s="373"/>
      <c r="IJ23" s="373"/>
      <c r="IK23" s="373"/>
      <c r="IL23" s="373"/>
      <c r="IM23" s="373"/>
      <c r="IN23" s="373"/>
      <c r="IO23" s="373"/>
      <c r="IP23" s="373"/>
      <c r="IQ23" s="373"/>
      <c r="IR23" s="373"/>
      <c r="IS23" s="373"/>
      <c r="IT23" s="373"/>
      <c r="IU23" s="373"/>
      <c r="IV23" s="373"/>
      <c r="IW23" s="373"/>
      <c r="IX23" s="373"/>
      <c r="IY23" s="373"/>
      <c r="IZ23" s="373"/>
      <c r="JA23" s="373"/>
      <c r="JB23" s="373"/>
      <c r="JC23" s="373"/>
      <c r="JD23" s="373"/>
      <c r="JE23" s="373"/>
      <c r="JF23" s="373"/>
      <c r="JG23" s="373"/>
      <c r="JH23" s="373"/>
      <c r="JI23" s="373"/>
      <c r="JJ23" s="373"/>
      <c r="JK23" s="373"/>
      <c r="JL23" s="373"/>
      <c r="JM23" s="373"/>
      <c r="JN23" s="373"/>
      <c r="JO23" s="373"/>
      <c r="JP23" s="373"/>
      <c r="JQ23" s="373"/>
      <c r="JR23" s="373"/>
      <c r="JS23" s="373"/>
      <c r="JT23" s="373"/>
      <c r="JU23" s="373"/>
      <c r="JV23" s="373"/>
      <c r="JW23" s="373"/>
      <c r="JX23" s="373"/>
      <c r="JY23" s="373"/>
      <c r="JZ23" s="373"/>
      <c r="KA23" s="373"/>
      <c r="KB23" s="373"/>
      <c r="KC23" s="373"/>
      <c r="KD23" s="373"/>
      <c r="KE23" s="373"/>
      <c r="KF23" s="373"/>
      <c r="KG23" s="373"/>
      <c r="KH23" s="373"/>
      <c r="KI23" s="373"/>
      <c r="KJ23" s="373"/>
      <c r="KK23" s="373"/>
      <c r="KL23" s="373"/>
      <c r="KM23" s="373"/>
      <c r="KN23" s="373"/>
      <c r="KO23" s="373"/>
      <c r="KP23" s="373"/>
      <c r="KQ23" s="373"/>
      <c r="KR23" s="373"/>
      <c r="KS23" s="373"/>
      <c r="KT23" s="373"/>
      <c r="KU23" s="373"/>
      <c r="KV23" s="373"/>
      <c r="KW23" s="373"/>
      <c r="KX23" s="373"/>
      <c r="KY23" s="373"/>
      <c r="KZ23" s="373"/>
      <c r="LA23" s="373"/>
      <c r="LB23" s="373"/>
      <c r="LC23" s="373"/>
      <c r="LD23" s="373"/>
      <c r="LE23" s="373"/>
      <c r="LF23" s="373"/>
      <c r="LG23" s="373"/>
      <c r="LH23" s="373"/>
      <c r="LQ23" s="259"/>
    </row>
    <row r="24" spans="1:338" x14ac:dyDescent="0.25">
      <c r="A24" s="11" t="s">
        <v>4399</v>
      </c>
      <c r="GS24" s="373"/>
      <c r="GT24" s="373"/>
      <c r="GU24" s="373"/>
      <c r="GV24" s="373"/>
      <c r="GW24" s="373"/>
      <c r="GX24" s="373"/>
      <c r="GY24" s="373"/>
      <c r="GZ24" s="373"/>
      <c r="HA24" s="373"/>
      <c r="HB24" s="373"/>
      <c r="HC24" s="373"/>
      <c r="HD24" s="373"/>
      <c r="HE24" s="373"/>
      <c r="HF24" s="373"/>
      <c r="HG24" s="373"/>
      <c r="HH24" s="373"/>
      <c r="HI24" s="373"/>
      <c r="HJ24" s="373"/>
      <c r="HK24" s="373"/>
      <c r="HL24" s="373"/>
      <c r="HM24" s="373"/>
      <c r="HN24" s="373"/>
      <c r="HO24" s="373"/>
      <c r="HP24" s="373"/>
      <c r="HQ24" s="373"/>
      <c r="HR24" s="373"/>
      <c r="HS24" s="373"/>
      <c r="HT24" s="373"/>
      <c r="HU24" s="373"/>
      <c r="HV24" s="373"/>
      <c r="HW24" s="373"/>
      <c r="HX24" s="373"/>
      <c r="HY24" s="373"/>
      <c r="HZ24" s="373"/>
      <c r="IA24" s="373"/>
      <c r="IB24" s="373"/>
      <c r="IC24" s="373"/>
      <c r="ID24" s="373"/>
      <c r="IE24" s="373"/>
      <c r="IF24" s="373"/>
      <c r="IG24" s="373"/>
      <c r="IH24" s="373"/>
      <c r="II24" s="373"/>
      <c r="IJ24" s="373"/>
      <c r="IK24" s="373"/>
      <c r="IL24" s="373"/>
      <c r="IM24" s="373"/>
      <c r="IN24" s="373"/>
      <c r="IO24" s="373"/>
      <c r="IP24" s="373"/>
      <c r="IQ24" s="373"/>
      <c r="IR24" s="373"/>
      <c r="IS24" s="373"/>
      <c r="IT24" s="373"/>
      <c r="IU24" s="373"/>
      <c r="IV24" s="373"/>
      <c r="IW24" s="373"/>
      <c r="IX24" s="373"/>
      <c r="IY24" s="373"/>
      <c r="IZ24" s="373"/>
      <c r="JA24" s="373"/>
      <c r="JB24" s="373"/>
      <c r="JC24" s="373"/>
      <c r="JD24" s="373"/>
      <c r="JE24" s="373"/>
      <c r="JF24" s="373"/>
      <c r="JG24" s="373"/>
      <c r="JH24" s="373"/>
      <c r="JI24" s="373"/>
      <c r="JJ24" s="373"/>
      <c r="JK24" s="373"/>
      <c r="JL24" s="373"/>
      <c r="JM24" s="373"/>
      <c r="JN24" s="373"/>
      <c r="JO24" s="373"/>
      <c r="JP24" s="373"/>
      <c r="JQ24" s="373"/>
      <c r="JR24" s="373"/>
      <c r="JS24" s="373"/>
      <c r="JT24" s="373"/>
      <c r="JU24" s="373"/>
      <c r="JV24" s="373"/>
      <c r="JW24" s="373"/>
      <c r="JX24" s="373"/>
      <c r="JY24" s="373"/>
      <c r="JZ24" s="373"/>
      <c r="KA24" s="373"/>
      <c r="KB24" s="373"/>
      <c r="KC24" s="373"/>
      <c r="KD24" s="373"/>
      <c r="KE24" s="373"/>
      <c r="KF24" s="373"/>
      <c r="KG24" s="373"/>
      <c r="KH24" s="373"/>
      <c r="KI24" s="373"/>
      <c r="KJ24" s="373"/>
      <c r="KK24" s="373"/>
      <c r="KL24" s="373"/>
      <c r="KM24" s="373"/>
      <c r="KN24" s="373"/>
      <c r="KO24" s="373"/>
      <c r="KP24" s="373"/>
      <c r="KQ24" s="373"/>
      <c r="KR24" s="373"/>
      <c r="KS24" s="373"/>
      <c r="KT24" s="373"/>
      <c r="KU24" s="373"/>
      <c r="KV24" s="373"/>
      <c r="KW24" s="373"/>
      <c r="KX24" s="373"/>
      <c r="KY24" s="373"/>
      <c r="KZ24" s="373"/>
      <c r="LA24" s="373"/>
      <c r="LB24" s="373"/>
      <c r="LC24" s="373"/>
      <c r="LD24" s="373"/>
      <c r="LE24" s="373"/>
      <c r="LF24" s="373"/>
      <c r="LG24" s="373"/>
      <c r="LH24" s="373"/>
      <c r="LQ24" s="259"/>
    </row>
    <row r="25" spans="1:338" x14ac:dyDescent="0.25">
      <c r="A25" s="11" t="s">
        <v>4398</v>
      </c>
      <c r="LC25" s="259"/>
      <c r="LD25" s="259"/>
      <c r="LE25" s="259"/>
    </row>
    <row r="26" spans="1:338" s="45" customFormat="1" x14ac:dyDescent="0.25">
      <c r="LZ26" s="383"/>
    </row>
    <row r="27" spans="1:338" s="45" customFormat="1" x14ac:dyDescent="0.25">
      <c r="LJ27" s="378"/>
      <c r="LK27" s="379"/>
      <c r="LL27" s="378"/>
      <c r="LV27" s="378"/>
      <c r="LZ27" s="383"/>
    </row>
    <row r="28" spans="1:338" s="45" customFormat="1" x14ac:dyDescent="0.25">
      <c r="LJ28" s="378"/>
      <c r="LK28" s="379"/>
      <c r="LL28" s="378"/>
      <c r="LV28" s="378"/>
      <c r="LZ28" s="383"/>
    </row>
    <row r="29" spans="1:338" s="45" customFormat="1" x14ac:dyDescent="0.25">
      <c r="LJ29" s="378"/>
      <c r="LK29" s="379"/>
      <c r="LL29" s="378"/>
      <c r="LV29" s="378"/>
      <c r="LZ29" s="383"/>
    </row>
    <row r="30" spans="1:338" s="45" customFormat="1" x14ac:dyDescent="0.25">
      <c r="GS30" s="304"/>
      <c r="GT30" s="304"/>
      <c r="GU30" s="304"/>
      <c r="GV30" s="304"/>
      <c r="GW30" s="304"/>
      <c r="GX30" s="304"/>
      <c r="GY30" s="304"/>
      <c r="GZ30" s="304"/>
      <c r="HA30" s="304"/>
      <c r="HB30" s="304"/>
      <c r="HC30" s="304"/>
      <c r="HD30" s="304"/>
      <c r="HE30" s="304"/>
      <c r="HF30" s="304"/>
      <c r="HG30" s="304"/>
      <c r="HH30" s="304"/>
      <c r="HI30" s="304"/>
      <c r="HJ30" s="304"/>
      <c r="HK30" s="304"/>
      <c r="HL30" s="304"/>
      <c r="HM30" s="304"/>
      <c r="HN30" s="304"/>
      <c r="HO30" s="304"/>
      <c r="HP30" s="304"/>
      <c r="HQ30" s="304"/>
      <c r="HR30" s="304"/>
      <c r="HS30" s="304"/>
      <c r="HT30" s="304"/>
      <c r="HU30" s="304"/>
      <c r="HV30" s="304"/>
      <c r="HW30" s="304"/>
      <c r="HX30" s="304"/>
      <c r="HY30" s="304"/>
      <c r="HZ30" s="304"/>
      <c r="IA30" s="304"/>
      <c r="IB30" s="304"/>
      <c r="IC30" s="304"/>
      <c r="ID30" s="304"/>
      <c r="IE30" s="304"/>
      <c r="IF30" s="304"/>
      <c r="IG30" s="304"/>
      <c r="IH30" s="304"/>
      <c r="II30" s="304"/>
      <c r="IJ30" s="304"/>
      <c r="IK30" s="304"/>
      <c r="IL30" s="304"/>
      <c r="IM30" s="304"/>
      <c r="IN30" s="304"/>
      <c r="IO30" s="304"/>
      <c r="IP30" s="304"/>
      <c r="IQ30" s="304"/>
      <c r="IR30" s="304"/>
      <c r="IS30" s="304"/>
      <c r="IT30" s="304"/>
      <c r="IU30" s="304"/>
      <c r="IV30" s="304"/>
      <c r="IW30" s="304"/>
      <c r="IX30" s="304"/>
      <c r="IY30" s="304"/>
      <c r="IZ30" s="304"/>
      <c r="JA30" s="304"/>
      <c r="JB30" s="304"/>
      <c r="JC30" s="304"/>
      <c r="JD30" s="304"/>
      <c r="JE30" s="304"/>
      <c r="JF30" s="304"/>
      <c r="JG30" s="304"/>
      <c r="JH30" s="304"/>
      <c r="JI30" s="304"/>
      <c r="JJ30" s="304"/>
      <c r="JK30" s="304"/>
      <c r="JL30" s="304"/>
      <c r="JM30" s="304"/>
      <c r="JN30" s="304"/>
      <c r="JO30" s="304"/>
      <c r="JP30" s="304"/>
      <c r="JQ30" s="304"/>
      <c r="JR30" s="304"/>
      <c r="JS30" s="304"/>
      <c r="JT30" s="304"/>
      <c r="JU30" s="304"/>
      <c r="JV30" s="304"/>
      <c r="JW30" s="304"/>
      <c r="JX30" s="304"/>
      <c r="JY30" s="304"/>
      <c r="JZ30" s="304"/>
      <c r="KA30" s="304"/>
      <c r="KB30" s="304"/>
      <c r="KC30" s="304"/>
      <c r="KD30" s="304"/>
      <c r="KE30" s="304"/>
      <c r="KF30" s="304"/>
      <c r="KG30" s="304"/>
      <c r="KH30" s="304"/>
      <c r="KI30" s="304"/>
      <c r="KJ30" s="304"/>
      <c r="KK30" s="304"/>
      <c r="KL30" s="304"/>
      <c r="KM30" s="304"/>
      <c r="KN30" s="304"/>
      <c r="KO30" s="304"/>
      <c r="KP30" s="304"/>
      <c r="KQ30" s="304"/>
      <c r="KR30" s="304"/>
      <c r="KS30" s="304"/>
      <c r="KT30" s="304"/>
      <c r="KU30" s="304"/>
      <c r="KV30" s="304"/>
      <c r="KW30" s="304"/>
      <c r="KX30" s="304"/>
      <c r="KY30" s="304"/>
      <c r="KZ30" s="304"/>
      <c r="LA30" s="304"/>
      <c r="LB30" s="304"/>
      <c r="LC30" s="304"/>
      <c r="LD30" s="304"/>
      <c r="LE30" s="304"/>
      <c r="LJ30" s="378"/>
      <c r="LK30" s="379"/>
      <c r="LL30" s="378"/>
      <c r="LV30" s="378"/>
      <c r="LZ30" s="383"/>
    </row>
    <row r="31" spans="1:338" x14ac:dyDescent="0.25">
      <c r="GS31" s="259"/>
      <c r="GT31" s="259"/>
      <c r="GU31" s="259"/>
      <c r="GV31" s="259"/>
      <c r="GW31" s="259"/>
      <c r="GX31" s="259"/>
      <c r="GY31" s="259"/>
      <c r="GZ31" s="259"/>
      <c r="HA31" s="259"/>
      <c r="HB31" s="259"/>
      <c r="HC31" s="259"/>
      <c r="HD31" s="259"/>
      <c r="HE31" s="259"/>
      <c r="HF31" s="259"/>
      <c r="HG31" s="259"/>
      <c r="HH31" s="259"/>
      <c r="HI31" s="259"/>
      <c r="HJ31" s="259"/>
      <c r="HK31" s="259"/>
      <c r="HL31" s="259"/>
      <c r="HM31" s="259"/>
      <c r="HN31" s="259"/>
      <c r="HO31" s="259"/>
      <c r="HP31" s="259"/>
      <c r="HQ31" s="259"/>
      <c r="HR31" s="259"/>
      <c r="HS31" s="259"/>
      <c r="HT31" s="259"/>
      <c r="HU31" s="259"/>
      <c r="HV31" s="259"/>
      <c r="HW31" s="259"/>
      <c r="HX31" s="259"/>
      <c r="HY31" s="259"/>
      <c r="HZ31" s="259"/>
      <c r="IA31" s="259"/>
      <c r="IB31" s="259"/>
      <c r="IC31" s="259"/>
      <c r="ID31" s="259"/>
      <c r="IE31" s="259"/>
      <c r="IF31" s="259"/>
      <c r="IG31" s="259"/>
      <c r="IH31" s="259"/>
      <c r="II31" s="259"/>
      <c r="IJ31" s="259"/>
      <c r="IK31" s="259"/>
      <c r="IL31" s="259"/>
      <c r="IM31" s="259"/>
      <c r="IN31" s="259"/>
      <c r="IO31" s="259"/>
      <c r="IP31" s="259"/>
      <c r="IQ31" s="259"/>
      <c r="IR31" s="259"/>
      <c r="IS31" s="259"/>
      <c r="IT31" s="259"/>
      <c r="IU31" s="259"/>
      <c r="IV31" s="259"/>
      <c r="IW31" s="259"/>
      <c r="IX31" s="259"/>
      <c r="IY31" s="259"/>
      <c r="IZ31" s="259"/>
      <c r="JA31" s="259"/>
      <c r="JB31" s="259"/>
      <c r="JC31" s="259"/>
      <c r="JD31" s="259"/>
      <c r="JE31" s="259"/>
      <c r="JF31" s="259"/>
      <c r="JG31" s="259"/>
      <c r="JH31" s="259"/>
      <c r="JI31" s="259"/>
      <c r="JJ31" s="259"/>
      <c r="JK31" s="259"/>
      <c r="JL31" s="259"/>
      <c r="JM31" s="259"/>
      <c r="JN31" s="259"/>
      <c r="JO31" s="259"/>
      <c r="JP31" s="259"/>
      <c r="JQ31" s="259"/>
      <c r="JR31" s="259"/>
      <c r="JS31" s="259"/>
      <c r="JT31" s="259"/>
      <c r="JU31" s="259"/>
      <c r="JV31" s="259"/>
      <c r="JW31" s="259"/>
      <c r="JX31" s="259"/>
      <c r="JY31" s="259"/>
      <c r="JZ31" s="259"/>
      <c r="KA31" s="259"/>
      <c r="KB31" s="259"/>
      <c r="KC31" s="259"/>
      <c r="KD31" s="259"/>
      <c r="KE31" s="259"/>
      <c r="KF31" s="259"/>
      <c r="KG31" s="259"/>
      <c r="KH31" s="259"/>
      <c r="KI31" s="259"/>
      <c r="KJ31" s="259"/>
      <c r="KK31" s="259"/>
      <c r="KL31" s="259"/>
      <c r="KM31" s="259"/>
      <c r="KN31" s="259"/>
      <c r="KO31" s="259"/>
      <c r="KP31" s="259"/>
      <c r="KQ31" s="259"/>
      <c r="KR31" s="259"/>
      <c r="KS31" s="259"/>
      <c r="KT31" s="259"/>
      <c r="KU31" s="259"/>
      <c r="KV31" s="259"/>
      <c r="KW31" s="259"/>
      <c r="KX31" s="259"/>
      <c r="KY31" s="259"/>
      <c r="KZ31" s="259"/>
      <c r="LA31" s="259"/>
      <c r="LB31" s="259"/>
      <c r="LC31" s="259"/>
      <c r="LD31" s="259"/>
      <c r="LE31" s="259"/>
    </row>
    <row r="113" spans="95:95" x14ac:dyDescent="0.25">
      <c r="CQ113" s="259"/>
    </row>
    <row r="130" spans="59:59" x14ac:dyDescent="0.25">
      <c r="BG130" s="259"/>
    </row>
    <row r="131" spans="59:59" x14ac:dyDescent="0.25">
      <c r="BG131" s="259"/>
    </row>
    <row r="132" spans="59:59" x14ac:dyDescent="0.25">
      <c r="BG132" s="259"/>
    </row>
    <row r="133" spans="59:59" x14ac:dyDescent="0.25">
      <c r="BG133" s="259"/>
    </row>
  </sheetData>
  <phoneticPr fontId="28" type="noConversion"/>
  <pageMargins left="0.70866141732283472" right="0.70866141732283472" top="0.74803149606299213" bottom="0.74803149606299213" header="0.31496062992125984" footer="0.31496062992125984"/>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CF27-AEF0-4CB7-9AE5-F523A8914CAB}">
  <sheetPr>
    <tabColor theme="3" tint="0.79998168889431442"/>
    <pageSetUpPr fitToPage="1"/>
  </sheetPr>
  <dimension ref="A1:KS96"/>
  <sheetViews>
    <sheetView zoomScaleNormal="100" workbookViewId="0">
      <pane xSplit="1" ySplit="5" topLeftCell="KF65" activePane="bottomRight" state="frozen"/>
      <selection activeCell="D44" sqref="D44"/>
      <selection pane="topRight" activeCell="D44" sqref="D44"/>
      <selection pane="bottomLeft" activeCell="D44" sqref="D44"/>
      <selection pane="bottomRight" activeCell="KS13" sqref="KS13"/>
    </sheetView>
  </sheetViews>
  <sheetFormatPr baseColWidth="10" defaultColWidth="9.33203125" defaultRowHeight="13.2" x14ac:dyDescent="0.25"/>
  <cols>
    <col min="1" max="1" width="65.109375" style="11" customWidth="1"/>
    <col min="2" max="159" width="7.6640625" style="11" customWidth="1"/>
    <col min="160" max="265" width="8.6640625" style="11" customWidth="1"/>
    <col min="266" max="271" width="8.77734375" style="11" customWidth="1"/>
    <col min="272" max="484" width="9.33203125" style="11"/>
    <col min="485" max="485" width="62" style="11" customWidth="1"/>
    <col min="486" max="489" width="20" style="11" customWidth="1"/>
    <col min="490" max="490" width="9.33203125" style="11"/>
    <col min="491" max="491" width="43" style="11" customWidth="1"/>
    <col min="492" max="492" width="74.77734375" style="11" bestFit="1" customWidth="1"/>
    <col min="493" max="740" width="9.33203125" style="11"/>
    <col min="741" max="741" width="62" style="11" customWidth="1"/>
    <col min="742" max="745" width="20" style="11" customWidth="1"/>
    <col min="746" max="746" width="9.33203125" style="11"/>
    <col min="747" max="747" width="43" style="11" customWidth="1"/>
    <col min="748" max="748" width="74.77734375" style="11" bestFit="1" customWidth="1"/>
    <col min="749" max="996" width="9.33203125" style="11"/>
    <col min="997" max="997" width="62" style="11" customWidth="1"/>
    <col min="998" max="1001" width="20" style="11" customWidth="1"/>
    <col min="1002" max="1002" width="9.33203125" style="11"/>
    <col min="1003" max="1003" width="43" style="11" customWidth="1"/>
    <col min="1004" max="1004" width="74.77734375" style="11" bestFit="1" customWidth="1"/>
    <col min="1005" max="1252" width="9.33203125" style="11"/>
    <col min="1253" max="1253" width="62" style="11" customWidth="1"/>
    <col min="1254" max="1257" width="20" style="11" customWidth="1"/>
    <col min="1258" max="1258" width="9.33203125" style="11"/>
    <col min="1259" max="1259" width="43" style="11" customWidth="1"/>
    <col min="1260" max="1260" width="74.77734375" style="11" bestFit="1" customWidth="1"/>
    <col min="1261" max="1508" width="9.33203125" style="11"/>
    <col min="1509" max="1509" width="62" style="11" customWidth="1"/>
    <col min="1510" max="1513" width="20" style="11" customWidth="1"/>
    <col min="1514" max="1514" width="9.33203125" style="11"/>
    <col min="1515" max="1515" width="43" style="11" customWidth="1"/>
    <col min="1516" max="1516" width="74.77734375" style="11" bestFit="1" customWidth="1"/>
    <col min="1517" max="1764" width="9.33203125" style="11"/>
    <col min="1765" max="1765" width="62" style="11" customWidth="1"/>
    <col min="1766" max="1769" width="20" style="11" customWidth="1"/>
    <col min="1770" max="1770" width="9.33203125" style="11"/>
    <col min="1771" max="1771" width="43" style="11" customWidth="1"/>
    <col min="1772" max="1772" width="74.77734375" style="11" bestFit="1" customWidth="1"/>
    <col min="1773" max="2020" width="9.33203125" style="11"/>
    <col min="2021" max="2021" width="62" style="11" customWidth="1"/>
    <col min="2022" max="2025" width="20" style="11" customWidth="1"/>
    <col min="2026" max="2026" width="9.33203125" style="11"/>
    <col min="2027" max="2027" width="43" style="11" customWidth="1"/>
    <col min="2028" max="2028" width="74.77734375" style="11" bestFit="1" customWidth="1"/>
    <col min="2029" max="2276" width="9.33203125" style="11"/>
    <col min="2277" max="2277" width="62" style="11" customWidth="1"/>
    <col min="2278" max="2281" width="20" style="11" customWidth="1"/>
    <col min="2282" max="2282" width="9.33203125" style="11"/>
    <col min="2283" max="2283" width="43" style="11" customWidth="1"/>
    <col min="2284" max="2284" width="74.77734375" style="11" bestFit="1" customWidth="1"/>
    <col min="2285" max="2532" width="9.33203125" style="11"/>
    <col min="2533" max="2533" width="62" style="11" customWidth="1"/>
    <col min="2534" max="2537" width="20" style="11" customWidth="1"/>
    <col min="2538" max="2538" width="9.33203125" style="11"/>
    <col min="2539" max="2539" width="43" style="11" customWidth="1"/>
    <col min="2540" max="2540" width="74.77734375" style="11" bestFit="1" customWidth="1"/>
    <col min="2541" max="2788" width="9.33203125" style="11"/>
    <col min="2789" max="2789" width="62" style="11" customWidth="1"/>
    <col min="2790" max="2793" width="20" style="11" customWidth="1"/>
    <col min="2794" max="2794" width="9.33203125" style="11"/>
    <col min="2795" max="2795" width="43" style="11" customWidth="1"/>
    <col min="2796" max="2796" width="74.77734375" style="11" bestFit="1" customWidth="1"/>
    <col min="2797" max="3044" width="9.33203125" style="11"/>
    <col min="3045" max="3045" width="62" style="11" customWidth="1"/>
    <col min="3046" max="3049" width="20" style="11" customWidth="1"/>
    <col min="3050" max="3050" width="9.33203125" style="11"/>
    <col min="3051" max="3051" width="43" style="11" customWidth="1"/>
    <col min="3052" max="3052" width="74.77734375" style="11" bestFit="1" customWidth="1"/>
    <col min="3053" max="3300" width="9.33203125" style="11"/>
    <col min="3301" max="3301" width="62" style="11" customWidth="1"/>
    <col min="3302" max="3305" width="20" style="11" customWidth="1"/>
    <col min="3306" max="3306" width="9.33203125" style="11"/>
    <col min="3307" max="3307" width="43" style="11" customWidth="1"/>
    <col min="3308" max="3308" width="74.77734375" style="11" bestFit="1" customWidth="1"/>
    <col min="3309" max="3556" width="9.33203125" style="11"/>
    <col min="3557" max="3557" width="62" style="11" customWidth="1"/>
    <col min="3558" max="3561" width="20" style="11" customWidth="1"/>
    <col min="3562" max="3562" width="9.33203125" style="11"/>
    <col min="3563" max="3563" width="43" style="11" customWidth="1"/>
    <col min="3564" max="3564" width="74.77734375" style="11" bestFit="1" customWidth="1"/>
    <col min="3565" max="3812" width="9.33203125" style="11"/>
    <col min="3813" max="3813" width="62" style="11" customWidth="1"/>
    <col min="3814" max="3817" width="20" style="11" customWidth="1"/>
    <col min="3818" max="3818" width="9.33203125" style="11"/>
    <col min="3819" max="3819" width="43" style="11" customWidth="1"/>
    <col min="3820" max="3820" width="74.77734375" style="11" bestFit="1" customWidth="1"/>
    <col min="3821" max="4068" width="9.33203125" style="11"/>
    <col min="4069" max="4069" width="62" style="11" customWidth="1"/>
    <col min="4070" max="4073" width="20" style="11" customWidth="1"/>
    <col min="4074" max="4074" width="9.33203125" style="11"/>
    <col min="4075" max="4075" width="43" style="11" customWidth="1"/>
    <col min="4076" max="4076" width="74.77734375" style="11" bestFit="1" customWidth="1"/>
    <col min="4077" max="4324" width="9.33203125" style="11"/>
    <col min="4325" max="4325" width="62" style="11" customWidth="1"/>
    <col min="4326" max="4329" width="20" style="11" customWidth="1"/>
    <col min="4330" max="4330" width="9.33203125" style="11"/>
    <col min="4331" max="4331" width="43" style="11" customWidth="1"/>
    <col min="4332" max="4332" width="74.77734375" style="11" bestFit="1" customWidth="1"/>
    <col min="4333" max="4580" width="9.33203125" style="11"/>
    <col min="4581" max="4581" width="62" style="11" customWidth="1"/>
    <col min="4582" max="4585" width="20" style="11" customWidth="1"/>
    <col min="4586" max="4586" width="9.33203125" style="11"/>
    <col min="4587" max="4587" width="43" style="11" customWidth="1"/>
    <col min="4588" max="4588" width="74.77734375" style="11" bestFit="1" customWidth="1"/>
    <col min="4589" max="4836" width="9.33203125" style="11"/>
    <col min="4837" max="4837" width="62" style="11" customWidth="1"/>
    <col min="4838" max="4841" width="20" style="11" customWidth="1"/>
    <col min="4842" max="4842" width="9.33203125" style="11"/>
    <col min="4843" max="4843" width="43" style="11" customWidth="1"/>
    <col min="4844" max="4844" width="74.77734375" style="11" bestFit="1" customWidth="1"/>
    <col min="4845" max="5092" width="9.33203125" style="11"/>
    <col min="5093" max="5093" width="62" style="11" customWidth="1"/>
    <col min="5094" max="5097" width="20" style="11" customWidth="1"/>
    <col min="5098" max="5098" width="9.33203125" style="11"/>
    <col min="5099" max="5099" width="43" style="11" customWidth="1"/>
    <col min="5100" max="5100" width="74.77734375" style="11" bestFit="1" customWidth="1"/>
    <col min="5101" max="5348" width="9.33203125" style="11"/>
    <col min="5349" max="5349" width="62" style="11" customWidth="1"/>
    <col min="5350" max="5353" width="20" style="11" customWidth="1"/>
    <col min="5354" max="5354" width="9.33203125" style="11"/>
    <col min="5355" max="5355" width="43" style="11" customWidth="1"/>
    <col min="5356" max="5356" width="74.77734375" style="11" bestFit="1" customWidth="1"/>
    <col min="5357" max="5604" width="9.33203125" style="11"/>
    <col min="5605" max="5605" width="62" style="11" customWidth="1"/>
    <col min="5606" max="5609" width="20" style="11" customWidth="1"/>
    <col min="5610" max="5610" width="9.33203125" style="11"/>
    <col min="5611" max="5611" width="43" style="11" customWidth="1"/>
    <col min="5612" max="5612" width="74.77734375" style="11" bestFit="1" customWidth="1"/>
    <col min="5613" max="5860" width="9.33203125" style="11"/>
    <col min="5861" max="5861" width="62" style="11" customWidth="1"/>
    <col min="5862" max="5865" width="20" style="11" customWidth="1"/>
    <col min="5866" max="5866" width="9.33203125" style="11"/>
    <col min="5867" max="5867" width="43" style="11" customWidth="1"/>
    <col min="5868" max="5868" width="74.77734375" style="11" bestFit="1" customWidth="1"/>
    <col min="5869" max="6116" width="9.33203125" style="11"/>
    <col min="6117" max="6117" width="62" style="11" customWidth="1"/>
    <col min="6118" max="6121" width="20" style="11" customWidth="1"/>
    <col min="6122" max="6122" width="9.33203125" style="11"/>
    <col min="6123" max="6123" width="43" style="11" customWidth="1"/>
    <col min="6124" max="6124" width="74.77734375" style="11" bestFit="1" customWidth="1"/>
    <col min="6125" max="6372" width="9.33203125" style="11"/>
    <col min="6373" max="6373" width="62" style="11" customWidth="1"/>
    <col min="6374" max="6377" width="20" style="11" customWidth="1"/>
    <col min="6378" max="6378" width="9.33203125" style="11"/>
    <col min="6379" max="6379" width="43" style="11" customWidth="1"/>
    <col min="6380" max="6380" width="74.77734375" style="11" bestFit="1" customWidth="1"/>
    <col min="6381" max="6628" width="9.33203125" style="11"/>
    <col min="6629" max="6629" width="62" style="11" customWidth="1"/>
    <col min="6630" max="6633" width="20" style="11" customWidth="1"/>
    <col min="6634" max="6634" width="9.33203125" style="11"/>
    <col min="6635" max="6635" width="43" style="11" customWidth="1"/>
    <col min="6636" max="6636" width="74.77734375" style="11" bestFit="1" customWidth="1"/>
    <col min="6637" max="6884" width="9.33203125" style="11"/>
    <col min="6885" max="6885" width="62" style="11" customWidth="1"/>
    <col min="6886" max="6889" width="20" style="11" customWidth="1"/>
    <col min="6890" max="6890" width="9.33203125" style="11"/>
    <col min="6891" max="6891" width="43" style="11" customWidth="1"/>
    <col min="6892" max="6892" width="74.77734375" style="11" bestFit="1" customWidth="1"/>
    <col min="6893" max="7140" width="9.33203125" style="11"/>
    <col min="7141" max="7141" width="62" style="11" customWidth="1"/>
    <col min="7142" max="7145" width="20" style="11" customWidth="1"/>
    <col min="7146" max="7146" width="9.33203125" style="11"/>
    <col min="7147" max="7147" width="43" style="11" customWidth="1"/>
    <col min="7148" max="7148" width="74.77734375" style="11" bestFit="1" customWidth="1"/>
    <col min="7149" max="7396" width="9.33203125" style="11"/>
    <col min="7397" max="7397" width="62" style="11" customWidth="1"/>
    <col min="7398" max="7401" width="20" style="11" customWidth="1"/>
    <col min="7402" max="7402" width="9.33203125" style="11"/>
    <col min="7403" max="7403" width="43" style="11" customWidth="1"/>
    <col min="7404" max="7404" width="74.77734375" style="11" bestFit="1" customWidth="1"/>
    <col min="7405" max="7652" width="9.33203125" style="11"/>
    <col min="7653" max="7653" width="62" style="11" customWidth="1"/>
    <col min="7654" max="7657" width="20" style="11" customWidth="1"/>
    <col min="7658" max="7658" width="9.33203125" style="11"/>
    <col min="7659" max="7659" width="43" style="11" customWidth="1"/>
    <col min="7660" max="7660" width="74.77734375" style="11" bestFit="1" customWidth="1"/>
    <col min="7661" max="7908" width="9.33203125" style="11"/>
    <col min="7909" max="7909" width="62" style="11" customWidth="1"/>
    <col min="7910" max="7913" width="20" style="11" customWidth="1"/>
    <col min="7914" max="7914" width="9.33203125" style="11"/>
    <col min="7915" max="7915" width="43" style="11" customWidth="1"/>
    <col min="7916" max="7916" width="74.77734375" style="11" bestFit="1" customWidth="1"/>
    <col min="7917" max="8164" width="9.33203125" style="11"/>
    <col min="8165" max="8165" width="62" style="11" customWidth="1"/>
    <col min="8166" max="8169" width="20" style="11" customWidth="1"/>
    <col min="8170" max="8170" width="9.33203125" style="11"/>
    <col min="8171" max="8171" width="43" style="11" customWidth="1"/>
    <col min="8172" max="8172" width="74.77734375" style="11" bestFit="1" customWidth="1"/>
    <col min="8173" max="8420" width="9.33203125" style="11"/>
    <col min="8421" max="8421" width="62" style="11" customWidth="1"/>
    <col min="8422" max="8425" width="20" style="11" customWidth="1"/>
    <col min="8426" max="8426" width="9.33203125" style="11"/>
    <col min="8427" max="8427" width="43" style="11" customWidth="1"/>
    <col min="8428" max="8428" width="74.77734375" style="11" bestFit="1" customWidth="1"/>
    <col min="8429" max="8676" width="9.33203125" style="11"/>
    <col min="8677" max="8677" width="62" style="11" customWidth="1"/>
    <col min="8678" max="8681" width="20" style="11" customWidth="1"/>
    <col min="8682" max="8682" width="9.33203125" style="11"/>
    <col min="8683" max="8683" width="43" style="11" customWidth="1"/>
    <col min="8684" max="8684" width="74.77734375" style="11" bestFit="1" customWidth="1"/>
    <col min="8685" max="8932" width="9.33203125" style="11"/>
    <col min="8933" max="8933" width="62" style="11" customWidth="1"/>
    <col min="8934" max="8937" width="20" style="11" customWidth="1"/>
    <col min="8938" max="8938" width="9.33203125" style="11"/>
    <col min="8939" max="8939" width="43" style="11" customWidth="1"/>
    <col min="8940" max="8940" width="74.77734375" style="11" bestFit="1" customWidth="1"/>
    <col min="8941" max="9188" width="9.33203125" style="11"/>
    <col min="9189" max="9189" width="62" style="11" customWidth="1"/>
    <col min="9190" max="9193" width="20" style="11" customWidth="1"/>
    <col min="9194" max="9194" width="9.33203125" style="11"/>
    <col min="9195" max="9195" width="43" style="11" customWidth="1"/>
    <col min="9196" max="9196" width="74.77734375" style="11" bestFit="1" customWidth="1"/>
    <col min="9197" max="9444" width="9.33203125" style="11"/>
    <col min="9445" max="9445" width="62" style="11" customWidth="1"/>
    <col min="9446" max="9449" width="20" style="11" customWidth="1"/>
    <col min="9450" max="9450" width="9.33203125" style="11"/>
    <col min="9451" max="9451" width="43" style="11" customWidth="1"/>
    <col min="9452" max="9452" width="74.77734375" style="11" bestFit="1" customWidth="1"/>
    <col min="9453" max="9700" width="9.33203125" style="11"/>
    <col min="9701" max="9701" width="62" style="11" customWidth="1"/>
    <col min="9702" max="9705" width="20" style="11" customWidth="1"/>
    <col min="9706" max="9706" width="9.33203125" style="11"/>
    <col min="9707" max="9707" width="43" style="11" customWidth="1"/>
    <col min="9708" max="9708" width="74.77734375" style="11" bestFit="1" customWidth="1"/>
    <col min="9709" max="9956" width="9.33203125" style="11"/>
    <col min="9957" max="9957" width="62" style="11" customWidth="1"/>
    <col min="9958" max="9961" width="20" style="11" customWidth="1"/>
    <col min="9962" max="9962" width="9.33203125" style="11"/>
    <col min="9963" max="9963" width="43" style="11" customWidth="1"/>
    <col min="9964" max="9964" width="74.77734375" style="11" bestFit="1" customWidth="1"/>
    <col min="9965" max="10212" width="9.33203125" style="11"/>
    <col min="10213" max="10213" width="62" style="11" customWidth="1"/>
    <col min="10214" max="10217" width="20" style="11" customWidth="1"/>
    <col min="10218" max="10218" width="9.33203125" style="11"/>
    <col min="10219" max="10219" width="43" style="11" customWidth="1"/>
    <col min="10220" max="10220" width="74.77734375" style="11" bestFit="1" customWidth="1"/>
    <col min="10221" max="10468" width="9.33203125" style="11"/>
    <col min="10469" max="10469" width="62" style="11" customWidth="1"/>
    <col min="10470" max="10473" width="20" style="11" customWidth="1"/>
    <col min="10474" max="10474" width="9.33203125" style="11"/>
    <col min="10475" max="10475" width="43" style="11" customWidth="1"/>
    <col min="10476" max="10476" width="74.77734375" style="11" bestFit="1" customWidth="1"/>
    <col min="10477" max="10724" width="9.33203125" style="11"/>
    <col min="10725" max="10725" width="62" style="11" customWidth="1"/>
    <col min="10726" max="10729" width="20" style="11" customWidth="1"/>
    <col min="10730" max="10730" width="9.33203125" style="11"/>
    <col min="10731" max="10731" width="43" style="11" customWidth="1"/>
    <col min="10732" max="10732" width="74.77734375" style="11" bestFit="1" customWidth="1"/>
    <col min="10733" max="10980" width="9.33203125" style="11"/>
    <col min="10981" max="10981" width="62" style="11" customWidth="1"/>
    <col min="10982" max="10985" width="20" style="11" customWidth="1"/>
    <col min="10986" max="10986" width="9.33203125" style="11"/>
    <col min="10987" max="10987" width="43" style="11" customWidth="1"/>
    <col min="10988" max="10988" width="74.77734375" style="11" bestFit="1" customWidth="1"/>
    <col min="10989" max="11236" width="9.33203125" style="11"/>
    <col min="11237" max="11237" width="62" style="11" customWidth="1"/>
    <col min="11238" max="11241" width="20" style="11" customWidth="1"/>
    <col min="11242" max="11242" width="9.33203125" style="11"/>
    <col min="11243" max="11243" width="43" style="11" customWidth="1"/>
    <col min="11244" max="11244" width="74.77734375" style="11" bestFit="1" customWidth="1"/>
    <col min="11245" max="11492" width="9.33203125" style="11"/>
    <col min="11493" max="11493" width="62" style="11" customWidth="1"/>
    <col min="11494" max="11497" width="20" style="11" customWidth="1"/>
    <col min="11498" max="11498" width="9.33203125" style="11"/>
    <col min="11499" max="11499" width="43" style="11" customWidth="1"/>
    <col min="11500" max="11500" width="74.77734375" style="11" bestFit="1" customWidth="1"/>
    <col min="11501" max="11748" width="9.33203125" style="11"/>
    <col min="11749" max="11749" width="62" style="11" customWidth="1"/>
    <col min="11750" max="11753" width="20" style="11" customWidth="1"/>
    <col min="11754" max="11754" width="9.33203125" style="11"/>
    <col min="11755" max="11755" width="43" style="11" customWidth="1"/>
    <col min="11756" max="11756" width="74.77734375" style="11" bestFit="1" customWidth="1"/>
    <col min="11757" max="12004" width="9.33203125" style="11"/>
    <col min="12005" max="12005" width="62" style="11" customWidth="1"/>
    <col min="12006" max="12009" width="20" style="11" customWidth="1"/>
    <col min="12010" max="12010" width="9.33203125" style="11"/>
    <col min="12011" max="12011" width="43" style="11" customWidth="1"/>
    <col min="12012" max="12012" width="74.77734375" style="11" bestFit="1" customWidth="1"/>
    <col min="12013" max="12260" width="9.33203125" style="11"/>
    <col min="12261" max="12261" width="62" style="11" customWidth="1"/>
    <col min="12262" max="12265" width="20" style="11" customWidth="1"/>
    <col min="12266" max="12266" width="9.33203125" style="11"/>
    <col min="12267" max="12267" width="43" style="11" customWidth="1"/>
    <col min="12268" max="12268" width="74.77734375" style="11" bestFit="1" customWidth="1"/>
    <col min="12269" max="12516" width="9.33203125" style="11"/>
    <col min="12517" max="12517" width="62" style="11" customWidth="1"/>
    <col min="12518" max="12521" width="20" style="11" customWidth="1"/>
    <col min="12522" max="12522" width="9.33203125" style="11"/>
    <col min="12523" max="12523" width="43" style="11" customWidth="1"/>
    <col min="12524" max="12524" width="74.77734375" style="11" bestFit="1" customWidth="1"/>
    <col min="12525" max="12772" width="9.33203125" style="11"/>
    <col min="12773" max="12773" width="62" style="11" customWidth="1"/>
    <col min="12774" max="12777" width="20" style="11" customWidth="1"/>
    <col min="12778" max="12778" width="9.33203125" style="11"/>
    <col min="12779" max="12779" width="43" style="11" customWidth="1"/>
    <col min="12780" max="12780" width="74.77734375" style="11" bestFit="1" customWidth="1"/>
    <col min="12781" max="13028" width="9.33203125" style="11"/>
    <col min="13029" max="13029" width="62" style="11" customWidth="1"/>
    <col min="13030" max="13033" width="20" style="11" customWidth="1"/>
    <col min="13034" max="13034" width="9.33203125" style="11"/>
    <col min="13035" max="13035" width="43" style="11" customWidth="1"/>
    <col min="13036" max="13036" width="74.77734375" style="11" bestFit="1" customWidth="1"/>
    <col min="13037" max="13284" width="9.33203125" style="11"/>
    <col min="13285" max="13285" width="62" style="11" customWidth="1"/>
    <col min="13286" max="13289" width="20" style="11" customWidth="1"/>
    <col min="13290" max="13290" width="9.33203125" style="11"/>
    <col min="13291" max="13291" width="43" style="11" customWidth="1"/>
    <col min="13292" max="13292" width="74.77734375" style="11" bestFit="1" customWidth="1"/>
    <col min="13293" max="13540" width="9.33203125" style="11"/>
    <col min="13541" max="13541" width="62" style="11" customWidth="1"/>
    <col min="13542" max="13545" width="20" style="11" customWidth="1"/>
    <col min="13546" max="13546" width="9.33203125" style="11"/>
    <col min="13547" max="13547" width="43" style="11" customWidth="1"/>
    <col min="13548" max="13548" width="74.77734375" style="11" bestFit="1" customWidth="1"/>
    <col min="13549" max="13796" width="9.33203125" style="11"/>
    <col min="13797" max="13797" width="62" style="11" customWidth="1"/>
    <col min="13798" max="13801" width="20" style="11" customWidth="1"/>
    <col min="13802" max="13802" width="9.33203125" style="11"/>
    <col min="13803" max="13803" width="43" style="11" customWidth="1"/>
    <col min="13804" max="13804" width="74.77734375" style="11" bestFit="1" customWidth="1"/>
    <col min="13805" max="14052" width="9.33203125" style="11"/>
    <col min="14053" max="14053" width="62" style="11" customWidth="1"/>
    <col min="14054" max="14057" width="20" style="11" customWidth="1"/>
    <col min="14058" max="14058" width="9.33203125" style="11"/>
    <col min="14059" max="14059" width="43" style="11" customWidth="1"/>
    <col min="14060" max="14060" width="74.77734375" style="11" bestFit="1" customWidth="1"/>
    <col min="14061" max="14308" width="9.33203125" style="11"/>
    <col min="14309" max="14309" width="62" style="11" customWidth="1"/>
    <col min="14310" max="14313" width="20" style="11" customWidth="1"/>
    <col min="14314" max="14314" width="9.33203125" style="11"/>
    <col min="14315" max="14315" width="43" style="11" customWidth="1"/>
    <col min="14316" max="14316" width="74.77734375" style="11" bestFit="1" customWidth="1"/>
    <col min="14317" max="14564" width="9.33203125" style="11"/>
    <col min="14565" max="14565" width="62" style="11" customWidth="1"/>
    <col min="14566" max="14569" width="20" style="11" customWidth="1"/>
    <col min="14570" max="14570" width="9.33203125" style="11"/>
    <col min="14571" max="14571" width="43" style="11" customWidth="1"/>
    <col min="14572" max="14572" width="74.77734375" style="11" bestFit="1" customWidth="1"/>
    <col min="14573" max="14820" width="9.33203125" style="11"/>
    <col min="14821" max="14821" width="62" style="11" customWidth="1"/>
    <col min="14822" max="14825" width="20" style="11" customWidth="1"/>
    <col min="14826" max="14826" width="9.33203125" style="11"/>
    <col min="14827" max="14827" width="43" style="11" customWidth="1"/>
    <col min="14828" max="14828" width="74.77734375" style="11" bestFit="1" customWidth="1"/>
    <col min="14829" max="15076" width="9.33203125" style="11"/>
    <col min="15077" max="15077" width="62" style="11" customWidth="1"/>
    <col min="15078" max="15081" width="20" style="11" customWidth="1"/>
    <col min="15082" max="15082" width="9.33203125" style="11"/>
    <col min="15083" max="15083" width="43" style="11" customWidth="1"/>
    <col min="15084" max="15084" width="74.77734375" style="11" bestFit="1" customWidth="1"/>
    <col min="15085" max="15332" width="9.33203125" style="11"/>
    <col min="15333" max="15333" width="62" style="11" customWidth="1"/>
    <col min="15334" max="15337" width="20" style="11" customWidth="1"/>
    <col min="15338" max="15338" width="9.33203125" style="11"/>
    <col min="15339" max="15339" width="43" style="11" customWidth="1"/>
    <col min="15340" max="15340" width="74.77734375" style="11" bestFit="1" customWidth="1"/>
    <col min="15341" max="15588" width="9.33203125" style="11"/>
    <col min="15589" max="15589" width="62" style="11" customWidth="1"/>
    <col min="15590" max="15593" width="20" style="11" customWidth="1"/>
    <col min="15594" max="15594" width="9.33203125" style="11"/>
    <col min="15595" max="15595" width="43" style="11" customWidth="1"/>
    <col min="15596" max="15596" width="74.77734375" style="11" bestFit="1" customWidth="1"/>
    <col min="15597" max="15844" width="9.33203125" style="11"/>
    <col min="15845" max="15845" width="62" style="11" customWidth="1"/>
    <col min="15846" max="15849" width="20" style="11" customWidth="1"/>
    <col min="15850" max="15850" width="9.33203125" style="11"/>
    <col min="15851" max="15851" width="43" style="11" customWidth="1"/>
    <col min="15852" max="15852" width="74.77734375" style="11" bestFit="1" customWidth="1"/>
    <col min="15853" max="16100" width="9.33203125" style="11"/>
    <col min="16101" max="16101" width="62" style="11" customWidth="1"/>
    <col min="16102" max="16105" width="20" style="11" customWidth="1"/>
    <col min="16106" max="16106" width="9.33203125" style="11"/>
    <col min="16107" max="16107" width="43" style="11" customWidth="1"/>
    <col min="16108" max="16108" width="74.77734375" style="11" bestFit="1" customWidth="1"/>
    <col min="16109" max="16384" width="9.33203125" style="11"/>
  </cols>
  <sheetData>
    <row r="1" spans="1:305" ht="13.8" x14ac:dyDescent="0.25">
      <c r="A1" s="28" t="s">
        <v>4294</v>
      </c>
      <c r="B1" s="28"/>
      <c r="D1" s="157"/>
      <c r="E1" s="157"/>
      <c r="F1" s="157"/>
    </row>
    <row r="2" spans="1:305" ht="13.8" x14ac:dyDescent="0.25">
      <c r="A2" s="28" t="s">
        <v>4368</v>
      </c>
      <c r="B2" s="28"/>
      <c r="C2" s="254"/>
      <c r="D2" s="254"/>
      <c r="E2" s="254"/>
      <c r="KC2" s="364"/>
    </row>
    <row r="3" spans="1:305" ht="13.8" x14ac:dyDescent="0.3">
      <c r="A3" s="279" t="s">
        <v>4262</v>
      </c>
      <c r="B3" s="12"/>
      <c r="C3" s="12"/>
      <c r="D3" s="226"/>
    </row>
    <row r="4" spans="1:305" ht="12.6" customHeight="1" x14ac:dyDescent="0.3">
      <c r="A4" s="239" t="s">
        <v>4407</v>
      </c>
      <c r="B4" s="250">
        <v>2001</v>
      </c>
      <c r="C4" s="251"/>
      <c r="D4" s="251"/>
      <c r="E4" s="251"/>
      <c r="F4" s="252"/>
      <c r="G4" s="252"/>
      <c r="H4" s="252"/>
      <c r="I4" s="252"/>
      <c r="J4" s="252"/>
      <c r="K4" s="252"/>
      <c r="L4" s="252"/>
      <c r="M4" s="253"/>
      <c r="N4" s="250">
        <v>2002</v>
      </c>
      <c r="O4" s="251"/>
      <c r="P4" s="251"/>
      <c r="Q4" s="251"/>
      <c r="R4" s="252"/>
      <c r="S4" s="252"/>
      <c r="T4" s="252"/>
      <c r="U4" s="252"/>
      <c r="V4" s="252"/>
      <c r="W4" s="252"/>
      <c r="X4" s="252"/>
      <c r="Y4" s="253"/>
      <c r="Z4" s="250">
        <v>2003</v>
      </c>
      <c r="AA4" s="251"/>
      <c r="AB4" s="251"/>
      <c r="AC4" s="251"/>
      <c r="AD4" s="252"/>
      <c r="AE4" s="252"/>
      <c r="AF4" s="252"/>
      <c r="AG4" s="252"/>
      <c r="AH4" s="252"/>
      <c r="AI4" s="252"/>
      <c r="AJ4" s="252"/>
      <c r="AK4" s="253"/>
      <c r="AL4" s="250">
        <v>2004</v>
      </c>
      <c r="AM4" s="251"/>
      <c r="AN4" s="251"/>
      <c r="AO4" s="251"/>
      <c r="AP4" s="252"/>
      <c r="AQ4" s="252"/>
      <c r="AR4" s="252"/>
      <c r="AS4" s="252"/>
      <c r="AT4" s="252"/>
      <c r="AU4" s="252"/>
      <c r="AV4" s="252"/>
      <c r="AW4" s="253"/>
      <c r="AX4" s="250">
        <v>2005</v>
      </c>
      <c r="AY4" s="251"/>
      <c r="AZ4" s="251"/>
      <c r="BA4" s="251"/>
      <c r="BB4" s="252"/>
      <c r="BC4" s="252"/>
      <c r="BD4" s="252"/>
      <c r="BE4" s="252"/>
      <c r="BF4" s="252"/>
      <c r="BG4" s="252"/>
      <c r="BH4" s="252"/>
      <c r="BI4" s="253"/>
      <c r="BJ4" s="250">
        <v>2006</v>
      </c>
      <c r="BK4" s="251"/>
      <c r="BL4" s="251"/>
      <c r="BM4" s="251"/>
      <c r="BN4" s="252"/>
      <c r="BO4" s="252"/>
      <c r="BP4" s="252"/>
      <c r="BQ4" s="252"/>
      <c r="BR4" s="252"/>
      <c r="BS4" s="252"/>
      <c r="BT4" s="252"/>
      <c r="BU4" s="253"/>
      <c r="BV4" s="250">
        <v>2007</v>
      </c>
      <c r="BW4" s="251"/>
      <c r="BX4" s="251"/>
      <c r="BY4" s="251"/>
      <c r="BZ4" s="252"/>
      <c r="CA4" s="252"/>
      <c r="CB4" s="252"/>
      <c r="CC4" s="252"/>
      <c r="CD4" s="252"/>
      <c r="CE4" s="252"/>
      <c r="CF4" s="252"/>
      <c r="CG4" s="253"/>
      <c r="CH4" s="250">
        <v>2008</v>
      </c>
      <c r="CI4" s="251"/>
      <c r="CJ4" s="251"/>
      <c r="CK4" s="251"/>
      <c r="CL4" s="252"/>
      <c r="CM4" s="252"/>
      <c r="CN4" s="252"/>
      <c r="CO4" s="252"/>
      <c r="CP4" s="252"/>
      <c r="CQ4" s="252"/>
      <c r="CR4" s="252"/>
      <c r="CS4" s="253"/>
      <c r="CT4" s="250">
        <v>2009</v>
      </c>
      <c r="CU4" s="251"/>
      <c r="CV4" s="251"/>
      <c r="CW4" s="251"/>
      <c r="CX4" s="252"/>
      <c r="CY4" s="252"/>
      <c r="CZ4" s="252"/>
      <c r="DA4" s="252"/>
      <c r="DB4" s="252"/>
      <c r="DC4" s="252"/>
      <c r="DD4" s="252"/>
      <c r="DE4" s="253"/>
      <c r="DF4" s="250">
        <v>2010</v>
      </c>
      <c r="DG4" s="251"/>
      <c r="DH4" s="251"/>
      <c r="DI4" s="251"/>
      <c r="DJ4" s="252"/>
      <c r="DK4" s="252"/>
      <c r="DL4" s="252"/>
      <c r="DM4" s="252"/>
      <c r="DN4" s="252"/>
      <c r="DO4" s="252"/>
      <c r="DP4" s="252"/>
      <c r="DQ4" s="253"/>
      <c r="DR4" s="250">
        <v>2011</v>
      </c>
      <c r="DS4" s="251"/>
      <c r="DT4" s="251"/>
      <c r="DU4" s="251"/>
      <c r="DV4" s="252"/>
      <c r="DW4" s="252"/>
      <c r="DX4" s="252"/>
      <c r="DY4" s="252"/>
      <c r="DZ4" s="252"/>
      <c r="EA4" s="252"/>
      <c r="EB4" s="252"/>
      <c r="EC4" s="253"/>
      <c r="ED4" s="250">
        <v>2012</v>
      </c>
      <c r="EE4" s="251"/>
      <c r="EF4" s="251"/>
      <c r="EG4" s="251"/>
      <c r="EH4" s="252"/>
      <c r="EI4" s="252"/>
      <c r="EJ4" s="252"/>
      <c r="EK4" s="252"/>
      <c r="EL4" s="252"/>
      <c r="EM4" s="252"/>
      <c r="EN4" s="252"/>
      <c r="EO4" s="253"/>
      <c r="EP4" s="250">
        <v>2013</v>
      </c>
      <c r="EQ4" s="251"/>
      <c r="ER4" s="251"/>
      <c r="ES4" s="251"/>
      <c r="ET4" s="252"/>
      <c r="EU4" s="252"/>
      <c r="EV4" s="252"/>
      <c r="EW4" s="252"/>
      <c r="EX4" s="252"/>
      <c r="EY4" s="252"/>
      <c r="EZ4" s="252"/>
      <c r="FA4" s="253"/>
      <c r="FB4" s="250">
        <v>2014</v>
      </c>
      <c r="FC4" s="251"/>
      <c r="FD4" s="251"/>
      <c r="FE4" s="251"/>
      <c r="FF4" s="252"/>
      <c r="FG4" s="252"/>
      <c r="FH4" s="252"/>
      <c r="FI4" s="252"/>
      <c r="FJ4" s="252"/>
      <c r="FK4" s="252"/>
      <c r="FL4" s="252"/>
      <c r="FM4" s="253"/>
      <c r="FN4" s="250">
        <v>2015</v>
      </c>
      <c r="FO4" s="251"/>
      <c r="FP4" s="251"/>
      <c r="FQ4" s="251"/>
      <c r="FR4" s="252"/>
      <c r="FS4" s="252"/>
      <c r="FT4" s="252"/>
      <c r="FU4" s="252"/>
      <c r="FV4" s="252"/>
      <c r="FW4" s="252"/>
      <c r="FX4" s="252"/>
      <c r="FY4" s="253"/>
      <c r="FZ4" s="250">
        <v>2016</v>
      </c>
      <c r="GA4" s="251"/>
      <c r="GB4" s="251"/>
      <c r="GC4" s="251"/>
      <c r="GD4" s="252"/>
      <c r="GE4" s="252"/>
      <c r="GF4" s="252"/>
      <c r="GG4" s="252"/>
      <c r="GH4" s="252"/>
      <c r="GI4" s="252"/>
      <c r="GJ4" s="252"/>
      <c r="GK4" s="253"/>
      <c r="GL4" s="250">
        <v>2017</v>
      </c>
      <c r="GM4" s="251"/>
      <c r="GN4" s="251"/>
      <c r="GO4" s="251"/>
      <c r="GP4" s="252"/>
      <c r="GQ4" s="252"/>
      <c r="GR4" s="252"/>
      <c r="GS4" s="252"/>
      <c r="GT4" s="252"/>
      <c r="GU4" s="252"/>
      <c r="GV4" s="252"/>
      <c r="GW4" s="253"/>
      <c r="GX4" s="250">
        <v>2018</v>
      </c>
      <c r="GY4" s="251"/>
      <c r="GZ4" s="251"/>
      <c r="HA4" s="251"/>
      <c r="HB4" s="252"/>
      <c r="HC4" s="252"/>
      <c r="HD4" s="252"/>
      <c r="HE4" s="252"/>
      <c r="HF4" s="252"/>
      <c r="HG4" s="252"/>
      <c r="HH4" s="252"/>
      <c r="HI4" s="253"/>
      <c r="HJ4" s="250">
        <v>2019</v>
      </c>
      <c r="HK4" s="251"/>
      <c r="HL4" s="251"/>
      <c r="HM4" s="251"/>
      <c r="HN4" s="252"/>
      <c r="HO4" s="252"/>
      <c r="HP4" s="252"/>
      <c r="HQ4" s="252"/>
      <c r="HR4" s="252"/>
      <c r="HS4" s="252"/>
      <c r="HT4" s="252"/>
      <c r="HU4" s="253"/>
      <c r="HV4" s="250">
        <v>2020</v>
      </c>
      <c r="HW4" s="251"/>
      <c r="HX4" s="251"/>
      <c r="HY4" s="251"/>
      <c r="HZ4" s="252"/>
      <c r="IA4" s="252"/>
      <c r="IB4" s="252"/>
      <c r="IC4" s="252"/>
      <c r="ID4" s="252"/>
      <c r="IE4" s="252"/>
      <c r="IF4" s="252"/>
      <c r="IG4" s="253"/>
      <c r="IH4" s="250">
        <v>2021</v>
      </c>
      <c r="II4" s="251"/>
      <c r="IJ4" s="251"/>
      <c r="IK4" s="251"/>
      <c r="IL4" s="252"/>
      <c r="IM4" s="252"/>
      <c r="IN4" s="252"/>
      <c r="IO4" s="252"/>
      <c r="IP4" s="252"/>
      <c r="IQ4" s="252"/>
      <c r="IR4" s="252"/>
      <c r="IS4" s="253"/>
      <c r="IT4" s="250">
        <v>2022</v>
      </c>
      <c r="IU4" s="251"/>
      <c r="IV4" s="251"/>
      <c r="IW4" s="251"/>
      <c r="IX4" s="252"/>
      <c r="IY4" s="252"/>
      <c r="IZ4" s="252"/>
      <c r="JA4" s="252"/>
      <c r="JB4" s="252"/>
      <c r="JC4" s="252"/>
      <c r="JD4" s="252"/>
      <c r="JE4" s="253"/>
      <c r="JF4" s="250" t="s">
        <v>4380</v>
      </c>
      <c r="JG4" s="251"/>
      <c r="JH4" s="251"/>
      <c r="JI4" s="251"/>
      <c r="JJ4" s="252"/>
      <c r="JK4" s="252"/>
      <c r="JL4" s="252"/>
      <c r="JM4" s="252"/>
      <c r="JN4" s="252"/>
      <c r="JO4" s="252"/>
      <c r="JP4" s="252"/>
      <c r="JQ4" s="253"/>
      <c r="JR4" s="250" t="s">
        <v>4381</v>
      </c>
      <c r="JS4" s="251"/>
      <c r="JT4" s="251"/>
      <c r="JU4" s="251"/>
      <c r="JV4" s="252"/>
      <c r="JW4" s="252"/>
      <c r="JX4" s="361"/>
      <c r="JY4" s="361"/>
      <c r="JZ4" s="361"/>
      <c r="KA4" s="361"/>
      <c r="KB4" s="361"/>
      <c r="KC4" s="253"/>
      <c r="KD4" s="250" t="s">
        <v>4382</v>
      </c>
      <c r="KE4" s="251"/>
      <c r="KF4" s="251"/>
      <c r="KG4" s="251"/>
      <c r="KH4" s="251"/>
      <c r="KI4" s="251"/>
      <c r="KJ4" s="251"/>
      <c r="KK4" s="251"/>
      <c r="KL4" s="251"/>
      <c r="KM4" s="251"/>
      <c r="KN4" s="251"/>
      <c r="KO4" s="251"/>
      <c r="KP4" s="250" t="s">
        <v>4383</v>
      </c>
      <c r="KQ4" s="250"/>
      <c r="KR4" s="251"/>
      <c r="KS4" s="380"/>
    </row>
    <row r="5" spans="1:305" ht="14.25" customHeight="1" x14ac:dyDescent="0.25">
      <c r="A5" s="232" t="s">
        <v>4408</v>
      </c>
      <c r="B5" s="256" t="s">
        <v>4243</v>
      </c>
      <c r="C5" s="257" t="s">
        <v>4244</v>
      </c>
      <c r="D5" s="257" t="s">
        <v>4245</v>
      </c>
      <c r="E5" s="257" t="s">
        <v>4246</v>
      </c>
      <c r="F5" s="257" t="s">
        <v>4247</v>
      </c>
      <c r="G5" s="257" t="s">
        <v>4248</v>
      </c>
      <c r="H5" s="257" t="s">
        <v>4249</v>
      </c>
      <c r="I5" s="257" t="s">
        <v>4250</v>
      </c>
      <c r="J5" s="257" t="s">
        <v>4251</v>
      </c>
      <c r="K5" s="257" t="s">
        <v>4252</v>
      </c>
      <c r="L5" s="257" t="s">
        <v>4253</v>
      </c>
      <c r="M5" s="258" t="s">
        <v>4254</v>
      </c>
      <c r="N5" s="256" t="s">
        <v>4243</v>
      </c>
      <c r="O5" s="257" t="s">
        <v>4244</v>
      </c>
      <c r="P5" s="257" t="s">
        <v>4245</v>
      </c>
      <c r="Q5" s="257" t="s">
        <v>4246</v>
      </c>
      <c r="R5" s="257" t="s">
        <v>4247</v>
      </c>
      <c r="S5" s="257" t="s">
        <v>4248</v>
      </c>
      <c r="T5" s="257" t="s">
        <v>4249</v>
      </c>
      <c r="U5" s="257" t="s">
        <v>4250</v>
      </c>
      <c r="V5" s="257" t="s">
        <v>4251</v>
      </c>
      <c r="W5" s="257" t="s">
        <v>4252</v>
      </c>
      <c r="X5" s="257" t="s">
        <v>4253</v>
      </c>
      <c r="Y5" s="258" t="s">
        <v>4254</v>
      </c>
      <c r="Z5" s="256" t="s">
        <v>4243</v>
      </c>
      <c r="AA5" s="257" t="s">
        <v>4244</v>
      </c>
      <c r="AB5" s="257" t="s">
        <v>4245</v>
      </c>
      <c r="AC5" s="257" t="s">
        <v>4246</v>
      </c>
      <c r="AD5" s="257" t="s">
        <v>4247</v>
      </c>
      <c r="AE5" s="257" t="s">
        <v>4248</v>
      </c>
      <c r="AF5" s="257" t="s">
        <v>4249</v>
      </c>
      <c r="AG5" s="257" t="s">
        <v>4250</v>
      </c>
      <c r="AH5" s="257" t="s">
        <v>4251</v>
      </c>
      <c r="AI5" s="257" t="s">
        <v>4252</v>
      </c>
      <c r="AJ5" s="257" t="s">
        <v>4253</v>
      </c>
      <c r="AK5" s="258" t="s">
        <v>4254</v>
      </c>
      <c r="AL5" s="256" t="s">
        <v>4243</v>
      </c>
      <c r="AM5" s="257" t="s">
        <v>4244</v>
      </c>
      <c r="AN5" s="257" t="s">
        <v>4245</v>
      </c>
      <c r="AO5" s="257" t="s">
        <v>4246</v>
      </c>
      <c r="AP5" s="257" t="s">
        <v>4247</v>
      </c>
      <c r="AQ5" s="257" t="s">
        <v>4248</v>
      </c>
      <c r="AR5" s="257" t="s">
        <v>4249</v>
      </c>
      <c r="AS5" s="257" t="s">
        <v>4250</v>
      </c>
      <c r="AT5" s="257" t="s">
        <v>4251</v>
      </c>
      <c r="AU5" s="257" t="s">
        <v>4252</v>
      </c>
      <c r="AV5" s="257" t="s">
        <v>4253</v>
      </c>
      <c r="AW5" s="258" t="s">
        <v>4254</v>
      </c>
      <c r="AX5" s="256" t="s">
        <v>4243</v>
      </c>
      <c r="AY5" s="257" t="s">
        <v>4244</v>
      </c>
      <c r="AZ5" s="257" t="s">
        <v>4245</v>
      </c>
      <c r="BA5" s="257" t="s">
        <v>4246</v>
      </c>
      <c r="BB5" s="257" t="s">
        <v>4247</v>
      </c>
      <c r="BC5" s="257" t="s">
        <v>4248</v>
      </c>
      <c r="BD5" s="257" t="s">
        <v>4249</v>
      </c>
      <c r="BE5" s="257" t="s">
        <v>4250</v>
      </c>
      <c r="BF5" s="257" t="s">
        <v>4251</v>
      </c>
      <c r="BG5" s="257" t="s">
        <v>4252</v>
      </c>
      <c r="BH5" s="257" t="s">
        <v>4253</v>
      </c>
      <c r="BI5" s="258" t="s">
        <v>4254</v>
      </c>
      <c r="BJ5" s="256" t="s">
        <v>4243</v>
      </c>
      <c r="BK5" s="257" t="s">
        <v>4244</v>
      </c>
      <c r="BL5" s="257" t="s">
        <v>4245</v>
      </c>
      <c r="BM5" s="257" t="s">
        <v>4246</v>
      </c>
      <c r="BN5" s="257" t="s">
        <v>4247</v>
      </c>
      <c r="BO5" s="257" t="s">
        <v>4248</v>
      </c>
      <c r="BP5" s="257" t="s">
        <v>4249</v>
      </c>
      <c r="BQ5" s="257" t="s">
        <v>4250</v>
      </c>
      <c r="BR5" s="257" t="s">
        <v>4251</v>
      </c>
      <c r="BS5" s="257" t="s">
        <v>4252</v>
      </c>
      <c r="BT5" s="257" t="s">
        <v>4253</v>
      </c>
      <c r="BU5" s="258" t="s">
        <v>4254</v>
      </c>
      <c r="BV5" s="256" t="s">
        <v>4243</v>
      </c>
      <c r="BW5" s="257" t="s">
        <v>4244</v>
      </c>
      <c r="BX5" s="257" t="s">
        <v>4245</v>
      </c>
      <c r="BY5" s="257" t="s">
        <v>4246</v>
      </c>
      <c r="BZ5" s="257" t="s">
        <v>4247</v>
      </c>
      <c r="CA5" s="257" t="s">
        <v>4248</v>
      </c>
      <c r="CB5" s="257" t="s">
        <v>4249</v>
      </c>
      <c r="CC5" s="257" t="s">
        <v>4250</v>
      </c>
      <c r="CD5" s="257" t="s">
        <v>4251</v>
      </c>
      <c r="CE5" s="257" t="s">
        <v>4252</v>
      </c>
      <c r="CF5" s="257" t="s">
        <v>4253</v>
      </c>
      <c r="CG5" s="258" t="s">
        <v>4254</v>
      </c>
      <c r="CH5" s="256" t="s">
        <v>4243</v>
      </c>
      <c r="CI5" s="257" t="s">
        <v>4244</v>
      </c>
      <c r="CJ5" s="257" t="s">
        <v>4245</v>
      </c>
      <c r="CK5" s="257" t="s">
        <v>4246</v>
      </c>
      <c r="CL5" s="257" t="s">
        <v>4247</v>
      </c>
      <c r="CM5" s="257" t="s">
        <v>4248</v>
      </c>
      <c r="CN5" s="257" t="s">
        <v>4249</v>
      </c>
      <c r="CO5" s="257" t="s">
        <v>4250</v>
      </c>
      <c r="CP5" s="257" t="s">
        <v>4251</v>
      </c>
      <c r="CQ5" s="257" t="s">
        <v>4252</v>
      </c>
      <c r="CR5" s="257" t="s">
        <v>4253</v>
      </c>
      <c r="CS5" s="258" t="s">
        <v>4254</v>
      </c>
      <c r="CT5" s="256" t="s">
        <v>4243</v>
      </c>
      <c r="CU5" s="257" t="s">
        <v>4244</v>
      </c>
      <c r="CV5" s="257" t="s">
        <v>4245</v>
      </c>
      <c r="CW5" s="257" t="s">
        <v>4246</v>
      </c>
      <c r="CX5" s="257" t="s">
        <v>4247</v>
      </c>
      <c r="CY5" s="257" t="s">
        <v>4248</v>
      </c>
      <c r="CZ5" s="257" t="s">
        <v>4249</v>
      </c>
      <c r="DA5" s="257" t="s">
        <v>4250</v>
      </c>
      <c r="DB5" s="257" t="s">
        <v>4251</v>
      </c>
      <c r="DC5" s="257" t="s">
        <v>4252</v>
      </c>
      <c r="DD5" s="257" t="s">
        <v>4253</v>
      </c>
      <c r="DE5" s="258" t="s">
        <v>4254</v>
      </c>
      <c r="DF5" s="256" t="s">
        <v>4243</v>
      </c>
      <c r="DG5" s="257" t="s">
        <v>4244</v>
      </c>
      <c r="DH5" s="257" t="s">
        <v>4245</v>
      </c>
      <c r="DI5" s="257" t="s">
        <v>4246</v>
      </c>
      <c r="DJ5" s="257" t="s">
        <v>4247</v>
      </c>
      <c r="DK5" s="257" t="s">
        <v>4248</v>
      </c>
      <c r="DL5" s="257" t="s">
        <v>4249</v>
      </c>
      <c r="DM5" s="257" t="s">
        <v>4250</v>
      </c>
      <c r="DN5" s="257" t="s">
        <v>4251</v>
      </c>
      <c r="DO5" s="257" t="s">
        <v>4252</v>
      </c>
      <c r="DP5" s="257" t="s">
        <v>4253</v>
      </c>
      <c r="DQ5" s="258" t="s">
        <v>4254</v>
      </c>
      <c r="DR5" s="256" t="s">
        <v>4243</v>
      </c>
      <c r="DS5" s="257" t="s">
        <v>4244</v>
      </c>
      <c r="DT5" s="257" t="s">
        <v>4245</v>
      </c>
      <c r="DU5" s="257" t="s">
        <v>4246</v>
      </c>
      <c r="DV5" s="257" t="s">
        <v>4247</v>
      </c>
      <c r="DW5" s="257" t="s">
        <v>4248</v>
      </c>
      <c r="DX5" s="257" t="s">
        <v>4249</v>
      </c>
      <c r="DY5" s="257" t="s">
        <v>4250</v>
      </c>
      <c r="DZ5" s="257" t="s">
        <v>4251</v>
      </c>
      <c r="EA5" s="257" t="s">
        <v>4252</v>
      </c>
      <c r="EB5" s="257" t="s">
        <v>4253</v>
      </c>
      <c r="EC5" s="258" t="s">
        <v>4254</v>
      </c>
      <c r="ED5" s="256" t="s">
        <v>4243</v>
      </c>
      <c r="EE5" s="257" t="s">
        <v>4244</v>
      </c>
      <c r="EF5" s="257" t="s">
        <v>4245</v>
      </c>
      <c r="EG5" s="257" t="s">
        <v>4246</v>
      </c>
      <c r="EH5" s="257" t="s">
        <v>4247</v>
      </c>
      <c r="EI5" s="257" t="s">
        <v>4248</v>
      </c>
      <c r="EJ5" s="257" t="s">
        <v>4249</v>
      </c>
      <c r="EK5" s="257" t="s">
        <v>4250</v>
      </c>
      <c r="EL5" s="257" t="s">
        <v>4251</v>
      </c>
      <c r="EM5" s="257" t="s">
        <v>4252</v>
      </c>
      <c r="EN5" s="257" t="s">
        <v>4253</v>
      </c>
      <c r="EO5" s="258" t="s">
        <v>4254</v>
      </c>
      <c r="EP5" s="256" t="s">
        <v>4243</v>
      </c>
      <c r="EQ5" s="257" t="s">
        <v>4244</v>
      </c>
      <c r="ER5" s="257" t="s">
        <v>4245</v>
      </c>
      <c r="ES5" s="257" t="s">
        <v>4246</v>
      </c>
      <c r="ET5" s="257" t="s">
        <v>4247</v>
      </c>
      <c r="EU5" s="257" t="s">
        <v>4248</v>
      </c>
      <c r="EV5" s="257" t="s">
        <v>4249</v>
      </c>
      <c r="EW5" s="257" t="s">
        <v>4250</v>
      </c>
      <c r="EX5" s="257" t="s">
        <v>4251</v>
      </c>
      <c r="EY5" s="257" t="s">
        <v>4252</v>
      </c>
      <c r="EZ5" s="257" t="s">
        <v>4253</v>
      </c>
      <c r="FA5" s="258" t="s">
        <v>4254</v>
      </c>
      <c r="FB5" s="256" t="s">
        <v>4243</v>
      </c>
      <c r="FC5" s="257" t="s">
        <v>4244</v>
      </c>
      <c r="FD5" s="257" t="s">
        <v>4245</v>
      </c>
      <c r="FE5" s="257" t="s">
        <v>4246</v>
      </c>
      <c r="FF5" s="257" t="s">
        <v>4247</v>
      </c>
      <c r="FG5" s="257" t="s">
        <v>4248</v>
      </c>
      <c r="FH5" s="257" t="s">
        <v>4249</v>
      </c>
      <c r="FI5" s="257" t="s">
        <v>4250</v>
      </c>
      <c r="FJ5" s="257" t="s">
        <v>4251</v>
      </c>
      <c r="FK5" s="257" t="s">
        <v>4252</v>
      </c>
      <c r="FL5" s="257" t="s">
        <v>4253</v>
      </c>
      <c r="FM5" s="258" t="s">
        <v>4254</v>
      </c>
      <c r="FN5" s="256" t="s">
        <v>4243</v>
      </c>
      <c r="FO5" s="257" t="s">
        <v>4244</v>
      </c>
      <c r="FP5" s="257" t="s">
        <v>4245</v>
      </c>
      <c r="FQ5" s="257" t="s">
        <v>4246</v>
      </c>
      <c r="FR5" s="257" t="s">
        <v>4247</v>
      </c>
      <c r="FS5" s="257" t="s">
        <v>4248</v>
      </c>
      <c r="FT5" s="257" t="s">
        <v>4249</v>
      </c>
      <c r="FU5" s="257" t="s">
        <v>4250</v>
      </c>
      <c r="FV5" s="257" t="s">
        <v>4251</v>
      </c>
      <c r="FW5" s="257" t="s">
        <v>4252</v>
      </c>
      <c r="FX5" s="257" t="s">
        <v>4253</v>
      </c>
      <c r="FY5" s="258" t="s">
        <v>4254</v>
      </c>
      <c r="FZ5" s="256" t="s">
        <v>4243</v>
      </c>
      <c r="GA5" s="257" t="s">
        <v>4244</v>
      </c>
      <c r="GB5" s="257" t="s">
        <v>4245</v>
      </c>
      <c r="GC5" s="257" t="s">
        <v>4246</v>
      </c>
      <c r="GD5" s="257" t="s">
        <v>4247</v>
      </c>
      <c r="GE5" s="257" t="s">
        <v>4248</v>
      </c>
      <c r="GF5" s="257" t="s">
        <v>4249</v>
      </c>
      <c r="GG5" s="257" t="s">
        <v>4250</v>
      </c>
      <c r="GH5" s="257" t="s">
        <v>4251</v>
      </c>
      <c r="GI5" s="257" t="s">
        <v>4252</v>
      </c>
      <c r="GJ5" s="257" t="s">
        <v>4253</v>
      </c>
      <c r="GK5" s="258" t="s">
        <v>4254</v>
      </c>
      <c r="GL5" s="256" t="s">
        <v>4243</v>
      </c>
      <c r="GM5" s="257" t="s">
        <v>4244</v>
      </c>
      <c r="GN5" s="257" t="s">
        <v>4245</v>
      </c>
      <c r="GO5" s="257" t="s">
        <v>4246</v>
      </c>
      <c r="GP5" s="257" t="s">
        <v>4247</v>
      </c>
      <c r="GQ5" s="257" t="s">
        <v>4248</v>
      </c>
      <c r="GR5" s="257" t="s">
        <v>4249</v>
      </c>
      <c r="GS5" s="257" t="s">
        <v>4250</v>
      </c>
      <c r="GT5" s="257" t="s">
        <v>4251</v>
      </c>
      <c r="GU5" s="257" t="s">
        <v>4252</v>
      </c>
      <c r="GV5" s="257" t="s">
        <v>4253</v>
      </c>
      <c r="GW5" s="258" t="s">
        <v>4254</v>
      </c>
      <c r="GX5" s="256" t="s">
        <v>4243</v>
      </c>
      <c r="GY5" s="257" t="s">
        <v>4244</v>
      </c>
      <c r="GZ5" s="257" t="s">
        <v>4245</v>
      </c>
      <c r="HA5" s="257" t="s">
        <v>4246</v>
      </c>
      <c r="HB5" s="257" t="s">
        <v>4247</v>
      </c>
      <c r="HC5" s="257" t="s">
        <v>4248</v>
      </c>
      <c r="HD5" s="257" t="s">
        <v>4249</v>
      </c>
      <c r="HE5" s="257" t="s">
        <v>4250</v>
      </c>
      <c r="HF5" s="257" t="s">
        <v>4251</v>
      </c>
      <c r="HG5" s="257" t="s">
        <v>4252</v>
      </c>
      <c r="HH5" s="257" t="s">
        <v>4253</v>
      </c>
      <c r="HI5" s="258" t="s">
        <v>4254</v>
      </c>
      <c r="HJ5" s="256" t="s">
        <v>4243</v>
      </c>
      <c r="HK5" s="257" t="s">
        <v>4244</v>
      </c>
      <c r="HL5" s="257" t="s">
        <v>4245</v>
      </c>
      <c r="HM5" s="257" t="s">
        <v>4246</v>
      </c>
      <c r="HN5" s="257" t="s">
        <v>4247</v>
      </c>
      <c r="HO5" s="257" t="s">
        <v>4248</v>
      </c>
      <c r="HP5" s="257" t="s">
        <v>4249</v>
      </c>
      <c r="HQ5" s="257" t="s">
        <v>4250</v>
      </c>
      <c r="HR5" s="257" t="s">
        <v>4251</v>
      </c>
      <c r="HS5" s="257" t="s">
        <v>4252</v>
      </c>
      <c r="HT5" s="257" t="s">
        <v>4253</v>
      </c>
      <c r="HU5" s="258" t="s">
        <v>4254</v>
      </c>
      <c r="HV5" s="256" t="s">
        <v>4243</v>
      </c>
      <c r="HW5" s="257" t="s">
        <v>4244</v>
      </c>
      <c r="HX5" s="257" t="s">
        <v>4245</v>
      </c>
      <c r="HY5" s="257" t="s">
        <v>4246</v>
      </c>
      <c r="HZ5" s="257" t="s">
        <v>4247</v>
      </c>
      <c r="IA5" s="257" t="s">
        <v>4248</v>
      </c>
      <c r="IB5" s="257" t="s">
        <v>4249</v>
      </c>
      <c r="IC5" s="257" t="s">
        <v>4250</v>
      </c>
      <c r="ID5" s="257" t="s">
        <v>4251</v>
      </c>
      <c r="IE5" s="257" t="s">
        <v>4252</v>
      </c>
      <c r="IF5" s="257" t="s">
        <v>4253</v>
      </c>
      <c r="IG5" s="258" t="s">
        <v>4254</v>
      </c>
      <c r="IH5" s="256" t="s">
        <v>4243</v>
      </c>
      <c r="II5" s="257" t="s">
        <v>4244</v>
      </c>
      <c r="IJ5" s="257" t="s">
        <v>4245</v>
      </c>
      <c r="IK5" s="257" t="s">
        <v>4246</v>
      </c>
      <c r="IL5" s="257" t="s">
        <v>4247</v>
      </c>
      <c r="IM5" s="257" t="s">
        <v>4248</v>
      </c>
      <c r="IN5" s="257" t="s">
        <v>4249</v>
      </c>
      <c r="IO5" s="257" t="s">
        <v>4250</v>
      </c>
      <c r="IP5" s="257" t="s">
        <v>4251</v>
      </c>
      <c r="IQ5" s="257" t="s">
        <v>4252</v>
      </c>
      <c r="IR5" s="257" t="s">
        <v>4253</v>
      </c>
      <c r="IS5" s="258" t="s">
        <v>4254</v>
      </c>
      <c r="IT5" s="256" t="s">
        <v>4243</v>
      </c>
      <c r="IU5" s="257" t="s">
        <v>4244</v>
      </c>
      <c r="IV5" s="257" t="s">
        <v>4245</v>
      </c>
      <c r="IW5" s="257" t="s">
        <v>4246</v>
      </c>
      <c r="IX5" s="257" t="s">
        <v>4247</v>
      </c>
      <c r="IY5" s="257" t="s">
        <v>4248</v>
      </c>
      <c r="IZ5" s="257" t="s">
        <v>4249</v>
      </c>
      <c r="JA5" s="257" t="s">
        <v>4250</v>
      </c>
      <c r="JB5" s="257" t="s">
        <v>4251</v>
      </c>
      <c r="JC5" s="257" t="s">
        <v>4252</v>
      </c>
      <c r="JD5" s="257" t="s">
        <v>4253</v>
      </c>
      <c r="JE5" s="258" t="s">
        <v>4254</v>
      </c>
      <c r="JF5" s="256" t="s">
        <v>4243</v>
      </c>
      <c r="JG5" s="257" t="s">
        <v>4244</v>
      </c>
      <c r="JH5" s="257" t="s">
        <v>4245</v>
      </c>
      <c r="JI5" s="257" t="s">
        <v>4246</v>
      </c>
      <c r="JJ5" s="257" t="s">
        <v>4247</v>
      </c>
      <c r="JK5" s="257" t="s">
        <v>4248</v>
      </c>
      <c r="JL5" s="257" t="s">
        <v>4249</v>
      </c>
      <c r="JM5" s="257" t="s">
        <v>4250</v>
      </c>
      <c r="JN5" s="257" t="s">
        <v>4251</v>
      </c>
      <c r="JO5" s="257" t="s">
        <v>4252</v>
      </c>
      <c r="JP5" s="257" t="s">
        <v>4253</v>
      </c>
      <c r="JQ5" s="258" t="s">
        <v>4254</v>
      </c>
      <c r="JR5" s="257" t="s">
        <v>4243</v>
      </c>
      <c r="JS5" s="257" t="s">
        <v>4244</v>
      </c>
      <c r="JT5" s="257" t="s">
        <v>4245</v>
      </c>
      <c r="JU5" s="257" t="s">
        <v>4246</v>
      </c>
      <c r="JV5" s="257" t="s">
        <v>4247</v>
      </c>
      <c r="JW5" s="257" t="s">
        <v>4248</v>
      </c>
      <c r="JX5" s="257" t="s">
        <v>4249</v>
      </c>
      <c r="JY5" s="257" t="s">
        <v>4250</v>
      </c>
      <c r="JZ5" s="257" t="s">
        <v>4251</v>
      </c>
      <c r="KA5" s="257" t="s">
        <v>4252</v>
      </c>
      <c r="KB5" s="257" t="s">
        <v>4253</v>
      </c>
      <c r="KC5" s="258" t="s">
        <v>4254</v>
      </c>
      <c r="KD5" s="257" t="s">
        <v>4243</v>
      </c>
      <c r="KE5" s="257" t="s">
        <v>4244</v>
      </c>
      <c r="KF5" s="257" t="s">
        <v>4245</v>
      </c>
      <c r="KG5" s="257" t="s">
        <v>4246</v>
      </c>
      <c r="KH5" s="257" t="s">
        <v>4247</v>
      </c>
      <c r="KI5" s="257" t="s">
        <v>4248</v>
      </c>
      <c r="KJ5" s="257" t="s">
        <v>4249</v>
      </c>
      <c r="KK5" s="257" t="s">
        <v>4250</v>
      </c>
      <c r="KL5" s="257" t="s">
        <v>4251</v>
      </c>
      <c r="KM5" s="257" t="s">
        <v>4252</v>
      </c>
      <c r="KN5" s="257" t="s">
        <v>4253</v>
      </c>
      <c r="KO5" s="258" t="s">
        <v>4254</v>
      </c>
      <c r="KP5" s="257" t="s">
        <v>4243</v>
      </c>
      <c r="KQ5" s="257" t="s">
        <v>4244</v>
      </c>
      <c r="KR5" s="257" t="s">
        <v>4245</v>
      </c>
      <c r="KS5" s="258" t="s">
        <v>4246</v>
      </c>
    </row>
    <row r="6" spans="1:305" x14ac:dyDescent="0.25">
      <c r="A6" s="231" t="s">
        <v>4212</v>
      </c>
      <c r="B6" s="282">
        <v>11054.186905457187</v>
      </c>
      <c r="C6" s="283">
        <v>11231.139327438867</v>
      </c>
      <c r="D6" s="283">
        <v>11289.897292951802</v>
      </c>
      <c r="E6" s="283">
        <v>12067.150647856661</v>
      </c>
      <c r="F6" s="283">
        <v>12630.655975206937</v>
      </c>
      <c r="G6" s="283">
        <v>12671.230628225096</v>
      </c>
      <c r="H6" s="283">
        <v>12833.236249980549</v>
      </c>
      <c r="I6" s="283">
        <v>13300.665020991941</v>
      </c>
      <c r="J6" s="283">
        <v>13570.494350970188</v>
      </c>
      <c r="K6" s="283">
        <v>13476.243716946046</v>
      </c>
      <c r="L6" s="283">
        <v>13791.294522024888</v>
      </c>
      <c r="M6" s="284">
        <v>14456.583307415342</v>
      </c>
      <c r="N6" s="282">
        <v>14358.929116306832</v>
      </c>
      <c r="O6" s="283">
        <v>14393.535684762446</v>
      </c>
      <c r="P6" s="283">
        <v>14170.652027272385</v>
      </c>
      <c r="Q6" s="283">
        <v>14268.855547208981</v>
      </c>
      <c r="R6" s="283">
        <v>13858.970902061496</v>
      </c>
      <c r="S6" s="283">
        <v>13760.077769034755</v>
      </c>
      <c r="T6" s="283">
        <v>14049.951708079272</v>
      </c>
      <c r="U6" s="283">
        <v>14154.101462823188</v>
      </c>
      <c r="V6" s="283">
        <v>14200.300484718926</v>
      </c>
      <c r="W6" s="283">
        <v>14028.163871626204</v>
      </c>
      <c r="X6" s="283">
        <v>14077.428198375716</v>
      </c>
      <c r="Y6" s="284">
        <v>14340.851782344083</v>
      </c>
      <c r="Z6" s="282">
        <v>14973.660386503148</v>
      </c>
      <c r="AA6" s="283">
        <v>15074.054664417921</v>
      </c>
      <c r="AB6" s="283">
        <v>15154.049721413714</v>
      </c>
      <c r="AC6" s="283">
        <v>16177.886548325312</v>
      </c>
      <c r="AD6" s="283">
        <v>16137.839749244939</v>
      </c>
      <c r="AE6" s="283">
        <v>15319.077305376246</v>
      </c>
      <c r="AF6" s="283">
        <v>15060.006908925254</v>
      </c>
      <c r="AG6" s="283">
        <v>15057.056872544577</v>
      </c>
      <c r="AH6" s="283">
        <v>15370.787317709432</v>
      </c>
      <c r="AI6" s="283">
        <v>15418.543468181069</v>
      </c>
      <c r="AJ6" s="283">
        <v>15641.857121204377</v>
      </c>
      <c r="AK6" s="284">
        <v>16043.557139039898</v>
      </c>
      <c r="AL6" s="282">
        <v>16519.607998614865</v>
      </c>
      <c r="AM6" s="283">
        <v>16563.15051263705</v>
      </c>
      <c r="AN6" s="283">
        <v>16325.902488107193</v>
      </c>
      <c r="AO6" s="283">
        <v>16268.818362585896</v>
      </c>
      <c r="AP6" s="283">
        <v>16231.119430030347</v>
      </c>
      <c r="AQ6" s="283">
        <v>16337.289204086323</v>
      </c>
      <c r="AR6" s="283">
        <v>16153.651408847914</v>
      </c>
      <c r="AS6" s="283">
        <v>16267.180425885921</v>
      </c>
      <c r="AT6" s="283">
        <v>16803.011011874769</v>
      </c>
      <c r="AU6" s="283">
        <v>17009.799454128341</v>
      </c>
      <c r="AV6" s="283">
        <v>17934.346503581921</v>
      </c>
      <c r="AW6" s="284">
        <v>18371.215233570729</v>
      </c>
      <c r="AX6" s="282">
        <v>18590.305108992867</v>
      </c>
      <c r="AY6" s="283">
        <v>19179.243298699628</v>
      </c>
      <c r="AZ6" s="283">
        <v>19215.834544771355</v>
      </c>
      <c r="BA6" s="283">
        <v>17873.252535055952</v>
      </c>
      <c r="BB6" s="283">
        <v>17953.583730696038</v>
      </c>
      <c r="BC6" s="283">
        <v>17354.644809066704</v>
      </c>
      <c r="BD6" s="283">
        <v>17925.120243551319</v>
      </c>
      <c r="BE6" s="283">
        <v>18063.704785692174</v>
      </c>
      <c r="BF6" s="283">
        <v>17586.427010232292</v>
      </c>
      <c r="BG6" s="283">
        <v>17171.801214982679</v>
      </c>
      <c r="BH6" s="283">
        <v>17147.117585137868</v>
      </c>
      <c r="BI6" s="284">
        <v>17992.413970632475</v>
      </c>
      <c r="BJ6" s="282">
        <v>17780.313517620405</v>
      </c>
      <c r="BK6" s="283">
        <v>18156.689276251505</v>
      </c>
      <c r="BL6" s="283">
        <v>17777.055302261815</v>
      </c>
      <c r="BM6" s="283">
        <v>17989.348717336507</v>
      </c>
      <c r="BN6" s="283">
        <v>18129.614278400106</v>
      </c>
      <c r="BO6" s="283">
        <v>17876.990363378718</v>
      </c>
      <c r="BP6" s="283">
        <v>19014.693446317218</v>
      </c>
      <c r="BQ6" s="283">
        <v>19487.464368455745</v>
      </c>
      <c r="BR6" s="283">
        <v>20463.556003716378</v>
      </c>
      <c r="BS6" s="283">
        <v>20591.368802657536</v>
      </c>
      <c r="BT6" s="283">
        <v>21158.969951335355</v>
      </c>
      <c r="BU6" s="284">
        <v>22095.326004497761</v>
      </c>
      <c r="BV6" s="282">
        <v>21624.524483020748</v>
      </c>
      <c r="BW6" s="283">
        <v>19711.100503879115</v>
      </c>
      <c r="BX6" s="283">
        <v>20062.837829193053</v>
      </c>
      <c r="BY6" s="283">
        <v>20340.30672163815</v>
      </c>
      <c r="BZ6" s="283">
        <v>21679.482698647873</v>
      </c>
      <c r="CA6" s="283">
        <v>22630.341779710721</v>
      </c>
      <c r="CB6" s="283">
        <v>22574.811867725821</v>
      </c>
      <c r="CC6" s="283">
        <v>22282.865751003206</v>
      </c>
      <c r="CD6" s="283">
        <v>23123.768627179124</v>
      </c>
      <c r="CE6" s="283">
        <v>22886.916374216737</v>
      </c>
      <c r="CF6" s="283">
        <v>22987.661520513055</v>
      </c>
      <c r="CG6" s="284">
        <v>23870.5533706647</v>
      </c>
      <c r="CH6" s="282">
        <v>23837.796316808261</v>
      </c>
      <c r="CI6" s="283">
        <v>24880.201176127743</v>
      </c>
      <c r="CJ6" s="283">
        <v>25092.113519444258</v>
      </c>
      <c r="CK6" s="283">
        <v>24368.135428946065</v>
      </c>
      <c r="CL6" s="283">
        <v>24342.258776626259</v>
      </c>
      <c r="CM6" s="283">
        <v>24033.995215752289</v>
      </c>
      <c r="CN6" s="283">
        <v>24276.51572984194</v>
      </c>
      <c r="CO6" s="283">
        <v>23928.506916764363</v>
      </c>
      <c r="CP6" s="283">
        <v>23458.79138093477</v>
      </c>
      <c r="CQ6" s="283">
        <v>23153.226212364381</v>
      </c>
      <c r="CR6" s="283">
        <v>23058.085562751563</v>
      </c>
      <c r="CS6" s="284">
        <v>23504.539373354681</v>
      </c>
      <c r="CT6" s="282">
        <v>24165.735648150563</v>
      </c>
      <c r="CU6" s="283">
        <v>22921.552955157596</v>
      </c>
      <c r="CV6" s="283">
        <v>23454.748648599751</v>
      </c>
      <c r="CW6" s="283">
        <v>24274.299162761832</v>
      </c>
      <c r="CX6" s="283">
        <v>24202.536294107598</v>
      </c>
      <c r="CY6" s="283">
        <v>23993.636592255647</v>
      </c>
      <c r="CZ6" s="283">
        <v>24180.531038179393</v>
      </c>
      <c r="DA6" s="283">
        <v>24514.627142940401</v>
      </c>
      <c r="DB6" s="283">
        <v>24712.833660991197</v>
      </c>
      <c r="DC6" s="283">
        <v>25999.431166343089</v>
      </c>
      <c r="DD6" s="283">
        <v>26738.477701164818</v>
      </c>
      <c r="DE6" s="284">
        <v>26790.884125007888</v>
      </c>
      <c r="DF6" s="282">
        <v>26835.543621211153</v>
      </c>
      <c r="DG6" s="283">
        <v>26554.220824701355</v>
      </c>
      <c r="DH6" s="283">
        <v>26651.556630679537</v>
      </c>
      <c r="DI6" s="283">
        <v>28102.703898090193</v>
      </c>
      <c r="DJ6" s="283">
        <v>27991.853446291461</v>
      </c>
      <c r="DK6" s="283">
        <v>28331.275100463183</v>
      </c>
      <c r="DL6" s="283">
        <v>28816.556272634149</v>
      </c>
      <c r="DM6" s="283">
        <v>28927.152600402944</v>
      </c>
      <c r="DN6" s="283">
        <v>29320.55894559298</v>
      </c>
      <c r="DO6" s="283">
        <v>29644.092444989677</v>
      </c>
      <c r="DP6" s="283">
        <v>29295.847905455019</v>
      </c>
      <c r="DQ6" s="284">
        <v>30286.176263222729</v>
      </c>
      <c r="DR6" s="282">
        <v>30947.083641411085</v>
      </c>
      <c r="DS6" s="283">
        <v>30937.022968105</v>
      </c>
      <c r="DT6" s="283">
        <v>31106.328605953699</v>
      </c>
      <c r="DU6" s="283">
        <v>32035.05281737322</v>
      </c>
      <c r="DV6" s="283">
        <v>31646.219144909624</v>
      </c>
      <c r="DW6" s="283">
        <v>32465.261790958859</v>
      </c>
      <c r="DX6" s="283">
        <v>34969.702147041855</v>
      </c>
      <c r="DY6" s="283">
        <v>34895.193400379772</v>
      </c>
      <c r="DZ6" s="283">
        <v>33991.953370576914</v>
      </c>
      <c r="EA6" s="283">
        <v>34005.119054398136</v>
      </c>
      <c r="EB6" s="283">
        <v>33781.902502010082</v>
      </c>
      <c r="EC6" s="284">
        <v>34574.751582684017</v>
      </c>
      <c r="ED6" s="282">
        <v>34849.147337899602</v>
      </c>
      <c r="EE6" s="283">
        <v>35465.211277082133</v>
      </c>
      <c r="EF6" s="283">
        <v>35352.464649692614</v>
      </c>
      <c r="EG6" s="283">
        <v>35498.064647227278</v>
      </c>
      <c r="EH6" s="283">
        <v>34724.751715035163</v>
      </c>
      <c r="EI6" s="283">
        <v>34973.342269716457</v>
      </c>
      <c r="EJ6" s="283">
        <v>35231.367481589172</v>
      </c>
      <c r="EK6" s="283">
        <v>34889.772247028945</v>
      </c>
      <c r="EL6" s="283">
        <v>35492.45906660748</v>
      </c>
      <c r="EM6" s="283">
        <v>35405.07091130894</v>
      </c>
      <c r="EN6" s="283">
        <v>35274.240654351081</v>
      </c>
      <c r="EO6" s="284">
        <v>36299.808852914044</v>
      </c>
      <c r="EP6" s="282">
        <v>36935.3392173026</v>
      </c>
      <c r="EQ6" s="283">
        <v>37006.685981738075</v>
      </c>
      <c r="ER6" s="283">
        <v>36828.842825496635</v>
      </c>
      <c r="ES6" s="283">
        <v>37201.768786199063</v>
      </c>
      <c r="ET6" s="283">
        <v>36644.094529437258</v>
      </c>
      <c r="EU6" s="283">
        <v>36961.732657665467</v>
      </c>
      <c r="EV6" s="283">
        <v>37607.889421779437</v>
      </c>
      <c r="EW6" s="283">
        <v>37775.949499439106</v>
      </c>
      <c r="EX6" s="283">
        <v>40517.281157251819</v>
      </c>
      <c r="EY6" s="283">
        <v>41287.050852828834</v>
      </c>
      <c r="EZ6" s="283">
        <v>40515.991686948815</v>
      </c>
      <c r="FA6" s="284">
        <v>40775.021236090899</v>
      </c>
      <c r="FB6" s="282">
        <v>42845.390937758239</v>
      </c>
      <c r="FC6" s="283">
        <v>42883.134470619116</v>
      </c>
      <c r="FD6" s="283">
        <v>44545.063758928147</v>
      </c>
      <c r="FE6" s="283">
        <v>45331.022662489013</v>
      </c>
      <c r="FF6" s="283">
        <v>45895.712724573481</v>
      </c>
      <c r="FG6" s="283">
        <v>47101.225889012509</v>
      </c>
      <c r="FH6" s="283">
        <v>49292.174088354717</v>
      </c>
      <c r="FI6" s="283">
        <v>49970.727432572035</v>
      </c>
      <c r="FJ6" s="283">
        <v>48985.394208809921</v>
      </c>
      <c r="FK6" s="283">
        <v>50645.790842635128</v>
      </c>
      <c r="FL6" s="283">
        <v>49423.73982439829</v>
      </c>
      <c r="FM6" s="284">
        <v>49380.917406984656</v>
      </c>
      <c r="FN6" s="282">
        <v>51115.804203903928</v>
      </c>
      <c r="FO6" s="283">
        <v>51460.402376902537</v>
      </c>
      <c r="FP6" s="283">
        <v>51629.79422288436</v>
      </c>
      <c r="FQ6" s="283">
        <v>53318.860018116742</v>
      </c>
      <c r="FR6" s="283">
        <v>51875.564272997974</v>
      </c>
      <c r="FS6" s="283">
        <v>51303.870315269101</v>
      </c>
      <c r="FT6" s="283">
        <v>49939.929948862213</v>
      </c>
      <c r="FU6" s="283">
        <v>49034.27404338702</v>
      </c>
      <c r="FV6" s="283">
        <v>50616.210411808366</v>
      </c>
      <c r="FW6" s="283">
        <v>51758.091020307074</v>
      </c>
      <c r="FX6" s="283">
        <v>50706.064199764893</v>
      </c>
      <c r="FY6" s="284">
        <v>52256.618338752211</v>
      </c>
      <c r="FZ6" s="282">
        <v>51574.821988866723</v>
      </c>
      <c r="GA6" s="283">
        <v>51260.563227286919</v>
      </c>
      <c r="GB6" s="283">
        <v>54603.30341944359</v>
      </c>
      <c r="GC6" s="283">
        <v>56426.70454446131</v>
      </c>
      <c r="GD6" s="283">
        <v>56158.65956846912</v>
      </c>
      <c r="GE6" s="283">
        <v>57227.18697118912</v>
      </c>
      <c r="GF6" s="283">
        <v>56545.362399345919</v>
      </c>
      <c r="GG6" s="283">
        <v>58535.62293067039</v>
      </c>
      <c r="GH6" s="283">
        <v>59678.683467157272</v>
      </c>
      <c r="GI6" s="283">
        <v>59046.600464424002</v>
      </c>
      <c r="GJ6" s="283">
        <v>59393.08333445336</v>
      </c>
      <c r="GK6" s="284">
        <v>62198.061384889254</v>
      </c>
      <c r="GL6" s="282">
        <v>63917.737938663602</v>
      </c>
      <c r="GM6" s="283">
        <v>64300.960545366543</v>
      </c>
      <c r="GN6" s="283">
        <v>65328.721944392608</v>
      </c>
      <c r="GO6" s="283">
        <v>65251.365428956095</v>
      </c>
      <c r="GP6" s="283">
        <v>65926.335285029127</v>
      </c>
      <c r="GQ6" s="283">
        <v>64463.033548426829</v>
      </c>
      <c r="GR6" s="283">
        <v>64861.618681032844</v>
      </c>
      <c r="GS6" s="283">
        <v>67571.848866605258</v>
      </c>
      <c r="GT6" s="283">
        <v>67494.309739645061</v>
      </c>
      <c r="GU6" s="283">
        <v>66770.234863981037</v>
      </c>
      <c r="GV6" s="283">
        <v>67387.952423304028</v>
      </c>
      <c r="GW6" s="284">
        <v>68457.974789033833</v>
      </c>
      <c r="GX6" s="282">
        <v>70392.32161876536</v>
      </c>
      <c r="GY6" s="283">
        <v>70594.65793164252</v>
      </c>
      <c r="GZ6" s="283">
        <v>72490.054969341523</v>
      </c>
      <c r="HA6" s="283">
        <v>72712.023166638915</v>
      </c>
      <c r="HB6" s="283">
        <v>72191.583945138118</v>
      </c>
      <c r="HC6" s="283">
        <v>71647.917422092971</v>
      </c>
      <c r="HD6" s="283">
        <v>72070.537933323561</v>
      </c>
      <c r="HE6" s="283">
        <v>71064.145049031737</v>
      </c>
      <c r="HF6" s="283">
        <v>72102.994011719959</v>
      </c>
      <c r="HG6" s="283">
        <v>71593.732383972427</v>
      </c>
      <c r="HH6" s="283">
        <v>71730.806055928901</v>
      </c>
      <c r="HI6" s="284">
        <v>72673.366497405354</v>
      </c>
      <c r="HJ6" s="282">
        <v>75196.731837096391</v>
      </c>
      <c r="HK6" s="283">
        <v>76199.07386290752</v>
      </c>
      <c r="HL6" s="283">
        <v>74261.568439500857</v>
      </c>
      <c r="HM6" s="283">
        <v>73532.624117777465</v>
      </c>
      <c r="HN6" s="283">
        <v>72681.266473755153</v>
      </c>
      <c r="HO6" s="283">
        <v>74743.093774298788</v>
      </c>
      <c r="HP6" s="283">
        <v>73740.173737234509</v>
      </c>
      <c r="HQ6" s="283">
        <v>72046.514827516847</v>
      </c>
      <c r="HR6" s="283">
        <v>72247.546340473942</v>
      </c>
      <c r="HS6" s="283">
        <v>73350.738676760287</v>
      </c>
      <c r="HT6" s="283">
        <v>71845.993724305168</v>
      </c>
      <c r="HU6" s="284">
        <v>73712.074456848073</v>
      </c>
      <c r="HV6" s="282">
        <v>74898.908117135215</v>
      </c>
      <c r="HW6" s="283">
        <v>72773.132361927099</v>
      </c>
      <c r="HX6" s="283">
        <v>68983.24293955318</v>
      </c>
      <c r="HY6" s="283">
        <v>69435.047664781843</v>
      </c>
      <c r="HZ6" s="283">
        <v>71533.478946398536</v>
      </c>
      <c r="IA6" s="283">
        <v>73860.530825535388</v>
      </c>
      <c r="IB6" s="283">
        <v>75771.01413695993</v>
      </c>
      <c r="IC6" s="283">
        <v>76692.403153648833</v>
      </c>
      <c r="ID6" s="283">
        <v>77124.878839139536</v>
      </c>
      <c r="IE6" s="283">
        <v>77378.005648456907</v>
      </c>
      <c r="IF6" s="283">
        <v>79949.81033119635</v>
      </c>
      <c r="IG6" s="284">
        <v>87756.556893868692</v>
      </c>
      <c r="IH6" s="282">
        <v>88328.152498273514</v>
      </c>
      <c r="II6" s="283">
        <v>87249.008369278716</v>
      </c>
      <c r="IJ6" s="283">
        <v>85401.085079151366</v>
      </c>
      <c r="IK6" s="283">
        <v>89204.271318673447</v>
      </c>
      <c r="IL6" s="283">
        <v>90177.720968487789</v>
      </c>
      <c r="IM6" s="283">
        <v>90993.040679257188</v>
      </c>
      <c r="IN6" s="283">
        <v>90464.965023995232</v>
      </c>
      <c r="IO6" s="283">
        <v>91728.044798327464</v>
      </c>
      <c r="IP6" s="283">
        <v>91416.19241988787</v>
      </c>
      <c r="IQ6" s="283">
        <v>93065.136375824746</v>
      </c>
      <c r="IR6" s="283">
        <v>91361.786610399402</v>
      </c>
      <c r="IS6" s="284">
        <v>93388.202138641442</v>
      </c>
      <c r="IT6" s="282">
        <v>93021.689812048106</v>
      </c>
      <c r="IU6" s="283">
        <v>93768.759674383531</v>
      </c>
      <c r="IV6" s="283">
        <v>95486.427554419628</v>
      </c>
      <c r="IW6" s="283">
        <v>93317.866733296018</v>
      </c>
      <c r="IX6" s="283">
        <v>95195.000236743334</v>
      </c>
      <c r="IY6" s="283">
        <v>94595.273334437123</v>
      </c>
      <c r="IZ6" s="283">
        <v>94185.954616669638</v>
      </c>
      <c r="JA6" s="283">
        <v>95088.45176987884</v>
      </c>
      <c r="JB6" s="283">
        <v>94747.745220981131</v>
      </c>
      <c r="JC6" s="283">
        <v>92721.603275329529</v>
      </c>
      <c r="JD6" s="283">
        <v>93324.190605652679</v>
      </c>
      <c r="JE6" s="284">
        <v>94933.219758041494</v>
      </c>
      <c r="JF6" s="282">
        <v>96696.897577297685</v>
      </c>
      <c r="JG6" s="283">
        <v>96158.380521671788</v>
      </c>
      <c r="JH6" s="283">
        <v>96262.407565596368</v>
      </c>
      <c r="JI6" s="283">
        <v>96328.640091363035</v>
      </c>
      <c r="JJ6" s="283">
        <v>97079.896434258713</v>
      </c>
      <c r="JK6" s="283">
        <v>98130.33992744211</v>
      </c>
      <c r="JL6" s="283">
        <v>99700.956996699475</v>
      </c>
      <c r="JM6" s="283">
        <v>97805.34242870062</v>
      </c>
      <c r="JN6" s="283">
        <v>97298.167052210629</v>
      </c>
      <c r="JO6" s="283">
        <v>96640.551353289382</v>
      </c>
      <c r="JP6" s="283">
        <v>100702.96778191577</v>
      </c>
      <c r="JQ6" s="284">
        <v>102371.55177194474</v>
      </c>
      <c r="JR6" s="283">
        <v>100995.39909679181</v>
      </c>
      <c r="JS6" s="283">
        <v>100810.33019475859</v>
      </c>
      <c r="JT6" s="283">
        <v>102007.26951550385</v>
      </c>
      <c r="JU6" s="283">
        <v>103195.04851564078</v>
      </c>
      <c r="JV6" s="283">
        <v>102447.48573609967</v>
      </c>
      <c r="JW6" s="283">
        <v>100193.72549019504</v>
      </c>
      <c r="JX6" s="283">
        <v>100902.50265464869</v>
      </c>
      <c r="JY6" s="283">
        <v>100563.32856606583</v>
      </c>
      <c r="JZ6" s="283">
        <v>99510.359028076113</v>
      </c>
      <c r="KA6" s="283">
        <v>97736.225777097687</v>
      </c>
      <c r="KB6" s="283">
        <v>99629.019449254905</v>
      </c>
      <c r="KC6" s="284">
        <v>98927.082838030386</v>
      </c>
      <c r="KD6" s="283">
        <v>100490.92477328953</v>
      </c>
      <c r="KE6" s="283">
        <v>100384.74448864878</v>
      </c>
      <c r="KF6" s="283">
        <v>100213.44536699647</v>
      </c>
      <c r="KG6" s="283">
        <v>103251.68854911094</v>
      </c>
      <c r="KH6" s="283">
        <v>102686.12844892929</v>
      </c>
      <c r="KI6" s="283">
        <v>103557.54411170773</v>
      </c>
      <c r="KJ6" s="283">
        <v>100714.8846463876</v>
      </c>
      <c r="KK6" s="283">
        <v>99135.354476824345</v>
      </c>
      <c r="KL6" s="283">
        <v>108449.81141222449</v>
      </c>
      <c r="KM6" s="283">
        <v>108186.94186484709</v>
      </c>
      <c r="KN6" s="283">
        <v>108111.49136121763</v>
      </c>
      <c r="KO6" s="284">
        <v>115720.33240423157</v>
      </c>
      <c r="KP6" s="283">
        <v>121606.07738234957</v>
      </c>
      <c r="KQ6" s="283">
        <v>122328.79053494542</v>
      </c>
      <c r="KR6" s="283">
        <v>120725.31373318733</v>
      </c>
      <c r="KS6" s="284">
        <v>114549.93850122555</v>
      </c>
    </row>
    <row r="7" spans="1:305" ht="12.6" customHeight="1" x14ac:dyDescent="0.25">
      <c r="A7" s="229" t="s">
        <v>4213</v>
      </c>
      <c r="B7" s="282">
        <v>0</v>
      </c>
      <c r="C7" s="283">
        <v>0</v>
      </c>
      <c r="D7" s="283">
        <v>0</v>
      </c>
      <c r="E7" s="283">
        <v>0</v>
      </c>
      <c r="F7" s="283">
        <v>0</v>
      </c>
      <c r="G7" s="283">
        <v>0</v>
      </c>
      <c r="H7" s="283">
        <v>0</v>
      </c>
      <c r="I7" s="283">
        <v>0</v>
      </c>
      <c r="J7" s="283">
        <v>0</v>
      </c>
      <c r="K7" s="283">
        <v>0</v>
      </c>
      <c r="L7" s="283">
        <v>0</v>
      </c>
      <c r="M7" s="284">
        <v>0</v>
      </c>
      <c r="N7" s="282">
        <v>0</v>
      </c>
      <c r="O7" s="283">
        <v>0</v>
      </c>
      <c r="P7" s="283">
        <v>0</v>
      </c>
      <c r="Q7" s="283">
        <v>0</v>
      </c>
      <c r="R7" s="283">
        <v>0</v>
      </c>
      <c r="S7" s="283">
        <v>0</v>
      </c>
      <c r="T7" s="283">
        <v>0</v>
      </c>
      <c r="U7" s="283">
        <v>0</v>
      </c>
      <c r="V7" s="283">
        <v>0</v>
      </c>
      <c r="W7" s="283">
        <v>0</v>
      </c>
      <c r="X7" s="283">
        <v>0</v>
      </c>
      <c r="Y7" s="284">
        <v>0</v>
      </c>
      <c r="Z7" s="282">
        <v>0</v>
      </c>
      <c r="AA7" s="283">
        <v>0</v>
      </c>
      <c r="AB7" s="283">
        <v>0</v>
      </c>
      <c r="AC7" s="283">
        <v>0</v>
      </c>
      <c r="AD7" s="283">
        <v>0</v>
      </c>
      <c r="AE7" s="283">
        <v>0</v>
      </c>
      <c r="AF7" s="283">
        <v>0</v>
      </c>
      <c r="AG7" s="283">
        <v>0</v>
      </c>
      <c r="AH7" s="283">
        <v>0</v>
      </c>
      <c r="AI7" s="283">
        <v>0</v>
      </c>
      <c r="AJ7" s="283">
        <v>0</v>
      </c>
      <c r="AK7" s="284">
        <v>0</v>
      </c>
      <c r="AL7" s="282">
        <v>0</v>
      </c>
      <c r="AM7" s="283">
        <v>0</v>
      </c>
      <c r="AN7" s="283">
        <v>0</v>
      </c>
      <c r="AO7" s="283">
        <v>0</v>
      </c>
      <c r="AP7" s="283">
        <v>0</v>
      </c>
      <c r="AQ7" s="283">
        <v>0</v>
      </c>
      <c r="AR7" s="283">
        <v>0</v>
      </c>
      <c r="AS7" s="283">
        <v>12</v>
      </c>
      <c r="AT7" s="283">
        <v>12</v>
      </c>
      <c r="AU7" s="283">
        <v>12</v>
      </c>
      <c r="AV7" s="283">
        <v>12</v>
      </c>
      <c r="AW7" s="284">
        <v>24</v>
      </c>
      <c r="AX7" s="282">
        <v>24</v>
      </c>
      <c r="AY7" s="283">
        <v>24</v>
      </c>
      <c r="AZ7" s="283">
        <v>24</v>
      </c>
      <c r="BA7" s="283">
        <v>24</v>
      </c>
      <c r="BB7" s="283">
        <v>24</v>
      </c>
      <c r="BC7" s="283">
        <v>24</v>
      </c>
      <c r="BD7" s="283">
        <v>0</v>
      </c>
      <c r="BE7" s="283">
        <v>0</v>
      </c>
      <c r="BF7" s="283">
        <v>0</v>
      </c>
      <c r="BG7" s="283">
        <v>0</v>
      </c>
      <c r="BH7" s="283">
        <v>0</v>
      </c>
      <c r="BI7" s="284">
        <v>0</v>
      </c>
      <c r="BJ7" s="282">
        <v>0</v>
      </c>
      <c r="BK7" s="283">
        <v>0</v>
      </c>
      <c r="BL7" s="283">
        <v>0</v>
      </c>
      <c r="BM7" s="283">
        <v>0</v>
      </c>
      <c r="BN7" s="283">
        <v>0</v>
      </c>
      <c r="BO7" s="283">
        <v>0</v>
      </c>
      <c r="BP7" s="283">
        <v>0</v>
      </c>
      <c r="BQ7" s="283">
        <v>0</v>
      </c>
      <c r="BR7" s="283">
        <v>0</v>
      </c>
      <c r="BS7" s="283">
        <v>0</v>
      </c>
      <c r="BT7" s="283">
        <v>0</v>
      </c>
      <c r="BU7" s="284">
        <v>0</v>
      </c>
      <c r="BV7" s="282">
        <v>0</v>
      </c>
      <c r="BW7" s="283">
        <v>0</v>
      </c>
      <c r="BX7" s="283">
        <v>0</v>
      </c>
      <c r="BY7" s="283">
        <v>0</v>
      </c>
      <c r="BZ7" s="283">
        <v>0</v>
      </c>
      <c r="CA7" s="283">
        <v>0</v>
      </c>
      <c r="CB7" s="283">
        <v>0</v>
      </c>
      <c r="CC7" s="283">
        <v>0</v>
      </c>
      <c r="CD7" s="283">
        <v>0</v>
      </c>
      <c r="CE7" s="283">
        <v>0</v>
      </c>
      <c r="CF7" s="283">
        <v>0</v>
      </c>
      <c r="CG7" s="284">
        <v>0</v>
      </c>
      <c r="CH7" s="282">
        <v>0</v>
      </c>
      <c r="CI7" s="283">
        <v>0</v>
      </c>
      <c r="CJ7" s="283">
        <v>0</v>
      </c>
      <c r="CK7" s="283">
        <v>0</v>
      </c>
      <c r="CL7" s="283">
        <v>0</v>
      </c>
      <c r="CM7" s="283">
        <v>0</v>
      </c>
      <c r="CN7" s="283">
        <v>0</v>
      </c>
      <c r="CO7" s="283">
        <v>0</v>
      </c>
      <c r="CP7" s="283">
        <v>0</v>
      </c>
      <c r="CQ7" s="283">
        <v>0</v>
      </c>
      <c r="CR7" s="283">
        <v>0</v>
      </c>
      <c r="CS7" s="284">
        <v>0</v>
      </c>
      <c r="CT7" s="282">
        <v>0</v>
      </c>
      <c r="CU7" s="283">
        <v>0</v>
      </c>
      <c r="CV7" s="283">
        <v>0</v>
      </c>
      <c r="CW7" s="283">
        <v>0</v>
      </c>
      <c r="CX7" s="283">
        <v>0</v>
      </c>
      <c r="CY7" s="283">
        <v>0</v>
      </c>
      <c r="CZ7" s="283">
        <v>0</v>
      </c>
      <c r="DA7" s="283">
        <v>0</v>
      </c>
      <c r="DB7" s="283">
        <v>0</v>
      </c>
      <c r="DC7" s="283">
        <v>0</v>
      </c>
      <c r="DD7" s="283">
        <v>0</v>
      </c>
      <c r="DE7" s="284">
        <v>0</v>
      </c>
      <c r="DF7" s="282">
        <v>0</v>
      </c>
      <c r="DG7" s="283">
        <v>0</v>
      </c>
      <c r="DH7" s="283">
        <v>0</v>
      </c>
      <c r="DI7" s="283">
        <v>0</v>
      </c>
      <c r="DJ7" s="283">
        <v>0</v>
      </c>
      <c r="DK7" s="283">
        <v>0</v>
      </c>
      <c r="DL7" s="283">
        <v>0</v>
      </c>
      <c r="DM7" s="283">
        <v>0</v>
      </c>
      <c r="DN7" s="283">
        <v>0</v>
      </c>
      <c r="DO7" s="283">
        <v>0</v>
      </c>
      <c r="DP7" s="283">
        <v>0</v>
      </c>
      <c r="DQ7" s="284">
        <v>0</v>
      </c>
      <c r="DR7" s="282">
        <v>0</v>
      </c>
      <c r="DS7" s="283">
        <v>0</v>
      </c>
      <c r="DT7" s="283">
        <v>0</v>
      </c>
      <c r="DU7" s="283">
        <v>0</v>
      </c>
      <c r="DV7" s="283">
        <v>0</v>
      </c>
      <c r="DW7" s="283">
        <v>0</v>
      </c>
      <c r="DX7" s="283">
        <v>0</v>
      </c>
      <c r="DY7" s="283">
        <v>0</v>
      </c>
      <c r="DZ7" s="283">
        <v>0</v>
      </c>
      <c r="EA7" s="283">
        <v>0</v>
      </c>
      <c r="EB7" s="283">
        <v>0</v>
      </c>
      <c r="EC7" s="284">
        <v>0</v>
      </c>
      <c r="ED7" s="282">
        <v>0</v>
      </c>
      <c r="EE7" s="283">
        <v>0</v>
      </c>
      <c r="EF7" s="283">
        <v>0</v>
      </c>
      <c r="EG7" s="283">
        <v>0</v>
      </c>
      <c r="EH7" s="283">
        <v>0</v>
      </c>
      <c r="EI7" s="283">
        <v>0</v>
      </c>
      <c r="EJ7" s="283">
        <v>0</v>
      </c>
      <c r="EK7" s="283">
        <v>0</v>
      </c>
      <c r="EL7" s="283">
        <v>0</v>
      </c>
      <c r="EM7" s="283">
        <v>0</v>
      </c>
      <c r="EN7" s="283">
        <v>0</v>
      </c>
      <c r="EO7" s="284">
        <v>0</v>
      </c>
      <c r="EP7" s="282">
        <v>0</v>
      </c>
      <c r="EQ7" s="283">
        <v>0</v>
      </c>
      <c r="ER7" s="283">
        <v>0</v>
      </c>
      <c r="ES7" s="283">
        <v>0</v>
      </c>
      <c r="ET7" s="283">
        <v>0</v>
      </c>
      <c r="EU7" s="283">
        <v>0</v>
      </c>
      <c r="EV7" s="283">
        <v>0</v>
      </c>
      <c r="EW7" s="283">
        <v>0</v>
      </c>
      <c r="EX7" s="283">
        <v>0</v>
      </c>
      <c r="EY7" s="283">
        <v>0</v>
      </c>
      <c r="EZ7" s="283">
        <v>0</v>
      </c>
      <c r="FA7" s="284">
        <v>0</v>
      </c>
      <c r="FB7" s="282">
        <v>0</v>
      </c>
      <c r="FC7" s="283">
        <v>0</v>
      </c>
      <c r="FD7" s="283">
        <v>0</v>
      </c>
      <c r="FE7" s="283">
        <v>0</v>
      </c>
      <c r="FF7" s="283">
        <v>0</v>
      </c>
      <c r="FG7" s="283">
        <v>0</v>
      </c>
      <c r="FH7" s="283">
        <v>0</v>
      </c>
      <c r="FI7" s="283">
        <v>0</v>
      </c>
      <c r="FJ7" s="283">
        <v>0</v>
      </c>
      <c r="FK7" s="283">
        <v>0</v>
      </c>
      <c r="FL7" s="283">
        <v>0</v>
      </c>
      <c r="FM7" s="284">
        <v>0</v>
      </c>
      <c r="FN7" s="282">
        <v>0</v>
      </c>
      <c r="FO7" s="283">
        <v>0</v>
      </c>
      <c r="FP7" s="283">
        <v>0</v>
      </c>
      <c r="FQ7" s="283">
        <v>0</v>
      </c>
      <c r="FR7" s="283">
        <v>0</v>
      </c>
      <c r="FS7" s="283">
        <v>0</v>
      </c>
      <c r="FT7" s="283">
        <v>0</v>
      </c>
      <c r="FU7" s="283">
        <v>0</v>
      </c>
      <c r="FV7" s="283">
        <v>0</v>
      </c>
      <c r="FW7" s="283">
        <v>0</v>
      </c>
      <c r="FX7" s="283">
        <v>0</v>
      </c>
      <c r="FY7" s="284">
        <v>0</v>
      </c>
      <c r="FZ7" s="282">
        <v>0</v>
      </c>
      <c r="GA7" s="283">
        <v>0</v>
      </c>
      <c r="GB7" s="283">
        <v>0</v>
      </c>
      <c r="GC7" s="283">
        <v>0</v>
      </c>
      <c r="GD7" s="283">
        <v>0</v>
      </c>
      <c r="GE7" s="283">
        <v>0</v>
      </c>
      <c r="GF7" s="283">
        <v>0</v>
      </c>
      <c r="GG7" s="283">
        <v>0</v>
      </c>
      <c r="GH7" s="283">
        <v>0</v>
      </c>
      <c r="GI7" s="283">
        <v>0</v>
      </c>
      <c r="GJ7" s="283">
        <v>0</v>
      </c>
      <c r="GK7" s="284">
        <v>0</v>
      </c>
      <c r="GL7" s="282">
        <v>0</v>
      </c>
      <c r="GM7" s="283">
        <v>0</v>
      </c>
      <c r="GN7" s="283">
        <v>0</v>
      </c>
      <c r="GO7" s="283">
        <v>0</v>
      </c>
      <c r="GP7" s="283">
        <v>0</v>
      </c>
      <c r="GQ7" s="283">
        <v>0</v>
      </c>
      <c r="GR7" s="283">
        <v>0</v>
      </c>
      <c r="GS7" s="283">
        <v>0</v>
      </c>
      <c r="GT7" s="283">
        <v>0</v>
      </c>
      <c r="GU7" s="283">
        <v>0</v>
      </c>
      <c r="GV7" s="283">
        <v>0</v>
      </c>
      <c r="GW7" s="284">
        <v>0</v>
      </c>
      <c r="GX7" s="282">
        <v>0</v>
      </c>
      <c r="GY7" s="283">
        <v>0</v>
      </c>
      <c r="GZ7" s="283">
        <v>0</v>
      </c>
      <c r="HA7" s="283">
        <v>0</v>
      </c>
      <c r="HB7" s="283">
        <v>0</v>
      </c>
      <c r="HC7" s="283">
        <v>0</v>
      </c>
      <c r="HD7" s="283">
        <v>0</v>
      </c>
      <c r="HE7" s="283">
        <v>0</v>
      </c>
      <c r="HF7" s="283">
        <v>0</v>
      </c>
      <c r="HG7" s="283">
        <v>0</v>
      </c>
      <c r="HH7" s="283">
        <v>0</v>
      </c>
      <c r="HI7" s="284">
        <v>0</v>
      </c>
      <c r="HJ7" s="282">
        <v>0</v>
      </c>
      <c r="HK7" s="283">
        <v>0</v>
      </c>
      <c r="HL7" s="283">
        <v>0</v>
      </c>
      <c r="HM7" s="283">
        <v>0</v>
      </c>
      <c r="HN7" s="283">
        <v>0</v>
      </c>
      <c r="HO7" s="283">
        <v>0</v>
      </c>
      <c r="HP7" s="283">
        <v>0</v>
      </c>
      <c r="HQ7" s="283">
        <v>0</v>
      </c>
      <c r="HR7" s="283">
        <v>0</v>
      </c>
      <c r="HS7" s="283">
        <v>0</v>
      </c>
      <c r="HT7" s="283">
        <v>0</v>
      </c>
      <c r="HU7" s="284">
        <v>0</v>
      </c>
      <c r="HV7" s="282">
        <v>0</v>
      </c>
      <c r="HW7" s="283">
        <v>0</v>
      </c>
      <c r="HX7" s="283">
        <v>0</v>
      </c>
      <c r="HY7" s="283">
        <v>0</v>
      </c>
      <c r="HZ7" s="283">
        <v>0</v>
      </c>
      <c r="IA7" s="283">
        <v>0</v>
      </c>
      <c r="IB7" s="283">
        <v>0</v>
      </c>
      <c r="IC7" s="283">
        <v>0</v>
      </c>
      <c r="ID7" s="283">
        <v>0</v>
      </c>
      <c r="IE7" s="283">
        <v>0</v>
      </c>
      <c r="IF7" s="283">
        <v>0</v>
      </c>
      <c r="IG7" s="284">
        <v>0</v>
      </c>
      <c r="IH7" s="282">
        <v>0</v>
      </c>
      <c r="II7" s="283">
        <v>0</v>
      </c>
      <c r="IJ7" s="283">
        <v>0</v>
      </c>
      <c r="IK7" s="283">
        <v>0</v>
      </c>
      <c r="IL7" s="283">
        <v>0</v>
      </c>
      <c r="IM7" s="283">
        <v>0</v>
      </c>
      <c r="IN7" s="283">
        <v>0</v>
      </c>
      <c r="IO7" s="283">
        <v>0</v>
      </c>
      <c r="IP7" s="283">
        <v>0</v>
      </c>
      <c r="IQ7" s="283">
        <v>0</v>
      </c>
      <c r="IR7" s="283">
        <v>0</v>
      </c>
      <c r="IS7" s="284">
        <v>0</v>
      </c>
      <c r="IT7" s="282">
        <v>0</v>
      </c>
      <c r="IU7" s="283">
        <v>0</v>
      </c>
      <c r="IV7" s="283">
        <v>0</v>
      </c>
      <c r="IW7" s="283">
        <v>0</v>
      </c>
      <c r="IX7" s="283">
        <v>0</v>
      </c>
      <c r="IY7" s="283">
        <v>0</v>
      </c>
      <c r="IZ7" s="283">
        <v>0</v>
      </c>
      <c r="JA7" s="283">
        <v>0</v>
      </c>
      <c r="JB7" s="283">
        <v>0</v>
      </c>
      <c r="JC7" s="283">
        <v>0</v>
      </c>
      <c r="JD7" s="283">
        <v>0</v>
      </c>
      <c r="JE7" s="284">
        <v>0</v>
      </c>
      <c r="JF7" s="282">
        <v>0</v>
      </c>
      <c r="JG7" s="283">
        <v>0</v>
      </c>
      <c r="JH7" s="283">
        <v>0</v>
      </c>
      <c r="JI7" s="283">
        <v>0</v>
      </c>
      <c r="JJ7" s="283">
        <v>0</v>
      </c>
      <c r="JK7" s="283">
        <v>0</v>
      </c>
      <c r="JL7" s="283">
        <v>0</v>
      </c>
      <c r="JM7" s="283">
        <v>0</v>
      </c>
      <c r="JN7" s="283">
        <v>0</v>
      </c>
      <c r="JO7" s="283">
        <v>0</v>
      </c>
      <c r="JP7" s="283">
        <v>0</v>
      </c>
      <c r="JQ7" s="284">
        <v>0</v>
      </c>
      <c r="JR7" s="283">
        <v>0</v>
      </c>
      <c r="JS7" s="283">
        <v>0</v>
      </c>
      <c r="JT7" s="283">
        <v>0</v>
      </c>
      <c r="JU7" s="283">
        <v>0</v>
      </c>
      <c r="JV7" s="283">
        <v>0</v>
      </c>
      <c r="JW7" s="283">
        <v>0</v>
      </c>
      <c r="JX7" s="283">
        <v>0</v>
      </c>
      <c r="JY7" s="283">
        <v>0</v>
      </c>
      <c r="JZ7" s="283">
        <v>0</v>
      </c>
      <c r="KA7" s="283">
        <v>0</v>
      </c>
      <c r="KB7" s="283">
        <v>0</v>
      </c>
      <c r="KC7" s="284">
        <v>0</v>
      </c>
      <c r="KD7" s="283">
        <v>0</v>
      </c>
      <c r="KE7" s="283">
        <v>0</v>
      </c>
      <c r="KF7" s="283">
        <v>0</v>
      </c>
      <c r="KG7" s="283">
        <v>0</v>
      </c>
      <c r="KH7" s="283">
        <v>0</v>
      </c>
      <c r="KI7" s="283">
        <v>0</v>
      </c>
      <c r="KJ7" s="283">
        <v>0</v>
      </c>
      <c r="KK7" s="283">
        <v>0</v>
      </c>
      <c r="KL7" s="283">
        <v>0</v>
      </c>
      <c r="KM7" s="283">
        <v>0</v>
      </c>
      <c r="KN7" s="283">
        <v>0</v>
      </c>
      <c r="KO7" s="284">
        <v>0</v>
      </c>
      <c r="KP7" s="283">
        <v>0</v>
      </c>
      <c r="KQ7" s="283">
        <v>0</v>
      </c>
      <c r="KR7" s="283">
        <v>0</v>
      </c>
      <c r="KS7" s="284">
        <v>0</v>
      </c>
    </row>
    <row r="8" spans="1:305" ht="12.9" hidden="1" customHeight="1" x14ac:dyDescent="0.25">
      <c r="A8" s="235" t="s">
        <v>4215</v>
      </c>
      <c r="B8" s="230"/>
      <c r="M8" s="236"/>
      <c r="N8" s="230"/>
      <c r="Y8" s="236"/>
      <c r="Z8" s="230"/>
      <c r="AK8" s="236"/>
      <c r="AL8" s="230"/>
      <c r="AW8" s="236"/>
      <c r="AX8" s="230"/>
      <c r="BI8" s="236"/>
      <c r="BJ8" s="230"/>
      <c r="BU8" s="236"/>
      <c r="BV8" s="230"/>
      <c r="CG8" s="236"/>
      <c r="CH8" s="230"/>
      <c r="CS8" s="236"/>
      <c r="CT8" s="230"/>
      <c r="DE8" s="236"/>
      <c r="DF8" s="230"/>
      <c r="DQ8" s="236"/>
      <c r="DR8" s="230"/>
      <c r="EC8" s="236"/>
      <c r="ED8" s="230"/>
      <c r="EO8" s="236"/>
      <c r="EP8" s="230"/>
      <c r="FA8" s="236"/>
      <c r="FB8" s="230"/>
      <c r="FM8" s="236"/>
      <c r="FN8" s="230"/>
      <c r="FY8" s="236"/>
      <c r="FZ8" s="230"/>
      <c r="GK8" s="236"/>
      <c r="GL8" s="230"/>
      <c r="GW8" s="236"/>
      <c r="GX8" s="230"/>
      <c r="HI8" s="236"/>
      <c r="HJ8" s="230"/>
      <c r="HU8" s="236"/>
      <c r="HV8" s="230"/>
      <c r="IG8" s="236"/>
      <c r="IH8" s="230"/>
      <c r="IS8" s="236"/>
      <c r="IT8" s="230"/>
      <c r="JE8" s="236"/>
      <c r="JF8" s="230"/>
      <c r="JQ8" s="236"/>
      <c r="KC8" s="236"/>
      <c r="KO8" s="236"/>
      <c r="KS8" s="236"/>
    </row>
    <row r="9" spans="1:305" ht="12.9" hidden="1" customHeight="1" x14ac:dyDescent="0.25">
      <c r="A9" s="235" t="s">
        <v>4216</v>
      </c>
      <c r="B9" s="230"/>
      <c r="M9" s="236"/>
      <c r="N9" s="230"/>
      <c r="Y9" s="236"/>
      <c r="Z9" s="230"/>
      <c r="AK9" s="236"/>
      <c r="AL9" s="230"/>
      <c r="AW9" s="236"/>
      <c r="AX9" s="230"/>
      <c r="BI9" s="236"/>
      <c r="BJ9" s="230"/>
      <c r="BU9" s="236"/>
      <c r="BV9" s="230"/>
      <c r="CG9" s="236"/>
      <c r="CH9" s="230"/>
      <c r="CS9" s="236"/>
      <c r="CT9" s="230"/>
      <c r="DE9" s="236"/>
      <c r="DF9" s="230"/>
      <c r="DQ9" s="236"/>
      <c r="DR9" s="230"/>
      <c r="EC9" s="236"/>
      <c r="ED9" s="230"/>
      <c r="EO9" s="236"/>
      <c r="EP9" s="230"/>
      <c r="FA9" s="236"/>
      <c r="FB9" s="230"/>
      <c r="FM9" s="236"/>
      <c r="FN9" s="230"/>
      <c r="FY9" s="236"/>
      <c r="FZ9" s="230"/>
      <c r="GK9" s="236"/>
      <c r="GL9" s="230"/>
      <c r="GW9" s="236"/>
      <c r="GX9" s="230"/>
      <c r="HI9" s="236"/>
      <c r="HJ9" s="230"/>
      <c r="HU9" s="236"/>
      <c r="HV9" s="230"/>
      <c r="IG9" s="236"/>
      <c r="IH9" s="230"/>
      <c r="IS9" s="236"/>
      <c r="IT9" s="230"/>
      <c r="JE9" s="236"/>
      <c r="JF9" s="230"/>
      <c r="JQ9" s="236"/>
      <c r="KC9" s="236"/>
      <c r="KO9" s="236"/>
      <c r="KS9" s="236"/>
    </row>
    <row r="10" spans="1:305" x14ac:dyDescent="0.25">
      <c r="A10" s="235" t="s">
        <v>4217</v>
      </c>
      <c r="B10" s="285">
        <v>0</v>
      </c>
      <c r="C10" s="259">
        <v>0</v>
      </c>
      <c r="D10" s="259">
        <v>0</v>
      </c>
      <c r="E10" s="259">
        <v>0</v>
      </c>
      <c r="F10" s="259">
        <v>0</v>
      </c>
      <c r="G10" s="259">
        <v>0</v>
      </c>
      <c r="H10" s="259">
        <v>0</v>
      </c>
      <c r="I10" s="259">
        <v>0</v>
      </c>
      <c r="J10" s="259">
        <v>0</v>
      </c>
      <c r="K10" s="259">
        <v>0</v>
      </c>
      <c r="L10" s="259">
        <v>0</v>
      </c>
      <c r="M10" s="286">
        <v>0</v>
      </c>
      <c r="N10" s="285">
        <v>0</v>
      </c>
      <c r="O10" s="259">
        <v>0</v>
      </c>
      <c r="P10" s="259">
        <v>0</v>
      </c>
      <c r="Q10" s="259">
        <v>0</v>
      </c>
      <c r="R10" s="259">
        <v>0</v>
      </c>
      <c r="S10" s="259">
        <v>0</v>
      </c>
      <c r="T10" s="259">
        <v>0</v>
      </c>
      <c r="U10" s="259">
        <v>0</v>
      </c>
      <c r="V10" s="259">
        <v>0</v>
      </c>
      <c r="W10" s="259">
        <v>0</v>
      </c>
      <c r="X10" s="259">
        <v>0</v>
      </c>
      <c r="Y10" s="286">
        <v>0</v>
      </c>
      <c r="Z10" s="285">
        <v>0</v>
      </c>
      <c r="AA10" s="259">
        <v>0</v>
      </c>
      <c r="AB10" s="259">
        <v>0</v>
      </c>
      <c r="AC10" s="259">
        <v>0</v>
      </c>
      <c r="AD10" s="259">
        <v>0</v>
      </c>
      <c r="AE10" s="259">
        <v>0</v>
      </c>
      <c r="AF10" s="259">
        <v>0</v>
      </c>
      <c r="AG10" s="259">
        <v>0</v>
      </c>
      <c r="AH10" s="259">
        <v>0</v>
      </c>
      <c r="AI10" s="259">
        <v>0</v>
      </c>
      <c r="AJ10" s="259">
        <v>0</v>
      </c>
      <c r="AK10" s="286">
        <v>0</v>
      </c>
      <c r="AL10" s="285">
        <v>0</v>
      </c>
      <c r="AM10" s="259">
        <v>0</v>
      </c>
      <c r="AN10" s="259">
        <v>0</v>
      </c>
      <c r="AO10" s="259">
        <v>0</v>
      </c>
      <c r="AP10" s="259">
        <v>0</v>
      </c>
      <c r="AQ10" s="259">
        <v>0</v>
      </c>
      <c r="AR10" s="259">
        <v>0</v>
      </c>
      <c r="AS10" s="259">
        <v>12</v>
      </c>
      <c r="AT10" s="259">
        <v>12</v>
      </c>
      <c r="AU10" s="259">
        <v>12</v>
      </c>
      <c r="AV10" s="259">
        <v>12</v>
      </c>
      <c r="AW10" s="286">
        <v>24</v>
      </c>
      <c r="AX10" s="285">
        <v>24</v>
      </c>
      <c r="AY10" s="259">
        <v>24</v>
      </c>
      <c r="AZ10" s="259">
        <v>24</v>
      </c>
      <c r="BA10" s="259">
        <v>24</v>
      </c>
      <c r="BB10" s="259">
        <v>24</v>
      </c>
      <c r="BC10" s="259">
        <v>24</v>
      </c>
      <c r="BD10" s="259">
        <v>0</v>
      </c>
      <c r="BE10" s="259">
        <v>0</v>
      </c>
      <c r="BF10" s="259">
        <v>0</v>
      </c>
      <c r="BG10" s="259">
        <v>0</v>
      </c>
      <c r="BH10" s="259">
        <v>0</v>
      </c>
      <c r="BI10" s="286">
        <v>0</v>
      </c>
      <c r="BJ10" s="285">
        <v>0</v>
      </c>
      <c r="BK10" s="259">
        <v>0</v>
      </c>
      <c r="BL10" s="259">
        <v>0</v>
      </c>
      <c r="BM10" s="259">
        <v>0</v>
      </c>
      <c r="BN10" s="259">
        <v>0</v>
      </c>
      <c r="BO10" s="259">
        <v>0</v>
      </c>
      <c r="BP10" s="259">
        <v>0</v>
      </c>
      <c r="BQ10" s="259">
        <v>0</v>
      </c>
      <c r="BR10" s="259">
        <v>0</v>
      </c>
      <c r="BS10" s="259">
        <v>0</v>
      </c>
      <c r="BT10" s="259">
        <v>0</v>
      </c>
      <c r="BU10" s="286">
        <v>0</v>
      </c>
      <c r="BV10" s="285">
        <v>0</v>
      </c>
      <c r="BW10" s="259">
        <v>0</v>
      </c>
      <c r="BX10" s="259">
        <v>0</v>
      </c>
      <c r="BY10" s="259">
        <v>0</v>
      </c>
      <c r="BZ10" s="259">
        <v>0</v>
      </c>
      <c r="CA10" s="259">
        <v>0</v>
      </c>
      <c r="CB10" s="259">
        <v>0</v>
      </c>
      <c r="CC10" s="259">
        <v>0</v>
      </c>
      <c r="CD10" s="259">
        <v>0</v>
      </c>
      <c r="CE10" s="259">
        <v>0</v>
      </c>
      <c r="CF10" s="259">
        <v>0</v>
      </c>
      <c r="CG10" s="286">
        <v>0</v>
      </c>
      <c r="CH10" s="285">
        <v>0</v>
      </c>
      <c r="CI10" s="259">
        <v>0</v>
      </c>
      <c r="CJ10" s="259">
        <v>0</v>
      </c>
      <c r="CK10" s="259">
        <v>0</v>
      </c>
      <c r="CL10" s="259">
        <v>0</v>
      </c>
      <c r="CM10" s="259">
        <v>0</v>
      </c>
      <c r="CN10" s="259">
        <v>0</v>
      </c>
      <c r="CO10" s="259">
        <v>0</v>
      </c>
      <c r="CP10" s="259">
        <v>0</v>
      </c>
      <c r="CQ10" s="259">
        <v>0</v>
      </c>
      <c r="CR10" s="259">
        <v>0</v>
      </c>
      <c r="CS10" s="286">
        <v>0</v>
      </c>
      <c r="CT10" s="285">
        <v>0</v>
      </c>
      <c r="CU10" s="259">
        <v>0</v>
      </c>
      <c r="CV10" s="259">
        <v>0</v>
      </c>
      <c r="CW10" s="259">
        <v>0</v>
      </c>
      <c r="CX10" s="259">
        <v>0</v>
      </c>
      <c r="CY10" s="259">
        <v>0</v>
      </c>
      <c r="CZ10" s="259">
        <v>0</v>
      </c>
      <c r="DA10" s="259">
        <v>0</v>
      </c>
      <c r="DB10" s="259">
        <v>0</v>
      </c>
      <c r="DC10" s="259">
        <v>0</v>
      </c>
      <c r="DD10" s="259">
        <v>0</v>
      </c>
      <c r="DE10" s="286">
        <v>0</v>
      </c>
      <c r="DF10" s="285">
        <v>0</v>
      </c>
      <c r="DG10" s="259">
        <v>0</v>
      </c>
      <c r="DH10" s="259">
        <v>0</v>
      </c>
      <c r="DI10" s="259">
        <v>0</v>
      </c>
      <c r="DJ10" s="259">
        <v>0</v>
      </c>
      <c r="DK10" s="259">
        <v>0</v>
      </c>
      <c r="DL10" s="259">
        <v>0</v>
      </c>
      <c r="DM10" s="259">
        <v>0</v>
      </c>
      <c r="DN10" s="259">
        <v>0</v>
      </c>
      <c r="DO10" s="259">
        <v>0</v>
      </c>
      <c r="DP10" s="259">
        <v>0</v>
      </c>
      <c r="DQ10" s="286">
        <v>0</v>
      </c>
      <c r="DR10" s="285">
        <v>0</v>
      </c>
      <c r="DS10" s="259">
        <v>0</v>
      </c>
      <c r="DT10" s="259">
        <v>0</v>
      </c>
      <c r="DU10" s="259">
        <v>0</v>
      </c>
      <c r="DV10" s="259">
        <v>0</v>
      </c>
      <c r="DW10" s="259">
        <v>0</v>
      </c>
      <c r="DX10" s="259">
        <v>0</v>
      </c>
      <c r="DY10" s="259">
        <v>0</v>
      </c>
      <c r="DZ10" s="259">
        <v>0</v>
      </c>
      <c r="EA10" s="259">
        <v>0</v>
      </c>
      <c r="EB10" s="259">
        <v>0</v>
      </c>
      <c r="EC10" s="286">
        <v>0</v>
      </c>
      <c r="ED10" s="285">
        <v>0</v>
      </c>
      <c r="EE10" s="259">
        <v>0</v>
      </c>
      <c r="EF10" s="259">
        <v>0</v>
      </c>
      <c r="EG10" s="259">
        <v>0</v>
      </c>
      <c r="EH10" s="259">
        <v>0</v>
      </c>
      <c r="EI10" s="259">
        <v>0</v>
      </c>
      <c r="EJ10" s="259">
        <v>0</v>
      </c>
      <c r="EK10" s="259">
        <v>0</v>
      </c>
      <c r="EL10" s="259">
        <v>0</v>
      </c>
      <c r="EM10" s="259">
        <v>0</v>
      </c>
      <c r="EN10" s="259">
        <v>0</v>
      </c>
      <c r="EO10" s="286">
        <v>0</v>
      </c>
      <c r="EP10" s="285">
        <v>0</v>
      </c>
      <c r="EQ10" s="259">
        <v>0</v>
      </c>
      <c r="ER10" s="259">
        <v>0</v>
      </c>
      <c r="ES10" s="259">
        <v>0</v>
      </c>
      <c r="ET10" s="259">
        <v>0</v>
      </c>
      <c r="EU10" s="259">
        <v>0</v>
      </c>
      <c r="EV10" s="259">
        <v>0</v>
      </c>
      <c r="EW10" s="259">
        <v>0</v>
      </c>
      <c r="EX10" s="259">
        <v>0</v>
      </c>
      <c r="EY10" s="259">
        <v>0</v>
      </c>
      <c r="EZ10" s="259">
        <v>0</v>
      </c>
      <c r="FA10" s="286">
        <v>0</v>
      </c>
      <c r="FB10" s="285">
        <v>0</v>
      </c>
      <c r="FC10" s="259">
        <v>0</v>
      </c>
      <c r="FD10" s="259">
        <v>0</v>
      </c>
      <c r="FE10" s="259">
        <v>0</v>
      </c>
      <c r="FF10" s="259">
        <v>0</v>
      </c>
      <c r="FG10" s="259">
        <v>0</v>
      </c>
      <c r="FH10" s="259">
        <v>0</v>
      </c>
      <c r="FI10" s="259">
        <v>0</v>
      </c>
      <c r="FJ10" s="259">
        <v>0</v>
      </c>
      <c r="FK10" s="259">
        <v>0</v>
      </c>
      <c r="FL10" s="259">
        <v>0</v>
      </c>
      <c r="FM10" s="286">
        <v>0</v>
      </c>
      <c r="FN10" s="285">
        <v>0</v>
      </c>
      <c r="FO10" s="259">
        <v>0</v>
      </c>
      <c r="FP10" s="259">
        <v>0</v>
      </c>
      <c r="FQ10" s="259">
        <v>0</v>
      </c>
      <c r="FR10" s="259">
        <v>0</v>
      </c>
      <c r="FS10" s="259">
        <v>0</v>
      </c>
      <c r="FT10" s="259">
        <v>0</v>
      </c>
      <c r="FU10" s="259">
        <v>0</v>
      </c>
      <c r="FV10" s="259">
        <v>0</v>
      </c>
      <c r="FW10" s="259">
        <v>0</v>
      </c>
      <c r="FX10" s="259">
        <v>0</v>
      </c>
      <c r="FY10" s="286">
        <v>0</v>
      </c>
      <c r="FZ10" s="285">
        <v>0</v>
      </c>
      <c r="GA10" s="259">
        <v>0</v>
      </c>
      <c r="GB10" s="259">
        <v>0</v>
      </c>
      <c r="GC10" s="259">
        <v>0</v>
      </c>
      <c r="GD10" s="259">
        <v>0</v>
      </c>
      <c r="GE10" s="259">
        <v>0</v>
      </c>
      <c r="GF10" s="259">
        <v>0</v>
      </c>
      <c r="GG10" s="259">
        <v>0</v>
      </c>
      <c r="GH10" s="259">
        <v>0</v>
      </c>
      <c r="GI10" s="259">
        <v>0</v>
      </c>
      <c r="GJ10" s="259">
        <v>0</v>
      </c>
      <c r="GK10" s="286">
        <v>0</v>
      </c>
      <c r="GL10" s="285">
        <v>0</v>
      </c>
      <c r="GM10" s="259">
        <v>0</v>
      </c>
      <c r="GN10" s="259">
        <v>0</v>
      </c>
      <c r="GO10" s="259">
        <v>0</v>
      </c>
      <c r="GP10" s="259">
        <v>0</v>
      </c>
      <c r="GQ10" s="259">
        <v>0</v>
      </c>
      <c r="GR10" s="259">
        <v>0</v>
      </c>
      <c r="GS10" s="259">
        <v>0</v>
      </c>
      <c r="GT10" s="259">
        <v>0</v>
      </c>
      <c r="GU10" s="259">
        <v>0</v>
      </c>
      <c r="GV10" s="259">
        <v>0</v>
      </c>
      <c r="GW10" s="286">
        <v>0</v>
      </c>
      <c r="GX10" s="285">
        <v>0</v>
      </c>
      <c r="GY10" s="259">
        <v>0</v>
      </c>
      <c r="GZ10" s="259">
        <v>0</v>
      </c>
      <c r="HA10" s="259">
        <v>0</v>
      </c>
      <c r="HB10" s="259">
        <v>0</v>
      </c>
      <c r="HC10" s="259">
        <v>0</v>
      </c>
      <c r="HD10" s="259">
        <v>0</v>
      </c>
      <c r="HE10" s="259">
        <v>0</v>
      </c>
      <c r="HF10" s="259">
        <v>0</v>
      </c>
      <c r="HG10" s="259">
        <v>0</v>
      </c>
      <c r="HH10" s="259">
        <v>0</v>
      </c>
      <c r="HI10" s="286">
        <v>0</v>
      </c>
      <c r="HJ10" s="285">
        <v>0</v>
      </c>
      <c r="HK10" s="259">
        <v>0</v>
      </c>
      <c r="HL10" s="259">
        <v>0</v>
      </c>
      <c r="HM10" s="259">
        <v>0</v>
      </c>
      <c r="HN10" s="259">
        <v>0</v>
      </c>
      <c r="HO10" s="259">
        <v>0</v>
      </c>
      <c r="HP10" s="259">
        <v>0</v>
      </c>
      <c r="HQ10" s="259">
        <v>0</v>
      </c>
      <c r="HR10" s="259">
        <v>0</v>
      </c>
      <c r="HS10" s="259">
        <v>0</v>
      </c>
      <c r="HT10" s="259">
        <v>0</v>
      </c>
      <c r="HU10" s="286">
        <v>0</v>
      </c>
      <c r="HV10" s="285">
        <v>0</v>
      </c>
      <c r="HW10" s="259">
        <v>0</v>
      </c>
      <c r="HX10" s="259">
        <v>0</v>
      </c>
      <c r="HY10" s="259">
        <v>0</v>
      </c>
      <c r="HZ10" s="259">
        <v>0</v>
      </c>
      <c r="IA10" s="259">
        <v>0</v>
      </c>
      <c r="IB10" s="259">
        <v>0</v>
      </c>
      <c r="IC10" s="259">
        <v>0</v>
      </c>
      <c r="ID10" s="259">
        <v>0</v>
      </c>
      <c r="IE10" s="259">
        <v>0</v>
      </c>
      <c r="IF10" s="259">
        <v>0</v>
      </c>
      <c r="IG10" s="286">
        <v>0</v>
      </c>
      <c r="IH10" s="285">
        <v>0</v>
      </c>
      <c r="II10" s="259">
        <v>0</v>
      </c>
      <c r="IJ10" s="259">
        <v>0</v>
      </c>
      <c r="IK10" s="259">
        <v>0</v>
      </c>
      <c r="IL10" s="259">
        <v>0</v>
      </c>
      <c r="IM10" s="259">
        <v>0</v>
      </c>
      <c r="IN10" s="259">
        <v>0</v>
      </c>
      <c r="IO10" s="259">
        <v>0</v>
      </c>
      <c r="IP10" s="259">
        <v>0</v>
      </c>
      <c r="IQ10" s="259">
        <v>0</v>
      </c>
      <c r="IR10" s="259">
        <v>0</v>
      </c>
      <c r="IS10" s="286">
        <v>0</v>
      </c>
      <c r="IT10" s="285">
        <v>0</v>
      </c>
      <c r="IU10" s="259">
        <v>0</v>
      </c>
      <c r="IV10" s="259">
        <v>0</v>
      </c>
      <c r="IW10" s="259">
        <v>0</v>
      </c>
      <c r="IX10" s="259">
        <v>0</v>
      </c>
      <c r="IY10" s="259">
        <v>0</v>
      </c>
      <c r="IZ10" s="259">
        <v>0</v>
      </c>
      <c r="JA10" s="259">
        <v>0</v>
      </c>
      <c r="JB10" s="259">
        <v>0</v>
      </c>
      <c r="JC10" s="259">
        <v>0</v>
      </c>
      <c r="JD10" s="259">
        <v>0</v>
      </c>
      <c r="JE10" s="286">
        <v>0</v>
      </c>
      <c r="JF10" s="285">
        <v>0</v>
      </c>
      <c r="JG10" s="259">
        <v>0</v>
      </c>
      <c r="JH10" s="259">
        <v>0</v>
      </c>
      <c r="JI10" s="259">
        <v>0</v>
      </c>
      <c r="JJ10" s="259">
        <v>0</v>
      </c>
      <c r="JK10" s="259">
        <v>0</v>
      </c>
      <c r="JL10" s="259">
        <v>0</v>
      </c>
      <c r="JM10" s="259">
        <v>0</v>
      </c>
      <c r="JN10" s="259">
        <v>0</v>
      </c>
      <c r="JO10" s="259">
        <v>0</v>
      </c>
      <c r="JP10" s="259">
        <v>0</v>
      </c>
      <c r="JQ10" s="286">
        <v>0</v>
      </c>
      <c r="JR10" s="259">
        <v>0</v>
      </c>
      <c r="JS10" s="259">
        <v>0</v>
      </c>
      <c r="JT10" s="259">
        <v>0</v>
      </c>
      <c r="JU10" s="259">
        <v>0</v>
      </c>
      <c r="JV10" s="259">
        <v>0</v>
      </c>
      <c r="JW10" s="259">
        <v>0</v>
      </c>
      <c r="JX10" s="259">
        <v>0</v>
      </c>
      <c r="JY10" s="259">
        <v>0</v>
      </c>
      <c r="JZ10" s="259">
        <v>0</v>
      </c>
      <c r="KA10" s="259">
        <v>0</v>
      </c>
      <c r="KB10" s="259">
        <v>0</v>
      </c>
      <c r="KC10" s="286">
        <v>0</v>
      </c>
      <c r="KD10" s="259">
        <v>0</v>
      </c>
      <c r="KE10" s="259">
        <v>0</v>
      </c>
      <c r="KF10" s="259">
        <v>0</v>
      </c>
      <c r="KG10" s="259">
        <v>0</v>
      </c>
      <c r="KH10" s="259">
        <v>0</v>
      </c>
      <c r="KI10" s="259">
        <v>0</v>
      </c>
      <c r="KJ10" s="259">
        <v>0</v>
      </c>
      <c r="KK10" s="259">
        <v>0</v>
      </c>
      <c r="KL10" s="259">
        <v>0</v>
      </c>
      <c r="KM10" s="259">
        <v>0</v>
      </c>
      <c r="KN10" s="259">
        <v>0</v>
      </c>
      <c r="KO10" s="286">
        <v>0</v>
      </c>
      <c r="KP10" s="259">
        <v>0</v>
      </c>
      <c r="KQ10" s="259">
        <v>0</v>
      </c>
      <c r="KR10" s="259">
        <v>0</v>
      </c>
      <c r="KS10" s="286">
        <v>0</v>
      </c>
    </row>
    <row r="11" spans="1:305" x14ac:dyDescent="0.25">
      <c r="A11" s="235" t="s">
        <v>4218</v>
      </c>
      <c r="B11" s="285">
        <v>0</v>
      </c>
      <c r="C11" s="259">
        <v>0</v>
      </c>
      <c r="D11" s="259">
        <v>0</v>
      </c>
      <c r="E11" s="259">
        <v>0</v>
      </c>
      <c r="F11" s="259">
        <v>0</v>
      </c>
      <c r="G11" s="259">
        <v>0</v>
      </c>
      <c r="H11" s="259">
        <v>0</v>
      </c>
      <c r="I11" s="259">
        <v>0</v>
      </c>
      <c r="J11" s="259">
        <v>0</v>
      </c>
      <c r="K11" s="259">
        <v>0</v>
      </c>
      <c r="L11" s="259">
        <v>0</v>
      </c>
      <c r="M11" s="286">
        <v>0</v>
      </c>
      <c r="N11" s="285">
        <v>0</v>
      </c>
      <c r="O11" s="259">
        <v>0</v>
      </c>
      <c r="P11" s="259">
        <v>0</v>
      </c>
      <c r="Q11" s="259">
        <v>0</v>
      </c>
      <c r="R11" s="259">
        <v>0</v>
      </c>
      <c r="S11" s="259">
        <v>0</v>
      </c>
      <c r="T11" s="259">
        <v>0</v>
      </c>
      <c r="U11" s="259">
        <v>0</v>
      </c>
      <c r="V11" s="259">
        <v>0</v>
      </c>
      <c r="W11" s="259">
        <v>0</v>
      </c>
      <c r="X11" s="259">
        <v>0</v>
      </c>
      <c r="Y11" s="286">
        <v>0</v>
      </c>
      <c r="Z11" s="285">
        <v>0</v>
      </c>
      <c r="AA11" s="259">
        <v>0</v>
      </c>
      <c r="AB11" s="259">
        <v>0</v>
      </c>
      <c r="AC11" s="259">
        <v>0</v>
      </c>
      <c r="AD11" s="259">
        <v>0</v>
      </c>
      <c r="AE11" s="259">
        <v>0</v>
      </c>
      <c r="AF11" s="259">
        <v>0</v>
      </c>
      <c r="AG11" s="259">
        <v>0</v>
      </c>
      <c r="AH11" s="259">
        <v>0</v>
      </c>
      <c r="AI11" s="259">
        <v>0</v>
      </c>
      <c r="AJ11" s="259">
        <v>0</v>
      </c>
      <c r="AK11" s="286">
        <v>0</v>
      </c>
      <c r="AL11" s="285">
        <v>0</v>
      </c>
      <c r="AM11" s="259">
        <v>0</v>
      </c>
      <c r="AN11" s="259">
        <v>0</v>
      </c>
      <c r="AO11" s="259">
        <v>0</v>
      </c>
      <c r="AP11" s="259">
        <v>0</v>
      </c>
      <c r="AQ11" s="259">
        <v>0</v>
      </c>
      <c r="AR11" s="259">
        <v>0</v>
      </c>
      <c r="AS11" s="259">
        <v>0</v>
      </c>
      <c r="AT11" s="259">
        <v>0</v>
      </c>
      <c r="AU11" s="259">
        <v>0</v>
      </c>
      <c r="AV11" s="259">
        <v>0</v>
      </c>
      <c r="AW11" s="286">
        <v>0</v>
      </c>
      <c r="AX11" s="285">
        <v>0</v>
      </c>
      <c r="AY11" s="259">
        <v>0</v>
      </c>
      <c r="AZ11" s="259">
        <v>0</v>
      </c>
      <c r="BA11" s="259">
        <v>0</v>
      </c>
      <c r="BB11" s="259">
        <v>0</v>
      </c>
      <c r="BC11" s="259">
        <v>0</v>
      </c>
      <c r="BD11" s="259">
        <v>0</v>
      </c>
      <c r="BE11" s="259">
        <v>0</v>
      </c>
      <c r="BF11" s="259">
        <v>0</v>
      </c>
      <c r="BG11" s="259">
        <v>0</v>
      </c>
      <c r="BH11" s="259">
        <v>0</v>
      </c>
      <c r="BI11" s="286">
        <v>0</v>
      </c>
      <c r="BJ11" s="285">
        <v>0</v>
      </c>
      <c r="BK11" s="259">
        <v>0</v>
      </c>
      <c r="BL11" s="259">
        <v>0</v>
      </c>
      <c r="BM11" s="259">
        <v>0</v>
      </c>
      <c r="BN11" s="259">
        <v>0</v>
      </c>
      <c r="BO11" s="259">
        <v>0</v>
      </c>
      <c r="BP11" s="259">
        <v>0</v>
      </c>
      <c r="BQ11" s="259">
        <v>0</v>
      </c>
      <c r="BR11" s="259">
        <v>0</v>
      </c>
      <c r="BS11" s="259">
        <v>0</v>
      </c>
      <c r="BT11" s="259">
        <v>0</v>
      </c>
      <c r="BU11" s="286">
        <v>0</v>
      </c>
      <c r="BV11" s="285">
        <v>0</v>
      </c>
      <c r="BW11" s="259">
        <v>0</v>
      </c>
      <c r="BX11" s="259">
        <v>0</v>
      </c>
      <c r="BY11" s="259">
        <v>0</v>
      </c>
      <c r="BZ11" s="259">
        <v>0</v>
      </c>
      <c r="CA11" s="259">
        <v>0</v>
      </c>
      <c r="CB11" s="259">
        <v>0</v>
      </c>
      <c r="CC11" s="259">
        <v>0</v>
      </c>
      <c r="CD11" s="259">
        <v>0</v>
      </c>
      <c r="CE11" s="259">
        <v>0</v>
      </c>
      <c r="CF11" s="259">
        <v>0</v>
      </c>
      <c r="CG11" s="286">
        <v>0</v>
      </c>
      <c r="CH11" s="285">
        <v>0</v>
      </c>
      <c r="CI11" s="259">
        <v>0</v>
      </c>
      <c r="CJ11" s="259">
        <v>0</v>
      </c>
      <c r="CK11" s="259">
        <v>0</v>
      </c>
      <c r="CL11" s="259">
        <v>0</v>
      </c>
      <c r="CM11" s="259">
        <v>0</v>
      </c>
      <c r="CN11" s="259">
        <v>0</v>
      </c>
      <c r="CO11" s="259">
        <v>0</v>
      </c>
      <c r="CP11" s="259">
        <v>0</v>
      </c>
      <c r="CQ11" s="259">
        <v>0</v>
      </c>
      <c r="CR11" s="259">
        <v>0</v>
      </c>
      <c r="CS11" s="286">
        <v>0</v>
      </c>
      <c r="CT11" s="285">
        <v>0</v>
      </c>
      <c r="CU11" s="259">
        <v>0</v>
      </c>
      <c r="CV11" s="259">
        <v>0</v>
      </c>
      <c r="CW11" s="259">
        <v>0</v>
      </c>
      <c r="CX11" s="259">
        <v>0</v>
      </c>
      <c r="CY11" s="259">
        <v>0</v>
      </c>
      <c r="CZ11" s="259">
        <v>0</v>
      </c>
      <c r="DA11" s="259">
        <v>0</v>
      </c>
      <c r="DB11" s="259">
        <v>0</v>
      </c>
      <c r="DC11" s="259">
        <v>0</v>
      </c>
      <c r="DD11" s="259">
        <v>0</v>
      </c>
      <c r="DE11" s="286">
        <v>0</v>
      </c>
      <c r="DF11" s="285">
        <v>0</v>
      </c>
      <c r="DG11" s="259">
        <v>0</v>
      </c>
      <c r="DH11" s="259">
        <v>0</v>
      </c>
      <c r="DI11" s="259">
        <v>0</v>
      </c>
      <c r="DJ11" s="259">
        <v>0</v>
      </c>
      <c r="DK11" s="259">
        <v>0</v>
      </c>
      <c r="DL11" s="259">
        <v>0</v>
      </c>
      <c r="DM11" s="259">
        <v>0</v>
      </c>
      <c r="DN11" s="259">
        <v>0</v>
      </c>
      <c r="DO11" s="259">
        <v>0</v>
      </c>
      <c r="DP11" s="259">
        <v>0</v>
      </c>
      <c r="DQ11" s="286">
        <v>0</v>
      </c>
      <c r="DR11" s="285">
        <v>0</v>
      </c>
      <c r="DS11" s="259">
        <v>0</v>
      </c>
      <c r="DT11" s="259">
        <v>0</v>
      </c>
      <c r="DU11" s="259">
        <v>0</v>
      </c>
      <c r="DV11" s="259">
        <v>0</v>
      </c>
      <c r="DW11" s="259">
        <v>0</v>
      </c>
      <c r="DX11" s="259">
        <v>0</v>
      </c>
      <c r="DY11" s="259">
        <v>0</v>
      </c>
      <c r="DZ11" s="259">
        <v>0</v>
      </c>
      <c r="EA11" s="259">
        <v>0</v>
      </c>
      <c r="EB11" s="259">
        <v>0</v>
      </c>
      <c r="EC11" s="286">
        <v>0</v>
      </c>
      <c r="ED11" s="285">
        <v>0</v>
      </c>
      <c r="EE11" s="259">
        <v>0</v>
      </c>
      <c r="EF11" s="259">
        <v>0</v>
      </c>
      <c r="EG11" s="259">
        <v>0</v>
      </c>
      <c r="EH11" s="259">
        <v>0</v>
      </c>
      <c r="EI11" s="259">
        <v>0</v>
      </c>
      <c r="EJ11" s="259">
        <v>0</v>
      </c>
      <c r="EK11" s="259">
        <v>0</v>
      </c>
      <c r="EL11" s="259">
        <v>0</v>
      </c>
      <c r="EM11" s="259">
        <v>0</v>
      </c>
      <c r="EN11" s="259">
        <v>0</v>
      </c>
      <c r="EO11" s="286">
        <v>0</v>
      </c>
      <c r="EP11" s="285">
        <v>0</v>
      </c>
      <c r="EQ11" s="259">
        <v>0</v>
      </c>
      <c r="ER11" s="259">
        <v>0</v>
      </c>
      <c r="ES11" s="259">
        <v>0</v>
      </c>
      <c r="ET11" s="259">
        <v>0</v>
      </c>
      <c r="EU11" s="259">
        <v>0</v>
      </c>
      <c r="EV11" s="259">
        <v>0</v>
      </c>
      <c r="EW11" s="259">
        <v>0</v>
      </c>
      <c r="EX11" s="259">
        <v>0</v>
      </c>
      <c r="EY11" s="259">
        <v>0</v>
      </c>
      <c r="EZ11" s="259">
        <v>0</v>
      </c>
      <c r="FA11" s="286">
        <v>0</v>
      </c>
      <c r="FB11" s="285">
        <v>0</v>
      </c>
      <c r="FC11" s="259">
        <v>0</v>
      </c>
      <c r="FD11" s="259">
        <v>0</v>
      </c>
      <c r="FE11" s="259">
        <v>0</v>
      </c>
      <c r="FF11" s="259">
        <v>0</v>
      </c>
      <c r="FG11" s="259">
        <v>0</v>
      </c>
      <c r="FH11" s="259">
        <v>0</v>
      </c>
      <c r="FI11" s="259">
        <v>0</v>
      </c>
      <c r="FJ11" s="259">
        <v>0</v>
      </c>
      <c r="FK11" s="259">
        <v>0</v>
      </c>
      <c r="FL11" s="259">
        <v>0</v>
      </c>
      <c r="FM11" s="286">
        <v>0</v>
      </c>
      <c r="FN11" s="285">
        <v>0</v>
      </c>
      <c r="FO11" s="259">
        <v>0</v>
      </c>
      <c r="FP11" s="259">
        <v>0</v>
      </c>
      <c r="FQ11" s="259">
        <v>0</v>
      </c>
      <c r="FR11" s="259">
        <v>0</v>
      </c>
      <c r="FS11" s="259">
        <v>0</v>
      </c>
      <c r="FT11" s="259">
        <v>0</v>
      </c>
      <c r="FU11" s="259">
        <v>0</v>
      </c>
      <c r="FV11" s="259">
        <v>0</v>
      </c>
      <c r="FW11" s="259">
        <v>0</v>
      </c>
      <c r="FX11" s="259">
        <v>0</v>
      </c>
      <c r="FY11" s="286">
        <v>0</v>
      </c>
      <c r="FZ11" s="285">
        <v>0</v>
      </c>
      <c r="GA11" s="259">
        <v>0</v>
      </c>
      <c r="GB11" s="259">
        <v>0</v>
      </c>
      <c r="GC11" s="259">
        <v>0</v>
      </c>
      <c r="GD11" s="259">
        <v>0</v>
      </c>
      <c r="GE11" s="259">
        <v>0</v>
      </c>
      <c r="GF11" s="259">
        <v>0</v>
      </c>
      <c r="GG11" s="259">
        <v>0</v>
      </c>
      <c r="GH11" s="259">
        <v>0</v>
      </c>
      <c r="GI11" s="259">
        <v>0</v>
      </c>
      <c r="GJ11" s="259">
        <v>0</v>
      </c>
      <c r="GK11" s="286">
        <v>0</v>
      </c>
      <c r="GL11" s="285">
        <v>0</v>
      </c>
      <c r="GM11" s="259">
        <v>0</v>
      </c>
      <c r="GN11" s="259">
        <v>0</v>
      </c>
      <c r="GO11" s="259">
        <v>0</v>
      </c>
      <c r="GP11" s="259">
        <v>0</v>
      </c>
      <c r="GQ11" s="259">
        <v>0</v>
      </c>
      <c r="GR11" s="259">
        <v>0</v>
      </c>
      <c r="GS11" s="259">
        <v>0</v>
      </c>
      <c r="GT11" s="259">
        <v>0</v>
      </c>
      <c r="GU11" s="259">
        <v>0</v>
      </c>
      <c r="GV11" s="259">
        <v>0</v>
      </c>
      <c r="GW11" s="286">
        <v>0</v>
      </c>
      <c r="GX11" s="285">
        <v>0</v>
      </c>
      <c r="GY11" s="259">
        <v>0</v>
      </c>
      <c r="GZ11" s="259">
        <v>0</v>
      </c>
      <c r="HA11" s="259">
        <v>0</v>
      </c>
      <c r="HB11" s="259">
        <v>0</v>
      </c>
      <c r="HC11" s="259">
        <v>0</v>
      </c>
      <c r="HD11" s="259">
        <v>0</v>
      </c>
      <c r="HE11" s="259">
        <v>0</v>
      </c>
      <c r="HF11" s="259">
        <v>0</v>
      </c>
      <c r="HG11" s="259">
        <v>0</v>
      </c>
      <c r="HH11" s="259">
        <v>0</v>
      </c>
      <c r="HI11" s="286">
        <v>0</v>
      </c>
      <c r="HJ11" s="285">
        <v>0</v>
      </c>
      <c r="HK11" s="259">
        <v>0</v>
      </c>
      <c r="HL11" s="259">
        <v>0</v>
      </c>
      <c r="HM11" s="259">
        <v>0</v>
      </c>
      <c r="HN11" s="259">
        <v>0</v>
      </c>
      <c r="HO11" s="259">
        <v>0</v>
      </c>
      <c r="HP11" s="259">
        <v>0</v>
      </c>
      <c r="HQ11" s="259">
        <v>0</v>
      </c>
      <c r="HR11" s="259">
        <v>0</v>
      </c>
      <c r="HS11" s="259">
        <v>0</v>
      </c>
      <c r="HT11" s="259">
        <v>0</v>
      </c>
      <c r="HU11" s="286">
        <v>0</v>
      </c>
      <c r="HV11" s="285">
        <v>0</v>
      </c>
      <c r="HW11" s="259">
        <v>0</v>
      </c>
      <c r="HX11" s="259">
        <v>0</v>
      </c>
      <c r="HY11" s="259">
        <v>0</v>
      </c>
      <c r="HZ11" s="259">
        <v>0</v>
      </c>
      <c r="IA11" s="259">
        <v>0</v>
      </c>
      <c r="IB11" s="259">
        <v>0</v>
      </c>
      <c r="IC11" s="259">
        <v>0</v>
      </c>
      <c r="ID11" s="259">
        <v>0</v>
      </c>
      <c r="IE11" s="259">
        <v>0</v>
      </c>
      <c r="IF11" s="259">
        <v>0</v>
      </c>
      <c r="IG11" s="286">
        <v>0</v>
      </c>
      <c r="IH11" s="285">
        <v>0</v>
      </c>
      <c r="II11" s="259">
        <v>0</v>
      </c>
      <c r="IJ11" s="259">
        <v>0</v>
      </c>
      <c r="IK11" s="259">
        <v>0</v>
      </c>
      <c r="IL11" s="259">
        <v>0</v>
      </c>
      <c r="IM11" s="259">
        <v>0</v>
      </c>
      <c r="IN11" s="259">
        <v>0</v>
      </c>
      <c r="IO11" s="259">
        <v>0</v>
      </c>
      <c r="IP11" s="259">
        <v>0</v>
      </c>
      <c r="IQ11" s="259">
        <v>0</v>
      </c>
      <c r="IR11" s="259">
        <v>0</v>
      </c>
      <c r="IS11" s="286">
        <v>0</v>
      </c>
      <c r="IT11" s="285">
        <v>0</v>
      </c>
      <c r="IU11" s="259">
        <v>0</v>
      </c>
      <c r="IV11" s="259">
        <v>0</v>
      </c>
      <c r="IW11" s="259">
        <v>0</v>
      </c>
      <c r="IX11" s="259">
        <v>0</v>
      </c>
      <c r="IY11" s="259">
        <v>0</v>
      </c>
      <c r="IZ11" s="259">
        <v>0</v>
      </c>
      <c r="JA11" s="259">
        <v>0</v>
      </c>
      <c r="JB11" s="259">
        <v>0</v>
      </c>
      <c r="JC11" s="259">
        <v>0</v>
      </c>
      <c r="JD11" s="259">
        <v>0</v>
      </c>
      <c r="JE11" s="286">
        <v>0</v>
      </c>
      <c r="JF11" s="285">
        <v>0</v>
      </c>
      <c r="JG11" s="259">
        <v>0</v>
      </c>
      <c r="JH11" s="259">
        <v>0</v>
      </c>
      <c r="JI11" s="259">
        <v>0</v>
      </c>
      <c r="JJ11" s="259">
        <v>0</v>
      </c>
      <c r="JK11" s="259">
        <v>0</v>
      </c>
      <c r="JL11" s="259">
        <v>0</v>
      </c>
      <c r="JM11" s="259">
        <v>0</v>
      </c>
      <c r="JN11" s="259">
        <v>0</v>
      </c>
      <c r="JO11" s="259">
        <v>0</v>
      </c>
      <c r="JP11" s="259">
        <v>0</v>
      </c>
      <c r="JQ11" s="286">
        <v>0</v>
      </c>
      <c r="JR11" s="259">
        <v>0</v>
      </c>
      <c r="JS11" s="259">
        <v>0</v>
      </c>
      <c r="JT11" s="259">
        <v>0</v>
      </c>
      <c r="JU11" s="259">
        <v>0</v>
      </c>
      <c r="JV11" s="259">
        <v>0</v>
      </c>
      <c r="JW11" s="259">
        <v>0</v>
      </c>
      <c r="JX11" s="259">
        <v>0</v>
      </c>
      <c r="JY11" s="259">
        <v>0</v>
      </c>
      <c r="JZ11" s="259">
        <v>0</v>
      </c>
      <c r="KA11" s="259">
        <v>0</v>
      </c>
      <c r="KB11" s="259">
        <v>0</v>
      </c>
      <c r="KC11" s="286">
        <v>0</v>
      </c>
      <c r="KD11" s="259">
        <v>0</v>
      </c>
      <c r="KE11" s="259">
        <v>0</v>
      </c>
      <c r="KF11" s="259">
        <v>0</v>
      </c>
      <c r="KG11" s="259">
        <v>0</v>
      </c>
      <c r="KH11" s="259">
        <v>0</v>
      </c>
      <c r="KI11" s="259">
        <v>0</v>
      </c>
      <c r="KJ11" s="259">
        <v>0</v>
      </c>
      <c r="KK11" s="259">
        <v>0</v>
      </c>
      <c r="KL11" s="259">
        <v>0</v>
      </c>
      <c r="KM11" s="259">
        <v>0</v>
      </c>
      <c r="KN11" s="259">
        <v>0</v>
      </c>
      <c r="KO11" s="286">
        <v>0</v>
      </c>
      <c r="KP11" s="259">
        <v>0</v>
      </c>
      <c r="KQ11" s="259">
        <v>0</v>
      </c>
      <c r="KR11" s="259">
        <v>0</v>
      </c>
      <c r="KS11" s="286">
        <v>0</v>
      </c>
    </row>
    <row r="12" spans="1:305" ht="12.9" customHeight="1" x14ac:dyDescent="0.25">
      <c r="A12" s="235" t="s">
        <v>4219</v>
      </c>
      <c r="B12" s="230"/>
      <c r="M12" s="236"/>
      <c r="N12" s="230"/>
      <c r="Y12" s="236"/>
      <c r="Z12" s="230"/>
      <c r="AK12" s="236"/>
      <c r="AL12" s="230"/>
      <c r="AW12" s="236"/>
      <c r="AX12" s="230"/>
      <c r="BI12" s="236"/>
      <c r="BJ12" s="230"/>
      <c r="BU12" s="236"/>
      <c r="BV12" s="230"/>
      <c r="CG12" s="236"/>
      <c r="CH12" s="230"/>
      <c r="CS12" s="236"/>
      <c r="CT12" s="230"/>
      <c r="DE12" s="236"/>
      <c r="DF12" s="230"/>
      <c r="DQ12" s="236"/>
      <c r="DR12" s="230"/>
      <c r="EC12" s="236"/>
      <c r="ED12" s="230"/>
      <c r="EO12" s="236"/>
      <c r="EP12" s="230"/>
      <c r="FA12" s="236"/>
      <c r="FB12" s="230"/>
      <c r="FM12" s="236"/>
      <c r="FN12" s="230"/>
      <c r="FY12" s="236"/>
      <c r="FZ12" s="230"/>
      <c r="GK12" s="236"/>
      <c r="GL12" s="230"/>
      <c r="GW12" s="236"/>
      <c r="GX12" s="230"/>
      <c r="HI12" s="236"/>
      <c r="HJ12" s="230"/>
      <c r="HU12" s="236"/>
      <c r="HV12" s="230"/>
      <c r="IG12" s="236"/>
      <c r="IH12" s="230"/>
      <c r="IS12" s="236"/>
      <c r="IT12" s="230"/>
      <c r="JE12" s="236"/>
      <c r="JF12" s="230"/>
      <c r="JQ12" s="236"/>
      <c r="KC12" s="236"/>
      <c r="KO12" s="236"/>
      <c r="KS12" s="236"/>
    </row>
    <row r="13" spans="1:305" x14ac:dyDescent="0.25">
      <c r="A13" s="229" t="s">
        <v>4214</v>
      </c>
      <c r="B13" s="282">
        <v>11054.186905457187</v>
      </c>
      <c r="C13" s="283">
        <v>11231.139327438867</v>
      </c>
      <c r="D13" s="283">
        <v>11289.897292951802</v>
      </c>
      <c r="E13" s="283">
        <v>12067.150647856661</v>
      </c>
      <c r="F13" s="283">
        <v>12630.655975206937</v>
      </c>
      <c r="G13" s="283">
        <v>12671.230628225096</v>
      </c>
      <c r="H13" s="283">
        <v>12833.236249980549</v>
      </c>
      <c r="I13" s="283">
        <v>13300.665020991941</v>
      </c>
      <c r="J13" s="283">
        <v>13570.494350970188</v>
      </c>
      <c r="K13" s="283">
        <v>13476.243716946046</v>
      </c>
      <c r="L13" s="283">
        <v>13791.294522024888</v>
      </c>
      <c r="M13" s="284">
        <v>14456.583307415342</v>
      </c>
      <c r="N13" s="282">
        <v>14358.929116306832</v>
      </c>
      <c r="O13" s="283">
        <v>14393.535684762446</v>
      </c>
      <c r="P13" s="283">
        <v>14170.652027272385</v>
      </c>
      <c r="Q13" s="283">
        <v>14268.855547208981</v>
      </c>
      <c r="R13" s="283">
        <v>13858.970902061496</v>
      </c>
      <c r="S13" s="283">
        <v>13760.077769034755</v>
      </c>
      <c r="T13" s="283">
        <v>14049.951708079272</v>
      </c>
      <c r="U13" s="283">
        <v>14154.101462823188</v>
      </c>
      <c r="V13" s="283">
        <v>14200.300484718926</v>
      </c>
      <c r="W13" s="283">
        <v>14028.163871626204</v>
      </c>
      <c r="X13" s="283">
        <v>14077.428198375716</v>
      </c>
      <c r="Y13" s="284">
        <v>14340.851782344083</v>
      </c>
      <c r="Z13" s="282">
        <v>14973.660386503148</v>
      </c>
      <c r="AA13" s="283">
        <v>15074.054664417921</v>
      </c>
      <c r="AB13" s="283">
        <v>15154.049721413714</v>
      </c>
      <c r="AC13" s="283">
        <v>16177.886548325312</v>
      </c>
      <c r="AD13" s="283">
        <v>16137.839749244939</v>
      </c>
      <c r="AE13" s="283">
        <v>15319.077305376246</v>
      </c>
      <c r="AF13" s="283">
        <v>15060.006908925254</v>
      </c>
      <c r="AG13" s="283">
        <v>15057.056872544577</v>
      </c>
      <c r="AH13" s="283">
        <v>15370.787317709432</v>
      </c>
      <c r="AI13" s="283">
        <v>15418.543468181069</v>
      </c>
      <c r="AJ13" s="283">
        <v>15641.857121204377</v>
      </c>
      <c r="AK13" s="284">
        <v>16043.557139039898</v>
      </c>
      <c r="AL13" s="282">
        <v>16519.607998614865</v>
      </c>
      <c r="AM13" s="283">
        <v>16563.15051263705</v>
      </c>
      <c r="AN13" s="283">
        <v>16325.902488107193</v>
      </c>
      <c r="AO13" s="283">
        <v>16268.818362585896</v>
      </c>
      <c r="AP13" s="283">
        <v>16231.119430030347</v>
      </c>
      <c r="AQ13" s="283">
        <v>16337.289204086323</v>
      </c>
      <c r="AR13" s="283">
        <v>16153.651408847914</v>
      </c>
      <c r="AS13" s="283">
        <v>16255.180425885921</v>
      </c>
      <c r="AT13" s="283">
        <v>16791.011011874769</v>
      </c>
      <c r="AU13" s="283">
        <v>16997.799454128341</v>
      </c>
      <c r="AV13" s="283">
        <v>17922.346503581921</v>
      </c>
      <c r="AW13" s="284">
        <v>18347.215233570729</v>
      </c>
      <c r="AX13" s="282">
        <v>18566.305108992867</v>
      </c>
      <c r="AY13" s="283">
        <v>19155.243298699628</v>
      </c>
      <c r="AZ13" s="283">
        <v>19191.834544771355</v>
      </c>
      <c r="BA13" s="283">
        <v>17849.252535055952</v>
      </c>
      <c r="BB13" s="283">
        <v>17929.583730696038</v>
      </c>
      <c r="BC13" s="283">
        <v>17330.644809066704</v>
      </c>
      <c r="BD13" s="283">
        <v>17925.120243551319</v>
      </c>
      <c r="BE13" s="283">
        <v>18063.704785692174</v>
      </c>
      <c r="BF13" s="283">
        <v>17586.427010232292</v>
      </c>
      <c r="BG13" s="283">
        <v>17171.801214982679</v>
      </c>
      <c r="BH13" s="283">
        <v>17147.117585137868</v>
      </c>
      <c r="BI13" s="284">
        <v>17992.413970632475</v>
      </c>
      <c r="BJ13" s="282">
        <v>17780.313517620405</v>
      </c>
      <c r="BK13" s="283">
        <v>18156.689276251505</v>
      </c>
      <c r="BL13" s="283">
        <v>17777.055302261815</v>
      </c>
      <c r="BM13" s="283">
        <v>17989.348717336507</v>
      </c>
      <c r="BN13" s="283">
        <v>18129.614278400106</v>
      </c>
      <c r="BO13" s="283">
        <v>17876.990363378718</v>
      </c>
      <c r="BP13" s="283">
        <v>19014.693446317218</v>
      </c>
      <c r="BQ13" s="283">
        <v>19487.464368455745</v>
      </c>
      <c r="BR13" s="283">
        <v>20463.556003716378</v>
      </c>
      <c r="BS13" s="283">
        <v>20591.368802657536</v>
      </c>
      <c r="BT13" s="283">
        <v>21158.969951335355</v>
      </c>
      <c r="BU13" s="284">
        <v>22095.326004497761</v>
      </c>
      <c r="BV13" s="282">
        <v>21624.524483020748</v>
      </c>
      <c r="BW13" s="283">
        <v>19711.100503879115</v>
      </c>
      <c r="BX13" s="283">
        <v>20062.837829193053</v>
      </c>
      <c r="BY13" s="283">
        <v>20340.30672163815</v>
      </c>
      <c r="BZ13" s="283">
        <v>21679.482698647873</v>
      </c>
      <c r="CA13" s="283">
        <v>22630.341779710721</v>
      </c>
      <c r="CB13" s="283">
        <v>22574.811867725821</v>
      </c>
      <c r="CC13" s="283">
        <v>22282.865751003206</v>
      </c>
      <c r="CD13" s="283">
        <v>23123.768627179124</v>
      </c>
      <c r="CE13" s="283">
        <v>22886.916374216737</v>
      </c>
      <c r="CF13" s="283">
        <v>22987.661520513055</v>
      </c>
      <c r="CG13" s="284">
        <v>23870.5533706647</v>
      </c>
      <c r="CH13" s="282">
        <v>23837.796316808261</v>
      </c>
      <c r="CI13" s="283">
        <v>24880.201176127743</v>
      </c>
      <c r="CJ13" s="283">
        <v>25092.113519444258</v>
      </c>
      <c r="CK13" s="283">
        <v>24368.135428946065</v>
      </c>
      <c r="CL13" s="283">
        <v>24342.258776626259</v>
      </c>
      <c r="CM13" s="283">
        <v>24033.995215752289</v>
      </c>
      <c r="CN13" s="283">
        <v>24276.51572984194</v>
      </c>
      <c r="CO13" s="283">
        <v>23928.506916764363</v>
      </c>
      <c r="CP13" s="283">
        <v>23458.79138093477</v>
      </c>
      <c r="CQ13" s="283">
        <v>23153.226212364381</v>
      </c>
      <c r="CR13" s="283">
        <v>23058.085562751563</v>
      </c>
      <c r="CS13" s="284">
        <v>23504.539373354681</v>
      </c>
      <c r="CT13" s="282">
        <v>24165.735648150563</v>
      </c>
      <c r="CU13" s="283">
        <v>22921.552955157596</v>
      </c>
      <c r="CV13" s="283">
        <v>23454.748648599751</v>
      </c>
      <c r="CW13" s="283">
        <v>24274.299162761832</v>
      </c>
      <c r="CX13" s="283">
        <v>24202.536294107598</v>
      </c>
      <c r="CY13" s="283">
        <v>23993.636592255647</v>
      </c>
      <c r="CZ13" s="283">
        <v>24180.531038179393</v>
      </c>
      <c r="DA13" s="283">
        <v>24514.627142940401</v>
      </c>
      <c r="DB13" s="283">
        <v>24712.833660991197</v>
      </c>
      <c r="DC13" s="283">
        <v>25999.431166343089</v>
      </c>
      <c r="DD13" s="283">
        <v>26738.477701164818</v>
      </c>
      <c r="DE13" s="284">
        <v>26790.884125007888</v>
      </c>
      <c r="DF13" s="282">
        <v>26835.543621211153</v>
      </c>
      <c r="DG13" s="283">
        <v>26554.220824701355</v>
      </c>
      <c r="DH13" s="283">
        <v>26651.556630679537</v>
      </c>
      <c r="DI13" s="283">
        <v>28102.703898090193</v>
      </c>
      <c r="DJ13" s="283">
        <v>27991.853446291461</v>
      </c>
      <c r="DK13" s="283">
        <v>28331.275100463183</v>
      </c>
      <c r="DL13" s="283">
        <v>28816.556272634149</v>
      </c>
      <c r="DM13" s="283">
        <v>28927.152600402944</v>
      </c>
      <c r="DN13" s="283">
        <v>29320.55894559298</v>
      </c>
      <c r="DO13" s="283">
        <v>29644.092444989677</v>
      </c>
      <c r="DP13" s="283">
        <v>29295.847905455019</v>
      </c>
      <c r="DQ13" s="284">
        <v>30286.176263222729</v>
      </c>
      <c r="DR13" s="282">
        <v>30947.083641411085</v>
      </c>
      <c r="DS13" s="283">
        <v>30937.022968105</v>
      </c>
      <c r="DT13" s="283">
        <v>31106.328605953699</v>
      </c>
      <c r="DU13" s="283">
        <v>32035.05281737322</v>
      </c>
      <c r="DV13" s="283">
        <v>31646.219144909624</v>
      </c>
      <c r="DW13" s="283">
        <v>32465.261790958859</v>
      </c>
      <c r="DX13" s="283">
        <v>34969.702147041855</v>
      </c>
      <c r="DY13" s="283">
        <v>34895.193400379772</v>
      </c>
      <c r="DZ13" s="283">
        <v>33991.953370576914</v>
      </c>
      <c r="EA13" s="283">
        <v>34005.119054398136</v>
      </c>
      <c r="EB13" s="283">
        <v>33781.902502010082</v>
      </c>
      <c r="EC13" s="284">
        <v>34574.751582684017</v>
      </c>
      <c r="ED13" s="282">
        <v>34849.147337899602</v>
      </c>
      <c r="EE13" s="283">
        <v>35465.211277082133</v>
      </c>
      <c r="EF13" s="283">
        <v>35352.464649692614</v>
      </c>
      <c r="EG13" s="283">
        <v>35498.064647227278</v>
      </c>
      <c r="EH13" s="283">
        <v>34724.751715035163</v>
      </c>
      <c r="EI13" s="283">
        <v>34973.342269716457</v>
      </c>
      <c r="EJ13" s="283">
        <v>35231.367481589172</v>
      </c>
      <c r="EK13" s="283">
        <v>34889.772247028945</v>
      </c>
      <c r="EL13" s="283">
        <v>35492.45906660748</v>
      </c>
      <c r="EM13" s="283">
        <v>35405.07091130894</v>
      </c>
      <c r="EN13" s="283">
        <v>35274.240654351081</v>
      </c>
      <c r="EO13" s="284">
        <v>36299.808852914044</v>
      </c>
      <c r="EP13" s="282">
        <v>36935.3392173026</v>
      </c>
      <c r="EQ13" s="283">
        <v>37006.685981738075</v>
      </c>
      <c r="ER13" s="283">
        <v>36828.842825496635</v>
      </c>
      <c r="ES13" s="283">
        <v>37201.768786199063</v>
      </c>
      <c r="ET13" s="283">
        <v>36644.094529437258</v>
      </c>
      <c r="EU13" s="283">
        <v>36961.732657665467</v>
      </c>
      <c r="EV13" s="283">
        <v>37607.889421779437</v>
      </c>
      <c r="EW13" s="283">
        <v>37775.949499439106</v>
      </c>
      <c r="EX13" s="283">
        <v>40517.281157251819</v>
      </c>
      <c r="EY13" s="283">
        <v>41287.050852828834</v>
      </c>
      <c r="EZ13" s="283">
        <v>40515.991686948815</v>
      </c>
      <c r="FA13" s="284">
        <v>40775.021236090899</v>
      </c>
      <c r="FB13" s="282">
        <v>42845.390937758239</v>
      </c>
      <c r="FC13" s="283">
        <v>42883.134470619116</v>
      </c>
      <c r="FD13" s="283">
        <v>44545.063758928147</v>
      </c>
      <c r="FE13" s="283">
        <v>45331.022662489013</v>
      </c>
      <c r="FF13" s="283">
        <v>45895.712724573481</v>
      </c>
      <c r="FG13" s="283">
        <v>47101.225889012509</v>
      </c>
      <c r="FH13" s="283">
        <v>49292.174088354717</v>
      </c>
      <c r="FI13" s="283">
        <v>49970.727432572035</v>
      </c>
      <c r="FJ13" s="283">
        <v>48985.394208809921</v>
      </c>
      <c r="FK13" s="283">
        <v>50645.790842635128</v>
      </c>
      <c r="FL13" s="283">
        <v>49423.73982439829</v>
      </c>
      <c r="FM13" s="284">
        <v>49380.917406984656</v>
      </c>
      <c r="FN13" s="282">
        <v>51115.804203903928</v>
      </c>
      <c r="FO13" s="283">
        <v>51460.402376902537</v>
      </c>
      <c r="FP13" s="283">
        <v>51629.79422288436</v>
      </c>
      <c r="FQ13" s="283">
        <v>53318.860018116742</v>
      </c>
      <c r="FR13" s="283">
        <v>51875.564272997974</v>
      </c>
      <c r="FS13" s="283">
        <v>51303.870315269101</v>
      </c>
      <c r="FT13" s="283">
        <v>49939.929948862213</v>
      </c>
      <c r="FU13" s="283">
        <v>49034.27404338702</v>
      </c>
      <c r="FV13" s="283">
        <v>50616.210411808366</v>
      </c>
      <c r="FW13" s="283">
        <v>51758.091020307074</v>
      </c>
      <c r="FX13" s="283">
        <v>50706.064199764893</v>
      </c>
      <c r="FY13" s="284">
        <v>52256.618338752211</v>
      </c>
      <c r="FZ13" s="282">
        <v>51574.821988866723</v>
      </c>
      <c r="GA13" s="283">
        <v>51260.563227286919</v>
      </c>
      <c r="GB13" s="283">
        <v>54603.30341944359</v>
      </c>
      <c r="GC13" s="283">
        <v>56426.70454446131</v>
      </c>
      <c r="GD13" s="283">
        <v>56158.65956846912</v>
      </c>
      <c r="GE13" s="283">
        <v>57227.18697118912</v>
      </c>
      <c r="GF13" s="283">
        <v>56545.362399345919</v>
      </c>
      <c r="GG13" s="283">
        <v>58535.62293067039</v>
      </c>
      <c r="GH13" s="283">
        <v>59678.683467157272</v>
      </c>
      <c r="GI13" s="283">
        <v>59046.600464424002</v>
      </c>
      <c r="GJ13" s="283">
        <v>59393.08333445336</v>
      </c>
      <c r="GK13" s="284">
        <v>62198.061384889254</v>
      </c>
      <c r="GL13" s="282">
        <v>63917.737938663602</v>
      </c>
      <c r="GM13" s="283">
        <v>64300.960545366543</v>
      </c>
      <c r="GN13" s="283">
        <v>65328.721944392608</v>
      </c>
      <c r="GO13" s="283">
        <v>65251.365428956095</v>
      </c>
      <c r="GP13" s="283">
        <v>65926.335285029127</v>
      </c>
      <c r="GQ13" s="283">
        <v>64463.033548426829</v>
      </c>
      <c r="GR13" s="283">
        <v>64861.618681032844</v>
      </c>
      <c r="GS13" s="283">
        <v>67571.848866605258</v>
      </c>
      <c r="GT13" s="283">
        <v>67494.309739645061</v>
      </c>
      <c r="GU13" s="283">
        <v>66770.234863981037</v>
      </c>
      <c r="GV13" s="283">
        <v>67387.952423304028</v>
      </c>
      <c r="GW13" s="284">
        <v>68457.974789033833</v>
      </c>
      <c r="GX13" s="282">
        <v>70392.32161876536</v>
      </c>
      <c r="GY13" s="283">
        <v>70594.65793164252</v>
      </c>
      <c r="GZ13" s="283">
        <v>72490.054969341523</v>
      </c>
      <c r="HA13" s="283">
        <v>72712.023166638915</v>
      </c>
      <c r="HB13" s="283">
        <v>72191.583945138118</v>
      </c>
      <c r="HC13" s="283">
        <v>71647.917422092971</v>
      </c>
      <c r="HD13" s="283">
        <v>72070.537933323561</v>
      </c>
      <c r="HE13" s="283">
        <v>71064.145049031737</v>
      </c>
      <c r="HF13" s="283">
        <v>72102.994011719959</v>
      </c>
      <c r="HG13" s="283">
        <v>71593.732383972427</v>
      </c>
      <c r="HH13" s="283">
        <v>71730.806055928901</v>
      </c>
      <c r="HI13" s="284">
        <v>72673.366497405354</v>
      </c>
      <c r="HJ13" s="282">
        <v>75196.731837096391</v>
      </c>
      <c r="HK13" s="283">
        <v>76199.07386290752</v>
      </c>
      <c r="HL13" s="283">
        <v>74261.568439500857</v>
      </c>
      <c r="HM13" s="283">
        <v>73532.624117777465</v>
      </c>
      <c r="HN13" s="283">
        <v>72681.266473755153</v>
      </c>
      <c r="HO13" s="283">
        <v>74743.093774298788</v>
      </c>
      <c r="HP13" s="283">
        <v>73740.173737234509</v>
      </c>
      <c r="HQ13" s="283">
        <v>72046.514827516847</v>
      </c>
      <c r="HR13" s="283">
        <v>72247.546340473942</v>
      </c>
      <c r="HS13" s="283">
        <v>73350.738676760287</v>
      </c>
      <c r="HT13" s="283">
        <v>71845.993724305168</v>
      </c>
      <c r="HU13" s="284">
        <v>73712.074456848073</v>
      </c>
      <c r="HV13" s="282">
        <v>74898.908117135215</v>
      </c>
      <c r="HW13" s="283">
        <v>72773.132361927099</v>
      </c>
      <c r="HX13" s="283">
        <v>68983.24293955318</v>
      </c>
      <c r="HY13" s="283">
        <v>69435.047664781843</v>
      </c>
      <c r="HZ13" s="283">
        <v>71533.478946398536</v>
      </c>
      <c r="IA13" s="283">
        <v>73860.530825535388</v>
      </c>
      <c r="IB13" s="283">
        <v>75771.01413695993</v>
      </c>
      <c r="IC13" s="283">
        <v>76692.403153648833</v>
      </c>
      <c r="ID13" s="283">
        <v>77124.878839139536</v>
      </c>
      <c r="IE13" s="283">
        <v>77378.005648456907</v>
      </c>
      <c r="IF13" s="283">
        <v>79949.81033119635</v>
      </c>
      <c r="IG13" s="284">
        <v>87756.556893868692</v>
      </c>
      <c r="IH13" s="282">
        <v>88328.152498273514</v>
      </c>
      <c r="II13" s="283">
        <v>87249.008369278716</v>
      </c>
      <c r="IJ13" s="283">
        <v>85401.085079151366</v>
      </c>
      <c r="IK13" s="283">
        <v>89204.271318673447</v>
      </c>
      <c r="IL13" s="283">
        <v>90177.720968487789</v>
      </c>
      <c r="IM13" s="283">
        <v>90993.040679257188</v>
      </c>
      <c r="IN13" s="283">
        <v>90464.965023995232</v>
      </c>
      <c r="IO13" s="283">
        <v>91728.044798327464</v>
      </c>
      <c r="IP13" s="283">
        <v>91416.19241988787</v>
      </c>
      <c r="IQ13" s="283">
        <v>93065.136375824746</v>
      </c>
      <c r="IR13" s="283">
        <v>91361.786610399402</v>
      </c>
      <c r="IS13" s="284">
        <v>93388.202138641442</v>
      </c>
      <c r="IT13" s="282">
        <v>93021.689812048106</v>
      </c>
      <c r="IU13" s="283">
        <v>93768.759674383531</v>
      </c>
      <c r="IV13" s="283">
        <v>95486.427554419628</v>
      </c>
      <c r="IW13" s="283">
        <v>93317.866733296018</v>
      </c>
      <c r="IX13" s="283">
        <v>95195.000236743334</v>
      </c>
      <c r="IY13" s="283">
        <v>94595.273334437123</v>
      </c>
      <c r="IZ13" s="283">
        <v>94185.954616669638</v>
      </c>
      <c r="JA13" s="283">
        <v>95088.45176987884</v>
      </c>
      <c r="JB13" s="283">
        <v>94747.745220981131</v>
      </c>
      <c r="JC13" s="283">
        <v>92721.603275329529</v>
      </c>
      <c r="JD13" s="283">
        <v>93324.190605652679</v>
      </c>
      <c r="JE13" s="284">
        <v>94933.219758041494</v>
      </c>
      <c r="JF13" s="282">
        <v>96696.897577297685</v>
      </c>
      <c r="JG13" s="283">
        <v>96158.380521671788</v>
      </c>
      <c r="JH13" s="283">
        <v>96262.407565596368</v>
      </c>
      <c r="JI13" s="283">
        <v>96328.640091363035</v>
      </c>
      <c r="JJ13" s="283">
        <v>97079.896434258713</v>
      </c>
      <c r="JK13" s="283">
        <v>98130.33992744211</v>
      </c>
      <c r="JL13" s="283">
        <v>99700.956996699475</v>
      </c>
      <c r="JM13" s="283">
        <v>97805.34242870062</v>
      </c>
      <c r="JN13" s="283">
        <v>97298.167052210629</v>
      </c>
      <c r="JO13" s="283">
        <v>96640.551353289382</v>
      </c>
      <c r="JP13" s="283">
        <v>100702.96778191577</v>
      </c>
      <c r="JQ13" s="284">
        <v>102371.55177194474</v>
      </c>
      <c r="JR13" s="283">
        <v>100995.39909679181</v>
      </c>
      <c r="JS13" s="283">
        <v>100810.33019475859</v>
      </c>
      <c r="JT13" s="283">
        <v>102007.26951550385</v>
      </c>
      <c r="JU13" s="283">
        <v>103195.04851564078</v>
      </c>
      <c r="JV13" s="283">
        <v>102447.48573609967</v>
      </c>
      <c r="JW13" s="283">
        <v>100193.72549019504</v>
      </c>
      <c r="JX13" s="283">
        <v>100902.50265464869</v>
      </c>
      <c r="JY13" s="283">
        <v>100563.32856606583</v>
      </c>
      <c r="JZ13" s="283">
        <v>99510.359028076113</v>
      </c>
      <c r="KA13" s="283">
        <v>97736.225777097687</v>
      </c>
      <c r="KB13" s="283">
        <v>99629.019449254905</v>
      </c>
      <c r="KC13" s="284">
        <v>98927.082838030386</v>
      </c>
      <c r="KD13" s="283">
        <v>100490.92477328953</v>
      </c>
      <c r="KE13" s="283">
        <v>100384.74448864878</v>
      </c>
      <c r="KF13" s="283">
        <v>100213.44536699647</v>
      </c>
      <c r="KG13" s="283">
        <v>103251.68854911094</v>
      </c>
      <c r="KH13" s="283">
        <v>102686.12844892929</v>
      </c>
      <c r="KI13" s="283">
        <v>103557.54411170773</v>
      </c>
      <c r="KJ13" s="283">
        <v>100714.8846463876</v>
      </c>
      <c r="KK13" s="283">
        <v>99135.354476824345</v>
      </c>
      <c r="KL13" s="283">
        <v>108449.81141222449</v>
      </c>
      <c r="KM13" s="283">
        <v>108186.94186484709</v>
      </c>
      <c r="KN13" s="283">
        <v>108111.49136121763</v>
      </c>
      <c r="KO13" s="284">
        <v>115720.33240423157</v>
      </c>
      <c r="KP13" s="283">
        <v>121606.07738234957</v>
      </c>
      <c r="KQ13" s="283">
        <v>122328.79053494542</v>
      </c>
      <c r="KR13" s="283">
        <v>120725.31373318733</v>
      </c>
      <c r="KS13" s="284">
        <v>114549.93850122555</v>
      </c>
    </row>
    <row r="14" spans="1:305" ht="12.9" hidden="1" customHeight="1" x14ac:dyDescent="0.25">
      <c r="A14" s="235" t="s">
        <v>4220</v>
      </c>
      <c r="B14" s="230"/>
      <c r="M14" s="236"/>
      <c r="N14" s="230"/>
      <c r="Y14" s="236"/>
      <c r="Z14" s="230"/>
      <c r="AK14" s="236"/>
      <c r="AL14" s="230"/>
      <c r="AW14" s="236"/>
      <c r="AX14" s="230"/>
      <c r="BI14" s="236"/>
      <c r="BJ14" s="230"/>
      <c r="BU14" s="236"/>
      <c r="BV14" s="230"/>
      <c r="CG14" s="236"/>
      <c r="CH14" s="230"/>
      <c r="CS14" s="236"/>
      <c r="CT14" s="230"/>
      <c r="DE14" s="236"/>
      <c r="DF14" s="230"/>
      <c r="DQ14" s="236"/>
      <c r="DR14" s="230"/>
      <c r="EC14" s="236"/>
      <c r="ED14" s="230"/>
      <c r="EO14" s="236"/>
      <c r="EP14" s="230"/>
      <c r="FA14" s="236"/>
      <c r="FB14" s="230"/>
      <c r="FM14" s="236"/>
      <c r="FN14" s="230"/>
      <c r="FY14" s="236"/>
      <c r="FZ14" s="230"/>
      <c r="GK14" s="236"/>
      <c r="GL14" s="230"/>
      <c r="GW14" s="236"/>
      <c r="GX14" s="230"/>
      <c r="HI14" s="236"/>
      <c r="HJ14" s="230"/>
      <c r="HU14" s="236"/>
      <c r="HV14" s="230"/>
      <c r="IG14" s="236"/>
      <c r="IH14" s="230"/>
      <c r="IS14" s="236"/>
      <c r="IT14" s="230"/>
      <c r="JE14" s="236"/>
      <c r="JF14" s="230"/>
      <c r="JQ14" s="236"/>
      <c r="KC14" s="236"/>
      <c r="KO14" s="236"/>
      <c r="KS14" s="236"/>
    </row>
    <row r="15" spans="1:305" ht="12.9" hidden="1" customHeight="1" x14ac:dyDescent="0.25">
      <c r="A15" s="235" t="s">
        <v>4215</v>
      </c>
      <c r="B15" s="230"/>
      <c r="M15" s="236"/>
      <c r="N15" s="230"/>
      <c r="Y15" s="236"/>
      <c r="Z15" s="230"/>
      <c r="AK15" s="236"/>
      <c r="AL15" s="230"/>
      <c r="AW15" s="236"/>
      <c r="AX15" s="230"/>
      <c r="BI15" s="236"/>
      <c r="BJ15" s="230"/>
      <c r="BU15" s="236"/>
      <c r="BV15" s="230"/>
      <c r="CG15" s="236"/>
      <c r="CH15" s="230"/>
      <c r="CS15" s="236"/>
      <c r="CT15" s="230"/>
      <c r="DE15" s="236"/>
      <c r="DF15" s="230"/>
      <c r="DQ15" s="236"/>
      <c r="DR15" s="230"/>
      <c r="EC15" s="236"/>
      <c r="ED15" s="230"/>
      <c r="EO15" s="236"/>
      <c r="EP15" s="230"/>
      <c r="FA15" s="236"/>
      <c r="FB15" s="230"/>
      <c r="FM15" s="236"/>
      <c r="FN15" s="230"/>
      <c r="FY15" s="236"/>
      <c r="FZ15" s="230"/>
      <c r="GK15" s="236"/>
      <c r="GL15" s="230"/>
      <c r="GW15" s="236"/>
      <c r="GX15" s="230"/>
      <c r="HI15" s="236"/>
      <c r="HJ15" s="230"/>
      <c r="HU15" s="236"/>
      <c r="HV15" s="230"/>
      <c r="IG15" s="236"/>
      <c r="IH15" s="230"/>
      <c r="IS15" s="236"/>
      <c r="IT15" s="230"/>
      <c r="JE15" s="236"/>
      <c r="JF15" s="230"/>
      <c r="JQ15" s="236"/>
      <c r="KC15" s="236"/>
      <c r="KO15" s="236"/>
      <c r="KS15" s="236"/>
    </row>
    <row r="16" spans="1:305" x14ac:dyDescent="0.25">
      <c r="A16" s="235" t="s">
        <v>4216</v>
      </c>
      <c r="B16" s="285">
        <v>4541.664605317188</v>
      </c>
      <c r="C16" s="259">
        <v>4699.7689162188681</v>
      </c>
      <c r="D16" s="259">
        <v>4781.5430565018032</v>
      </c>
      <c r="E16" s="259">
        <v>5781.8503344066594</v>
      </c>
      <c r="F16" s="259">
        <v>6315.7805645369372</v>
      </c>
      <c r="G16" s="259">
        <v>6537.8502254050954</v>
      </c>
      <c r="H16" s="259">
        <v>6613.1584116205486</v>
      </c>
      <c r="I16" s="259">
        <v>7023.8881856919415</v>
      </c>
      <c r="J16" s="259">
        <v>7003.602512400189</v>
      </c>
      <c r="K16" s="259">
        <v>6935.3972349960441</v>
      </c>
      <c r="L16" s="259">
        <v>7204.8935761048888</v>
      </c>
      <c r="M16" s="286">
        <v>7578.2164014553427</v>
      </c>
      <c r="N16" s="285">
        <v>7538.3876360768299</v>
      </c>
      <c r="O16" s="259">
        <v>7574.2616930924469</v>
      </c>
      <c r="P16" s="259">
        <v>7362.1540619223852</v>
      </c>
      <c r="Q16" s="259">
        <v>7390.3089319289829</v>
      </c>
      <c r="R16" s="259">
        <v>6869.3470887214935</v>
      </c>
      <c r="S16" s="259">
        <v>6952.8039753147568</v>
      </c>
      <c r="T16" s="259">
        <v>6972.7087185192731</v>
      </c>
      <c r="U16" s="259">
        <v>7041.7923776731877</v>
      </c>
      <c r="V16" s="259">
        <v>7012.7809348889268</v>
      </c>
      <c r="W16" s="259">
        <v>6986.0123707662042</v>
      </c>
      <c r="X16" s="259">
        <v>6963.3443428257151</v>
      </c>
      <c r="Y16" s="286">
        <v>7464.758816014084</v>
      </c>
      <c r="Z16" s="285">
        <v>7695.1510415731482</v>
      </c>
      <c r="AA16" s="259">
        <v>7745.1117681379219</v>
      </c>
      <c r="AB16" s="259">
        <v>7570.6105388737142</v>
      </c>
      <c r="AC16" s="259">
        <v>7834.089727425313</v>
      </c>
      <c r="AD16" s="259">
        <v>7741.1193567949385</v>
      </c>
      <c r="AE16" s="259">
        <v>7127.2974414462487</v>
      </c>
      <c r="AF16" s="259">
        <v>6836.4298139352559</v>
      </c>
      <c r="AG16" s="259">
        <v>6840.4017919645776</v>
      </c>
      <c r="AH16" s="259">
        <v>6714.4568320694316</v>
      </c>
      <c r="AI16" s="259">
        <v>6577.6168866410699</v>
      </c>
      <c r="AJ16" s="259">
        <v>6533.8356936143764</v>
      </c>
      <c r="AK16" s="286">
        <v>6686.4656962499002</v>
      </c>
      <c r="AL16" s="285">
        <v>7254.6029859448645</v>
      </c>
      <c r="AM16" s="259">
        <v>7263.4847271370481</v>
      </c>
      <c r="AN16" s="259">
        <v>7116.2639119271944</v>
      </c>
      <c r="AO16" s="259">
        <v>6975.8546942758958</v>
      </c>
      <c r="AP16" s="259">
        <v>6919.8694129703463</v>
      </c>
      <c r="AQ16" s="259">
        <v>6826.4474607663242</v>
      </c>
      <c r="AR16" s="259">
        <v>6740.0152549479153</v>
      </c>
      <c r="AS16" s="259">
        <v>6762.1638787859229</v>
      </c>
      <c r="AT16" s="259">
        <v>7372.7384544247698</v>
      </c>
      <c r="AU16" s="259">
        <v>7427.601204418339</v>
      </c>
      <c r="AV16" s="259">
        <v>8105.2924857819207</v>
      </c>
      <c r="AW16" s="286">
        <v>8344.228275680729</v>
      </c>
      <c r="AX16" s="285">
        <v>8687.3424331328679</v>
      </c>
      <c r="AY16" s="259">
        <v>9282.322184509625</v>
      </c>
      <c r="AZ16" s="259">
        <v>9441.1660277913543</v>
      </c>
      <c r="BA16" s="259">
        <v>9123.4817358859509</v>
      </c>
      <c r="BB16" s="259">
        <v>9263.0776936960428</v>
      </c>
      <c r="BC16" s="259">
        <v>8724.1073665367076</v>
      </c>
      <c r="BD16" s="259">
        <v>9225.2754373813223</v>
      </c>
      <c r="BE16" s="259">
        <v>9237.287764202174</v>
      </c>
      <c r="BF16" s="259">
        <v>8849.473123992293</v>
      </c>
      <c r="BG16" s="259">
        <v>8263.1479048426827</v>
      </c>
      <c r="BH16" s="259">
        <v>8592.4605818878699</v>
      </c>
      <c r="BI16" s="286">
        <v>9186.170355062477</v>
      </c>
      <c r="BJ16" s="285">
        <v>9021.9271261504055</v>
      </c>
      <c r="BK16" s="259">
        <v>9386.4001474415072</v>
      </c>
      <c r="BL16" s="259">
        <v>9382.9483945118154</v>
      </c>
      <c r="BM16" s="259">
        <v>9559.7147669365058</v>
      </c>
      <c r="BN16" s="259">
        <v>9678.4998986401042</v>
      </c>
      <c r="BO16" s="259">
        <v>9473.9409760787203</v>
      </c>
      <c r="BP16" s="259">
        <v>10640.712211617218</v>
      </c>
      <c r="BQ16" s="259">
        <v>10994.219903595742</v>
      </c>
      <c r="BR16" s="259">
        <v>11698.168768686377</v>
      </c>
      <c r="BS16" s="259">
        <v>11585.818324657535</v>
      </c>
      <c r="BT16" s="259">
        <v>12047.469837225355</v>
      </c>
      <c r="BU16" s="286">
        <v>12368.245257247763</v>
      </c>
      <c r="BV16" s="285">
        <v>11972.833085640752</v>
      </c>
      <c r="BW16" s="259">
        <v>10056.544045419119</v>
      </c>
      <c r="BX16" s="259">
        <v>10458.625956843054</v>
      </c>
      <c r="BY16" s="259">
        <v>10739.351569678151</v>
      </c>
      <c r="BZ16" s="259">
        <v>12094.491514427875</v>
      </c>
      <c r="CA16" s="259">
        <v>12874.266481000723</v>
      </c>
      <c r="CB16" s="259">
        <v>13062.952968555819</v>
      </c>
      <c r="CC16" s="259">
        <v>12781.322529303205</v>
      </c>
      <c r="CD16" s="259">
        <v>13524.788383099125</v>
      </c>
      <c r="CE16" s="259">
        <v>13376.793207836734</v>
      </c>
      <c r="CF16" s="259">
        <v>13410.896092773057</v>
      </c>
      <c r="CG16" s="286">
        <v>13930.5735284047</v>
      </c>
      <c r="CH16" s="285">
        <v>13936.65616934826</v>
      </c>
      <c r="CI16" s="259">
        <v>15020.489684107743</v>
      </c>
      <c r="CJ16" s="259">
        <v>14906.113773564257</v>
      </c>
      <c r="CK16" s="259">
        <v>14170.458314366062</v>
      </c>
      <c r="CL16" s="259">
        <v>14130.417592916261</v>
      </c>
      <c r="CM16" s="259">
        <v>13836.975170512287</v>
      </c>
      <c r="CN16" s="259">
        <v>13937.990353801943</v>
      </c>
      <c r="CO16" s="259">
        <v>13647.475373524368</v>
      </c>
      <c r="CP16" s="259">
        <v>13149.421803264773</v>
      </c>
      <c r="CQ16" s="259">
        <v>12322.583874144384</v>
      </c>
      <c r="CR16" s="259">
        <v>12229.145325301562</v>
      </c>
      <c r="CS16" s="286">
        <v>12278.926587924683</v>
      </c>
      <c r="CT16" s="285">
        <v>13022.215642780566</v>
      </c>
      <c r="CU16" s="259">
        <v>11805.202656867601</v>
      </c>
      <c r="CV16" s="259">
        <v>11794.24338851975</v>
      </c>
      <c r="CW16" s="259">
        <v>12623.062588881834</v>
      </c>
      <c r="CX16" s="259">
        <v>12644.306623047596</v>
      </c>
      <c r="CY16" s="259">
        <v>12447.975741965649</v>
      </c>
      <c r="CZ16" s="259">
        <v>12571.005514619395</v>
      </c>
      <c r="DA16" s="259">
        <v>12682.3957449304</v>
      </c>
      <c r="DB16" s="259">
        <v>12865.4169491312</v>
      </c>
      <c r="DC16" s="259">
        <v>13779.742514673091</v>
      </c>
      <c r="DD16" s="259">
        <v>14374.221904404818</v>
      </c>
      <c r="DE16" s="286">
        <v>14112.073383977891</v>
      </c>
      <c r="DF16" s="285">
        <v>14193.909670511157</v>
      </c>
      <c r="DG16" s="259">
        <v>13846.594989261357</v>
      </c>
      <c r="DH16" s="259">
        <v>13904.39375419954</v>
      </c>
      <c r="DI16" s="259">
        <v>14765.443439120192</v>
      </c>
      <c r="DJ16" s="259">
        <v>14882.85465038146</v>
      </c>
      <c r="DK16" s="259">
        <v>15146.692621903179</v>
      </c>
      <c r="DL16" s="259">
        <v>15594.856008684148</v>
      </c>
      <c r="DM16" s="259">
        <v>15685.123838952941</v>
      </c>
      <c r="DN16" s="259">
        <v>15965.097454992978</v>
      </c>
      <c r="DO16" s="259">
        <v>16029.707587629673</v>
      </c>
      <c r="DP16" s="259">
        <v>15782.335075125015</v>
      </c>
      <c r="DQ16" s="286">
        <v>16382.962718002735</v>
      </c>
      <c r="DR16" s="285">
        <v>17041.656167721085</v>
      </c>
      <c r="DS16" s="259">
        <v>17056.510518135001</v>
      </c>
      <c r="DT16" s="259">
        <v>17234.611609673699</v>
      </c>
      <c r="DU16" s="259">
        <v>18127.957246173224</v>
      </c>
      <c r="DV16" s="259">
        <v>17900.568372459624</v>
      </c>
      <c r="DW16" s="259">
        <v>18707.65148730886</v>
      </c>
      <c r="DX16" s="259">
        <v>21249.006164281855</v>
      </c>
      <c r="DY16" s="259">
        <v>21187.800671179775</v>
      </c>
      <c r="DZ16" s="259">
        <v>20317.160921566916</v>
      </c>
      <c r="EA16" s="259">
        <v>20204.516177358139</v>
      </c>
      <c r="EB16" s="259">
        <v>19872.749065500084</v>
      </c>
      <c r="EC16" s="286">
        <v>20201.90987349402</v>
      </c>
      <c r="ED16" s="285">
        <v>20517.818744019605</v>
      </c>
      <c r="EE16" s="259">
        <v>21145.943112002136</v>
      </c>
      <c r="EF16" s="259">
        <v>21050.69337303262</v>
      </c>
      <c r="EG16" s="259">
        <v>21199.093834137282</v>
      </c>
      <c r="EH16" s="259">
        <v>20638.950205645167</v>
      </c>
      <c r="EI16" s="259">
        <v>20929.881894876456</v>
      </c>
      <c r="EJ16" s="259">
        <v>21241.18045600917</v>
      </c>
      <c r="EK16" s="259">
        <v>20923.158187598947</v>
      </c>
      <c r="EL16" s="259">
        <v>21533.807188267478</v>
      </c>
      <c r="EM16" s="259">
        <v>21439.207974108944</v>
      </c>
      <c r="EN16" s="259">
        <v>21497.828440121088</v>
      </c>
      <c r="EO16" s="286">
        <v>21863.887693844044</v>
      </c>
      <c r="EP16" s="285">
        <v>22546.025993972606</v>
      </c>
      <c r="EQ16" s="259">
        <v>22691.901636828083</v>
      </c>
      <c r="ER16" s="259">
        <v>22527.822380186637</v>
      </c>
      <c r="ES16" s="259">
        <v>22903.515774169064</v>
      </c>
      <c r="ET16" s="259">
        <v>22540.421577847261</v>
      </c>
      <c r="EU16" s="259">
        <v>22930.134731865466</v>
      </c>
      <c r="EV16" s="259">
        <v>23626.692632929429</v>
      </c>
      <c r="EW16" s="259">
        <v>23619.492111789103</v>
      </c>
      <c r="EX16" s="259">
        <v>25814.877885041817</v>
      </c>
      <c r="EY16" s="259">
        <v>26583.827482968827</v>
      </c>
      <c r="EZ16" s="259">
        <v>26008.96587537881</v>
      </c>
      <c r="FA16" s="286">
        <v>25796.047416820897</v>
      </c>
      <c r="FB16" s="285">
        <v>27952.810350388234</v>
      </c>
      <c r="FC16" s="259">
        <v>28015.146891649114</v>
      </c>
      <c r="FD16" s="259">
        <v>29723.345849868147</v>
      </c>
      <c r="FE16" s="259">
        <v>30522.882093419015</v>
      </c>
      <c r="FF16" s="259">
        <v>31474.786353583484</v>
      </c>
      <c r="FG16" s="259">
        <v>32781.422600422513</v>
      </c>
      <c r="FH16" s="259">
        <v>35002.056743494722</v>
      </c>
      <c r="FI16" s="259">
        <v>35713.570312702039</v>
      </c>
      <c r="FJ16" s="259">
        <v>34844.220654989927</v>
      </c>
      <c r="FK16" s="259">
        <v>36224.132428445133</v>
      </c>
      <c r="FL16" s="259">
        <v>35239.867320738289</v>
      </c>
      <c r="FM16" s="286">
        <v>33534.63024690465</v>
      </c>
      <c r="FN16" s="285">
        <v>35304.645902393924</v>
      </c>
      <c r="FO16" s="259">
        <v>35475.751047832535</v>
      </c>
      <c r="FP16" s="259">
        <v>35769.669159444355</v>
      </c>
      <c r="FQ16" s="259">
        <v>37467.909379816745</v>
      </c>
      <c r="FR16" s="259">
        <v>36265.049060637975</v>
      </c>
      <c r="FS16" s="259">
        <v>35788.717785929104</v>
      </c>
      <c r="FT16" s="259">
        <v>34432.226037682216</v>
      </c>
      <c r="FU16" s="259">
        <v>33541.140377557022</v>
      </c>
      <c r="FV16" s="259">
        <v>35243.759257718368</v>
      </c>
      <c r="FW16" s="259">
        <v>35595.695075457079</v>
      </c>
      <c r="FX16" s="259">
        <v>34621.206033254894</v>
      </c>
      <c r="FY16" s="286">
        <v>34676.413880282213</v>
      </c>
      <c r="FZ16" s="285">
        <v>33777.87828796672</v>
      </c>
      <c r="GA16" s="259">
        <v>33545.934936796912</v>
      </c>
      <c r="GB16" s="259">
        <v>36965.707040723581</v>
      </c>
      <c r="GC16" s="259">
        <v>38815.443458791306</v>
      </c>
      <c r="GD16" s="259">
        <v>38054.661875619109</v>
      </c>
      <c r="GE16" s="259">
        <v>39212.065251319116</v>
      </c>
      <c r="GF16" s="259">
        <v>38537.655889915921</v>
      </c>
      <c r="GG16" s="259">
        <v>40628.995385090391</v>
      </c>
      <c r="GH16" s="259">
        <v>41857.139902907278</v>
      </c>
      <c r="GI16" s="259">
        <v>41297.652478974007</v>
      </c>
      <c r="GJ16" s="259">
        <v>41114.61472264336</v>
      </c>
      <c r="GK16" s="286">
        <v>42613.996664899256</v>
      </c>
      <c r="GL16" s="285">
        <v>44099.992276523604</v>
      </c>
      <c r="GM16" s="259">
        <v>44543.300543306541</v>
      </c>
      <c r="GN16" s="259">
        <v>45605.68157761261</v>
      </c>
      <c r="GO16" s="259">
        <v>45501.209265286096</v>
      </c>
      <c r="GP16" s="259">
        <v>46109.496432559114</v>
      </c>
      <c r="GQ16" s="259">
        <v>44694.943140916825</v>
      </c>
      <c r="GR16" s="259">
        <v>45178.476297962843</v>
      </c>
      <c r="GS16" s="259">
        <v>47489.000206155251</v>
      </c>
      <c r="GT16" s="259">
        <v>47513.181309155058</v>
      </c>
      <c r="GU16" s="259">
        <v>46945.960944821032</v>
      </c>
      <c r="GV16" s="259">
        <v>47589.664595264017</v>
      </c>
      <c r="GW16" s="286">
        <v>48343.742851673829</v>
      </c>
      <c r="GX16" s="285">
        <v>49784.342807225352</v>
      </c>
      <c r="GY16" s="259">
        <v>50006.199709292508</v>
      </c>
      <c r="GZ16" s="259">
        <v>51270.908819061515</v>
      </c>
      <c r="HA16" s="259">
        <v>51407.461522608908</v>
      </c>
      <c r="HB16" s="259">
        <v>51143.55284621811</v>
      </c>
      <c r="HC16" s="259">
        <v>50685.942780502977</v>
      </c>
      <c r="HD16" s="259">
        <v>51117.58694537355</v>
      </c>
      <c r="HE16" s="259">
        <v>50226.125461461743</v>
      </c>
      <c r="HF16" s="259">
        <v>51029.517487409961</v>
      </c>
      <c r="HG16" s="259">
        <v>50475.778424262433</v>
      </c>
      <c r="HH16" s="259">
        <v>50496.71703920891</v>
      </c>
      <c r="HI16" s="286">
        <v>50706.758220645359</v>
      </c>
      <c r="HJ16" s="285">
        <v>53230.386310456386</v>
      </c>
      <c r="HK16" s="259">
        <v>54362.133104267523</v>
      </c>
      <c r="HL16" s="259">
        <v>52565.692450090864</v>
      </c>
      <c r="HM16" s="259">
        <v>51924.147455887469</v>
      </c>
      <c r="HN16" s="259">
        <v>51232.493043655159</v>
      </c>
      <c r="HO16" s="259">
        <v>53274.931935888788</v>
      </c>
      <c r="HP16" s="259">
        <v>52387.929657084511</v>
      </c>
      <c r="HQ16" s="259">
        <v>50849.785362836854</v>
      </c>
      <c r="HR16" s="259">
        <v>50784.824093683943</v>
      </c>
      <c r="HS16" s="259">
        <v>51140.458422710297</v>
      </c>
      <c r="HT16" s="259">
        <v>49858.664081065159</v>
      </c>
      <c r="HU16" s="286">
        <v>51088.641347628072</v>
      </c>
      <c r="HV16" s="285">
        <v>51851.507882855207</v>
      </c>
      <c r="HW16" s="259">
        <v>49851.3575937571</v>
      </c>
      <c r="HX16" s="259">
        <v>45864.409515013176</v>
      </c>
      <c r="HY16" s="259">
        <v>46093.583581151848</v>
      </c>
      <c r="HZ16" s="259">
        <v>47896.40359074853</v>
      </c>
      <c r="IA16" s="259">
        <v>50272.372085075396</v>
      </c>
      <c r="IB16" s="259">
        <v>50420.615140109927</v>
      </c>
      <c r="IC16" s="259">
        <v>50808.27194319883</v>
      </c>
      <c r="ID16" s="259">
        <v>51371.150137849538</v>
      </c>
      <c r="IE16" s="259">
        <v>51718.676093236907</v>
      </c>
      <c r="IF16" s="259">
        <v>54316.129056646358</v>
      </c>
      <c r="IG16" s="286">
        <v>55979.428896878686</v>
      </c>
      <c r="IH16" s="285">
        <v>56602.673575753513</v>
      </c>
      <c r="II16" s="259">
        <v>55636.175855248723</v>
      </c>
      <c r="IJ16" s="259">
        <v>53587.680701191362</v>
      </c>
      <c r="IK16" s="259">
        <v>57272.672060273442</v>
      </c>
      <c r="IL16" s="259">
        <v>58304.492208457799</v>
      </c>
      <c r="IM16" s="259">
        <v>58661.232989777185</v>
      </c>
      <c r="IN16" s="259">
        <v>58133.953651555224</v>
      </c>
      <c r="IO16" s="259">
        <v>59507.701018797467</v>
      </c>
      <c r="IP16" s="259">
        <v>59065.841850677876</v>
      </c>
      <c r="IQ16" s="259">
        <v>60274.589823524744</v>
      </c>
      <c r="IR16" s="259">
        <v>58381.723945899394</v>
      </c>
      <c r="IS16" s="286">
        <v>58584.14646414145</v>
      </c>
      <c r="IT16" s="285">
        <v>58339.689381708107</v>
      </c>
      <c r="IU16" s="259">
        <v>58969.358325313522</v>
      </c>
      <c r="IV16" s="259">
        <v>60815.726888289624</v>
      </c>
      <c r="IW16" s="259">
        <v>59198.417015246006</v>
      </c>
      <c r="IX16" s="259">
        <v>60374.344259703321</v>
      </c>
      <c r="IY16" s="259">
        <v>59794.103994447119</v>
      </c>
      <c r="IZ16" s="259">
        <v>59183.863431669626</v>
      </c>
      <c r="JA16" s="259">
        <v>59828.995424878834</v>
      </c>
      <c r="JB16" s="259">
        <v>59573.689042121114</v>
      </c>
      <c r="JC16" s="259">
        <v>57624.390778499532</v>
      </c>
      <c r="JD16" s="259">
        <v>57751.281345472671</v>
      </c>
      <c r="JE16" s="286">
        <v>57923.220460701494</v>
      </c>
      <c r="JF16" s="285">
        <v>59498.716585147682</v>
      </c>
      <c r="JG16" s="259">
        <v>59021.143024171783</v>
      </c>
      <c r="JH16" s="259">
        <v>58969.208933536356</v>
      </c>
      <c r="JI16" s="259">
        <v>59027.70833998303</v>
      </c>
      <c r="JJ16" s="259">
        <v>60142.656610878708</v>
      </c>
      <c r="JK16" s="259">
        <v>61084.818125142112</v>
      </c>
      <c r="JL16" s="259">
        <v>62477.875768169462</v>
      </c>
      <c r="JM16" s="259">
        <v>60866.008141720624</v>
      </c>
      <c r="JN16" s="259">
        <v>59848.89110486061</v>
      </c>
      <c r="JO16" s="259">
        <v>59273.886375599388</v>
      </c>
      <c r="JP16" s="259">
        <v>62719.586835505754</v>
      </c>
      <c r="JQ16" s="286">
        <v>63528.467105204734</v>
      </c>
      <c r="JR16" s="259">
        <v>62219.823188461807</v>
      </c>
      <c r="JS16" s="259">
        <v>62251.733486578582</v>
      </c>
      <c r="JT16" s="259">
        <v>63520.05917136385</v>
      </c>
      <c r="JU16" s="259">
        <v>64873.987153690774</v>
      </c>
      <c r="JV16" s="259">
        <v>64564.634268259659</v>
      </c>
      <c r="JW16" s="259">
        <v>62523.523066635025</v>
      </c>
      <c r="JX16" s="259">
        <v>62429.643244028681</v>
      </c>
      <c r="JY16" s="259">
        <v>62644.658938895824</v>
      </c>
      <c r="JZ16" s="259">
        <v>61555.495235626098</v>
      </c>
      <c r="KA16" s="259">
        <v>60103.175856527676</v>
      </c>
      <c r="KB16" s="259">
        <v>62366.292102434891</v>
      </c>
      <c r="KC16" s="286">
        <v>62093.795318670367</v>
      </c>
      <c r="KD16" s="259">
        <v>63637.084239009542</v>
      </c>
      <c r="KE16" s="259">
        <v>64272.848280678765</v>
      </c>
      <c r="KF16" s="259">
        <v>63977.941275976467</v>
      </c>
      <c r="KG16" s="259">
        <v>66865.254658610938</v>
      </c>
      <c r="KH16" s="259">
        <v>67116.455988009286</v>
      </c>
      <c r="KI16" s="259">
        <v>67806.326199887728</v>
      </c>
      <c r="KJ16" s="259">
        <v>65189.491525287594</v>
      </c>
      <c r="KK16" s="259">
        <v>64280.482926534329</v>
      </c>
      <c r="KL16" s="259">
        <v>72682.747995184487</v>
      </c>
      <c r="KM16" s="259">
        <v>71951.278566177076</v>
      </c>
      <c r="KN16" s="259">
        <v>72459.315353757629</v>
      </c>
      <c r="KO16" s="286">
        <v>79438.070238971573</v>
      </c>
      <c r="KP16" s="259">
        <v>84821.045171179576</v>
      </c>
      <c r="KQ16" s="259">
        <v>85884.280754235428</v>
      </c>
      <c r="KR16" s="259">
        <v>85137.761053657334</v>
      </c>
      <c r="KS16" s="286">
        <v>78545.988009965557</v>
      </c>
    </row>
    <row r="17" spans="1:305" x14ac:dyDescent="0.25">
      <c r="A17" s="355" t="s">
        <v>4301</v>
      </c>
      <c r="B17" s="285">
        <v>4541.0161427000003</v>
      </c>
      <c r="C17" s="259">
        <v>4695.6996429100009</v>
      </c>
      <c r="D17" s="259">
        <v>4775.6327330700005</v>
      </c>
      <c r="E17" s="259">
        <v>5775.7584484499994</v>
      </c>
      <c r="F17" s="259">
        <v>6309.9296496100014</v>
      </c>
      <c r="G17" s="259">
        <v>6531.9405791399995</v>
      </c>
      <c r="H17" s="259">
        <v>6609.313738060001</v>
      </c>
      <c r="I17" s="259">
        <v>7010.4566068499998</v>
      </c>
      <c r="J17" s="259">
        <v>6989.3122153799986</v>
      </c>
      <c r="K17" s="259">
        <v>6918.4518629199983</v>
      </c>
      <c r="L17" s="259">
        <v>7202.9768235299998</v>
      </c>
      <c r="M17" s="286">
        <v>7576.2457263399992</v>
      </c>
      <c r="N17" s="285">
        <v>7487.9684431099995</v>
      </c>
      <c r="O17" s="259">
        <v>7469.0470385999988</v>
      </c>
      <c r="P17" s="259">
        <v>7304.6191307300005</v>
      </c>
      <c r="Q17" s="259">
        <v>7329.8352030900014</v>
      </c>
      <c r="R17" s="259">
        <v>6795.1760755999994</v>
      </c>
      <c r="S17" s="259">
        <v>6898.6024173599981</v>
      </c>
      <c r="T17" s="259">
        <v>6951.8516159399996</v>
      </c>
      <c r="U17" s="259">
        <v>6961.413198960001</v>
      </c>
      <c r="V17" s="259">
        <v>6966.7938430300019</v>
      </c>
      <c r="W17" s="259">
        <v>6926.2099509200043</v>
      </c>
      <c r="X17" s="259">
        <v>6942.7772729800026</v>
      </c>
      <c r="Y17" s="286">
        <v>7439.3752711900024</v>
      </c>
      <c r="Z17" s="285">
        <v>7668.2335124300025</v>
      </c>
      <c r="AA17" s="259">
        <v>7723.946019850001</v>
      </c>
      <c r="AB17" s="259">
        <v>7562.6636862900014</v>
      </c>
      <c r="AC17" s="259">
        <v>7822.5372613599993</v>
      </c>
      <c r="AD17" s="259">
        <v>7683.922116140001</v>
      </c>
      <c r="AE17" s="259">
        <v>7081.0988685899983</v>
      </c>
      <c r="AF17" s="259">
        <v>6777.9752375099988</v>
      </c>
      <c r="AG17" s="259">
        <v>6790.1458818499968</v>
      </c>
      <c r="AH17" s="259">
        <v>6683.9986019700018</v>
      </c>
      <c r="AI17" s="259">
        <v>6527.63320527</v>
      </c>
      <c r="AJ17" s="259">
        <v>6492.4269034300005</v>
      </c>
      <c r="AK17" s="286">
        <v>6651.4657053400006</v>
      </c>
      <c r="AL17" s="285">
        <v>7114.8387898200008</v>
      </c>
      <c r="AM17" s="259">
        <v>7176.6071478800004</v>
      </c>
      <c r="AN17" s="259">
        <v>7004.3873459099987</v>
      </c>
      <c r="AO17" s="259">
        <v>6896.5621122299999</v>
      </c>
      <c r="AP17" s="259">
        <v>6846.5933654900018</v>
      </c>
      <c r="AQ17" s="259">
        <v>6741.99562212</v>
      </c>
      <c r="AR17" s="259">
        <v>6658.5949020399994</v>
      </c>
      <c r="AS17" s="259">
        <v>6675.5188879900006</v>
      </c>
      <c r="AT17" s="259">
        <v>7225.8467354899994</v>
      </c>
      <c r="AU17" s="259">
        <v>7203.3290666700013</v>
      </c>
      <c r="AV17" s="259">
        <v>7721.9032933100007</v>
      </c>
      <c r="AW17" s="286">
        <v>7936.1210593700016</v>
      </c>
      <c r="AX17" s="285">
        <v>8318.0656087600019</v>
      </c>
      <c r="AY17" s="259">
        <v>8898.5915651000014</v>
      </c>
      <c r="AZ17" s="259">
        <v>9014.3299355500003</v>
      </c>
      <c r="BA17" s="259">
        <v>8791.3276267000001</v>
      </c>
      <c r="BB17" s="259">
        <v>8895.6168706099979</v>
      </c>
      <c r="BC17" s="259">
        <v>8279.8828591700021</v>
      </c>
      <c r="BD17" s="259">
        <v>8826.5608084700016</v>
      </c>
      <c r="BE17" s="259">
        <v>8904.2521045100002</v>
      </c>
      <c r="BF17" s="259">
        <v>8312.9432671499999</v>
      </c>
      <c r="BG17" s="259">
        <v>7824.6295109800003</v>
      </c>
      <c r="BH17" s="259">
        <v>8116.3102007499974</v>
      </c>
      <c r="BI17" s="286">
        <v>8655.0064332300026</v>
      </c>
      <c r="BJ17" s="285">
        <v>8537.2774953799999</v>
      </c>
      <c r="BK17" s="259">
        <v>8889.107797669998</v>
      </c>
      <c r="BL17" s="259">
        <v>8892.1661981800007</v>
      </c>
      <c r="BM17" s="259">
        <v>9126.0082831500004</v>
      </c>
      <c r="BN17" s="259">
        <v>9252.272893360001</v>
      </c>
      <c r="BO17" s="259">
        <v>8902.4601875099997</v>
      </c>
      <c r="BP17" s="259">
        <v>10060.67227497</v>
      </c>
      <c r="BQ17" s="259">
        <v>10391.269769720002</v>
      </c>
      <c r="BR17" s="259">
        <v>10877.003024419999</v>
      </c>
      <c r="BS17" s="259">
        <v>10823.562761619998</v>
      </c>
      <c r="BT17" s="259">
        <v>11248.39624297</v>
      </c>
      <c r="BU17" s="286">
        <v>11282.770343239998</v>
      </c>
      <c r="BV17" s="285">
        <v>11177.821077239998</v>
      </c>
      <c r="BW17" s="259">
        <v>9268.8513737300018</v>
      </c>
      <c r="BX17" s="259">
        <v>9437.7110115199994</v>
      </c>
      <c r="BY17" s="259">
        <v>9789.7710071199981</v>
      </c>
      <c r="BZ17" s="259">
        <v>10370.248997299999</v>
      </c>
      <c r="CA17" s="259">
        <v>10960.61567513</v>
      </c>
      <c r="CB17" s="259">
        <v>11345.80335176</v>
      </c>
      <c r="CC17" s="259">
        <v>11287.230392580001</v>
      </c>
      <c r="CD17" s="259">
        <v>11614.845169480001</v>
      </c>
      <c r="CE17" s="259">
        <v>11742.172830929998</v>
      </c>
      <c r="CF17" s="259">
        <v>11843.752633150001</v>
      </c>
      <c r="CG17" s="286">
        <v>12001.324087699999</v>
      </c>
      <c r="CH17" s="285">
        <v>12293.166282939999</v>
      </c>
      <c r="CI17" s="259">
        <v>13273.007104710001</v>
      </c>
      <c r="CJ17" s="259">
        <v>12897.495198839999</v>
      </c>
      <c r="CK17" s="259">
        <v>12760.244829969997</v>
      </c>
      <c r="CL17" s="259">
        <v>12752.239659879999</v>
      </c>
      <c r="CM17" s="259">
        <v>12455.80137537</v>
      </c>
      <c r="CN17" s="259">
        <v>12674.448762870001</v>
      </c>
      <c r="CO17" s="259">
        <v>12424.666190109998</v>
      </c>
      <c r="CP17" s="259">
        <v>12032.19641687</v>
      </c>
      <c r="CQ17" s="259">
        <v>11684.515020629999</v>
      </c>
      <c r="CR17" s="259">
        <v>11587.792799909999</v>
      </c>
      <c r="CS17" s="286">
        <v>11549.494343779999</v>
      </c>
      <c r="CT17" s="285">
        <v>12222.351726129998</v>
      </c>
      <c r="CU17" s="259">
        <v>11207.417039420001</v>
      </c>
      <c r="CV17" s="259">
        <v>11188.211545819999</v>
      </c>
      <c r="CW17" s="259">
        <v>11806.96113654</v>
      </c>
      <c r="CX17" s="259">
        <v>11929.77005515</v>
      </c>
      <c r="CY17" s="259">
        <v>11822.639712529999</v>
      </c>
      <c r="CZ17" s="259">
        <v>11947.70810822</v>
      </c>
      <c r="DA17" s="259">
        <v>12036.575882750001</v>
      </c>
      <c r="DB17" s="259">
        <v>12316.719956680001</v>
      </c>
      <c r="DC17" s="259">
        <v>13250.386337259999</v>
      </c>
      <c r="DD17" s="259">
        <v>13751.93546409</v>
      </c>
      <c r="DE17" s="286">
        <v>13547.265047509998</v>
      </c>
      <c r="DF17" s="285">
        <v>13625.6471509</v>
      </c>
      <c r="DG17" s="259">
        <v>13253.436122200001</v>
      </c>
      <c r="DH17" s="259">
        <v>13366.484245179998</v>
      </c>
      <c r="DI17" s="259">
        <v>14219.945989189999</v>
      </c>
      <c r="DJ17" s="259">
        <v>14302.68615643</v>
      </c>
      <c r="DK17" s="259">
        <v>14415.414939189999</v>
      </c>
      <c r="DL17" s="259">
        <v>14796.505225980001</v>
      </c>
      <c r="DM17" s="259">
        <v>14826.591681370001</v>
      </c>
      <c r="DN17" s="259">
        <v>14964.949015250002</v>
      </c>
      <c r="DO17" s="259">
        <v>14988.151014250001</v>
      </c>
      <c r="DP17" s="259">
        <v>14838.505307799998</v>
      </c>
      <c r="DQ17" s="286">
        <v>14918.155362670001</v>
      </c>
      <c r="DR17" s="285">
        <v>15087.284501180002</v>
      </c>
      <c r="DS17" s="259">
        <v>15058.690309100002</v>
      </c>
      <c r="DT17" s="259">
        <v>15193.924065530002</v>
      </c>
      <c r="DU17" s="259">
        <v>15736.388814979999</v>
      </c>
      <c r="DV17" s="259">
        <v>15809.415047800003</v>
      </c>
      <c r="DW17" s="259">
        <v>16422.791141410002</v>
      </c>
      <c r="DX17" s="259">
        <v>18836.567505699997</v>
      </c>
      <c r="DY17" s="259">
        <v>18825.343892389999</v>
      </c>
      <c r="DZ17" s="259">
        <v>18305.474834929999</v>
      </c>
      <c r="EA17" s="259">
        <v>18160.714533129998</v>
      </c>
      <c r="EB17" s="259">
        <v>17899.492196989995</v>
      </c>
      <c r="EC17" s="286">
        <v>17948.308841939997</v>
      </c>
      <c r="ED17" s="285">
        <v>18321.653746059998</v>
      </c>
      <c r="EE17" s="259">
        <v>18415.868389700005</v>
      </c>
      <c r="EF17" s="259">
        <v>18348.847705110002</v>
      </c>
      <c r="EG17" s="259">
        <v>18427.264571449999</v>
      </c>
      <c r="EH17" s="259">
        <v>18292.42414277</v>
      </c>
      <c r="EI17" s="259">
        <v>18368.059619790005</v>
      </c>
      <c r="EJ17" s="259">
        <v>18408.470310789999</v>
      </c>
      <c r="EK17" s="259">
        <v>18372.822301909997</v>
      </c>
      <c r="EL17" s="259">
        <v>19059.135941599998</v>
      </c>
      <c r="EM17" s="259">
        <v>19013.459599070007</v>
      </c>
      <c r="EN17" s="259">
        <v>19040.94066991</v>
      </c>
      <c r="EO17" s="286">
        <v>18859.60236664</v>
      </c>
      <c r="EP17" s="285">
        <v>19297.623825980001</v>
      </c>
      <c r="EQ17" s="259">
        <v>19190.26578781</v>
      </c>
      <c r="ER17" s="259">
        <v>19123.185344400001</v>
      </c>
      <c r="ES17" s="259">
        <v>19118.678449679999</v>
      </c>
      <c r="ET17" s="259">
        <v>18956.340435549995</v>
      </c>
      <c r="EU17" s="259">
        <v>18880.800675639999</v>
      </c>
      <c r="EV17" s="259">
        <v>18978.667319059998</v>
      </c>
      <c r="EW17" s="259">
        <v>18901.855497290002</v>
      </c>
      <c r="EX17" s="259">
        <v>20573.780089100001</v>
      </c>
      <c r="EY17" s="259">
        <v>20662.428538189997</v>
      </c>
      <c r="EZ17" s="259">
        <v>20545.734404479997</v>
      </c>
      <c r="FA17" s="286">
        <v>20537.449981000002</v>
      </c>
      <c r="FB17" s="285">
        <v>22361.693662309997</v>
      </c>
      <c r="FC17" s="259">
        <v>22267.254536789995</v>
      </c>
      <c r="FD17" s="259">
        <v>22382.994660239994</v>
      </c>
      <c r="FE17" s="259">
        <v>22424.690748089997</v>
      </c>
      <c r="FF17" s="259">
        <v>22490.306388939996</v>
      </c>
      <c r="FG17" s="259">
        <v>22527.769327759997</v>
      </c>
      <c r="FH17" s="259">
        <v>22522.762457459998</v>
      </c>
      <c r="FI17" s="259">
        <v>22374.478673919999</v>
      </c>
      <c r="FJ17" s="259">
        <v>22062.82769079999</v>
      </c>
      <c r="FK17" s="259">
        <v>22932.275240999996</v>
      </c>
      <c r="FL17" s="259">
        <v>22538.559636449991</v>
      </c>
      <c r="FM17" s="286">
        <v>21148.220442769991</v>
      </c>
      <c r="FN17" s="285">
        <v>22457.256201029784</v>
      </c>
      <c r="FO17" s="259">
        <v>22465.67291375911</v>
      </c>
      <c r="FP17" s="259">
        <v>23412.501014416113</v>
      </c>
      <c r="FQ17" s="259">
        <v>23648.383069757532</v>
      </c>
      <c r="FR17" s="259">
        <v>23383.179608157698</v>
      </c>
      <c r="FS17" s="259">
        <v>23330.336130989857</v>
      </c>
      <c r="FT17" s="259">
        <v>22861.298555860609</v>
      </c>
      <c r="FU17" s="259">
        <v>22672.720784509394</v>
      </c>
      <c r="FV17" s="259">
        <v>24062.723427433353</v>
      </c>
      <c r="FW17" s="259">
        <v>23507.280986293808</v>
      </c>
      <c r="FX17" s="259">
        <v>23184.258176042938</v>
      </c>
      <c r="FY17" s="286">
        <v>23089.604988627427</v>
      </c>
      <c r="FZ17" s="285">
        <v>23008.454655878479</v>
      </c>
      <c r="GA17" s="259">
        <v>22804.249516349242</v>
      </c>
      <c r="GB17" s="259">
        <v>24211.320553387566</v>
      </c>
      <c r="GC17" s="259">
        <v>24145.229088399112</v>
      </c>
      <c r="GD17" s="259">
        <v>23851.515422343466</v>
      </c>
      <c r="GE17" s="259">
        <v>23899.935902691646</v>
      </c>
      <c r="GF17" s="259">
        <v>23367.781159649028</v>
      </c>
      <c r="GG17" s="259">
        <v>23523.472892231253</v>
      </c>
      <c r="GH17" s="259">
        <v>23521.624008534112</v>
      </c>
      <c r="GI17" s="259">
        <v>23592.583165103817</v>
      </c>
      <c r="GJ17" s="259">
        <v>23374.168795355352</v>
      </c>
      <c r="GK17" s="286">
        <v>23442.08101826896</v>
      </c>
      <c r="GL17" s="285">
        <v>24334.966022207474</v>
      </c>
      <c r="GM17" s="259">
        <v>24316.142854278929</v>
      </c>
      <c r="GN17" s="259">
        <v>24317.636484148174</v>
      </c>
      <c r="GO17" s="259">
        <v>24234.786957502456</v>
      </c>
      <c r="GP17" s="259">
        <v>24166.195468999078</v>
      </c>
      <c r="GQ17" s="259">
        <v>23981.674032940551</v>
      </c>
      <c r="GR17" s="259">
        <v>24054.14494444408</v>
      </c>
      <c r="GS17" s="259">
        <v>25507.300973241043</v>
      </c>
      <c r="GT17" s="259">
        <v>25377.990089167793</v>
      </c>
      <c r="GU17" s="259">
        <v>25281.741501631062</v>
      </c>
      <c r="GV17" s="259">
        <v>25482.623887899968</v>
      </c>
      <c r="GW17" s="286">
        <v>25641.70297231726</v>
      </c>
      <c r="GX17" s="285">
        <v>25558.820856829097</v>
      </c>
      <c r="GY17" s="259">
        <v>25543.876753197645</v>
      </c>
      <c r="GZ17" s="259">
        <v>25708.549217986874</v>
      </c>
      <c r="HA17" s="259">
        <v>25691.614208727187</v>
      </c>
      <c r="HB17" s="259">
        <v>25811.991227502582</v>
      </c>
      <c r="HC17" s="259">
        <v>25792.991026715616</v>
      </c>
      <c r="HD17" s="259">
        <v>25935.742050877561</v>
      </c>
      <c r="HE17" s="259">
        <v>25838.740288094585</v>
      </c>
      <c r="HF17" s="259">
        <v>25760.702678078091</v>
      </c>
      <c r="HG17" s="259">
        <v>26803.252163036617</v>
      </c>
      <c r="HH17" s="259">
        <v>26837.985611625129</v>
      </c>
      <c r="HI17" s="286">
        <v>26900.995008090547</v>
      </c>
      <c r="HJ17" s="285">
        <v>28962.803347498106</v>
      </c>
      <c r="HK17" s="259">
        <v>28937.0312979583</v>
      </c>
      <c r="HL17" s="259">
        <v>27898.133335944731</v>
      </c>
      <c r="HM17" s="259">
        <v>27784.48455391316</v>
      </c>
      <c r="HN17" s="259">
        <v>27802.621579431347</v>
      </c>
      <c r="HO17" s="259">
        <v>27900.111071607687</v>
      </c>
      <c r="HP17" s="259">
        <v>27734.5326265857</v>
      </c>
      <c r="HQ17" s="259">
        <v>28110.595996237193</v>
      </c>
      <c r="HR17" s="259">
        <v>28028.734134382845</v>
      </c>
      <c r="HS17" s="259">
        <v>28082.584832027278</v>
      </c>
      <c r="HT17" s="259">
        <v>27648.193049292091</v>
      </c>
      <c r="HU17" s="286">
        <v>27783.994002687057</v>
      </c>
      <c r="HV17" s="285">
        <v>29049.58582625171</v>
      </c>
      <c r="HW17" s="259">
        <v>28188.244928284454</v>
      </c>
      <c r="HX17" s="259">
        <v>27671.002935123834</v>
      </c>
      <c r="HY17" s="259">
        <v>27728.718356676603</v>
      </c>
      <c r="HZ17" s="259">
        <v>27859.001135130889</v>
      </c>
      <c r="IA17" s="259">
        <v>30381.588586667611</v>
      </c>
      <c r="IB17" s="259">
        <v>30416.327924473568</v>
      </c>
      <c r="IC17" s="259">
        <v>30405.840539989582</v>
      </c>
      <c r="ID17" s="259">
        <v>30222.777386530877</v>
      </c>
      <c r="IE17" s="259">
        <v>30240.36605011201</v>
      </c>
      <c r="IF17" s="259">
        <v>30356.810613033838</v>
      </c>
      <c r="IG17" s="286">
        <v>30556.520812392158</v>
      </c>
      <c r="IH17" s="285">
        <v>32114.086542888977</v>
      </c>
      <c r="II17" s="259">
        <v>32110.090638150119</v>
      </c>
      <c r="IJ17" s="259">
        <v>30832.846894650662</v>
      </c>
      <c r="IK17" s="259">
        <v>33288.370343820759</v>
      </c>
      <c r="IL17" s="259">
        <v>33235.170919079879</v>
      </c>
      <c r="IM17" s="259">
        <v>33164.260138821424</v>
      </c>
      <c r="IN17" s="259">
        <v>33068.374316105313</v>
      </c>
      <c r="IO17" s="259">
        <v>32974.706984328208</v>
      </c>
      <c r="IP17" s="259">
        <v>32917.890261497028</v>
      </c>
      <c r="IQ17" s="259">
        <v>33850.487182182827</v>
      </c>
      <c r="IR17" s="259">
        <v>33824.69399311977</v>
      </c>
      <c r="IS17" s="286">
        <v>33834.843497166999</v>
      </c>
      <c r="IT17" s="285">
        <v>33594.868912667778</v>
      </c>
      <c r="IU17" s="259">
        <v>33365.138811372068</v>
      </c>
      <c r="IV17" s="259">
        <v>33226.525282163937</v>
      </c>
      <c r="IW17" s="259">
        <v>32938.145273786147</v>
      </c>
      <c r="IX17" s="259">
        <v>32949.605867845763</v>
      </c>
      <c r="IY17" s="259">
        <v>32888.907833118268</v>
      </c>
      <c r="IZ17" s="259">
        <v>32843.904126504873</v>
      </c>
      <c r="JA17" s="259">
        <v>32794.11237517155</v>
      </c>
      <c r="JB17" s="259">
        <v>32758.631463575326</v>
      </c>
      <c r="JC17" s="259">
        <v>32720.704442799386</v>
      </c>
      <c r="JD17" s="259">
        <v>32763.849777599855</v>
      </c>
      <c r="JE17" s="286">
        <v>33398.813991116025</v>
      </c>
      <c r="JF17" s="285">
        <v>33487.041571115471</v>
      </c>
      <c r="JG17" s="259">
        <v>34828.42089045688</v>
      </c>
      <c r="JH17" s="259">
        <v>33838.297618657394</v>
      </c>
      <c r="JI17" s="259">
        <v>33827.528429938051</v>
      </c>
      <c r="JJ17" s="259">
        <v>33681.37798817108</v>
      </c>
      <c r="JK17" s="259">
        <v>33728.25235048616</v>
      </c>
      <c r="JL17" s="259">
        <v>33688.415364294342</v>
      </c>
      <c r="JM17" s="259">
        <v>33569.859482983142</v>
      </c>
      <c r="JN17" s="259">
        <v>33434.00393837814</v>
      </c>
      <c r="JO17" s="259">
        <v>32779.055762153366</v>
      </c>
      <c r="JP17" s="259">
        <v>35318.423463510582</v>
      </c>
      <c r="JQ17" s="286">
        <v>35386.210986106351</v>
      </c>
      <c r="JR17" s="259">
        <v>35469.325175419217</v>
      </c>
      <c r="JS17" s="259">
        <v>35453.809468640633</v>
      </c>
      <c r="JT17" s="259">
        <v>35389.025415540513</v>
      </c>
      <c r="JU17" s="259">
        <v>36703.58410110703</v>
      </c>
      <c r="JV17" s="259">
        <v>36071.705444620929</v>
      </c>
      <c r="JW17" s="259">
        <v>35929.606421665354</v>
      </c>
      <c r="JX17" s="259">
        <v>35900.218071922689</v>
      </c>
      <c r="JY17" s="259">
        <v>36061.742761976318</v>
      </c>
      <c r="JZ17" s="259">
        <v>35660.190724086089</v>
      </c>
      <c r="KA17" s="259">
        <v>35768.309787729042</v>
      </c>
      <c r="KB17" s="259">
        <v>38671.775190232627</v>
      </c>
      <c r="KC17" s="286">
        <v>38760.979469810612</v>
      </c>
      <c r="KD17" s="259">
        <v>38425.566520826615</v>
      </c>
      <c r="KE17" s="259">
        <v>38147.256973650554</v>
      </c>
      <c r="KF17" s="259">
        <v>38279.494499894019</v>
      </c>
      <c r="KG17" s="259">
        <v>41194.454935831018</v>
      </c>
      <c r="KH17" s="259">
        <v>40698.056819108999</v>
      </c>
      <c r="KI17" s="259">
        <v>40697.602642449405</v>
      </c>
      <c r="KJ17" s="259">
        <v>40319.45092419038</v>
      </c>
      <c r="KK17" s="259">
        <v>37592.17809950075</v>
      </c>
      <c r="KL17" s="259">
        <v>41829.171101387823</v>
      </c>
      <c r="KM17" s="259">
        <v>41489.859392030601</v>
      </c>
      <c r="KN17" s="259">
        <v>40609.05670290823</v>
      </c>
      <c r="KO17" s="286">
        <v>40618.151046407133</v>
      </c>
      <c r="KP17" s="259">
        <v>44746.654153135562</v>
      </c>
      <c r="KQ17" s="259">
        <v>44490.184160761732</v>
      </c>
      <c r="KR17" s="259">
        <v>44432.007857437209</v>
      </c>
      <c r="KS17" s="286">
        <v>38224.228009965555</v>
      </c>
    </row>
    <row r="18" spans="1:305" x14ac:dyDescent="0.25">
      <c r="A18" s="355" t="s">
        <v>4317</v>
      </c>
      <c r="B18" s="285">
        <v>0.64846261718749998</v>
      </c>
      <c r="C18" s="259">
        <v>4.0692733088668911</v>
      </c>
      <c r="D18" s="259">
        <v>5.9103234318028575</v>
      </c>
      <c r="E18" s="259">
        <v>6.0918859566595707</v>
      </c>
      <c r="F18" s="259">
        <v>5.8509149269353813</v>
      </c>
      <c r="G18" s="259">
        <v>5.9096462650959261</v>
      </c>
      <c r="H18" s="259">
        <v>3.8446735605477169</v>
      </c>
      <c r="I18" s="259">
        <v>13.431578841941391</v>
      </c>
      <c r="J18" s="259">
        <v>14.290297020190387</v>
      </c>
      <c r="K18" s="259">
        <v>16.94537207604597</v>
      </c>
      <c r="L18" s="259">
        <v>1.9167525748886391</v>
      </c>
      <c r="M18" s="286">
        <v>1.9706751153436168</v>
      </c>
      <c r="N18" s="285">
        <v>50.419192966830344</v>
      </c>
      <c r="O18" s="259">
        <v>105.21465449244792</v>
      </c>
      <c r="P18" s="259">
        <v>57.534931192385066</v>
      </c>
      <c r="Q18" s="259">
        <v>60.473728838981515</v>
      </c>
      <c r="R18" s="259">
        <v>74.171013121494113</v>
      </c>
      <c r="S18" s="259">
        <v>54.201557954758364</v>
      </c>
      <c r="T18" s="259">
        <v>20.85710257927375</v>
      </c>
      <c r="U18" s="259">
        <v>80.379178713186406</v>
      </c>
      <c r="V18" s="259">
        <v>45.987091858924565</v>
      </c>
      <c r="W18" s="259">
        <v>59.802419846199882</v>
      </c>
      <c r="X18" s="259">
        <v>20.567069845712389</v>
      </c>
      <c r="Y18" s="286">
        <v>25.383544824081643</v>
      </c>
      <c r="Z18" s="285">
        <v>26.917529143145646</v>
      </c>
      <c r="AA18" s="259">
        <v>21.165748287920582</v>
      </c>
      <c r="AB18" s="259">
        <v>7.9468525837131976</v>
      </c>
      <c r="AC18" s="259">
        <v>11.552466065313757</v>
      </c>
      <c r="AD18" s="259">
        <v>57.19724065493746</v>
      </c>
      <c r="AE18" s="259">
        <v>46.198572856250763</v>
      </c>
      <c r="AF18" s="259">
        <v>58.454576425257287</v>
      </c>
      <c r="AG18" s="259">
        <v>50.255910114580608</v>
      </c>
      <c r="AH18" s="259">
        <v>30.458230099430132</v>
      </c>
      <c r="AI18" s="259">
        <v>49.983681371070361</v>
      </c>
      <c r="AJ18" s="259">
        <v>41.408790184376151</v>
      </c>
      <c r="AK18" s="286">
        <v>34.999990909899537</v>
      </c>
      <c r="AL18" s="285">
        <v>139.76419612486336</v>
      </c>
      <c r="AM18" s="259">
        <v>86.877579257047941</v>
      </c>
      <c r="AN18" s="259">
        <v>111.87656601719547</v>
      </c>
      <c r="AO18" s="259">
        <v>79.29258204589577</v>
      </c>
      <c r="AP18" s="259">
        <v>73.276047480344886</v>
      </c>
      <c r="AQ18" s="259">
        <v>84.451838646324077</v>
      </c>
      <c r="AR18" s="259">
        <v>81.420352907915486</v>
      </c>
      <c r="AS18" s="259">
        <v>86.644990795922297</v>
      </c>
      <c r="AT18" s="259">
        <v>146.89171893477052</v>
      </c>
      <c r="AU18" s="259">
        <v>224.27213774833783</v>
      </c>
      <c r="AV18" s="259">
        <v>383.38919247191996</v>
      </c>
      <c r="AW18" s="286">
        <v>408.10721631072715</v>
      </c>
      <c r="AX18" s="285">
        <v>369.27682437286643</v>
      </c>
      <c r="AY18" s="259">
        <v>383.73061940962276</v>
      </c>
      <c r="AZ18" s="259">
        <v>426.83609224135381</v>
      </c>
      <c r="BA18" s="259">
        <v>332.15410918595171</v>
      </c>
      <c r="BB18" s="259">
        <v>367.4608230860448</v>
      </c>
      <c r="BC18" s="259">
        <v>444.22450736670476</v>
      </c>
      <c r="BD18" s="259">
        <v>398.7146289113212</v>
      </c>
      <c r="BE18" s="259">
        <v>333.03565969217385</v>
      </c>
      <c r="BF18" s="259">
        <v>536.52985684229327</v>
      </c>
      <c r="BG18" s="259">
        <v>438.51839386268227</v>
      </c>
      <c r="BH18" s="259">
        <v>476.15038113787233</v>
      </c>
      <c r="BI18" s="286">
        <v>531.16392183247353</v>
      </c>
      <c r="BJ18" s="285">
        <v>484.6496307704063</v>
      </c>
      <c r="BK18" s="259">
        <v>497.29234977150912</v>
      </c>
      <c r="BL18" s="259">
        <v>490.78219633181465</v>
      </c>
      <c r="BM18" s="259">
        <v>433.70648378650628</v>
      </c>
      <c r="BN18" s="259">
        <v>426.22700528010239</v>
      </c>
      <c r="BO18" s="259">
        <v>571.48078856871973</v>
      </c>
      <c r="BP18" s="259">
        <v>580.03993664721702</v>
      </c>
      <c r="BQ18" s="259">
        <v>602.95013387574068</v>
      </c>
      <c r="BR18" s="259">
        <v>821.16574426637897</v>
      </c>
      <c r="BS18" s="259">
        <v>762.25556303753706</v>
      </c>
      <c r="BT18" s="259">
        <v>799.0735942553556</v>
      </c>
      <c r="BU18" s="286">
        <v>1085.4749140077656</v>
      </c>
      <c r="BV18" s="285">
        <v>795.01200840075364</v>
      </c>
      <c r="BW18" s="259">
        <v>787.69267168911847</v>
      </c>
      <c r="BX18" s="259">
        <v>1020.9149453230556</v>
      </c>
      <c r="BY18" s="259">
        <v>949.58056255815245</v>
      </c>
      <c r="BZ18" s="259">
        <v>1724.2425171278755</v>
      </c>
      <c r="CA18" s="259">
        <v>1913.6508058707218</v>
      </c>
      <c r="CB18" s="259">
        <v>1717.1496167958192</v>
      </c>
      <c r="CC18" s="259">
        <v>1494.0921367232049</v>
      </c>
      <c r="CD18" s="259">
        <v>1909.9432136191247</v>
      </c>
      <c r="CE18" s="259">
        <v>1634.6203769067367</v>
      </c>
      <c r="CF18" s="259">
        <v>1567.1434596230565</v>
      </c>
      <c r="CG18" s="286">
        <v>1929.249440704702</v>
      </c>
      <c r="CH18" s="285">
        <v>1643.4898864082613</v>
      </c>
      <c r="CI18" s="259">
        <v>1747.4825793977418</v>
      </c>
      <c r="CJ18" s="259">
        <v>2008.6185747242589</v>
      </c>
      <c r="CK18" s="259">
        <v>1410.2134843960657</v>
      </c>
      <c r="CL18" s="259">
        <v>1378.1779330362617</v>
      </c>
      <c r="CM18" s="259">
        <v>1381.1737951422883</v>
      </c>
      <c r="CN18" s="259">
        <v>1263.5415909319427</v>
      </c>
      <c r="CO18" s="259">
        <v>1222.8091834143704</v>
      </c>
      <c r="CP18" s="259">
        <v>1117.225386394774</v>
      </c>
      <c r="CQ18" s="259">
        <v>638.06885351438598</v>
      </c>
      <c r="CR18" s="259">
        <v>641.35252539156386</v>
      </c>
      <c r="CS18" s="286">
        <v>729.43224414468295</v>
      </c>
      <c r="CT18" s="285">
        <v>799.86391665056647</v>
      </c>
      <c r="CU18" s="259">
        <v>597.78561744759929</v>
      </c>
      <c r="CV18" s="259">
        <v>606.0318426997502</v>
      </c>
      <c r="CW18" s="259">
        <v>816.10145234183358</v>
      </c>
      <c r="CX18" s="259">
        <v>714.53656789759509</v>
      </c>
      <c r="CY18" s="259">
        <v>625.33602943564938</v>
      </c>
      <c r="CZ18" s="259">
        <v>623.29740639939541</v>
      </c>
      <c r="DA18" s="259">
        <v>645.8198621803989</v>
      </c>
      <c r="DB18" s="259">
        <v>548.69699245119898</v>
      </c>
      <c r="DC18" s="259">
        <v>529.3561774130917</v>
      </c>
      <c r="DD18" s="259">
        <v>622.28644031481861</v>
      </c>
      <c r="DE18" s="286">
        <v>564.80833646789358</v>
      </c>
      <c r="DF18" s="285">
        <v>568.26251961115679</v>
      </c>
      <c r="DG18" s="259">
        <v>593.15886706135632</v>
      </c>
      <c r="DH18" s="259">
        <v>537.90950901954284</v>
      </c>
      <c r="DI18" s="259">
        <v>545.49744993019419</v>
      </c>
      <c r="DJ18" s="259">
        <v>580.1684939514596</v>
      </c>
      <c r="DK18" s="259">
        <v>731.2776827131795</v>
      </c>
      <c r="DL18" s="259">
        <v>798.35078270414692</v>
      </c>
      <c r="DM18" s="259">
        <v>858.53215758294084</v>
      </c>
      <c r="DN18" s="259">
        <v>1000.1484397429755</v>
      </c>
      <c r="DO18" s="259">
        <v>1041.5565733796723</v>
      </c>
      <c r="DP18" s="259">
        <v>943.82976732501572</v>
      </c>
      <c r="DQ18" s="286">
        <v>1464.8073553327342</v>
      </c>
      <c r="DR18" s="285">
        <v>1954.3716665410823</v>
      </c>
      <c r="DS18" s="259">
        <v>1997.8202090349989</v>
      </c>
      <c r="DT18" s="259">
        <v>2040.6875441436971</v>
      </c>
      <c r="DU18" s="259">
        <v>2391.568431193225</v>
      </c>
      <c r="DV18" s="259">
        <v>2091.1533246596214</v>
      </c>
      <c r="DW18" s="259">
        <v>2284.8603458988587</v>
      </c>
      <c r="DX18" s="259">
        <v>2412.4386585818588</v>
      </c>
      <c r="DY18" s="259">
        <v>2362.4567787897749</v>
      </c>
      <c r="DZ18" s="259">
        <v>2011.6860866369182</v>
      </c>
      <c r="EA18" s="259">
        <v>2043.80164422814</v>
      </c>
      <c r="EB18" s="259">
        <v>1973.2568685100871</v>
      </c>
      <c r="EC18" s="286">
        <v>2253.6010315540229</v>
      </c>
      <c r="ED18" s="285">
        <v>2196.1649979596073</v>
      </c>
      <c r="EE18" s="259">
        <v>2730.0747223021326</v>
      </c>
      <c r="EF18" s="259">
        <v>2701.8456679226188</v>
      </c>
      <c r="EG18" s="259">
        <v>2771.8292626872835</v>
      </c>
      <c r="EH18" s="259">
        <v>2346.5260628751671</v>
      </c>
      <c r="EI18" s="259">
        <v>2561.8222750864525</v>
      </c>
      <c r="EJ18" s="259">
        <v>2832.7101452191705</v>
      </c>
      <c r="EK18" s="259">
        <v>2550.335885688949</v>
      </c>
      <c r="EL18" s="259">
        <v>2474.671246667478</v>
      </c>
      <c r="EM18" s="259">
        <v>2425.7483750389365</v>
      </c>
      <c r="EN18" s="259">
        <v>2456.8877702110872</v>
      </c>
      <c r="EO18" s="286">
        <v>3004.2853272040466</v>
      </c>
      <c r="EP18" s="285">
        <v>3248.4021679926032</v>
      </c>
      <c r="EQ18" s="259">
        <v>3501.6358490180824</v>
      </c>
      <c r="ER18" s="259">
        <v>3404.6370357866376</v>
      </c>
      <c r="ES18" s="259">
        <v>3784.837324489064</v>
      </c>
      <c r="ET18" s="259">
        <v>3584.0811422972638</v>
      </c>
      <c r="EU18" s="259">
        <v>4049.3340562254675</v>
      </c>
      <c r="EV18" s="259">
        <v>4648.0253138694325</v>
      </c>
      <c r="EW18" s="259">
        <v>4717.6366144991025</v>
      </c>
      <c r="EX18" s="259">
        <v>5241.0977959418169</v>
      </c>
      <c r="EY18" s="259">
        <v>5921.3989447788281</v>
      </c>
      <c r="EZ18" s="259">
        <v>5463.2314708988142</v>
      </c>
      <c r="FA18" s="286">
        <v>5258.5974358208941</v>
      </c>
      <c r="FB18" s="285">
        <v>5591.1166880782366</v>
      </c>
      <c r="FC18" s="259">
        <v>5747.8923548591174</v>
      </c>
      <c r="FD18" s="259">
        <v>7340.3511896281525</v>
      </c>
      <c r="FE18" s="259">
        <v>8098.1913453290199</v>
      </c>
      <c r="FF18" s="259">
        <v>8984.4799646434876</v>
      </c>
      <c r="FG18" s="259">
        <v>10253.653272662517</v>
      </c>
      <c r="FH18" s="259">
        <v>12479.294286034725</v>
      </c>
      <c r="FI18" s="259">
        <v>13339.091638782042</v>
      </c>
      <c r="FJ18" s="259">
        <v>12781.392964189936</v>
      </c>
      <c r="FK18" s="259">
        <v>13291.857187445135</v>
      </c>
      <c r="FL18" s="259">
        <v>12701.307684288298</v>
      </c>
      <c r="FM18" s="286">
        <v>12386.409804134657</v>
      </c>
      <c r="FN18" s="285">
        <v>12847.38970136414</v>
      </c>
      <c r="FO18" s="259">
        <v>13010.078134073425</v>
      </c>
      <c r="FP18" s="259">
        <v>12357.168145028239</v>
      </c>
      <c r="FQ18" s="259">
        <v>13819.526310059211</v>
      </c>
      <c r="FR18" s="259">
        <v>12881.869452480276</v>
      </c>
      <c r="FS18" s="259">
        <v>12458.381654939247</v>
      </c>
      <c r="FT18" s="259">
        <v>11570.927481821607</v>
      </c>
      <c r="FU18" s="259">
        <v>10868.419593047629</v>
      </c>
      <c r="FV18" s="259">
        <v>11181.035830285015</v>
      </c>
      <c r="FW18" s="259">
        <v>12088.414089163271</v>
      </c>
      <c r="FX18" s="259">
        <v>11436.947857211957</v>
      </c>
      <c r="FY18" s="286">
        <v>11586.808891654788</v>
      </c>
      <c r="FZ18" s="285">
        <v>10769.423632088243</v>
      </c>
      <c r="GA18" s="259">
        <v>10741.685420447671</v>
      </c>
      <c r="GB18" s="259">
        <v>12754.386487336014</v>
      </c>
      <c r="GC18" s="259">
        <v>14670.214370392194</v>
      </c>
      <c r="GD18" s="259">
        <v>14203.146453275642</v>
      </c>
      <c r="GE18" s="259">
        <v>15312.12934862747</v>
      </c>
      <c r="GF18" s="259">
        <v>15169.874730266894</v>
      </c>
      <c r="GG18" s="259">
        <v>17105.522492859138</v>
      </c>
      <c r="GH18" s="259">
        <v>18335.515894373166</v>
      </c>
      <c r="GI18" s="259">
        <v>17705.06931387019</v>
      </c>
      <c r="GJ18" s="259">
        <v>17740.445927288009</v>
      </c>
      <c r="GK18" s="286">
        <v>19171.915646630296</v>
      </c>
      <c r="GL18" s="285">
        <v>19765.02625431613</v>
      </c>
      <c r="GM18" s="259">
        <v>20227.157689027612</v>
      </c>
      <c r="GN18" s="259">
        <v>21288.045093464436</v>
      </c>
      <c r="GO18" s="259">
        <v>21266.42230778364</v>
      </c>
      <c r="GP18" s="259">
        <v>21943.300963560036</v>
      </c>
      <c r="GQ18" s="259">
        <v>20713.269107976274</v>
      </c>
      <c r="GR18" s="259">
        <v>21124.331353518763</v>
      </c>
      <c r="GS18" s="259">
        <v>21981.699232914209</v>
      </c>
      <c r="GT18" s="259">
        <v>22135.191219987264</v>
      </c>
      <c r="GU18" s="259">
        <v>21664.21944318997</v>
      </c>
      <c r="GV18" s="259">
        <v>22107.040707364049</v>
      </c>
      <c r="GW18" s="286">
        <v>22702.039879356569</v>
      </c>
      <c r="GX18" s="285">
        <v>24225.521950396254</v>
      </c>
      <c r="GY18" s="259">
        <v>24462.322956094864</v>
      </c>
      <c r="GZ18" s="259">
        <v>25562.359601074641</v>
      </c>
      <c r="HA18" s="259">
        <v>25715.847313881721</v>
      </c>
      <c r="HB18" s="259">
        <v>25331.561618715528</v>
      </c>
      <c r="HC18" s="259">
        <v>24892.951753787362</v>
      </c>
      <c r="HD18" s="259">
        <v>25181.844894495989</v>
      </c>
      <c r="HE18" s="259">
        <v>24387.385173367158</v>
      </c>
      <c r="HF18" s="259">
        <v>25268.81480933187</v>
      </c>
      <c r="HG18" s="259">
        <v>23672.526261225816</v>
      </c>
      <c r="HH18" s="259">
        <v>23658.731427583782</v>
      </c>
      <c r="HI18" s="286">
        <v>23805.763212554812</v>
      </c>
      <c r="HJ18" s="285">
        <v>24267.58296295828</v>
      </c>
      <c r="HK18" s="259">
        <v>25425.101806309223</v>
      </c>
      <c r="HL18" s="259">
        <v>24667.559114146134</v>
      </c>
      <c r="HM18" s="259">
        <v>24139.662901974309</v>
      </c>
      <c r="HN18" s="259">
        <v>23429.871464223812</v>
      </c>
      <c r="HO18" s="259">
        <v>25374.820864281101</v>
      </c>
      <c r="HP18" s="259">
        <v>24653.397030498811</v>
      </c>
      <c r="HQ18" s="259">
        <v>22739.189366599661</v>
      </c>
      <c r="HR18" s="259">
        <v>22756.089959301098</v>
      </c>
      <c r="HS18" s="259">
        <v>23057.873590683019</v>
      </c>
      <c r="HT18" s="259">
        <v>22210.471031773068</v>
      </c>
      <c r="HU18" s="286">
        <v>23304.647344941015</v>
      </c>
      <c r="HV18" s="285">
        <v>22801.922056603496</v>
      </c>
      <c r="HW18" s="259">
        <v>21663.112665472647</v>
      </c>
      <c r="HX18" s="259">
        <v>18193.406579889343</v>
      </c>
      <c r="HY18" s="259">
        <v>18364.865224475245</v>
      </c>
      <c r="HZ18" s="259">
        <v>20037.402455617641</v>
      </c>
      <c r="IA18" s="259">
        <v>19890.783498407785</v>
      </c>
      <c r="IB18" s="259">
        <v>20004.287215636359</v>
      </c>
      <c r="IC18" s="259">
        <v>20402.431403209248</v>
      </c>
      <c r="ID18" s="259">
        <v>21148.37275131866</v>
      </c>
      <c r="IE18" s="259">
        <v>21478.310043124897</v>
      </c>
      <c r="IF18" s="259">
        <v>23959.318443612519</v>
      </c>
      <c r="IG18" s="286">
        <v>25422.908084486528</v>
      </c>
      <c r="IH18" s="285">
        <v>24488.587032864536</v>
      </c>
      <c r="II18" s="259">
        <v>23526.085217098604</v>
      </c>
      <c r="IJ18" s="259">
        <v>22754.833806540701</v>
      </c>
      <c r="IK18" s="259">
        <v>23984.301716452683</v>
      </c>
      <c r="IL18" s="259">
        <v>25069.32128937792</v>
      </c>
      <c r="IM18" s="259">
        <v>25496.972850955764</v>
      </c>
      <c r="IN18" s="259">
        <v>25065.579335449911</v>
      </c>
      <c r="IO18" s="259">
        <v>26532.994034469262</v>
      </c>
      <c r="IP18" s="259">
        <v>26147.951589180844</v>
      </c>
      <c r="IQ18" s="259">
        <v>26424.102641341917</v>
      </c>
      <c r="IR18" s="259">
        <v>24557.02995277962</v>
      </c>
      <c r="IS18" s="286">
        <v>24749.30296697445</v>
      </c>
      <c r="IT18" s="285">
        <v>24744.820469040325</v>
      </c>
      <c r="IU18" s="259">
        <v>25604.219513941454</v>
      </c>
      <c r="IV18" s="259">
        <v>27589.201606125687</v>
      </c>
      <c r="IW18" s="259">
        <v>26260.271741459859</v>
      </c>
      <c r="IX18" s="259">
        <v>27424.738391857558</v>
      </c>
      <c r="IY18" s="259">
        <v>26905.196161328851</v>
      </c>
      <c r="IZ18" s="259">
        <v>26339.959305164753</v>
      </c>
      <c r="JA18" s="259">
        <v>27034.883049707285</v>
      </c>
      <c r="JB18" s="259">
        <v>26815.057578545788</v>
      </c>
      <c r="JC18" s="259">
        <v>24903.686335700146</v>
      </c>
      <c r="JD18" s="259">
        <v>24987.431567872816</v>
      </c>
      <c r="JE18" s="286">
        <v>24524.406469585465</v>
      </c>
      <c r="JF18" s="285">
        <v>26011.675014032211</v>
      </c>
      <c r="JG18" s="259">
        <v>24192.722133714906</v>
      </c>
      <c r="JH18" s="259">
        <v>25130.911314878966</v>
      </c>
      <c r="JI18" s="259">
        <v>25200.179910044979</v>
      </c>
      <c r="JJ18" s="259">
        <v>26461.278622707632</v>
      </c>
      <c r="JK18" s="259">
        <v>27356.565774655955</v>
      </c>
      <c r="JL18" s="259">
        <v>28789.460403875124</v>
      </c>
      <c r="JM18" s="259">
        <v>27296.148658737482</v>
      </c>
      <c r="JN18" s="259">
        <v>26414.887166482473</v>
      </c>
      <c r="JO18" s="259">
        <v>26494.830613446022</v>
      </c>
      <c r="JP18" s="259">
        <v>27401.163371995168</v>
      </c>
      <c r="JQ18" s="286">
        <v>28142.256119098387</v>
      </c>
      <c r="JR18" s="259">
        <v>26750.498013042594</v>
      </c>
      <c r="JS18" s="259">
        <v>26797.924017937949</v>
      </c>
      <c r="JT18" s="259">
        <v>28131.033755823333</v>
      </c>
      <c r="JU18" s="259">
        <v>28170.403052583748</v>
      </c>
      <c r="JV18" s="259">
        <v>28492.928823638729</v>
      </c>
      <c r="JW18" s="259">
        <v>26593.916644969671</v>
      </c>
      <c r="JX18" s="259">
        <v>26529.425172105988</v>
      </c>
      <c r="JY18" s="259">
        <v>26582.916176919505</v>
      </c>
      <c r="JZ18" s="259">
        <v>25895.304511540005</v>
      </c>
      <c r="KA18" s="259">
        <v>24334.86606879863</v>
      </c>
      <c r="KB18" s="259">
        <v>23694.516912202263</v>
      </c>
      <c r="KC18" s="286">
        <v>23332.815848859758</v>
      </c>
      <c r="KD18" s="259">
        <v>25211.517718182928</v>
      </c>
      <c r="KE18" s="259">
        <v>26125.591307028211</v>
      </c>
      <c r="KF18" s="259">
        <v>25698.446776082452</v>
      </c>
      <c r="KG18" s="259">
        <v>25670.799722779917</v>
      </c>
      <c r="KH18" s="259">
        <v>26418.399168900287</v>
      </c>
      <c r="KI18" s="259">
        <v>27108.723557438319</v>
      </c>
      <c r="KJ18" s="259">
        <v>24870.040601097215</v>
      </c>
      <c r="KK18" s="259">
        <v>26688.304827033578</v>
      </c>
      <c r="KL18" s="259">
        <v>30853.576893796668</v>
      </c>
      <c r="KM18" s="259">
        <v>30461.419174146475</v>
      </c>
      <c r="KN18" s="259">
        <v>31850.258650849395</v>
      </c>
      <c r="KO18" s="286">
        <v>38819.919192564441</v>
      </c>
      <c r="KP18" s="259">
        <v>40074.391018044014</v>
      </c>
      <c r="KQ18" s="259">
        <v>41394.096593473696</v>
      </c>
      <c r="KR18" s="259">
        <v>40705.753196220125</v>
      </c>
      <c r="KS18" s="286">
        <v>40321.760000000002</v>
      </c>
    </row>
    <row r="19" spans="1:305" x14ac:dyDescent="0.25">
      <c r="A19" s="235" t="s">
        <v>4217</v>
      </c>
      <c r="B19" s="285">
        <v>6461.3258401399989</v>
      </c>
      <c r="C19" s="259">
        <v>6481.1887212199999</v>
      </c>
      <c r="D19" s="259">
        <v>6459.235716449999</v>
      </c>
      <c r="E19" s="259">
        <v>6237.3284234500006</v>
      </c>
      <c r="F19" s="259">
        <v>6267.2007206699991</v>
      </c>
      <c r="G19" s="259">
        <v>6090.4614328199996</v>
      </c>
      <c r="H19" s="259">
        <v>6177.5868883600015</v>
      </c>
      <c r="I19" s="259">
        <v>6235.3006552999987</v>
      </c>
      <c r="J19" s="259">
        <v>6526.0488285699994</v>
      </c>
      <c r="K19" s="259">
        <v>6501.8804919500008</v>
      </c>
      <c r="L19" s="259">
        <v>6543.2004559199995</v>
      </c>
      <c r="M19" s="286">
        <v>6820.8208042900005</v>
      </c>
      <c r="N19" s="285">
        <v>6763.2948285600014</v>
      </c>
      <c r="O19" s="259">
        <v>6760.6689100100002</v>
      </c>
      <c r="P19" s="259">
        <v>6751.1596136899989</v>
      </c>
      <c r="Q19" s="259">
        <v>6822.1212927099996</v>
      </c>
      <c r="R19" s="259">
        <v>6933.7188869000011</v>
      </c>
      <c r="S19" s="259">
        <v>6756.1197372799988</v>
      </c>
      <c r="T19" s="259">
        <v>7023.1400931200005</v>
      </c>
      <c r="U19" s="259">
        <v>7059.0320987100004</v>
      </c>
      <c r="V19" s="259">
        <v>7135.1256133900006</v>
      </c>
      <c r="W19" s="259">
        <v>6988.8679744199999</v>
      </c>
      <c r="X19" s="259">
        <v>7062.6160991099996</v>
      </c>
      <c r="Y19" s="286">
        <v>6796.8759363299996</v>
      </c>
      <c r="Z19" s="285">
        <v>7200.2624449299992</v>
      </c>
      <c r="AA19" s="259">
        <v>7252.0923362799995</v>
      </c>
      <c r="AB19" s="259">
        <v>7507.9817725400007</v>
      </c>
      <c r="AC19" s="259">
        <v>8269.5464608999991</v>
      </c>
      <c r="AD19" s="259">
        <v>8325.4812324500017</v>
      </c>
      <c r="AE19" s="259">
        <v>8125.0030739299982</v>
      </c>
      <c r="AF19" s="259">
        <v>8157.7703949899987</v>
      </c>
      <c r="AG19" s="259">
        <v>8152.2447205799999</v>
      </c>
      <c r="AH19" s="259">
        <v>8591.6078856399999</v>
      </c>
      <c r="AI19" s="259">
        <v>8777.4110315399994</v>
      </c>
      <c r="AJ19" s="259">
        <v>9045.6930175899997</v>
      </c>
      <c r="AK19" s="286">
        <v>9300.7901527899994</v>
      </c>
      <c r="AL19" s="285">
        <v>9209.54565267</v>
      </c>
      <c r="AM19" s="259">
        <v>9244.9310955000019</v>
      </c>
      <c r="AN19" s="259">
        <v>9156.6346861799993</v>
      </c>
      <c r="AO19" s="259">
        <v>9241.1668283099989</v>
      </c>
      <c r="AP19" s="259">
        <v>9261.4974270599996</v>
      </c>
      <c r="AQ19" s="259">
        <v>9465.5412363199976</v>
      </c>
      <c r="AR19" s="259">
        <v>9369.1547068999989</v>
      </c>
      <c r="AS19" s="259">
        <v>9449.0870440699982</v>
      </c>
      <c r="AT19" s="259">
        <v>9375.2895044200013</v>
      </c>
      <c r="AU19" s="259">
        <v>9528.4222466800002</v>
      </c>
      <c r="AV19" s="259">
        <v>9777.3222047700001</v>
      </c>
      <c r="AW19" s="286">
        <v>9954.0326730900033</v>
      </c>
      <c r="AX19" s="285">
        <v>9834.3878210599978</v>
      </c>
      <c r="AY19" s="259">
        <v>9829.0042693900032</v>
      </c>
      <c r="AZ19" s="259">
        <v>9707.5368821800002</v>
      </c>
      <c r="BA19" s="259">
        <v>8683.8462343699994</v>
      </c>
      <c r="BB19" s="259">
        <v>8626.2392921999981</v>
      </c>
      <c r="BC19" s="259">
        <v>8569.6542977299996</v>
      </c>
      <c r="BD19" s="259">
        <v>8639.5282433699995</v>
      </c>
      <c r="BE19" s="259">
        <v>8760.8661856899998</v>
      </c>
      <c r="BF19" s="259">
        <v>8671.814257439999</v>
      </c>
      <c r="BG19" s="259">
        <v>8844.6865813399982</v>
      </c>
      <c r="BH19" s="259">
        <v>8492.0861544500003</v>
      </c>
      <c r="BI19" s="286">
        <v>8746.5526667699996</v>
      </c>
      <c r="BJ19" s="285">
        <v>8698.7824526700006</v>
      </c>
      <c r="BK19" s="259">
        <v>8710.7911190099985</v>
      </c>
      <c r="BL19" s="259">
        <v>8334.9363899500004</v>
      </c>
      <c r="BM19" s="259">
        <v>8371.6211626000004</v>
      </c>
      <c r="BN19" s="259">
        <v>8394.6603279600004</v>
      </c>
      <c r="BO19" s="259">
        <v>8362.8555025000005</v>
      </c>
      <c r="BP19" s="259">
        <v>8333.8926749000002</v>
      </c>
      <c r="BQ19" s="259">
        <v>8453.6830950599997</v>
      </c>
      <c r="BR19" s="259">
        <v>8726.1534072300001</v>
      </c>
      <c r="BS19" s="259">
        <v>8967.4743802000012</v>
      </c>
      <c r="BT19" s="259">
        <v>9074.7558063100005</v>
      </c>
      <c r="BU19" s="286">
        <v>9693.5502494499997</v>
      </c>
      <c r="BV19" s="285">
        <v>9618.247909579999</v>
      </c>
      <c r="BW19" s="259">
        <v>9621.4558306599974</v>
      </c>
      <c r="BX19" s="259">
        <v>9571.2061635499995</v>
      </c>
      <c r="BY19" s="259">
        <v>9569.1071531599973</v>
      </c>
      <c r="BZ19" s="259">
        <v>9553.5426254199992</v>
      </c>
      <c r="CA19" s="259">
        <v>9727.5506299099998</v>
      </c>
      <c r="CB19" s="259">
        <v>9483.4212564000009</v>
      </c>
      <c r="CC19" s="259">
        <v>9473.4483756999998</v>
      </c>
      <c r="CD19" s="259">
        <v>9570.8853980799977</v>
      </c>
      <c r="CE19" s="259">
        <v>9482.6497103800011</v>
      </c>
      <c r="CF19" s="259">
        <v>9549.6914417400003</v>
      </c>
      <c r="CG19" s="286">
        <v>9915.829646260001</v>
      </c>
      <c r="CH19" s="285">
        <v>9876.989951460002</v>
      </c>
      <c r="CI19" s="259">
        <v>9835.8257260200007</v>
      </c>
      <c r="CJ19" s="259">
        <v>10162.113979880001</v>
      </c>
      <c r="CK19" s="259">
        <v>10173.791348580002</v>
      </c>
      <c r="CL19" s="259">
        <v>10188.354857709999</v>
      </c>
      <c r="CM19" s="259">
        <v>10174.741989240001</v>
      </c>
      <c r="CN19" s="259">
        <v>10316.24732004</v>
      </c>
      <c r="CO19" s="259">
        <v>10258.753487239997</v>
      </c>
      <c r="CP19" s="259">
        <v>10287.091521669998</v>
      </c>
      <c r="CQ19" s="259">
        <v>10808.364282219998</v>
      </c>
      <c r="CR19" s="259">
        <v>10807.061621449999</v>
      </c>
      <c r="CS19" s="286">
        <v>11204.942439429999</v>
      </c>
      <c r="CT19" s="285">
        <v>11122.84965937</v>
      </c>
      <c r="CU19" s="259">
        <v>11095.679952289998</v>
      </c>
      <c r="CV19" s="259">
        <v>11639.83491408</v>
      </c>
      <c r="CW19" s="259">
        <v>11630.566227879997</v>
      </c>
      <c r="CX19" s="259">
        <v>11537.958765060001</v>
      </c>
      <c r="CY19" s="259">
        <v>11526.598214289999</v>
      </c>
      <c r="CZ19" s="259">
        <v>11590.462887559999</v>
      </c>
      <c r="DA19" s="259">
        <v>11813.168762010002</v>
      </c>
      <c r="DB19" s="259">
        <v>11828.354075859999</v>
      </c>
      <c r="DC19" s="259">
        <v>12200.626015670001</v>
      </c>
      <c r="DD19" s="259">
        <v>12345.592600760001</v>
      </c>
      <c r="DE19" s="286">
        <v>12661.355815029998</v>
      </c>
      <c r="DF19" s="285">
        <v>12624.179024699999</v>
      </c>
      <c r="DG19" s="259">
        <v>12690.170909440001</v>
      </c>
      <c r="DH19" s="259">
        <v>12729.70795048</v>
      </c>
      <c r="DI19" s="259">
        <v>13319.805532970004</v>
      </c>
      <c r="DJ19" s="259">
        <v>13091.543906910003</v>
      </c>
      <c r="DK19" s="259">
        <v>13168.335859560004</v>
      </c>
      <c r="DL19" s="259">
        <v>13205.453644950001</v>
      </c>
      <c r="DM19" s="259">
        <v>13225.782142450002</v>
      </c>
      <c r="DN19" s="259">
        <v>13339.214871600001</v>
      </c>
      <c r="DO19" s="259">
        <v>13598.138238360003</v>
      </c>
      <c r="DP19" s="259">
        <v>13497.266211330003</v>
      </c>
      <c r="DQ19" s="286">
        <v>13888.175196219998</v>
      </c>
      <c r="DR19" s="285">
        <v>13890.38912469</v>
      </c>
      <c r="DS19" s="259">
        <v>13865.474100970001</v>
      </c>
      <c r="DT19" s="259">
        <v>13856.678647280001</v>
      </c>
      <c r="DU19" s="259">
        <v>13892.057222199997</v>
      </c>
      <c r="DV19" s="259">
        <v>13730.61242345</v>
      </c>
      <c r="DW19" s="259">
        <v>13743.78022465</v>
      </c>
      <c r="DX19" s="259">
        <v>13706.865903760001</v>
      </c>
      <c r="DY19" s="259">
        <v>13693.562650199998</v>
      </c>
      <c r="DZ19" s="259">
        <v>13660.962370009998</v>
      </c>
      <c r="EA19" s="259">
        <v>13786.77279804</v>
      </c>
      <c r="EB19" s="259">
        <v>13895.32335751</v>
      </c>
      <c r="EC19" s="286">
        <v>14360.219900189997</v>
      </c>
      <c r="ED19" s="285">
        <v>14318.70678488</v>
      </c>
      <c r="EE19" s="259">
        <v>14306.646356079998</v>
      </c>
      <c r="EF19" s="259">
        <v>14289.14946766</v>
      </c>
      <c r="EG19" s="259">
        <v>14286.349004089998</v>
      </c>
      <c r="EH19" s="259">
        <v>14073.179700390001</v>
      </c>
      <c r="EI19" s="259">
        <v>14032.046835840001</v>
      </c>
      <c r="EJ19" s="259">
        <v>13978.773486579999</v>
      </c>
      <c r="EK19" s="259">
        <v>13955.200520429999</v>
      </c>
      <c r="EL19" s="259">
        <v>13947.238339339998</v>
      </c>
      <c r="EM19" s="259">
        <v>13954.449398199999</v>
      </c>
      <c r="EN19" s="259">
        <v>13764.998675229994</v>
      </c>
      <c r="EO19" s="286">
        <v>14425.715890070001</v>
      </c>
      <c r="EP19" s="285">
        <v>14379.107954329997</v>
      </c>
      <c r="EQ19" s="259">
        <v>14304.579075909998</v>
      </c>
      <c r="ER19" s="259">
        <v>14290.815176310001</v>
      </c>
      <c r="ES19" s="259">
        <v>14288.04774303</v>
      </c>
      <c r="ET19" s="259">
        <v>14093.467682589999</v>
      </c>
      <c r="EU19" s="259">
        <v>14022.600926800002</v>
      </c>
      <c r="EV19" s="259">
        <v>13972.199789850001</v>
      </c>
      <c r="EW19" s="259">
        <v>14147.460388650001</v>
      </c>
      <c r="EX19" s="259">
        <v>14693.406273210003</v>
      </c>
      <c r="EY19" s="259">
        <v>14694.226370860002</v>
      </c>
      <c r="EZ19" s="259">
        <v>14498.028812569999</v>
      </c>
      <c r="FA19" s="286">
        <v>14971.185090270004</v>
      </c>
      <c r="FB19" s="285">
        <v>14884.791858370003</v>
      </c>
      <c r="FC19" s="259">
        <v>14860.19884997</v>
      </c>
      <c r="FD19" s="259">
        <v>14813.929180059999</v>
      </c>
      <c r="FE19" s="259">
        <v>14800.351840070001</v>
      </c>
      <c r="FF19" s="259">
        <v>14413.137641990001</v>
      </c>
      <c r="FG19" s="259">
        <v>14313.22282959</v>
      </c>
      <c r="FH19" s="259">
        <v>14283.53688586</v>
      </c>
      <c r="FI19" s="259">
        <v>14250.57666087</v>
      </c>
      <c r="FJ19" s="259">
        <v>14134.59309482</v>
      </c>
      <c r="FK19" s="259">
        <v>14415.077955190001</v>
      </c>
      <c r="FL19" s="259">
        <v>14177.292044660006</v>
      </c>
      <c r="FM19" s="286">
        <v>15840.914971080003</v>
      </c>
      <c r="FN19" s="285">
        <v>15805.786112510004</v>
      </c>
      <c r="FO19" s="259">
        <v>15979.279140070004</v>
      </c>
      <c r="FP19" s="259">
        <v>15854.752874440002</v>
      </c>
      <c r="FQ19" s="259">
        <v>15845.578449299999</v>
      </c>
      <c r="FR19" s="259">
        <v>15605.14302336</v>
      </c>
      <c r="FS19" s="259">
        <v>15510.98861034</v>
      </c>
      <c r="FT19" s="259">
        <v>15503.53999218</v>
      </c>
      <c r="FU19" s="259">
        <v>15488.96974683</v>
      </c>
      <c r="FV19" s="259">
        <v>15368.287235089996</v>
      </c>
      <c r="FW19" s="259">
        <v>16158.232025849999</v>
      </c>
      <c r="FX19" s="259">
        <v>16080.69424751</v>
      </c>
      <c r="FY19" s="286">
        <v>17577.248809469998</v>
      </c>
      <c r="FZ19" s="285">
        <v>17793.9880519</v>
      </c>
      <c r="GA19" s="259">
        <v>17711.67264149</v>
      </c>
      <c r="GB19" s="259">
        <v>17634.640729720006</v>
      </c>
      <c r="GC19" s="259">
        <v>17608.305436669998</v>
      </c>
      <c r="GD19" s="259">
        <v>18101.042043850004</v>
      </c>
      <c r="GE19" s="259">
        <v>18013.37434387</v>
      </c>
      <c r="GF19" s="259">
        <v>18005.959133429998</v>
      </c>
      <c r="GG19" s="259">
        <v>17904.880169580003</v>
      </c>
      <c r="GH19" s="259">
        <v>17819.796188249999</v>
      </c>
      <c r="GI19" s="259">
        <v>17747.200609449999</v>
      </c>
      <c r="GJ19" s="259">
        <v>18276.721235810001</v>
      </c>
      <c r="GK19" s="286">
        <v>19582.317343989998</v>
      </c>
      <c r="GL19" s="285">
        <v>19815.998286140002</v>
      </c>
      <c r="GM19" s="259">
        <v>19755.912626059999</v>
      </c>
      <c r="GN19" s="259">
        <v>19721.292990779999</v>
      </c>
      <c r="GO19" s="259">
        <v>19748.40878767</v>
      </c>
      <c r="GP19" s="259">
        <v>19815.091476470006</v>
      </c>
      <c r="GQ19" s="259">
        <v>19766.343031510005</v>
      </c>
      <c r="GR19" s="259">
        <v>19681.395007070001</v>
      </c>
      <c r="GS19" s="259">
        <v>20081.101284450004</v>
      </c>
      <c r="GT19" s="259">
        <v>19979.381054490001</v>
      </c>
      <c r="GU19" s="259">
        <v>19822.526543160002</v>
      </c>
      <c r="GV19" s="259">
        <v>19798.287828040004</v>
      </c>
      <c r="GW19" s="286">
        <v>20114.23193736</v>
      </c>
      <c r="GX19" s="285">
        <v>20607.978811540001</v>
      </c>
      <c r="GY19" s="259">
        <v>20588.458222350004</v>
      </c>
      <c r="GZ19" s="259">
        <v>21219.146150280005</v>
      </c>
      <c r="HA19" s="259">
        <v>21304.56164403</v>
      </c>
      <c r="HB19" s="259">
        <v>21048.031098920001</v>
      </c>
      <c r="HC19" s="259">
        <v>20961.974641589997</v>
      </c>
      <c r="HD19" s="259">
        <v>20952.950987950004</v>
      </c>
      <c r="HE19" s="259">
        <v>20838.019587569997</v>
      </c>
      <c r="HF19" s="259">
        <v>21073.476524310001</v>
      </c>
      <c r="HG19" s="259">
        <v>21117.953959709997</v>
      </c>
      <c r="HH19" s="259">
        <v>21234.089016719998</v>
      </c>
      <c r="HI19" s="286">
        <v>21966.608276759998</v>
      </c>
      <c r="HJ19" s="285">
        <v>21966.345526640001</v>
      </c>
      <c r="HK19" s="259">
        <v>21836.940758639998</v>
      </c>
      <c r="HL19" s="259">
        <v>21695.875989409993</v>
      </c>
      <c r="HM19" s="259">
        <v>21608.476661889992</v>
      </c>
      <c r="HN19" s="259">
        <v>21448.773430099998</v>
      </c>
      <c r="HO19" s="259">
        <v>21468.161838409997</v>
      </c>
      <c r="HP19" s="259">
        <v>21352.244080150002</v>
      </c>
      <c r="HQ19" s="259">
        <v>21196.729464679996</v>
      </c>
      <c r="HR19" s="259">
        <v>21462.722246789999</v>
      </c>
      <c r="HS19" s="259">
        <v>22210.280254049998</v>
      </c>
      <c r="HT19" s="259">
        <v>21987.329643240006</v>
      </c>
      <c r="HU19" s="286">
        <v>22623.433109220005</v>
      </c>
      <c r="HV19" s="285">
        <v>23047.400234280005</v>
      </c>
      <c r="HW19" s="259">
        <v>22921.774768170002</v>
      </c>
      <c r="HX19" s="259">
        <v>23118.83342454</v>
      </c>
      <c r="HY19" s="259">
        <v>23341.464083629999</v>
      </c>
      <c r="HZ19" s="259">
        <v>23637.075355650002</v>
      </c>
      <c r="IA19" s="259">
        <v>23588.15874046</v>
      </c>
      <c r="IB19" s="259">
        <v>25350.398996849999</v>
      </c>
      <c r="IC19" s="259">
        <v>25884.131210450003</v>
      </c>
      <c r="ID19" s="259">
        <v>25753.728701289998</v>
      </c>
      <c r="IE19" s="259">
        <v>25659.32955522</v>
      </c>
      <c r="IF19" s="259">
        <v>25633.681274549999</v>
      </c>
      <c r="IG19" s="286">
        <v>31777.127996990002</v>
      </c>
      <c r="IH19" s="285">
        <v>31725.47892252</v>
      </c>
      <c r="II19" s="259">
        <v>31612.832514029997</v>
      </c>
      <c r="IJ19" s="259">
        <v>31813.40437796</v>
      </c>
      <c r="IK19" s="259">
        <v>31931.599258400001</v>
      </c>
      <c r="IL19" s="259">
        <v>31873.228760029997</v>
      </c>
      <c r="IM19" s="259">
        <v>32331.80768948</v>
      </c>
      <c r="IN19" s="259">
        <v>32331.01137244</v>
      </c>
      <c r="IO19" s="259">
        <v>32220.343779529998</v>
      </c>
      <c r="IP19" s="259">
        <v>32350.350569210001</v>
      </c>
      <c r="IQ19" s="259">
        <v>32790.546552300002</v>
      </c>
      <c r="IR19" s="259">
        <v>32980.062664500001</v>
      </c>
      <c r="IS19" s="286">
        <v>34804.055674499999</v>
      </c>
      <c r="IT19" s="285">
        <v>34682.000430339998</v>
      </c>
      <c r="IU19" s="259">
        <v>34799.401349070009</v>
      </c>
      <c r="IV19" s="259">
        <v>34670.700666130004</v>
      </c>
      <c r="IW19" s="259">
        <v>34119.449718050011</v>
      </c>
      <c r="IX19" s="259">
        <v>34820.655977040005</v>
      </c>
      <c r="IY19" s="259">
        <v>34801.169339990003</v>
      </c>
      <c r="IZ19" s="259">
        <v>35002.091185000012</v>
      </c>
      <c r="JA19" s="259">
        <v>35259.456345000006</v>
      </c>
      <c r="JB19" s="259">
        <v>35174.05617886001</v>
      </c>
      <c r="JC19" s="259">
        <v>35097.212496829998</v>
      </c>
      <c r="JD19" s="259">
        <v>35572.909260180008</v>
      </c>
      <c r="JE19" s="286">
        <v>37009.99929734</v>
      </c>
      <c r="JF19" s="285">
        <v>37198.180992150003</v>
      </c>
      <c r="JG19" s="259">
        <v>37137.237497500006</v>
      </c>
      <c r="JH19" s="259">
        <v>37293.198632060004</v>
      </c>
      <c r="JI19" s="259">
        <v>37300.931751380005</v>
      </c>
      <c r="JJ19" s="259">
        <v>36937.239823380005</v>
      </c>
      <c r="JK19" s="259">
        <v>37045.521802300005</v>
      </c>
      <c r="JL19" s="259">
        <v>37223.081228530005</v>
      </c>
      <c r="JM19" s="259">
        <v>36939.334286980004</v>
      </c>
      <c r="JN19" s="259">
        <v>37449.275947350012</v>
      </c>
      <c r="JO19" s="259">
        <v>37366.664977689994</v>
      </c>
      <c r="JP19" s="259">
        <v>37983.380946410005</v>
      </c>
      <c r="JQ19" s="286">
        <v>38843.084666740011</v>
      </c>
      <c r="JR19" s="259">
        <v>38775.575908330007</v>
      </c>
      <c r="JS19" s="259">
        <v>38558.596708180004</v>
      </c>
      <c r="JT19" s="259">
        <v>38487.210344140003</v>
      </c>
      <c r="JU19" s="259">
        <v>38321.061361950007</v>
      </c>
      <c r="JV19" s="259">
        <v>37882.85146784001</v>
      </c>
      <c r="JW19" s="259">
        <v>37670.202423560018</v>
      </c>
      <c r="JX19" s="259">
        <v>38472.859410620011</v>
      </c>
      <c r="JY19" s="259">
        <v>37918.669627170006</v>
      </c>
      <c r="JZ19" s="259">
        <v>37954.863792450007</v>
      </c>
      <c r="KA19" s="259">
        <v>37633.049920570011</v>
      </c>
      <c r="KB19" s="259">
        <v>37262.727346820007</v>
      </c>
      <c r="KC19" s="286">
        <v>36833.287519360012</v>
      </c>
      <c r="KD19" s="259">
        <v>36853.840534279996</v>
      </c>
      <c r="KE19" s="259">
        <v>36111.896207970007</v>
      </c>
      <c r="KF19" s="259">
        <v>36235.504091020004</v>
      </c>
      <c r="KG19" s="259">
        <v>36386.433890500004</v>
      </c>
      <c r="KH19" s="259">
        <v>35569.67246092001</v>
      </c>
      <c r="KI19" s="259">
        <v>35751.21791182</v>
      </c>
      <c r="KJ19" s="259">
        <v>35525.393121100009</v>
      </c>
      <c r="KK19" s="259">
        <v>34854.871550290009</v>
      </c>
      <c r="KL19" s="259">
        <v>35767.063417040001</v>
      </c>
      <c r="KM19" s="259">
        <v>36235.663298670013</v>
      </c>
      <c r="KN19" s="259">
        <v>35652.17600746001</v>
      </c>
      <c r="KO19" s="286">
        <v>36282.262165259992</v>
      </c>
      <c r="KP19" s="259">
        <v>36785.032211169993</v>
      </c>
      <c r="KQ19" s="259">
        <v>36444.509780709996</v>
      </c>
      <c r="KR19" s="259">
        <v>35587.552679530003</v>
      </c>
      <c r="KS19" s="286">
        <v>36003.950491260002</v>
      </c>
    </row>
    <row r="20" spans="1:305" x14ac:dyDescent="0.25">
      <c r="A20" s="235" t="s">
        <v>4272</v>
      </c>
      <c r="B20" s="285">
        <v>51.196460000000009</v>
      </c>
      <c r="C20" s="259">
        <v>50.181689999999996</v>
      </c>
      <c r="D20" s="259">
        <v>49.118520000000011</v>
      </c>
      <c r="E20" s="259">
        <v>47.971890000000002</v>
      </c>
      <c r="F20" s="259">
        <v>47.674690000000005</v>
      </c>
      <c r="G20" s="259">
        <v>42.918970000000016</v>
      </c>
      <c r="H20" s="259">
        <v>42.490950000000012</v>
      </c>
      <c r="I20" s="259">
        <v>41.476180000000014</v>
      </c>
      <c r="J20" s="259">
        <v>40.84301</v>
      </c>
      <c r="K20" s="259">
        <v>38.965989999999998</v>
      </c>
      <c r="L20" s="259">
        <v>43.200489999999995</v>
      </c>
      <c r="M20" s="286">
        <v>57.546101669999985</v>
      </c>
      <c r="N20" s="285">
        <v>57.246651669999984</v>
      </c>
      <c r="O20" s="259">
        <v>58.605081659999989</v>
      </c>
      <c r="P20" s="259">
        <v>57.338351660000001</v>
      </c>
      <c r="Q20" s="259">
        <v>56.425322569999999</v>
      </c>
      <c r="R20" s="259">
        <v>55.904926440000004</v>
      </c>
      <c r="S20" s="259">
        <v>51.154056439999998</v>
      </c>
      <c r="T20" s="259">
        <v>54.102896440000002</v>
      </c>
      <c r="U20" s="259">
        <v>53.276986439999988</v>
      </c>
      <c r="V20" s="259">
        <v>52.39393643999999</v>
      </c>
      <c r="W20" s="259">
        <v>53.283526439999989</v>
      </c>
      <c r="X20" s="259">
        <v>51.467756440000002</v>
      </c>
      <c r="Y20" s="286">
        <v>79.217029999999966</v>
      </c>
      <c r="Z20" s="285">
        <v>78.246899999999982</v>
      </c>
      <c r="AA20" s="259">
        <v>76.850559999999973</v>
      </c>
      <c r="AB20" s="259">
        <v>75.457409999999967</v>
      </c>
      <c r="AC20" s="259">
        <v>74.250359999999986</v>
      </c>
      <c r="AD20" s="259">
        <v>71.239159999999998</v>
      </c>
      <c r="AE20" s="259">
        <v>66.776790000000005</v>
      </c>
      <c r="AF20" s="259">
        <v>65.806700000000006</v>
      </c>
      <c r="AG20" s="259">
        <v>64.410360000000011</v>
      </c>
      <c r="AH20" s="259">
        <v>64.722600000000028</v>
      </c>
      <c r="AI20" s="259">
        <v>63.515550000000026</v>
      </c>
      <c r="AJ20" s="259">
        <v>62.328410000000012</v>
      </c>
      <c r="AK20" s="286">
        <v>56.301289999999995</v>
      </c>
      <c r="AL20" s="285">
        <v>55.459359999999997</v>
      </c>
      <c r="AM20" s="259">
        <v>54.734689999999993</v>
      </c>
      <c r="AN20" s="259">
        <v>53.003889999999998</v>
      </c>
      <c r="AO20" s="259">
        <v>51.796840000000003</v>
      </c>
      <c r="AP20" s="259">
        <v>49.752590000000005</v>
      </c>
      <c r="AQ20" s="259">
        <v>45.300506999999996</v>
      </c>
      <c r="AR20" s="259">
        <v>44.481447000000003</v>
      </c>
      <c r="AS20" s="259">
        <v>43.929503030000014</v>
      </c>
      <c r="AT20" s="259">
        <v>42.983053030000001</v>
      </c>
      <c r="AU20" s="259">
        <v>41.776003030000005</v>
      </c>
      <c r="AV20" s="259">
        <v>39.731813030000005</v>
      </c>
      <c r="AW20" s="286">
        <v>48.954284799999989</v>
      </c>
      <c r="AX20" s="285">
        <v>44.574854800000004</v>
      </c>
      <c r="AY20" s="259">
        <v>43.916844799999993</v>
      </c>
      <c r="AZ20" s="259">
        <v>43.131634799999986</v>
      </c>
      <c r="BA20" s="259">
        <v>41.924564799999992</v>
      </c>
      <c r="BB20" s="259">
        <v>40.266744799999998</v>
      </c>
      <c r="BC20" s="259">
        <v>36.883144799999997</v>
      </c>
      <c r="BD20" s="259">
        <v>60.316562800000007</v>
      </c>
      <c r="BE20" s="259">
        <v>65.550835800000016</v>
      </c>
      <c r="BF20" s="259">
        <v>65.139628800000011</v>
      </c>
      <c r="BG20" s="259">
        <v>63.96672880000002</v>
      </c>
      <c r="BH20" s="259">
        <v>62.570848800000014</v>
      </c>
      <c r="BI20" s="286">
        <v>59.690948800000008</v>
      </c>
      <c r="BJ20" s="285">
        <v>59.603938800000009</v>
      </c>
      <c r="BK20" s="259">
        <v>59.498009800000005</v>
      </c>
      <c r="BL20" s="259">
        <v>59.170517800000013</v>
      </c>
      <c r="BM20" s="259">
        <v>58.012787800000012</v>
      </c>
      <c r="BN20" s="259">
        <v>56.454051800000016</v>
      </c>
      <c r="BO20" s="259">
        <v>40.193884800000006</v>
      </c>
      <c r="BP20" s="259">
        <v>40.088559800000006</v>
      </c>
      <c r="BQ20" s="259">
        <v>39.561369800000008</v>
      </c>
      <c r="BR20" s="259">
        <v>39.233827800000007</v>
      </c>
      <c r="BS20" s="259">
        <v>38.076097800000007</v>
      </c>
      <c r="BT20" s="259">
        <v>36.744307800000009</v>
      </c>
      <c r="BU20" s="286">
        <v>33.530497799999999</v>
      </c>
      <c r="BV20" s="285">
        <v>33.4434878</v>
      </c>
      <c r="BW20" s="259">
        <v>33.100627799999998</v>
      </c>
      <c r="BX20" s="259">
        <v>33.005708800000001</v>
      </c>
      <c r="BY20" s="259">
        <v>31.847998799999999</v>
      </c>
      <c r="BZ20" s="259">
        <v>31.448558800000001</v>
      </c>
      <c r="CA20" s="259">
        <v>28.524668800000001</v>
      </c>
      <c r="CB20" s="259">
        <v>28.43764277</v>
      </c>
      <c r="CC20" s="259">
        <v>28.094845999999997</v>
      </c>
      <c r="CD20" s="259">
        <v>28.094845999999997</v>
      </c>
      <c r="CE20" s="259">
        <v>27.473455999999995</v>
      </c>
      <c r="CF20" s="259">
        <v>27.073985999999998</v>
      </c>
      <c r="CG20" s="286">
        <v>24.150196000000001</v>
      </c>
      <c r="CH20" s="285">
        <v>24.150196000000001</v>
      </c>
      <c r="CI20" s="259">
        <v>23.885766</v>
      </c>
      <c r="CJ20" s="259">
        <v>23.885766</v>
      </c>
      <c r="CK20" s="259">
        <v>23.885766</v>
      </c>
      <c r="CL20" s="259">
        <v>23.486325999999998</v>
      </c>
      <c r="CM20" s="259">
        <v>22.278055999999999</v>
      </c>
      <c r="CN20" s="259">
        <v>22.278055999999999</v>
      </c>
      <c r="CO20" s="259">
        <v>22.278055999999999</v>
      </c>
      <c r="CP20" s="259">
        <v>22.278055999999999</v>
      </c>
      <c r="CQ20" s="259">
        <v>22.278055999999999</v>
      </c>
      <c r="CR20" s="259">
        <v>21.878615999999997</v>
      </c>
      <c r="CS20" s="286">
        <v>20.670345999999999</v>
      </c>
      <c r="CT20" s="285">
        <v>20.670345999999999</v>
      </c>
      <c r="CU20" s="259">
        <v>20.670345999999999</v>
      </c>
      <c r="CV20" s="259">
        <v>20.670345999999999</v>
      </c>
      <c r="CW20" s="259">
        <v>20.670345999999999</v>
      </c>
      <c r="CX20" s="259">
        <v>20.270906</v>
      </c>
      <c r="CY20" s="259">
        <v>19.062636000000001</v>
      </c>
      <c r="CZ20" s="259">
        <v>19.062636000000001</v>
      </c>
      <c r="DA20" s="259">
        <v>19.062636000000001</v>
      </c>
      <c r="DB20" s="259">
        <v>19.062636000000001</v>
      </c>
      <c r="DC20" s="259">
        <v>19.062636000000001</v>
      </c>
      <c r="DD20" s="259">
        <v>18.663196000000003</v>
      </c>
      <c r="DE20" s="286">
        <v>17.454926</v>
      </c>
      <c r="DF20" s="285">
        <v>17.454926</v>
      </c>
      <c r="DG20" s="259">
        <v>17.454926</v>
      </c>
      <c r="DH20" s="259">
        <v>17.454926</v>
      </c>
      <c r="DI20" s="259">
        <v>17.454926</v>
      </c>
      <c r="DJ20" s="259">
        <v>17.454889000000001</v>
      </c>
      <c r="DK20" s="259">
        <v>16.246618999999999</v>
      </c>
      <c r="DL20" s="259">
        <v>16.246618999999999</v>
      </c>
      <c r="DM20" s="259">
        <v>16.246618999999999</v>
      </c>
      <c r="DN20" s="259">
        <v>16.246618999999999</v>
      </c>
      <c r="DO20" s="259">
        <v>16.246618999999999</v>
      </c>
      <c r="DP20" s="259">
        <v>16.246618999999999</v>
      </c>
      <c r="DQ20" s="286">
        <v>15.038349</v>
      </c>
      <c r="DR20" s="285">
        <v>15.038349</v>
      </c>
      <c r="DS20" s="259">
        <v>15.038349</v>
      </c>
      <c r="DT20" s="259">
        <v>15.038349</v>
      </c>
      <c r="DU20" s="259">
        <v>15.038349</v>
      </c>
      <c r="DV20" s="259">
        <v>15.038349</v>
      </c>
      <c r="DW20" s="259">
        <v>13.830079000000001</v>
      </c>
      <c r="DX20" s="259">
        <v>13.830079000000001</v>
      </c>
      <c r="DY20" s="259">
        <v>13.830079000000001</v>
      </c>
      <c r="DZ20" s="259">
        <v>13.830079000000001</v>
      </c>
      <c r="EA20" s="259">
        <v>13.830079000000001</v>
      </c>
      <c r="EB20" s="259">
        <v>13.830079000000001</v>
      </c>
      <c r="EC20" s="286">
        <v>12.621809000000001</v>
      </c>
      <c r="ED20" s="285">
        <v>12.621809000000001</v>
      </c>
      <c r="EE20" s="259">
        <v>12.621809000000001</v>
      </c>
      <c r="EF20" s="259">
        <v>12.621809000000001</v>
      </c>
      <c r="EG20" s="259">
        <v>12.621809000000001</v>
      </c>
      <c r="EH20" s="259">
        <v>12.621809000000001</v>
      </c>
      <c r="EI20" s="259">
        <v>11.413539</v>
      </c>
      <c r="EJ20" s="259">
        <v>11.413539</v>
      </c>
      <c r="EK20" s="259">
        <v>11.413539</v>
      </c>
      <c r="EL20" s="259">
        <v>11.413539</v>
      </c>
      <c r="EM20" s="259">
        <v>11.413539</v>
      </c>
      <c r="EN20" s="259">
        <v>11.413539</v>
      </c>
      <c r="EO20" s="286">
        <v>10.205269000000001</v>
      </c>
      <c r="EP20" s="285">
        <v>10.205269000000001</v>
      </c>
      <c r="EQ20" s="259">
        <v>10.205269000000001</v>
      </c>
      <c r="ER20" s="259">
        <v>10.205269000000001</v>
      </c>
      <c r="ES20" s="259">
        <v>10.205269000000001</v>
      </c>
      <c r="ET20" s="259">
        <v>10.205269000000001</v>
      </c>
      <c r="EU20" s="259">
        <v>8.9969990000000006</v>
      </c>
      <c r="EV20" s="259">
        <v>8.9969990000000006</v>
      </c>
      <c r="EW20" s="259">
        <v>8.9969990000000006</v>
      </c>
      <c r="EX20" s="259">
        <v>8.9969990000000006</v>
      </c>
      <c r="EY20" s="259">
        <v>8.9969990000000006</v>
      </c>
      <c r="EZ20" s="259">
        <v>8.9969990000000006</v>
      </c>
      <c r="FA20" s="286">
        <v>7.788729</v>
      </c>
      <c r="FB20" s="285">
        <v>7.788729</v>
      </c>
      <c r="FC20" s="259">
        <v>7.788729</v>
      </c>
      <c r="FD20" s="259">
        <v>7.788729</v>
      </c>
      <c r="FE20" s="259">
        <v>7.788729</v>
      </c>
      <c r="FF20" s="259">
        <v>7.788729</v>
      </c>
      <c r="FG20" s="259">
        <v>6.5804590000000003</v>
      </c>
      <c r="FH20" s="259">
        <v>6.5804590000000003</v>
      </c>
      <c r="FI20" s="259">
        <v>6.5804590000000003</v>
      </c>
      <c r="FJ20" s="259">
        <v>6.5804590000000003</v>
      </c>
      <c r="FK20" s="259">
        <v>6.5804590000000003</v>
      </c>
      <c r="FL20" s="259">
        <v>6.5804590000000003</v>
      </c>
      <c r="FM20" s="286">
        <v>5.3721890000000005</v>
      </c>
      <c r="FN20" s="285">
        <v>5.3721890000000005</v>
      </c>
      <c r="FO20" s="259">
        <v>5.3721890000000005</v>
      </c>
      <c r="FP20" s="259">
        <v>5.3721890000000005</v>
      </c>
      <c r="FQ20" s="259">
        <v>5.3721890000000005</v>
      </c>
      <c r="FR20" s="259">
        <v>5.3721890000000005</v>
      </c>
      <c r="FS20" s="259">
        <v>4.1639189999999999</v>
      </c>
      <c r="FT20" s="259">
        <v>4.1639189999999999</v>
      </c>
      <c r="FU20" s="259">
        <v>4.1639189999999999</v>
      </c>
      <c r="FV20" s="259">
        <v>4.1639189999999999</v>
      </c>
      <c r="FW20" s="259">
        <v>4.1639189999999999</v>
      </c>
      <c r="FX20" s="259">
        <v>4.1639189999999999</v>
      </c>
      <c r="FY20" s="286">
        <v>2.9556490000000002</v>
      </c>
      <c r="FZ20" s="285">
        <v>2.9556490000000002</v>
      </c>
      <c r="GA20" s="259">
        <v>2.9556490000000002</v>
      </c>
      <c r="GB20" s="259">
        <v>2.9556490000000002</v>
      </c>
      <c r="GC20" s="259">
        <v>2.9556490000000002</v>
      </c>
      <c r="GD20" s="259">
        <v>2.9556490000000002</v>
      </c>
      <c r="GE20" s="259">
        <v>1.7473760000000003</v>
      </c>
      <c r="GF20" s="259">
        <v>1.7473760000000003</v>
      </c>
      <c r="GG20" s="259">
        <v>1.7473760000000003</v>
      </c>
      <c r="GH20" s="259">
        <v>1.7473760000000003</v>
      </c>
      <c r="GI20" s="259">
        <v>1.7473760000000003</v>
      </c>
      <c r="GJ20" s="259">
        <v>1.7473760000000003</v>
      </c>
      <c r="GK20" s="286">
        <v>1.7473760000000003</v>
      </c>
      <c r="GL20" s="285">
        <v>1.7473760000000003</v>
      </c>
      <c r="GM20" s="259">
        <v>1.7473760000000003</v>
      </c>
      <c r="GN20" s="259">
        <v>1.7473760000000003</v>
      </c>
      <c r="GO20" s="259">
        <v>1.7473760000000003</v>
      </c>
      <c r="GP20" s="259">
        <v>1.7473760000000003</v>
      </c>
      <c r="GQ20" s="259">
        <v>1.7473760000000003</v>
      </c>
      <c r="GR20" s="259">
        <v>1.7473760000000003</v>
      </c>
      <c r="GS20" s="259">
        <v>1.7473760000000003</v>
      </c>
      <c r="GT20" s="259">
        <v>1.7473760000000003</v>
      </c>
      <c r="GU20" s="259">
        <v>1.7473760000000003</v>
      </c>
      <c r="GV20" s="259">
        <v>0</v>
      </c>
      <c r="GW20" s="286">
        <v>0</v>
      </c>
      <c r="GX20" s="285">
        <v>0</v>
      </c>
      <c r="GY20" s="259">
        <v>0</v>
      </c>
      <c r="GZ20" s="259">
        <v>0</v>
      </c>
      <c r="HA20" s="259">
        <v>0</v>
      </c>
      <c r="HB20" s="259">
        <v>0</v>
      </c>
      <c r="HC20" s="259">
        <v>0</v>
      </c>
      <c r="HD20" s="259">
        <v>0</v>
      </c>
      <c r="HE20" s="259">
        <v>0</v>
      </c>
      <c r="HF20" s="259">
        <v>0</v>
      </c>
      <c r="HG20" s="259">
        <v>0</v>
      </c>
      <c r="HH20" s="259">
        <v>0</v>
      </c>
      <c r="HI20" s="286">
        <v>0</v>
      </c>
      <c r="HJ20" s="285">
        <v>0</v>
      </c>
      <c r="HK20" s="259">
        <v>0</v>
      </c>
      <c r="HL20" s="259">
        <v>0</v>
      </c>
      <c r="HM20" s="259">
        <v>0</v>
      </c>
      <c r="HN20" s="259">
        <v>0</v>
      </c>
      <c r="HO20" s="259">
        <v>0</v>
      </c>
      <c r="HP20" s="259">
        <v>0</v>
      </c>
      <c r="HQ20" s="259">
        <v>0</v>
      </c>
      <c r="HR20" s="259">
        <v>0</v>
      </c>
      <c r="HS20" s="259">
        <v>0</v>
      </c>
      <c r="HT20" s="259">
        <v>0</v>
      </c>
      <c r="HU20" s="286">
        <v>0</v>
      </c>
      <c r="HV20" s="285">
        <v>0</v>
      </c>
      <c r="HW20" s="259">
        <v>0</v>
      </c>
      <c r="HX20" s="259">
        <v>0</v>
      </c>
      <c r="HY20" s="259">
        <v>0</v>
      </c>
      <c r="HZ20" s="259">
        <v>0</v>
      </c>
      <c r="IA20" s="259">
        <v>0</v>
      </c>
      <c r="IB20" s="259">
        <v>0</v>
      </c>
      <c r="IC20" s="259">
        <v>0</v>
      </c>
      <c r="ID20" s="259">
        <v>0</v>
      </c>
      <c r="IE20" s="259">
        <v>0</v>
      </c>
      <c r="IF20" s="259">
        <v>0</v>
      </c>
      <c r="IG20" s="286">
        <v>0</v>
      </c>
      <c r="IH20" s="285">
        <v>0</v>
      </c>
      <c r="II20" s="259">
        <v>0</v>
      </c>
      <c r="IJ20" s="259">
        <v>0</v>
      </c>
      <c r="IK20" s="259">
        <v>0</v>
      </c>
      <c r="IL20" s="259">
        <v>0</v>
      </c>
      <c r="IM20" s="259">
        <v>0</v>
      </c>
      <c r="IN20" s="259">
        <v>0</v>
      </c>
      <c r="IO20" s="259">
        <v>0</v>
      </c>
      <c r="IP20" s="259">
        <v>0</v>
      </c>
      <c r="IQ20" s="259">
        <v>0</v>
      </c>
      <c r="IR20" s="259">
        <v>0</v>
      </c>
      <c r="IS20" s="286">
        <v>0</v>
      </c>
      <c r="IT20" s="285">
        <v>0</v>
      </c>
      <c r="IU20" s="259">
        <v>0</v>
      </c>
      <c r="IV20" s="259">
        <v>0</v>
      </c>
      <c r="IW20" s="259">
        <v>0</v>
      </c>
      <c r="IX20" s="259">
        <v>0</v>
      </c>
      <c r="IY20" s="259">
        <v>0</v>
      </c>
      <c r="IZ20" s="259">
        <v>0</v>
      </c>
      <c r="JA20" s="259">
        <v>0</v>
      </c>
      <c r="JB20" s="259">
        <v>0</v>
      </c>
      <c r="JC20" s="259">
        <v>0</v>
      </c>
      <c r="JD20" s="259">
        <v>0</v>
      </c>
      <c r="JE20" s="286">
        <v>0</v>
      </c>
      <c r="JF20" s="285">
        <v>0</v>
      </c>
      <c r="JG20" s="259">
        <v>0</v>
      </c>
      <c r="JH20" s="259">
        <v>0</v>
      </c>
      <c r="JI20" s="259">
        <v>0</v>
      </c>
      <c r="JJ20" s="259">
        <v>0</v>
      </c>
      <c r="JK20" s="259">
        <v>0</v>
      </c>
      <c r="JL20" s="259">
        <v>0</v>
      </c>
      <c r="JM20" s="259">
        <v>0</v>
      </c>
      <c r="JN20" s="259">
        <v>0</v>
      </c>
      <c r="JO20" s="259">
        <v>0</v>
      </c>
      <c r="JP20" s="259">
        <v>0</v>
      </c>
      <c r="JQ20" s="286">
        <v>0</v>
      </c>
      <c r="JR20" s="259">
        <v>0</v>
      </c>
      <c r="JS20" s="259">
        <v>0</v>
      </c>
      <c r="JT20" s="259">
        <v>0</v>
      </c>
      <c r="JU20" s="259">
        <v>0</v>
      </c>
      <c r="JV20" s="259">
        <v>0</v>
      </c>
      <c r="JW20" s="259">
        <v>0</v>
      </c>
      <c r="JX20" s="259">
        <v>0</v>
      </c>
      <c r="JY20" s="259">
        <v>0</v>
      </c>
      <c r="JZ20" s="259">
        <v>0</v>
      </c>
      <c r="KA20" s="259">
        <v>0</v>
      </c>
      <c r="KB20" s="259">
        <v>0</v>
      </c>
      <c r="KC20" s="286">
        <v>0</v>
      </c>
      <c r="KD20" s="259">
        <v>0</v>
      </c>
      <c r="KE20" s="259">
        <v>0</v>
      </c>
      <c r="KF20" s="259">
        <v>0</v>
      </c>
      <c r="KG20" s="259">
        <v>0</v>
      </c>
      <c r="KH20" s="259">
        <v>0</v>
      </c>
      <c r="KI20" s="259">
        <v>0</v>
      </c>
      <c r="KJ20" s="259">
        <v>0</v>
      </c>
      <c r="KK20" s="259">
        <v>0</v>
      </c>
      <c r="KL20" s="259">
        <v>0</v>
      </c>
      <c r="KM20" s="259">
        <v>0</v>
      </c>
      <c r="KN20" s="259">
        <v>0</v>
      </c>
      <c r="KO20" s="286">
        <v>0</v>
      </c>
      <c r="KP20" s="259">
        <v>0</v>
      </c>
      <c r="KQ20" s="259">
        <v>0</v>
      </c>
      <c r="KR20" s="259">
        <v>0</v>
      </c>
      <c r="KS20" s="286">
        <v>0</v>
      </c>
    </row>
    <row r="21" spans="1:305" ht="12.9" hidden="1" customHeight="1" x14ac:dyDescent="0.25">
      <c r="A21" s="235" t="s">
        <v>4219</v>
      </c>
      <c r="B21" s="230"/>
      <c r="M21" s="236"/>
      <c r="N21" s="230"/>
      <c r="Y21" s="236"/>
      <c r="Z21" s="230"/>
      <c r="AK21" s="236"/>
      <c r="AL21" s="230"/>
      <c r="AW21" s="236"/>
      <c r="AX21" s="230"/>
      <c r="BI21" s="236"/>
      <c r="BJ21" s="230"/>
      <c r="BU21" s="236"/>
      <c r="BV21" s="230"/>
      <c r="CG21" s="236"/>
      <c r="CH21" s="230"/>
      <c r="CS21" s="236"/>
      <c r="CT21" s="230"/>
      <c r="DE21" s="236"/>
      <c r="DF21" s="230"/>
      <c r="DQ21" s="236"/>
      <c r="DR21" s="230"/>
      <c r="EC21" s="236"/>
      <c r="ED21" s="230"/>
      <c r="EO21" s="236"/>
      <c r="EP21" s="230"/>
      <c r="FA21" s="236"/>
      <c r="FB21" s="230"/>
      <c r="FM21" s="236"/>
      <c r="FN21" s="230"/>
      <c r="FY21" s="236"/>
      <c r="FZ21" s="230"/>
      <c r="GK21" s="236"/>
      <c r="GL21" s="230"/>
      <c r="GW21" s="236"/>
      <c r="GX21" s="230"/>
      <c r="HI21" s="236"/>
      <c r="HJ21" s="230"/>
      <c r="HU21" s="236"/>
      <c r="HV21" s="230"/>
      <c r="IG21" s="236"/>
      <c r="IH21" s="230"/>
      <c r="IS21" s="236"/>
      <c r="IT21" s="230"/>
      <c r="JE21" s="236"/>
      <c r="JF21" s="230"/>
      <c r="JQ21" s="236"/>
      <c r="KC21" s="236"/>
      <c r="KO21" s="236"/>
      <c r="KS21" s="236"/>
    </row>
    <row r="22" spans="1:305" x14ac:dyDescent="0.25">
      <c r="A22" s="231" t="s">
        <v>4221</v>
      </c>
      <c r="B22" s="282">
        <v>187.55005374999999</v>
      </c>
      <c r="C22" s="283">
        <v>187.34801671</v>
      </c>
      <c r="D22" s="283">
        <v>185.68223877</v>
      </c>
      <c r="E22" s="283">
        <v>186.11435446999999</v>
      </c>
      <c r="F22" s="283">
        <v>178.65014959999996</v>
      </c>
      <c r="G22" s="283">
        <v>153.90479971999997</v>
      </c>
      <c r="H22" s="283">
        <v>157.46355619999997</v>
      </c>
      <c r="I22" s="283">
        <v>157.08197229999999</v>
      </c>
      <c r="J22" s="283">
        <v>158.12705039999997</v>
      </c>
      <c r="K22" s="283">
        <v>157.15686148999998</v>
      </c>
      <c r="L22" s="283">
        <v>151.93025637</v>
      </c>
      <c r="M22" s="284">
        <v>148.44150951</v>
      </c>
      <c r="N22" s="282">
        <v>152.55667898000002</v>
      </c>
      <c r="O22" s="283">
        <v>153.11730695999998</v>
      </c>
      <c r="P22" s="283">
        <v>151.71669077999999</v>
      </c>
      <c r="Q22" s="283">
        <v>153.41647829999999</v>
      </c>
      <c r="R22" s="283">
        <v>146.51560175</v>
      </c>
      <c r="S22" s="283">
        <v>136.95316423</v>
      </c>
      <c r="T22" s="283">
        <v>138.85846565</v>
      </c>
      <c r="U22" s="283">
        <v>136.16165649999999</v>
      </c>
      <c r="V22" s="283">
        <v>134.62155321999998</v>
      </c>
      <c r="W22" s="283">
        <v>131.51779740000001</v>
      </c>
      <c r="X22" s="283">
        <v>129.1023275</v>
      </c>
      <c r="Y22" s="284">
        <v>133.98782158</v>
      </c>
      <c r="Z22" s="282">
        <v>138.36437029999999</v>
      </c>
      <c r="AA22" s="283">
        <v>137.46442623000002</v>
      </c>
      <c r="AB22" s="283">
        <v>137.48258890000002</v>
      </c>
      <c r="AC22" s="283">
        <v>138.20391479999998</v>
      </c>
      <c r="AD22" s="283">
        <v>139.43835875000002</v>
      </c>
      <c r="AE22" s="283">
        <v>127.64980471999999</v>
      </c>
      <c r="AF22" s="283">
        <v>130.9358306</v>
      </c>
      <c r="AG22" s="283">
        <v>129.95461399999999</v>
      </c>
      <c r="AH22" s="283">
        <v>132.26907409999998</v>
      </c>
      <c r="AI22" s="283">
        <v>134.31896889999999</v>
      </c>
      <c r="AJ22" s="283">
        <v>128.48487279999998</v>
      </c>
      <c r="AK22" s="284">
        <v>129.62624076999998</v>
      </c>
      <c r="AL22" s="282">
        <v>135.4150085</v>
      </c>
      <c r="AM22" s="283">
        <v>131.2609229</v>
      </c>
      <c r="AN22" s="283">
        <v>129.3624116</v>
      </c>
      <c r="AO22" s="283">
        <v>129.7266826</v>
      </c>
      <c r="AP22" s="283">
        <v>121.92919759999999</v>
      </c>
      <c r="AQ22" s="283">
        <v>112.0991578</v>
      </c>
      <c r="AR22" s="283">
        <v>114.8616578</v>
      </c>
      <c r="AS22" s="283">
        <v>115.1232692</v>
      </c>
      <c r="AT22" s="283">
        <v>115.59343870000001</v>
      </c>
      <c r="AU22" s="283">
        <v>59.6</v>
      </c>
      <c r="AV22" s="283">
        <v>60.1</v>
      </c>
      <c r="AW22" s="284">
        <v>63.01</v>
      </c>
      <c r="AX22" s="282">
        <v>66.09</v>
      </c>
      <c r="AY22" s="283">
        <v>65.86</v>
      </c>
      <c r="AZ22" s="283">
        <v>67.320000000000007</v>
      </c>
      <c r="BA22" s="283">
        <v>68.08</v>
      </c>
      <c r="BB22" s="283">
        <v>68</v>
      </c>
      <c r="BC22" s="283">
        <v>57.39</v>
      </c>
      <c r="BD22" s="283">
        <v>62.4</v>
      </c>
      <c r="BE22" s="283">
        <v>62.4</v>
      </c>
      <c r="BF22" s="283">
        <v>63.9</v>
      </c>
      <c r="BG22" s="283">
        <v>66.400000000000006</v>
      </c>
      <c r="BH22" s="283">
        <v>66.3</v>
      </c>
      <c r="BI22" s="284">
        <v>66</v>
      </c>
      <c r="BJ22" s="282">
        <v>66</v>
      </c>
      <c r="BK22" s="283">
        <v>63</v>
      </c>
      <c r="BL22" s="283">
        <v>64.2</v>
      </c>
      <c r="BM22" s="283">
        <v>64.7</v>
      </c>
      <c r="BN22" s="283">
        <v>64.19</v>
      </c>
      <c r="BO22" s="283">
        <v>45.4</v>
      </c>
      <c r="BP22" s="283">
        <v>50.72</v>
      </c>
      <c r="BQ22" s="283">
        <v>49.64</v>
      </c>
      <c r="BR22" s="283">
        <v>52.36</v>
      </c>
      <c r="BS22" s="283">
        <v>51.4</v>
      </c>
      <c r="BT22" s="283">
        <v>51.620000000000005</v>
      </c>
      <c r="BU22" s="284">
        <v>52.52</v>
      </c>
      <c r="BV22" s="282">
        <v>55.1</v>
      </c>
      <c r="BW22" s="283">
        <v>54.5</v>
      </c>
      <c r="BX22" s="283">
        <v>55.610099999999996</v>
      </c>
      <c r="BY22" s="283">
        <v>54.910000000000004</v>
      </c>
      <c r="BZ22" s="283">
        <v>62.514340529565324</v>
      </c>
      <c r="CA22" s="283">
        <v>51.114279943486977</v>
      </c>
      <c r="CB22" s="283">
        <v>54.572534334110962</v>
      </c>
      <c r="CC22" s="283">
        <v>53.299298839943489</v>
      </c>
      <c r="CD22" s="283">
        <v>58.867263702371005</v>
      </c>
      <c r="CE22" s="283">
        <v>74.490102308646414</v>
      </c>
      <c r="CF22" s="283">
        <v>77.449975636035362</v>
      </c>
      <c r="CG22" s="284">
        <v>92.44144731878734</v>
      </c>
      <c r="CH22" s="282">
        <v>99.145424562002475</v>
      </c>
      <c r="CI22" s="283">
        <v>104.43335551134955</v>
      </c>
      <c r="CJ22" s="283">
        <v>119.39876514604305</v>
      </c>
      <c r="CK22" s="283">
        <v>158.59000558554692</v>
      </c>
      <c r="CL22" s="283">
        <v>108.3859488191008</v>
      </c>
      <c r="CM22" s="283">
        <v>95.177205602326495</v>
      </c>
      <c r="CN22" s="283">
        <v>107.00753772550908</v>
      </c>
      <c r="CO22" s="283">
        <v>111.44553345762861</v>
      </c>
      <c r="CP22" s="283">
        <v>85.931373065155015</v>
      </c>
      <c r="CQ22" s="283">
        <v>71.943090000000012</v>
      </c>
      <c r="CR22" s="283">
        <v>59.131479999999996</v>
      </c>
      <c r="CS22" s="284">
        <v>56.891013375884185</v>
      </c>
      <c r="CT22" s="282">
        <v>48.646262103823226</v>
      </c>
      <c r="CU22" s="283">
        <v>46.079818087701895</v>
      </c>
      <c r="CV22" s="283">
        <v>44.355846780977814</v>
      </c>
      <c r="CW22" s="283">
        <v>44.73</v>
      </c>
      <c r="CX22" s="283">
        <v>45.08</v>
      </c>
      <c r="CY22" s="283">
        <v>39.72</v>
      </c>
      <c r="CZ22" s="283">
        <v>43.483719350000001</v>
      </c>
      <c r="DA22" s="283">
        <v>1120.6291053321199</v>
      </c>
      <c r="DB22" s="283">
        <v>1213.6169242919348</v>
      </c>
      <c r="DC22" s="283">
        <v>1218.4328441561197</v>
      </c>
      <c r="DD22" s="283">
        <v>1234.0634240754398</v>
      </c>
      <c r="DE22" s="284">
        <v>1211.6724545957629</v>
      </c>
      <c r="DF22" s="282">
        <v>1205.8064416766003</v>
      </c>
      <c r="DG22" s="283">
        <v>1190.2203789153614</v>
      </c>
      <c r="DH22" s="283">
        <v>1181.7026475844025</v>
      </c>
      <c r="DI22" s="283">
        <v>1176.5464881528044</v>
      </c>
      <c r="DJ22" s="283">
        <v>1146.1902392286429</v>
      </c>
      <c r="DK22" s="283">
        <v>1148.1676348116139</v>
      </c>
      <c r="DL22" s="283">
        <v>1181.8087145873917</v>
      </c>
      <c r="DM22" s="283">
        <v>1174.4434229578089</v>
      </c>
      <c r="DN22" s="283">
        <v>1209.741341298515</v>
      </c>
      <c r="DO22" s="283">
        <v>1222.0500392740548</v>
      </c>
      <c r="DP22" s="283">
        <v>1213.8706184802681</v>
      </c>
      <c r="DQ22" s="284">
        <v>1201.9547931800544</v>
      </c>
      <c r="DR22" s="282">
        <v>1220.4875331014368</v>
      </c>
      <c r="DS22" s="283">
        <v>1230.4794825703696</v>
      </c>
      <c r="DT22" s="283">
        <v>1240.3132056475586</v>
      </c>
      <c r="DU22" s="283">
        <v>1263.45254809676</v>
      </c>
      <c r="DV22" s="283">
        <v>1246.905808239022</v>
      </c>
      <c r="DW22" s="283">
        <v>1244.5195382886</v>
      </c>
      <c r="DX22" s="283">
        <v>1246.6738690479456</v>
      </c>
      <c r="DY22" s="283">
        <v>1252.9083455621944</v>
      </c>
      <c r="DZ22" s="283">
        <v>1216.8159413432168</v>
      </c>
      <c r="EA22" s="283">
        <v>1236.0231354552348</v>
      </c>
      <c r="EB22" s="283">
        <v>1205.2854271786414</v>
      </c>
      <c r="EC22" s="284">
        <v>1194.2147446362258</v>
      </c>
      <c r="ED22" s="282">
        <v>1208.6921925254974</v>
      </c>
      <c r="EE22" s="283">
        <v>1215.2293872699502</v>
      </c>
      <c r="EF22" s="283">
        <v>1210.1797160347387</v>
      </c>
      <c r="EG22" s="283">
        <v>1208.4933179904137</v>
      </c>
      <c r="EH22" s="283">
        <v>1179.0287428534564</v>
      </c>
      <c r="EI22" s="283">
        <v>1181.1621060795344</v>
      </c>
      <c r="EJ22" s="283">
        <v>1176.1436913815339</v>
      </c>
      <c r="EK22" s="283">
        <v>1185.3614071852173</v>
      </c>
      <c r="EL22" s="283">
        <v>1199.690345197386</v>
      </c>
      <c r="EM22" s="283">
        <v>1198.2797709725255</v>
      </c>
      <c r="EN22" s="283">
        <v>1199.830911176603</v>
      </c>
      <c r="EO22" s="284">
        <v>1202.233046964328</v>
      </c>
      <c r="EP22" s="282">
        <v>1207.8613962269933</v>
      </c>
      <c r="EQ22" s="283">
        <v>1185.0938024907796</v>
      </c>
      <c r="ER22" s="283">
        <v>1170.4224968001602</v>
      </c>
      <c r="ES22" s="283">
        <v>1176.7355805352938</v>
      </c>
      <c r="ET22" s="283">
        <v>1169.6787775796522</v>
      </c>
      <c r="EU22" s="283">
        <v>1179.2561631775541</v>
      </c>
      <c r="EV22" s="283">
        <v>1188.1462902719009</v>
      </c>
      <c r="EW22" s="283">
        <v>1189.22331610624</v>
      </c>
      <c r="EX22" s="283">
        <v>1202.5549701366399</v>
      </c>
      <c r="EY22" s="283">
        <v>1204.5966815158195</v>
      </c>
      <c r="EZ22" s="283">
        <v>1202.8116923201446</v>
      </c>
      <c r="FA22" s="284">
        <v>1206.9856145233664</v>
      </c>
      <c r="FB22" s="282">
        <v>1205.4364902079608</v>
      </c>
      <c r="FC22" s="283">
        <v>1215.1920431879551</v>
      </c>
      <c r="FD22" s="283">
        <v>1213.6253100921967</v>
      </c>
      <c r="FE22" s="283">
        <v>1217.0528649134494</v>
      </c>
      <c r="FF22" s="283">
        <v>1210.1458372769396</v>
      </c>
      <c r="FG22" s="283">
        <v>1215.1767183766915</v>
      </c>
      <c r="FH22" s="283">
        <v>1206.6529661503591</v>
      </c>
      <c r="FI22" s="283">
        <v>1196.1364716457431</v>
      </c>
      <c r="FJ22" s="283">
        <v>1170.4647629722206</v>
      </c>
      <c r="FK22" s="283">
        <v>1165.9870365059323</v>
      </c>
      <c r="FL22" s="283">
        <v>1155.9059735983535</v>
      </c>
      <c r="FM22" s="284">
        <v>1140.7709239408198</v>
      </c>
      <c r="FN22" s="282">
        <v>1113.2995287805013</v>
      </c>
      <c r="FO22" s="283">
        <v>1110.1965169097209</v>
      </c>
      <c r="FP22" s="283">
        <v>1090.8522181199603</v>
      </c>
      <c r="FQ22" s="283">
        <v>1111.4442839246001</v>
      </c>
      <c r="FR22" s="283">
        <v>1098.62864476696</v>
      </c>
      <c r="FS22" s="283">
        <v>1110.0860420297608</v>
      </c>
      <c r="FT22" s="283">
        <v>1103.8210375315618</v>
      </c>
      <c r="FU22" s="283">
        <v>1109.7145285256181</v>
      </c>
      <c r="FV22" s="283">
        <v>1109.0390295256182</v>
      </c>
      <c r="FW22" s="283">
        <v>1103.5981928429374</v>
      </c>
      <c r="FX22" s="283">
        <v>1087.0435306540942</v>
      </c>
      <c r="FY22" s="284">
        <v>1096.7369005245232</v>
      </c>
      <c r="FZ22" s="282">
        <v>1096.7929101039481</v>
      </c>
      <c r="GA22" s="283">
        <v>1093.7577892356353</v>
      </c>
      <c r="GB22" s="283">
        <v>1113.6344429357621</v>
      </c>
      <c r="GC22" s="283">
        <v>1120.1723016947844</v>
      </c>
      <c r="GD22" s="283">
        <v>1111.7551234487767</v>
      </c>
      <c r="GE22" s="283">
        <v>1106.2404566197579</v>
      </c>
      <c r="GF22" s="283">
        <v>1105.5608827579572</v>
      </c>
      <c r="GG22" s="283">
        <v>1108.1286496822195</v>
      </c>
      <c r="GH22" s="283">
        <v>1109.8080922356216</v>
      </c>
      <c r="GI22" s="283">
        <v>1090.5219553806812</v>
      </c>
      <c r="GJ22" s="283">
        <v>1075.7147471078283</v>
      </c>
      <c r="GK22" s="284">
        <v>1071.4139786836399</v>
      </c>
      <c r="GL22" s="282">
        <v>1084.2294123296394</v>
      </c>
      <c r="GM22" s="283">
        <v>1078.11034348812</v>
      </c>
      <c r="GN22" s="283">
        <v>1078.9018999897999</v>
      </c>
      <c r="GO22" s="283">
        <v>1087.9572014441599</v>
      </c>
      <c r="GP22" s="283">
        <v>1099.13708712056</v>
      </c>
      <c r="GQ22" s="283">
        <v>1105.4148316681199</v>
      </c>
      <c r="GR22" s="283">
        <v>1119.4344169863198</v>
      </c>
      <c r="GS22" s="283">
        <v>1123.1754493841197</v>
      </c>
      <c r="GT22" s="283">
        <v>1124.2753734363998</v>
      </c>
      <c r="GU22" s="283">
        <v>1116.0709786145201</v>
      </c>
      <c r="GV22" s="283">
        <v>1121.9203985993599</v>
      </c>
      <c r="GW22" s="284">
        <v>1127.3553238320396</v>
      </c>
      <c r="GX22" s="282">
        <v>1152.7522528629597</v>
      </c>
      <c r="GY22" s="283">
        <v>1142.1185410541195</v>
      </c>
      <c r="GZ22" s="283">
        <v>1150.8573279015595</v>
      </c>
      <c r="HA22" s="283">
        <v>1137.7188177524797</v>
      </c>
      <c r="HB22" s="283">
        <v>1120.1157382181998</v>
      </c>
      <c r="HC22" s="283">
        <v>1112.61884276356</v>
      </c>
      <c r="HD22" s="283">
        <v>1117.1785877899599</v>
      </c>
      <c r="HE22" s="283">
        <v>1110.5859890781196</v>
      </c>
      <c r="HF22" s="283">
        <v>1105.9948556169998</v>
      </c>
      <c r="HG22" s="283">
        <v>1096.4357241060397</v>
      </c>
      <c r="HH22" s="283">
        <v>1093.9351372248398</v>
      </c>
      <c r="HI22" s="284">
        <v>1099.2301448833198</v>
      </c>
      <c r="HJ22" s="282">
        <v>1106.3475280056</v>
      </c>
      <c r="HK22" s="283">
        <v>1101.7609120478398</v>
      </c>
      <c r="HL22" s="283">
        <v>1095.674946071</v>
      </c>
      <c r="HM22" s="283">
        <v>1091.5760515440797</v>
      </c>
      <c r="HN22" s="283">
        <v>1083.55578620696</v>
      </c>
      <c r="HO22" s="283">
        <v>1088.0335723646797</v>
      </c>
      <c r="HP22" s="283">
        <v>1074.09133613936</v>
      </c>
      <c r="HQ22" s="283">
        <v>1046.0553360787198</v>
      </c>
      <c r="HR22" s="283">
        <v>1042.6621158894798</v>
      </c>
      <c r="HS22" s="283">
        <v>1054.20351648212</v>
      </c>
      <c r="HT22" s="283">
        <v>1047.7784912431996</v>
      </c>
      <c r="HU22" s="284">
        <v>1060.6739639716398</v>
      </c>
      <c r="HV22" s="282">
        <v>1059.9111753305997</v>
      </c>
      <c r="HW22" s="283">
        <v>1053.8044589002398</v>
      </c>
      <c r="HX22" s="283">
        <v>1049.9950530483998</v>
      </c>
      <c r="HY22" s="283">
        <v>1050.3698600912001</v>
      </c>
      <c r="HZ22" s="283">
        <v>1055.5294577421598</v>
      </c>
      <c r="IA22" s="283">
        <v>1058.2755063055997</v>
      </c>
      <c r="IB22" s="283">
        <v>1061.2048975555997</v>
      </c>
      <c r="IC22" s="283">
        <v>1096.3078476942796</v>
      </c>
      <c r="ID22" s="283">
        <v>1089.6707647114893</v>
      </c>
      <c r="IE22" s="283">
        <v>1092.7023854251197</v>
      </c>
      <c r="IF22" s="283">
        <v>1105.1114577477199</v>
      </c>
      <c r="IG22" s="284">
        <v>1103.81366289772</v>
      </c>
      <c r="IH22" s="282">
        <v>1113.2045427963999</v>
      </c>
      <c r="II22" s="283">
        <v>1119.6885353351599</v>
      </c>
      <c r="IJ22" s="283">
        <v>1101.5040259206801</v>
      </c>
      <c r="IK22" s="283">
        <v>1104.35129532068</v>
      </c>
      <c r="IL22" s="283">
        <v>1123.2938829765924</v>
      </c>
      <c r="IM22" s="283">
        <v>1117.1984859791428</v>
      </c>
      <c r="IN22" s="283">
        <v>1119.5337868111599</v>
      </c>
      <c r="IO22" s="283">
        <v>3904.5107750120806</v>
      </c>
      <c r="IP22" s="283">
        <v>3870.6126931919603</v>
      </c>
      <c r="IQ22" s="283">
        <v>3886.89684622704</v>
      </c>
      <c r="IR22" s="283">
        <v>3849.6439130164003</v>
      </c>
      <c r="IS22" s="284">
        <v>3842.0456632537198</v>
      </c>
      <c r="IT22" s="282">
        <v>3821.6728375082403</v>
      </c>
      <c r="IU22" s="283">
        <v>3824.0886662568796</v>
      </c>
      <c r="IV22" s="283">
        <v>3790.3097881492008</v>
      </c>
      <c r="IW22" s="283">
        <v>3691.2560229444002</v>
      </c>
      <c r="IX22" s="283">
        <v>3660.7854582775999</v>
      </c>
      <c r="IY22" s="283">
        <v>3596.8306645862399</v>
      </c>
      <c r="IZ22" s="283">
        <v>3589.3116999088002</v>
      </c>
      <c r="JA22" s="283">
        <v>3524.8426071027197</v>
      </c>
      <c r="JB22" s="283">
        <v>3472.6247404230394</v>
      </c>
      <c r="JC22" s="283">
        <v>3485.93360928332</v>
      </c>
      <c r="JD22" s="283">
        <v>3561.3069401407183</v>
      </c>
      <c r="JE22" s="284">
        <v>3617.1993989296434</v>
      </c>
      <c r="JF22" s="282">
        <v>3675.5802873487601</v>
      </c>
      <c r="JG22" s="283">
        <v>3605.7587142873194</v>
      </c>
      <c r="JH22" s="283">
        <v>3659.0453176808396</v>
      </c>
      <c r="JI22" s="283">
        <v>3673.6784986555804</v>
      </c>
      <c r="JJ22" s="283">
        <v>3599.3593726555882</v>
      </c>
      <c r="JK22" s="283">
        <v>3618.3019309814258</v>
      </c>
      <c r="JL22" s="283">
        <v>3670.0887098597864</v>
      </c>
      <c r="JM22" s="283">
        <v>3609.6762424461526</v>
      </c>
      <c r="JN22" s="283">
        <v>3580.264930600908</v>
      </c>
      <c r="JO22" s="283">
        <v>3590.0595824214838</v>
      </c>
      <c r="JP22" s="283">
        <v>3617.6229395507244</v>
      </c>
      <c r="JQ22" s="284">
        <v>3659.1506395662782</v>
      </c>
      <c r="JR22" s="283">
        <v>3640.0250059761524</v>
      </c>
      <c r="JS22" s="283">
        <v>3606.8878972968205</v>
      </c>
      <c r="JT22" s="283">
        <v>3612.213338463645</v>
      </c>
      <c r="JU22" s="283">
        <v>3603.7318166324972</v>
      </c>
      <c r="JV22" s="283">
        <v>3595.9296934155909</v>
      </c>
      <c r="JW22" s="283">
        <v>3585.8918335869366</v>
      </c>
      <c r="JX22" s="283">
        <v>3634.3402584433597</v>
      </c>
      <c r="JY22" s="283">
        <v>3659.1537541458802</v>
      </c>
      <c r="JZ22" s="283">
        <v>3696.9424358360056</v>
      </c>
      <c r="KA22" s="283">
        <v>3639.6541029315649</v>
      </c>
      <c r="KB22" s="283">
        <v>3569.4396163254009</v>
      </c>
      <c r="KC22" s="284">
        <v>3551.2212274826516</v>
      </c>
      <c r="KD22" s="283">
        <v>3560.3915016351839</v>
      </c>
      <c r="KE22" s="283">
        <v>3555.4680769878155</v>
      </c>
      <c r="KF22" s="283">
        <v>3615.4555708956705</v>
      </c>
      <c r="KG22" s="283">
        <v>3701.2326142508891</v>
      </c>
      <c r="KH22" s="283">
        <v>3682.4047706266806</v>
      </c>
      <c r="KI22" s="283">
        <v>3735.4134416610409</v>
      </c>
      <c r="KJ22" s="283">
        <v>3690.2389555422801</v>
      </c>
      <c r="KK22" s="283">
        <v>3709.6536839611204</v>
      </c>
      <c r="KL22" s="283">
        <v>3731.3891633687599</v>
      </c>
      <c r="KM22" s="283">
        <v>3704.17588815412</v>
      </c>
      <c r="KN22" s="283">
        <v>3689.9252495495602</v>
      </c>
      <c r="KO22" s="284">
        <v>3724.7305679059996</v>
      </c>
      <c r="KP22" s="283">
        <v>3758.5192680646796</v>
      </c>
      <c r="KQ22" s="283">
        <v>3724.9199194391599</v>
      </c>
      <c r="KR22" s="283">
        <v>3735.0223355391599</v>
      </c>
      <c r="KS22" s="284">
        <v>3739.5722161421604</v>
      </c>
    </row>
    <row r="23" spans="1:305" x14ac:dyDescent="0.25">
      <c r="A23" s="229" t="s">
        <v>4213</v>
      </c>
      <c r="B23" s="282">
        <v>2.4</v>
      </c>
      <c r="C23" s="283">
        <v>1.1000000000000001</v>
      </c>
      <c r="D23" s="283">
        <v>1.8</v>
      </c>
      <c r="E23" s="283">
        <v>2.5</v>
      </c>
      <c r="F23" s="283">
        <v>2.2000000000000002</v>
      </c>
      <c r="G23" s="283">
        <v>5.2</v>
      </c>
      <c r="H23" s="283">
        <v>4.7</v>
      </c>
      <c r="I23" s="283">
        <v>1.9</v>
      </c>
      <c r="J23" s="283">
        <v>2.7</v>
      </c>
      <c r="K23" s="283">
        <v>2.7</v>
      </c>
      <c r="L23" s="283">
        <v>2.2999999999999998</v>
      </c>
      <c r="M23" s="284">
        <v>2.9</v>
      </c>
      <c r="N23" s="282">
        <v>3.5</v>
      </c>
      <c r="O23" s="283">
        <v>3.1</v>
      </c>
      <c r="P23" s="283">
        <v>3.5</v>
      </c>
      <c r="Q23" s="283">
        <v>4</v>
      </c>
      <c r="R23" s="283">
        <v>3.1</v>
      </c>
      <c r="S23" s="283">
        <v>3.1</v>
      </c>
      <c r="T23" s="283">
        <v>3.1</v>
      </c>
      <c r="U23" s="283">
        <v>3.1</v>
      </c>
      <c r="V23" s="283">
        <v>3.1</v>
      </c>
      <c r="W23" s="283">
        <v>3</v>
      </c>
      <c r="X23" s="283">
        <v>2.8</v>
      </c>
      <c r="Y23" s="284">
        <v>3.6</v>
      </c>
      <c r="Z23" s="282">
        <v>4.9000000000000004</v>
      </c>
      <c r="AA23" s="283">
        <v>4</v>
      </c>
      <c r="AB23" s="283">
        <v>4.3</v>
      </c>
      <c r="AC23" s="283">
        <v>4.9000000000000004</v>
      </c>
      <c r="AD23" s="283">
        <v>4.3</v>
      </c>
      <c r="AE23" s="283">
        <v>5</v>
      </c>
      <c r="AF23" s="283">
        <v>4.8</v>
      </c>
      <c r="AG23" s="283">
        <v>5.2</v>
      </c>
      <c r="AH23" s="283">
        <v>5.0999999999999996</v>
      </c>
      <c r="AI23" s="283">
        <v>5.2</v>
      </c>
      <c r="AJ23" s="283">
        <v>5.64</v>
      </c>
      <c r="AK23" s="284">
        <v>5.76</v>
      </c>
      <c r="AL23" s="282">
        <v>6.5</v>
      </c>
      <c r="AM23" s="283">
        <v>2.4</v>
      </c>
      <c r="AN23" s="283">
        <v>1.76</v>
      </c>
      <c r="AO23" s="283">
        <v>3.58</v>
      </c>
      <c r="AP23" s="283">
        <v>2.7</v>
      </c>
      <c r="AQ23" s="283">
        <v>3.61</v>
      </c>
      <c r="AR23" s="283">
        <v>3.9</v>
      </c>
      <c r="AS23" s="283">
        <v>3.8</v>
      </c>
      <c r="AT23" s="283">
        <v>2.9</v>
      </c>
      <c r="AU23" s="283">
        <v>3.2</v>
      </c>
      <c r="AV23" s="283">
        <v>3.3</v>
      </c>
      <c r="AW23" s="284">
        <v>4.1100000000000003</v>
      </c>
      <c r="AX23" s="282">
        <v>4.09</v>
      </c>
      <c r="AY23" s="283">
        <v>2.76</v>
      </c>
      <c r="AZ23" s="283">
        <v>4.62</v>
      </c>
      <c r="BA23" s="283">
        <v>5.48</v>
      </c>
      <c r="BB23" s="283">
        <v>4.8</v>
      </c>
      <c r="BC23" s="283">
        <v>5.69</v>
      </c>
      <c r="BD23" s="283">
        <v>7</v>
      </c>
      <c r="BE23" s="283">
        <v>6.4</v>
      </c>
      <c r="BF23" s="283">
        <v>8.1</v>
      </c>
      <c r="BG23" s="283">
        <v>9.4</v>
      </c>
      <c r="BH23" s="283">
        <v>8.8000000000000007</v>
      </c>
      <c r="BI23" s="284">
        <v>9.3000000000000007</v>
      </c>
      <c r="BJ23" s="282">
        <v>5.5</v>
      </c>
      <c r="BK23" s="283">
        <v>2.1</v>
      </c>
      <c r="BL23" s="283">
        <v>3.6</v>
      </c>
      <c r="BM23" s="283">
        <v>4.8</v>
      </c>
      <c r="BN23" s="283">
        <v>3.19</v>
      </c>
      <c r="BO23" s="283">
        <v>3.8</v>
      </c>
      <c r="BP23" s="283">
        <v>5.12</v>
      </c>
      <c r="BQ23" s="283">
        <v>3.74</v>
      </c>
      <c r="BR23" s="283">
        <v>4.16</v>
      </c>
      <c r="BS23" s="283">
        <v>3.9</v>
      </c>
      <c r="BT23" s="283">
        <v>3.02</v>
      </c>
      <c r="BU23" s="284">
        <v>4.42</v>
      </c>
      <c r="BV23" s="282">
        <v>3.5</v>
      </c>
      <c r="BW23" s="283">
        <v>2.7</v>
      </c>
      <c r="BX23" s="283">
        <v>3.8100999999999998</v>
      </c>
      <c r="BY23" s="283">
        <v>3.71</v>
      </c>
      <c r="BZ23" s="283">
        <v>10.114340529565325</v>
      </c>
      <c r="CA23" s="283">
        <v>14.614279943486977</v>
      </c>
      <c r="CB23" s="283">
        <v>16.072534334110962</v>
      </c>
      <c r="CC23" s="283">
        <v>14.399298839943491</v>
      </c>
      <c r="CD23" s="283">
        <v>20.567263702371008</v>
      </c>
      <c r="CE23" s="283">
        <v>36.490102308646421</v>
      </c>
      <c r="CF23" s="283">
        <v>39.04997563603537</v>
      </c>
      <c r="CG23" s="284">
        <v>54.041447318787348</v>
      </c>
      <c r="CH23" s="282">
        <v>57.845424562002478</v>
      </c>
      <c r="CI23" s="283">
        <v>63.233355511349544</v>
      </c>
      <c r="CJ23" s="283">
        <v>78.698765146043044</v>
      </c>
      <c r="CK23" s="283">
        <v>118.39000558554692</v>
      </c>
      <c r="CL23" s="283">
        <v>67.585948819100807</v>
      </c>
      <c r="CM23" s="283">
        <v>61.677205602326488</v>
      </c>
      <c r="CN23" s="283">
        <v>70.807537725509079</v>
      </c>
      <c r="CO23" s="283">
        <v>75.145533457628616</v>
      </c>
      <c r="CP23" s="283">
        <v>49.931373065155022</v>
      </c>
      <c r="CQ23" s="283">
        <v>36.743090000000002</v>
      </c>
      <c r="CR23" s="283">
        <v>23.731480000000001</v>
      </c>
      <c r="CS23" s="284">
        <v>17.291013375884184</v>
      </c>
      <c r="CT23" s="282">
        <v>7.2462621038232253</v>
      </c>
      <c r="CU23" s="283">
        <v>4.7798180877018961</v>
      </c>
      <c r="CV23" s="283">
        <v>3.5558467809778191</v>
      </c>
      <c r="CW23" s="283">
        <v>4.43</v>
      </c>
      <c r="CX23" s="283">
        <v>4.78</v>
      </c>
      <c r="CY23" s="283">
        <v>5.62</v>
      </c>
      <c r="CZ23" s="283">
        <v>6.08371935</v>
      </c>
      <c r="DA23" s="283">
        <v>5.9094551900000001</v>
      </c>
      <c r="DB23" s="283">
        <v>6.5383275699999999</v>
      </c>
      <c r="DC23" s="283">
        <v>7.28</v>
      </c>
      <c r="DD23" s="283">
        <v>7.23</v>
      </c>
      <c r="DE23" s="284">
        <v>9.2100000000000009</v>
      </c>
      <c r="DF23" s="282">
        <v>10.31</v>
      </c>
      <c r="DG23" s="283">
        <v>10.08</v>
      </c>
      <c r="DH23" s="283">
        <v>12.15</v>
      </c>
      <c r="DI23" s="283">
        <v>12.55</v>
      </c>
      <c r="DJ23" s="283">
        <v>8.5580363399999992</v>
      </c>
      <c r="DK23" s="283">
        <v>9.4609061099999998</v>
      </c>
      <c r="DL23" s="283">
        <v>10.55</v>
      </c>
      <c r="DM23" s="283">
        <v>10.08</v>
      </c>
      <c r="DN23" s="283">
        <v>10.37</v>
      </c>
      <c r="DO23" s="283">
        <v>11.16085359</v>
      </c>
      <c r="DP23" s="283">
        <v>10.893301039999999</v>
      </c>
      <c r="DQ23" s="284">
        <v>11.714749320000001</v>
      </c>
      <c r="DR23" s="282">
        <v>11.07</v>
      </c>
      <c r="DS23" s="283">
        <v>11.46</v>
      </c>
      <c r="DT23" s="283">
        <v>12</v>
      </c>
      <c r="DU23" s="283">
        <v>8.86</v>
      </c>
      <c r="DV23" s="283">
        <v>6.52</v>
      </c>
      <c r="DW23" s="283">
        <v>6.17</v>
      </c>
      <c r="DX23" s="283">
        <v>6.5949008899999999</v>
      </c>
      <c r="DY23" s="283">
        <v>5.3803376799999993</v>
      </c>
      <c r="DZ23" s="283">
        <v>5.3354950900000002</v>
      </c>
      <c r="EA23" s="283">
        <v>6.8147498400000002</v>
      </c>
      <c r="EB23" s="283">
        <v>1.43141422</v>
      </c>
      <c r="EC23" s="284">
        <v>2.4891228299999999</v>
      </c>
      <c r="ED23" s="282">
        <v>2.9935487900000002</v>
      </c>
      <c r="EE23" s="283">
        <v>7.0830863200000005</v>
      </c>
      <c r="EF23" s="283">
        <v>7.8504540899999995</v>
      </c>
      <c r="EG23" s="283">
        <v>5.7853258299999997</v>
      </c>
      <c r="EH23" s="283">
        <v>5.9674972199999994</v>
      </c>
      <c r="EI23" s="283">
        <v>6.4195678599999999</v>
      </c>
      <c r="EJ23" s="283">
        <v>6.2070002999999998</v>
      </c>
      <c r="EK23" s="283">
        <v>5.8243987000000006</v>
      </c>
      <c r="EL23" s="283">
        <v>5.9545860999999993</v>
      </c>
      <c r="EM23" s="283">
        <v>6.4403416</v>
      </c>
      <c r="EN23" s="283">
        <v>6.7441400199999997</v>
      </c>
      <c r="EO23" s="284">
        <v>7.4875259400000003</v>
      </c>
      <c r="EP23" s="282">
        <v>8.153936139999999</v>
      </c>
      <c r="EQ23" s="283">
        <v>5.55950291</v>
      </c>
      <c r="ER23" s="283">
        <v>4.4994149500000002</v>
      </c>
      <c r="ES23" s="283">
        <v>3.4048286000000001</v>
      </c>
      <c r="ET23" s="283">
        <v>3.9006563500000002</v>
      </c>
      <c r="EU23" s="283">
        <v>4.2452684700000001</v>
      </c>
      <c r="EV23" s="283">
        <v>4.9695146100000001</v>
      </c>
      <c r="EW23" s="283">
        <v>5.0567739600000001</v>
      </c>
      <c r="EX23" s="283">
        <v>5.1079498000000001</v>
      </c>
      <c r="EY23" s="283">
        <v>5.5256409699999995</v>
      </c>
      <c r="EZ23" s="283">
        <v>5.8291753099999992</v>
      </c>
      <c r="FA23" s="284">
        <v>6.5676337900000004</v>
      </c>
      <c r="FB23" s="282">
        <v>3.7</v>
      </c>
      <c r="FC23" s="283">
        <v>3.51</v>
      </c>
      <c r="FD23" s="283">
        <v>3.95</v>
      </c>
      <c r="FE23" s="283">
        <v>5.08</v>
      </c>
      <c r="FF23" s="283">
        <v>5.08</v>
      </c>
      <c r="FG23" s="283">
        <v>6.11</v>
      </c>
      <c r="FH23" s="283">
        <v>7.35</v>
      </c>
      <c r="FI23" s="283">
        <v>7.08</v>
      </c>
      <c r="FJ23" s="283">
        <v>8.5399999999999991</v>
      </c>
      <c r="FK23" s="283">
        <v>8.6999999999999993</v>
      </c>
      <c r="FL23" s="283">
        <v>8.42345218</v>
      </c>
      <c r="FM23" s="284">
        <v>4.9797554599999998</v>
      </c>
      <c r="FN23" s="282">
        <v>5.41122499</v>
      </c>
      <c r="FO23" s="283">
        <v>5.0875243899999996</v>
      </c>
      <c r="FP23" s="283">
        <v>6.3417815800000001</v>
      </c>
      <c r="FQ23" s="283">
        <v>6.9513891599999997</v>
      </c>
      <c r="FR23" s="283">
        <v>7.1961903099999995</v>
      </c>
      <c r="FS23" s="283">
        <v>5.85663556</v>
      </c>
      <c r="FT23" s="283">
        <v>6.9814168899999993</v>
      </c>
      <c r="FU23" s="283">
        <v>6.8803322599999994</v>
      </c>
      <c r="FV23" s="283">
        <v>6.20483326</v>
      </c>
      <c r="FW23" s="283">
        <v>7.4763490099999999</v>
      </c>
      <c r="FX23" s="283">
        <v>8.6764230799999993</v>
      </c>
      <c r="FY23" s="284">
        <v>9.2615845600000011</v>
      </c>
      <c r="FZ23" s="282">
        <v>6.1724407499999998</v>
      </c>
      <c r="GA23" s="283">
        <v>3.47421465</v>
      </c>
      <c r="GB23" s="283">
        <v>3.64944998</v>
      </c>
      <c r="GC23" s="283">
        <v>4.8957314000000007</v>
      </c>
      <c r="GD23" s="283">
        <v>6.04801346</v>
      </c>
      <c r="GE23" s="283">
        <v>4.4760028499999995</v>
      </c>
      <c r="GF23" s="283">
        <v>5.5256061799999996</v>
      </c>
      <c r="GG23" s="283">
        <v>6.5761845399999999</v>
      </c>
      <c r="GH23" s="283">
        <v>6.9286869000000006</v>
      </c>
      <c r="GI23" s="283">
        <v>6.9022576200000003</v>
      </c>
      <c r="GJ23" s="283">
        <v>8.8246861899999995</v>
      </c>
      <c r="GK23" s="284">
        <v>8.1638060400000008</v>
      </c>
      <c r="GL23" s="282">
        <v>7.6735517199999999</v>
      </c>
      <c r="GM23" s="283">
        <v>6.7018000199999994</v>
      </c>
      <c r="GN23" s="283">
        <v>5.7079195299999999</v>
      </c>
      <c r="GO23" s="283">
        <v>6.0011797099999997</v>
      </c>
      <c r="GP23" s="283">
        <v>6.7613653899999999</v>
      </c>
      <c r="GQ23" s="283">
        <v>8.1191641499999996</v>
      </c>
      <c r="GR23" s="283">
        <v>9.5914746599999994</v>
      </c>
      <c r="GS23" s="283">
        <v>8.6366690899999998</v>
      </c>
      <c r="GT23" s="283">
        <v>10.003042240000001</v>
      </c>
      <c r="GU23" s="283">
        <v>9.0556111000000001</v>
      </c>
      <c r="GV23" s="283">
        <v>8.6828219900000008</v>
      </c>
      <c r="GW23" s="284">
        <v>8.1869512100000001</v>
      </c>
      <c r="GX23" s="282">
        <v>7.1265943099999998</v>
      </c>
      <c r="GY23" s="283">
        <v>5.7842532499999999</v>
      </c>
      <c r="GZ23" s="283">
        <v>6.0994238599999999</v>
      </c>
      <c r="HA23" s="283">
        <v>6.4656014500000003</v>
      </c>
      <c r="HB23" s="283">
        <v>3.9700239399999999</v>
      </c>
      <c r="HC23" s="283">
        <v>4.8154274299999997</v>
      </c>
      <c r="HD23" s="283">
        <v>8.0303220799999995</v>
      </c>
      <c r="HE23" s="283">
        <v>6.3070884800000009</v>
      </c>
      <c r="HF23" s="283">
        <v>6.64926013</v>
      </c>
      <c r="HG23" s="283">
        <v>9.4769304200000004</v>
      </c>
      <c r="HH23" s="283">
        <v>7.6641878999999999</v>
      </c>
      <c r="HI23" s="284">
        <v>8.5774713499999997</v>
      </c>
      <c r="HJ23" s="282">
        <v>8.57807049</v>
      </c>
      <c r="HK23" s="283">
        <v>5.0996939299999999</v>
      </c>
      <c r="HL23" s="283">
        <v>6.2976137400000001</v>
      </c>
      <c r="HM23" s="283">
        <v>6.6371442500000004</v>
      </c>
      <c r="HN23" s="283">
        <v>3.52683064</v>
      </c>
      <c r="HO23" s="283">
        <v>4.20912635</v>
      </c>
      <c r="HP23" s="283">
        <v>6.6866918499999999</v>
      </c>
      <c r="HQ23" s="283">
        <v>4.9780208099999994</v>
      </c>
      <c r="HR23" s="283">
        <v>5.7985668600000002</v>
      </c>
      <c r="HS23" s="283">
        <v>6.7677286600000004</v>
      </c>
      <c r="HT23" s="283">
        <v>6.1344216900000008</v>
      </c>
      <c r="HU23" s="284">
        <v>5.9983439699999996</v>
      </c>
      <c r="HV23" s="282">
        <v>8.1768963800000005</v>
      </c>
      <c r="HW23" s="283">
        <v>5.5798264900000003</v>
      </c>
      <c r="HX23" s="283">
        <v>4.2314022900000001</v>
      </c>
      <c r="HY23" s="283">
        <v>5.4248920400000005</v>
      </c>
      <c r="HZ23" s="283">
        <v>5.9351127000000004</v>
      </c>
      <c r="IA23" s="283">
        <v>5.6641314899999999</v>
      </c>
      <c r="IB23" s="283">
        <v>6.8935227399999999</v>
      </c>
      <c r="IC23" s="283">
        <v>6.8935227399999999</v>
      </c>
      <c r="ID23" s="283">
        <v>8.6286738500000002</v>
      </c>
      <c r="IE23" s="283">
        <v>9.1556709200000004</v>
      </c>
      <c r="IF23" s="283">
        <v>9.8426782100000008</v>
      </c>
      <c r="IG23" s="284">
        <v>8.54488336</v>
      </c>
      <c r="IH23" s="282">
        <v>9.42832063</v>
      </c>
      <c r="II23" s="283">
        <v>6.8419478300000005</v>
      </c>
      <c r="IJ23" s="283">
        <v>6.6448505899999999</v>
      </c>
      <c r="IK23" s="283">
        <v>9.3921199899999994</v>
      </c>
      <c r="IL23" s="283">
        <v>8.9541977599999996</v>
      </c>
      <c r="IM23" s="283">
        <v>8.1626183000000001</v>
      </c>
      <c r="IN23" s="283">
        <v>7.2395940400000001</v>
      </c>
      <c r="IO23" s="283">
        <v>7.8968203600000004</v>
      </c>
      <c r="IP23" s="283">
        <v>7.8259342500000004</v>
      </c>
      <c r="IQ23" s="283">
        <v>8.2440025499999994</v>
      </c>
      <c r="IR23" s="283">
        <v>8.1326231700000005</v>
      </c>
      <c r="IS23" s="284">
        <v>8.5993446099999993</v>
      </c>
      <c r="IT23" s="282">
        <v>8.8004239000000002</v>
      </c>
      <c r="IU23" s="283">
        <v>4.8054168600000002</v>
      </c>
      <c r="IV23" s="283">
        <v>6.3476471700000001</v>
      </c>
      <c r="IW23" s="283">
        <v>6.8</v>
      </c>
      <c r="IX23" s="283">
        <v>6.0584894699999996</v>
      </c>
      <c r="IY23" s="283">
        <v>6.4509426900000006</v>
      </c>
      <c r="IZ23" s="283">
        <v>10.310969439999999</v>
      </c>
      <c r="JA23" s="283">
        <v>6.9065534699999995</v>
      </c>
      <c r="JB23" s="283">
        <v>13.594704980000001</v>
      </c>
      <c r="JC23" s="283">
        <v>18.802291359999998</v>
      </c>
      <c r="JD23" s="283">
        <v>10.143521849999999</v>
      </c>
      <c r="JE23" s="284">
        <v>20.938302309999997</v>
      </c>
      <c r="JF23" s="282">
        <v>30.37225621</v>
      </c>
      <c r="JG23" s="283">
        <v>14.15368585</v>
      </c>
      <c r="JH23" s="283">
        <v>24.479854059999997</v>
      </c>
      <c r="JI23" s="283">
        <v>35.41008806</v>
      </c>
      <c r="JJ23" s="283">
        <v>15.550876929999999</v>
      </c>
      <c r="JK23" s="283">
        <v>27.442434280000001</v>
      </c>
      <c r="JL23" s="283">
        <v>40.602866460000001</v>
      </c>
      <c r="JM23" s="283">
        <v>17.20313698</v>
      </c>
      <c r="JN23" s="283">
        <v>29.22374791</v>
      </c>
      <c r="JO23" s="283">
        <v>41.033655229999994</v>
      </c>
      <c r="JP23" s="283">
        <v>17.154466710000001</v>
      </c>
      <c r="JQ23" s="284">
        <v>30.892357440000001</v>
      </c>
      <c r="JR23" s="283">
        <v>43.35190051</v>
      </c>
      <c r="JS23" s="283">
        <v>16.694089050000002</v>
      </c>
      <c r="JT23" s="283">
        <v>28.854509789999998</v>
      </c>
      <c r="JU23" s="283">
        <v>40.932266310000003</v>
      </c>
      <c r="JV23" s="283">
        <v>17.993172999999999</v>
      </c>
      <c r="JW23" s="283">
        <v>30.079231629999999</v>
      </c>
      <c r="JX23" s="283">
        <v>43.533609630000001</v>
      </c>
      <c r="JY23" s="283">
        <v>19.364604359999998</v>
      </c>
      <c r="JZ23" s="283">
        <v>31.317866280000001</v>
      </c>
      <c r="KA23" s="283">
        <v>41.084158899999998</v>
      </c>
      <c r="KB23" s="283">
        <v>18.685001149999998</v>
      </c>
      <c r="KC23" s="284">
        <v>28.444468609999998</v>
      </c>
      <c r="KD23" s="283">
        <v>38.935915569999999</v>
      </c>
      <c r="KE23" s="283">
        <v>18.063142320000001</v>
      </c>
      <c r="KF23" s="283">
        <v>26.391779979999999</v>
      </c>
      <c r="KG23" s="283">
        <v>35.892977689999995</v>
      </c>
      <c r="KH23" s="283">
        <v>15.46255543</v>
      </c>
      <c r="KI23" s="283">
        <v>24.990176920000003</v>
      </c>
      <c r="KJ23" s="283">
        <v>34.2537223</v>
      </c>
      <c r="KK23" s="283">
        <v>16.6204717</v>
      </c>
      <c r="KL23" s="283">
        <v>26.0688578</v>
      </c>
      <c r="KM23" s="283">
        <v>34.900489800000003</v>
      </c>
      <c r="KN23" s="283">
        <v>17.464153</v>
      </c>
      <c r="KO23" s="284">
        <v>26.276797599999998</v>
      </c>
      <c r="KP23" s="283">
        <v>36.012263400000002</v>
      </c>
      <c r="KQ23" s="283">
        <v>11.745985299999999</v>
      </c>
      <c r="KR23" s="283">
        <v>18.748401399999999</v>
      </c>
      <c r="KS23" s="284">
        <v>28.1186711</v>
      </c>
    </row>
    <row r="24" spans="1:305" ht="12.9" hidden="1" customHeight="1" x14ac:dyDescent="0.25">
      <c r="A24" s="235" t="s">
        <v>4215</v>
      </c>
      <c r="B24" s="230"/>
      <c r="M24" s="236"/>
      <c r="N24" s="230"/>
      <c r="Y24" s="236"/>
      <c r="Z24" s="230"/>
      <c r="AK24" s="236"/>
      <c r="AL24" s="230"/>
      <c r="AW24" s="236"/>
      <c r="AX24" s="230"/>
      <c r="BI24" s="236"/>
      <c r="BJ24" s="230"/>
      <c r="BU24" s="236"/>
      <c r="BV24" s="230"/>
      <c r="CG24" s="236"/>
      <c r="CH24" s="230"/>
      <c r="CS24" s="236"/>
      <c r="CT24" s="230"/>
      <c r="DE24" s="236"/>
      <c r="DF24" s="230"/>
      <c r="DQ24" s="236"/>
      <c r="DR24" s="230"/>
      <c r="EC24" s="236"/>
      <c r="ED24" s="230"/>
      <c r="EO24" s="236"/>
      <c r="EP24" s="230"/>
      <c r="FA24" s="236"/>
      <c r="FB24" s="230"/>
      <c r="FM24" s="236"/>
      <c r="FN24" s="230"/>
      <c r="FY24" s="236"/>
      <c r="FZ24" s="230"/>
      <c r="GK24" s="236"/>
      <c r="GL24" s="230"/>
      <c r="GW24" s="236"/>
      <c r="GX24" s="230"/>
      <c r="HI24" s="236"/>
      <c r="HJ24" s="230"/>
      <c r="HU24" s="236"/>
      <c r="HV24" s="230"/>
      <c r="IG24" s="236"/>
      <c r="IH24" s="230"/>
      <c r="IS24" s="236"/>
      <c r="IT24" s="230"/>
      <c r="JE24" s="236"/>
      <c r="JF24" s="230"/>
      <c r="JQ24" s="236"/>
      <c r="KC24" s="236"/>
      <c r="KO24" s="236"/>
      <c r="KS24" s="236"/>
    </row>
    <row r="25" spans="1:305" ht="12.9" hidden="1" customHeight="1" x14ac:dyDescent="0.25">
      <c r="A25" s="235" t="s">
        <v>4216</v>
      </c>
      <c r="B25" s="230"/>
      <c r="M25" s="236"/>
      <c r="N25" s="230"/>
      <c r="Y25" s="236"/>
      <c r="Z25" s="230"/>
      <c r="AK25" s="236"/>
      <c r="AL25" s="230"/>
      <c r="AW25" s="236"/>
      <c r="AX25" s="230"/>
      <c r="BI25" s="236"/>
      <c r="BJ25" s="230"/>
      <c r="BU25" s="236"/>
      <c r="BV25" s="230"/>
      <c r="CG25" s="236"/>
      <c r="CH25" s="230"/>
      <c r="CS25" s="236"/>
      <c r="CT25" s="230"/>
      <c r="DE25" s="236"/>
      <c r="DF25" s="230"/>
      <c r="DQ25" s="236"/>
      <c r="DR25" s="230"/>
      <c r="EC25" s="236"/>
      <c r="ED25" s="230"/>
      <c r="EO25" s="236"/>
      <c r="EP25" s="230"/>
      <c r="FA25" s="236"/>
      <c r="FB25" s="230"/>
      <c r="FM25" s="236"/>
      <c r="FN25" s="230"/>
      <c r="FY25" s="236"/>
      <c r="FZ25" s="230"/>
      <c r="GK25" s="236"/>
      <c r="GL25" s="230"/>
      <c r="GW25" s="236"/>
      <c r="GX25" s="230"/>
      <c r="HI25" s="236"/>
      <c r="HJ25" s="230"/>
      <c r="HU25" s="236"/>
      <c r="HV25" s="230"/>
      <c r="IG25" s="236"/>
      <c r="IH25" s="230"/>
      <c r="IS25" s="236"/>
      <c r="IT25" s="230"/>
      <c r="JE25" s="236"/>
      <c r="JF25" s="230"/>
      <c r="JQ25" s="236"/>
      <c r="KC25" s="236"/>
      <c r="KO25" s="236"/>
      <c r="KS25" s="236"/>
    </row>
    <row r="26" spans="1:305" ht="12.9" hidden="1" customHeight="1" x14ac:dyDescent="0.25">
      <c r="A26" s="235" t="s">
        <v>4217</v>
      </c>
      <c r="B26" s="230"/>
      <c r="M26" s="236"/>
      <c r="N26" s="230"/>
      <c r="Y26" s="236"/>
      <c r="Z26" s="230"/>
      <c r="AK26" s="236"/>
      <c r="AL26" s="230"/>
      <c r="AW26" s="236"/>
      <c r="AX26" s="230"/>
      <c r="BI26" s="236"/>
      <c r="BJ26" s="230"/>
      <c r="BU26" s="236"/>
      <c r="BV26" s="230"/>
      <c r="CG26" s="236"/>
      <c r="CH26" s="230"/>
      <c r="CS26" s="236"/>
      <c r="CT26" s="230"/>
      <c r="DE26" s="236"/>
      <c r="DF26" s="230"/>
      <c r="DQ26" s="236"/>
      <c r="DR26" s="230"/>
      <c r="EC26" s="236"/>
      <c r="ED26" s="230"/>
      <c r="EO26" s="236"/>
      <c r="EP26" s="230"/>
      <c r="FA26" s="236"/>
      <c r="FB26" s="230"/>
      <c r="FM26" s="236"/>
      <c r="FN26" s="230"/>
      <c r="FY26" s="236"/>
      <c r="FZ26" s="230"/>
      <c r="GK26" s="236"/>
      <c r="GL26" s="230"/>
      <c r="GW26" s="236"/>
      <c r="GX26" s="230"/>
      <c r="HI26" s="236"/>
      <c r="HJ26" s="230"/>
      <c r="HU26" s="236"/>
      <c r="HV26" s="230"/>
      <c r="IG26" s="236"/>
      <c r="IH26" s="230"/>
      <c r="IS26" s="236"/>
      <c r="IT26" s="230"/>
      <c r="JE26" s="236"/>
      <c r="JF26" s="230"/>
      <c r="JQ26" s="236"/>
      <c r="KC26" s="236"/>
      <c r="KO26" s="236"/>
      <c r="KS26" s="236"/>
    </row>
    <row r="27" spans="1:305" ht="12.9" hidden="1" customHeight="1" x14ac:dyDescent="0.25">
      <c r="A27" s="235" t="s">
        <v>4218</v>
      </c>
      <c r="B27" s="230"/>
      <c r="M27" s="236"/>
      <c r="N27" s="230"/>
      <c r="Y27" s="236"/>
      <c r="Z27" s="230"/>
      <c r="AK27" s="236"/>
      <c r="AL27" s="230"/>
      <c r="AW27" s="236"/>
      <c r="AX27" s="230"/>
      <c r="BI27" s="236"/>
      <c r="BJ27" s="230"/>
      <c r="BU27" s="236"/>
      <c r="BV27" s="230"/>
      <c r="CG27" s="236"/>
      <c r="CH27" s="230"/>
      <c r="CS27" s="236"/>
      <c r="CT27" s="230"/>
      <c r="DE27" s="236"/>
      <c r="DF27" s="230"/>
      <c r="DQ27" s="236"/>
      <c r="DR27" s="230"/>
      <c r="EC27" s="236"/>
      <c r="ED27" s="230"/>
      <c r="EO27" s="236"/>
      <c r="EP27" s="230"/>
      <c r="FA27" s="236"/>
      <c r="FB27" s="230"/>
      <c r="FM27" s="236"/>
      <c r="FN27" s="230"/>
      <c r="FY27" s="236"/>
      <c r="FZ27" s="230"/>
      <c r="GK27" s="236"/>
      <c r="GL27" s="230"/>
      <c r="GW27" s="236"/>
      <c r="GX27" s="230"/>
      <c r="HI27" s="236"/>
      <c r="HJ27" s="230"/>
      <c r="HU27" s="236"/>
      <c r="HV27" s="230"/>
      <c r="IG27" s="236"/>
      <c r="IH27" s="230"/>
      <c r="IS27" s="236"/>
      <c r="IT27" s="230"/>
      <c r="JE27" s="236"/>
      <c r="JF27" s="230"/>
      <c r="JQ27" s="236"/>
      <c r="KC27" s="236"/>
      <c r="KO27" s="236"/>
      <c r="KS27" s="236"/>
    </row>
    <row r="28" spans="1:305" x14ac:dyDescent="0.25">
      <c r="A28" s="235" t="s">
        <v>4219</v>
      </c>
      <c r="B28" s="285">
        <v>2.4</v>
      </c>
      <c r="C28" s="259">
        <v>1.1000000000000001</v>
      </c>
      <c r="D28" s="259">
        <v>1.8</v>
      </c>
      <c r="E28" s="259">
        <v>2.5</v>
      </c>
      <c r="F28" s="259">
        <v>2.2000000000000002</v>
      </c>
      <c r="G28" s="259">
        <v>5.2</v>
      </c>
      <c r="H28" s="259">
        <v>4.7</v>
      </c>
      <c r="I28" s="259">
        <v>1.9</v>
      </c>
      <c r="J28" s="259">
        <v>2.7</v>
      </c>
      <c r="K28" s="259">
        <v>2.7</v>
      </c>
      <c r="L28" s="259">
        <v>2.2999999999999998</v>
      </c>
      <c r="M28" s="286">
        <v>2.9</v>
      </c>
      <c r="N28" s="285">
        <v>3.5</v>
      </c>
      <c r="O28" s="259">
        <v>3.1</v>
      </c>
      <c r="P28" s="259">
        <v>3.5</v>
      </c>
      <c r="Q28" s="259">
        <v>4</v>
      </c>
      <c r="R28" s="259">
        <v>3.1</v>
      </c>
      <c r="S28" s="259">
        <v>3.1</v>
      </c>
      <c r="T28" s="259">
        <v>3.1</v>
      </c>
      <c r="U28" s="259">
        <v>3.1</v>
      </c>
      <c r="V28" s="259">
        <v>3.1</v>
      </c>
      <c r="W28" s="259">
        <v>3</v>
      </c>
      <c r="X28" s="259">
        <v>2.8</v>
      </c>
      <c r="Y28" s="286">
        <v>3.6</v>
      </c>
      <c r="Z28" s="285">
        <v>4.9000000000000004</v>
      </c>
      <c r="AA28" s="259">
        <v>4</v>
      </c>
      <c r="AB28" s="259">
        <v>4.3</v>
      </c>
      <c r="AC28" s="259">
        <v>4.9000000000000004</v>
      </c>
      <c r="AD28" s="259">
        <v>4.3</v>
      </c>
      <c r="AE28" s="259">
        <v>5</v>
      </c>
      <c r="AF28" s="259">
        <v>4.8</v>
      </c>
      <c r="AG28" s="259">
        <v>5.2</v>
      </c>
      <c r="AH28" s="259">
        <v>5.0999999999999996</v>
      </c>
      <c r="AI28" s="259">
        <v>5.2</v>
      </c>
      <c r="AJ28" s="259">
        <v>5.64</v>
      </c>
      <c r="AK28" s="286">
        <v>5.76</v>
      </c>
      <c r="AL28" s="285">
        <v>6.5</v>
      </c>
      <c r="AM28" s="259">
        <v>2.4</v>
      </c>
      <c r="AN28" s="259">
        <v>1.76</v>
      </c>
      <c r="AO28" s="259">
        <v>3.58</v>
      </c>
      <c r="AP28" s="259">
        <v>2.7</v>
      </c>
      <c r="AQ28" s="259">
        <v>3.61</v>
      </c>
      <c r="AR28" s="259">
        <v>3.9</v>
      </c>
      <c r="AS28" s="259">
        <v>3.8</v>
      </c>
      <c r="AT28" s="259">
        <v>2.9</v>
      </c>
      <c r="AU28" s="259">
        <v>3.2</v>
      </c>
      <c r="AV28" s="259">
        <v>3.3</v>
      </c>
      <c r="AW28" s="286">
        <v>4.1100000000000003</v>
      </c>
      <c r="AX28" s="285">
        <v>4.09</v>
      </c>
      <c r="AY28" s="259">
        <v>2.76</v>
      </c>
      <c r="AZ28" s="259">
        <v>4.62</v>
      </c>
      <c r="BA28" s="259">
        <v>5.48</v>
      </c>
      <c r="BB28" s="259">
        <v>4.8</v>
      </c>
      <c r="BC28" s="259">
        <v>5.69</v>
      </c>
      <c r="BD28" s="259">
        <v>7</v>
      </c>
      <c r="BE28" s="259">
        <v>6.4</v>
      </c>
      <c r="BF28" s="259">
        <v>8.1</v>
      </c>
      <c r="BG28" s="259">
        <v>9.4</v>
      </c>
      <c r="BH28" s="259">
        <v>8.8000000000000007</v>
      </c>
      <c r="BI28" s="286">
        <v>9.3000000000000007</v>
      </c>
      <c r="BJ28" s="285">
        <v>5.5</v>
      </c>
      <c r="BK28" s="259">
        <v>2.1</v>
      </c>
      <c r="BL28" s="259">
        <v>3.6</v>
      </c>
      <c r="BM28" s="259">
        <v>4.8</v>
      </c>
      <c r="BN28" s="259">
        <v>3.19</v>
      </c>
      <c r="BO28" s="259">
        <v>3.8</v>
      </c>
      <c r="BP28" s="259">
        <v>5.12</v>
      </c>
      <c r="BQ28" s="259">
        <v>3.74</v>
      </c>
      <c r="BR28" s="259">
        <v>4.16</v>
      </c>
      <c r="BS28" s="259">
        <v>3.9</v>
      </c>
      <c r="BT28" s="259">
        <v>3.02</v>
      </c>
      <c r="BU28" s="286">
        <v>4.42</v>
      </c>
      <c r="BV28" s="285">
        <v>3.5</v>
      </c>
      <c r="BW28" s="259">
        <v>2.7</v>
      </c>
      <c r="BX28" s="259">
        <v>3.8100999999999998</v>
      </c>
      <c r="BY28" s="259">
        <v>3.71</v>
      </c>
      <c r="BZ28" s="259">
        <v>10.114340529565325</v>
      </c>
      <c r="CA28" s="259">
        <v>14.614279943486977</v>
      </c>
      <c r="CB28" s="259">
        <v>16.072534334110962</v>
      </c>
      <c r="CC28" s="259">
        <v>14.399298839943491</v>
      </c>
      <c r="CD28" s="259">
        <v>20.567263702371008</v>
      </c>
      <c r="CE28" s="259">
        <v>36.490102308646421</v>
      </c>
      <c r="CF28" s="259">
        <v>39.04997563603537</v>
      </c>
      <c r="CG28" s="286">
        <v>54.041447318787348</v>
      </c>
      <c r="CH28" s="285">
        <v>57.845424562002478</v>
      </c>
      <c r="CI28" s="259">
        <v>63.233355511349544</v>
      </c>
      <c r="CJ28" s="259">
        <v>78.698765146043044</v>
      </c>
      <c r="CK28" s="259">
        <v>118.39000558554692</v>
      </c>
      <c r="CL28" s="259">
        <v>67.585948819100807</v>
      </c>
      <c r="CM28" s="259">
        <v>61.677205602326488</v>
      </c>
      <c r="CN28" s="259">
        <v>70.807537725509079</v>
      </c>
      <c r="CO28" s="259">
        <v>75.145533457628616</v>
      </c>
      <c r="CP28" s="259">
        <v>49.931373065155022</v>
      </c>
      <c r="CQ28" s="259">
        <v>36.743090000000002</v>
      </c>
      <c r="CR28" s="259">
        <v>23.731480000000001</v>
      </c>
      <c r="CS28" s="286">
        <v>17.291013375884184</v>
      </c>
      <c r="CT28" s="285">
        <v>7.2462621038232253</v>
      </c>
      <c r="CU28" s="259">
        <v>4.7798180877018961</v>
      </c>
      <c r="CV28" s="259">
        <v>3.5558467809778191</v>
      </c>
      <c r="CW28" s="259">
        <v>4.43</v>
      </c>
      <c r="CX28" s="259">
        <v>4.78</v>
      </c>
      <c r="CY28" s="259">
        <v>5.62</v>
      </c>
      <c r="CZ28" s="259">
        <v>6.08371935</v>
      </c>
      <c r="DA28" s="259">
        <v>5.9094551900000001</v>
      </c>
      <c r="DB28" s="259">
        <v>6.5383275699999999</v>
      </c>
      <c r="DC28" s="259">
        <v>7.28</v>
      </c>
      <c r="DD28" s="259">
        <v>7.23</v>
      </c>
      <c r="DE28" s="286">
        <v>9.2100000000000009</v>
      </c>
      <c r="DF28" s="285">
        <v>10.31</v>
      </c>
      <c r="DG28" s="259">
        <v>10.08</v>
      </c>
      <c r="DH28" s="259">
        <v>12.15</v>
      </c>
      <c r="DI28" s="259">
        <v>12.55</v>
      </c>
      <c r="DJ28" s="259">
        <v>8.5580363399999992</v>
      </c>
      <c r="DK28" s="259">
        <v>9.4609061099999998</v>
      </c>
      <c r="DL28" s="259">
        <v>10.55</v>
      </c>
      <c r="DM28" s="259">
        <v>10.08</v>
      </c>
      <c r="DN28" s="259">
        <v>10.37</v>
      </c>
      <c r="DO28" s="259">
        <v>11.16085359</v>
      </c>
      <c r="DP28" s="259">
        <v>10.893301039999999</v>
      </c>
      <c r="DQ28" s="286">
        <v>11.714749320000001</v>
      </c>
      <c r="DR28" s="285">
        <v>11.07</v>
      </c>
      <c r="DS28" s="259">
        <v>11.46</v>
      </c>
      <c r="DT28" s="259">
        <v>12</v>
      </c>
      <c r="DU28" s="259">
        <v>8.86</v>
      </c>
      <c r="DV28" s="259">
        <v>6.52</v>
      </c>
      <c r="DW28" s="259">
        <v>6.17</v>
      </c>
      <c r="DX28" s="259">
        <v>6.5949008899999999</v>
      </c>
      <c r="DY28" s="259">
        <v>5.3803376799999993</v>
      </c>
      <c r="DZ28" s="259">
        <v>5.3354950900000002</v>
      </c>
      <c r="EA28" s="259">
        <v>6.8147498400000002</v>
      </c>
      <c r="EB28" s="259">
        <v>1.43141422</v>
      </c>
      <c r="EC28" s="286">
        <v>2.4891228299999999</v>
      </c>
      <c r="ED28" s="285">
        <v>2.9935487900000002</v>
      </c>
      <c r="EE28" s="259">
        <v>7.0830863200000005</v>
      </c>
      <c r="EF28" s="259">
        <v>7.8504540899999995</v>
      </c>
      <c r="EG28" s="259">
        <v>5.7853258299999997</v>
      </c>
      <c r="EH28" s="259">
        <v>5.9674972199999994</v>
      </c>
      <c r="EI28" s="259">
        <v>6.4195678599999999</v>
      </c>
      <c r="EJ28" s="259">
        <v>6.2070002999999998</v>
      </c>
      <c r="EK28" s="259">
        <v>5.8243987000000006</v>
      </c>
      <c r="EL28" s="259">
        <v>5.9545860999999993</v>
      </c>
      <c r="EM28" s="259">
        <v>6.4403416</v>
      </c>
      <c r="EN28" s="259">
        <v>6.7441400199999997</v>
      </c>
      <c r="EO28" s="286">
        <v>7.4875259400000003</v>
      </c>
      <c r="EP28" s="285">
        <v>8.153936139999999</v>
      </c>
      <c r="EQ28" s="259">
        <v>5.55950291</v>
      </c>
      <c r="ER28" s="259">
        <v>4.4994149500000002</v>
      </c>
      <c r="ES28" s="259">
        <v>3.4048286000000001</v>
      </c>
      <c r="ET28" s="259">
        <v>3.9006563500000002</v>
      </c>
      <c r="EU28" s="259">
        <v>4.2452684700000001</v>
      </c>
      <c r="EV28" s="259">
        <v>4.9695146100000001</v>
      </c>
      <c r="EW28" s="259">
        <v>5.0567739600000001</v>
      </c>
      <c r="EX28" s="259">
        <v>5.1079498000000001</v>
      </c>
      <c r="EY28" s="259">
        <v>5.5256409699999995</v>
      </c>
      <c r="EZ28" s="259">
        <v>5.8291753099999992</v>
      </c>
      <c r="FA28" s="286">
        <v>6.5676337900000004</v>
      </c>
      <c r="FB28" s="285">
        <v>3.7</v>
      </c>
      <c r="FC28" s="259">
        <v>3.51</v>
      </c>
      <c r="FD28" s="259">
        <v>3.95</v>
      </c>
      <c r="FE28" s="259">
        <v>5.08</v>
      </c>
      <c r="FF28" s="259">
        <v>5.08</v>
      </c>
      <c r="FG28" s="259">
        <v>6.11</v>
      </c>
      <c r="FH28" s="259">
        <v>7.35</v>
      </c>
      <c r="FI28" s="259">
        <v>7.08</v>
      </c>
      <c r="FJ28" s="259">
        <v>8.5399999999999991</v>
      </c>
      <c r="FK28" s="259">
        <v>8.6999999999999993</v>
      </c>
      <c r="FL28" s="259">
        <v>8.42345218</v>
      </c>
      <c r="FM28" s="286">
        <v>4.9797554599999998</v>
      </c>
      <c r="FN28" s="285">
        <v>5.41122499</v>
      </c>
      <c r="FO28" s="259">
        <v>5.0875243899999996</v>
      </c>
      <c r="FP28" s="259">
        <v>6.3417815800000001</v>
      </c>
      <c r="FQ28" s="259">
        <v>6.9513891599999997</v>
      </c>
      <c r="FR28" s="259">
        <v>7.1961903099999995</v>
      </c>
      <c r="FS28" s="259">
        <v>5.85663556</v>
      </c>
      <c r="FT28" s="259">
        <v>6.9814168899999993</v>
      </c>
      <c r="FU28" s="259">
        <v>6.8803322599999994</v>
      </c>
      <c r="FV28" s="259">
        <v>6.20483326</v>
      </c>
      <c r="FW28" s="259">
        <v>7.4763490099999999</v>
      </c>
      <c r="FX28" s="259">
        <v>8.6764230799999993</v>
      </c>
      <c r="FY28" s="286">
        <v>9.2615845600000011</v>
      </c>
      <c r="FZ28" s="285">
        <v>6.1724407499999998</v>
      </c>
      <c r="GA28" s="259">
        <v>3.47421465</v>
      </c>
      <c r="GB28" s="259">
        <v>3.64944998</v>
      </c>
      <c r="GC28" s="259">
        <v>4.8957314000000007</v>
      </c>
      <c r="GD28" s="259">
        <v>6.04801346</v>
      </c>
      <c r="GE28" s="259">
        <v>4.4760028499999995</v>
      </c>
      <c r="GF28" s="259">
        <v>5.5256061799999996</v>
      </c>
      <c r="GG28" s="259">
        <v>6.5761845399999999</v>
      </c>
      <c r="GH28" s="259">
        <v>6.9286869000000006</v>
      </c>
      <c r="GI28" s="259">
        <v>6.9022576200000003</v>
      </c>
      <c r="GJ28" s="259">
        <v>8.8246861899999995</v>
      </c>
      <c r="GK28" s="286">
        <v>8.1638060400000008</v>
      </c>
      <c r="GL28" s="285">
        <v>7.6735517199999999</v>
      </c>
      <c r="GM28" s="259">
        <v>6.7018000199999994</v>
      </c>
      <c r="GN28" s="259">
        <v>5.7079195299999999</v>
      </c>
      <c r="GO28" s="259">
        <v>6.0011797099999997</v>
      </c>
      <c r="GP28" s="259">
        <v>6.7613653899999999</v>
      </c>
      <c r="GQ28" s="259">
        <v>8.1191641499999996</v>
      </c>
      <c r="GR28" s="259">
        <v>9.5914746599999994</v>
      </c>
      <c r="GS28" s="259">
        <v>8.6366690899999998</v>
      </c>
      <c r="GT28" s="259">
        <v>10.003042240000001</v>
      </c>
      <c r="GU28" s="259">
        <v>9.0556111000000001</v>
      </c>
      <c r="GV28" s="259">
        <v>8.6828219900000008</v>
      </c>
      <c r="GW28" s="286">
        <v>8.1869512100000001</v>
      </c>
      <c r="GX28" s="285">
        <v>7.1265943099999998</v>
      </c>
      <c r="GY28" s="259">
        <v>5.7842532499999999</v>
      </c>
      <c r="GZ28" s="259">
        <v>6.0994238599999999</v>
      </c>
      <c r="HA28" s="259">
        <v>6.4656014500000003</v>
      </c>
      <c r="HB28" s="259">
        <v>3.9700239399999999</v>
      </c>
      <c r="HC28" s="259">
        <v>4.8154274299999997</v>
      </c>
      <c r="HD28" s="259">
        <v>8.0303220799999995</v>
      </c>
      <c r="HE28" s="259">
        <v>6.3070884800000009</v>
      </c>
      <c r="HF28" s="259">
        <v>6.64926013</v>
      </c>
      <c r="HG28" s="259">
        <v>9.4769304200000004</v>
      </c>
      <c r="HH28" s="259">
        <v>7.6641878999999999</v>
      </c>
      <c r="HI28" s="286">
        <v>8.5774713499999997</v>
      </c>
      <c r="HJ28" s="285">
        <v>8.57807049</v>
      </c>
      <c r="HK28" s="259">
        <v>5.0996939299999999</v>
      </c>
      <c r="HL28" s="259">
        <v>6.2976137400000001</v>
      </c>
      <c r="HM28" s="259">
        <v>6.6371442500000004</v>
      </c>
      <c r="HN28" s="259">
        <v>3.52683064</v>
      </c>
      <c r="HO28" s="259">
        <v>4.20912635</v>
      </c>
      <c r="HP28" s="259">
        <v>6.6866918499999999</v>
      </c>
      <c r="HQ28" s="259">
        <v>4.9780208099999994</v>
      </c>
      <c r="HR28" s="259">
        <v>5.7985668600000002</v>
      </c>
      <c r="HS28" s="259">
        <v>6.7677286600000004</v>
      </c>
      <c r="HT28" s="259">
        <v>6.1344216900000008</v>
      </c>
      <c r="HU28" s="286">
        <v>5.9983439699999996</v>
      </c>
      <c r="HV28" s="285">
        <v>8.1768963800000005</v>
      </c>
      <c r="HW28" s="259">
        <v>5.5798264900000003</v>
      </c>
      <c r="HX28" s="259">
        <v>4.2314022900000001</v>
      </c>
      <c r="HY28" s="259">
        <v>5.4248920400000005</v>
      </c>
      <c r="HZ28" s="259">
        <v>5.9351127000000004</v>
      </c>
      <c r="IA28" s="259">
        <v>5.6641314899999999</v>
      </c>
      <c r="IB28" s="259">
        <v>6.8935227399999999</v>
      </c>
      <c r="IC28" s="259">
        <v>6.8935227399999999</v>
      </c>
      <c r="ID28" s="259">
        <v>8.6286738500000002</v>
      </c>
      <c r="IE28" s="259">
        <v>9.1556709200000004</v>
      </c>
      <c r="IF28" s="259">
        <v>9.8426782100000008</v>
      </c>
      <c r="IG28" s="286">
        <v>8.54488336</v>
      </c>
      <c r="IH28" s="285">
        <v>9.42832063</v>
      </c>
      <c r="II28" s="259">
        <v>6.8419478300000005</v>
      </c>
      <c r="IJ28" s="259">
        <v>6.6448505899999999</v>
      </c>
      <c r="IK28" s="259">
        <v>9.3921199899999994</v>
      </c>
      <c r="IL28" s="259">
        <v>8.9541977599999996</v>
      </c>
      <c r="IM28" s="259">
        <v>8.1626183000000001</v>
      </c>
      <c r="IN28" s="259">
        <v>7.2395940400000001</v>
      </c>
      <c r="IO28" s="259">
        <v>7.8968203600000004</v>
      </c>
      <c r="IP28" s="259">
        <v>7.8259342500000004</v>
      </c>
      <c r="IQ28" s="259">
        <v>8.2440025499999994</v>
      </c>
      <c r="IR28" s="259">
        <v>8.1326231700000005</v>
      </c>
      <c r="IS28" s="286">
        <v>8.5993446099999993</v>
      </c>
      <c r="IT28" s="285">
        <v>8.8004239000000002</v>
      </c>
      <c r="IU28" s="259">
        <v>4.8054168600000002</v>
      </c>
      <c r="IV28" s="259">
        <v>6.3476471700000001</v>
      </c>
      <c r="IW28" s="259">
        <v>6.8</v>
      </c>
      <c r="IX28" s="259">
        <v>6.0584894699999996</v>
      </c>
      <c r="IY28" s="259">
        <v>6.4509426900000006</v>
      </c>
      <c r="IZ28" s="259">
        <v>10.310969439999999</v>
      </c>
      <c r="JA28" s="259">
        <v>6.9065534699999995</v>
      </c>
      <c r="JB28" s="259">
        <v>13.594704980000001</v>
      </c>
      <c r="JC28" s="259">
        <v>18.802291359999998</v>
      </c>
      <c r="JD28" s="259">
        <v>10.143521849999999</v>
      </c>
      <c r="JE28" s="286">
        <v>20.938302309999997</v>
      </c>
      <c r="JF28" s="285">
        <v>30.37225621</v>
      </c>
      <c r="JG28" s="259">
        <v>14.15368585</v>
      </c>
      <c r="JH28" s="259">
        <v>24.479854059999997</v>
      </c>
      <c r="JI28" s="259">
        <v>35.41008806</v>
      </c>
      <c r="JJ28" s="259">
        <v>15.550876929999999</v>
      </c>
      <c r="JK28" s="259">
        <v>27.442434280000001</v>
      </c>
      <c r="JL28" s="259">
        <v>40.602866460000001</v>
      </c>
      <c r="JM28" s="259">
        <v>17.20313698</v>
      </c>
      <c r="JN28" s="259">
        <v>29.22374791</v>
      </c>
      <c r="JO28" s="259">
        <v>41.033655229999994</v>
      </c>
      <c r="JP28" s="259">
        <v>17.154466710000001</v>
      </c>
      <c r="JQ28" s="286">
        <v>30.892357440000001</v>
      </c>
      <c r="JR28" s="259">
        <v>43.35190051</v>
      </c>
      <c r="JS28" s="259">
        <v>16.694089050000002</v>
      </c>
      <c r="JT28" s="259">
        <v>28.854509789999998</v>
      </c>
      <c r="JU28" s="259">
        <v>40.932266310000003</v>
      </c>
      <c r="JV28" s="259">
        <v>17.993172999999999</v>
      </c>
      <c r="JW28" s="259">
        <v>30.079231629999999</v>
      </c>
      <c r="JX28" s="259">
        <v>43.533609630000001</v>
      </c>
      <c r="JY28" s="259">
        <v>19.364604359999998</v>
      </c>
      <c r="JZ28" s="259">
        <v>31.317866280000001</v>
      </c>
      <c r="KA28" s="259">
        <v>41.084158899999998</v>
      </c>
      <c r="KB28" s="259">
        <v>18.685001149999998</v>
      </c>
      <c r="KC28" s="286">
        <v>28.444468609999998</v>
      </c>
      <c r="KD28" s="259">
        <v>38.935915569999999</v>
      </c>
      <c r="KE28" s="259">
        <v>18.063142320000001</v>
      </c>
      <c r="KF28" s="259">
        <v>26.391779979999999</v>
      </c>
      <c r="KG28" s="259">
        <v>35.892977689999995</v>
      </c>
      <c r="KH28" s="259">
        <v>15.46255543</v>
      </c>
      <c r="KI28" s="259">
        <v>24.990176920000003</v>
      </c>
      <c r="KJ28" s="259">
        <v>34.2537223</v>
      </c>
      <c r="KK28" s="259">
        <v>16.6204717</v>
      </c>
      <c r="KL28" s="259">
        <v>26.0688578</v>
      </c>
      <c r="KM28" s="259">
        <v>34.900489800000003</v>
      </c>
      <c r="KN28" s="259">
        <v>17.464153</v>
      </c>
      <c r="KO28" s="286">
        <v>26.276797599999998</v>
      </c>
      <c r="KP28" s="259">
        <v>36.012263400000002</v>
      </c>
      <c r="KQ28" s="259">
        <v>11.745985299999999</v>
      </c>
      <c r="KR28" s="259">
        <v>18.748401399999999</v>
      </c>
      <c r="KS28" s="286">
        <v>28.1186711</v>
      </c>
    </row>
    <row r="29" spans="1:305" x14ac:dyDescent="0.25">
      <c r="A29" s="229" t="s">
        <v>4214</v>
      </c>
      <c r="B29" s="282">
        <v>185.15005374999998</v>
      </c>
      <c r="C29" s="283">
        <v>186.24801671</v>
      </c>
      <c r="D29" s="283">
        <v>183.88223876999999</v>
      </c>
      <c r="E29" s="283">
        <v>183.61435446999999</v>
      </c>
      <c r="F29" s="283">
        <v>176.45014959999997</v>
      </c>
      <c r="G29" s="283">
        <v>148.70479971999998</v>
      </c>
      <c r="H29" s="283">
        <v>152.76355619999998</v>
      </c>
      <c r="I29" s="283">
        <v>155.18197229999998</v>
      </c>
      <c r="J29" s="283">
        <v>155.42705039999998</v>
      </c>
      <c r="K29" s="283">
        <v>154.45686148999999</v>
      </c>
      <c r="L29" s="283">
        <v>149.63025636999998</v>
      </c>
      <c r="M29" s="284">
        <v>145.54150951</v>
      </c>
      <c r="N29" s="282">
        <v>149.05667898000002</v>
      </c>
      <c r="O29" s="283">
        <v>150.01730695999998</v>
      </c>
      <c r="P29" s="283">
        <v>148.21669077999999</v>
      </c>
      <c r="Q29" s="283">
        <v>149.41647829999999</v>
      </c>
      <c r="R29" s="283">
        <v>143.41560175000001</v>
      </c>
      <c r="S29" s="283">
        <v>133.85316423</v>
      </c>
      <c r="T29" s="283">
        <v>135.75846565000001</v>
      </c>
      <c r="U29" s="283">
        <v>133.0616565</v>
      </c>
      <c r="V29" s="283">
        <v>131.52155321999999</v>
      </c>
      <c r="W29" s="283">
        <v>128.51779740000001</v>
      </c>
      <c r="X29" s="283">
        <v>126.30232749999999</v>
      </c>
      <c r="Y29" s="284">
        <v>130.38782158000001</v>
      </c>
      <c r="Z29" s="282">
        <v>133.46437029999998</v>
      </c>
      <c r="AA29" s="283">
        <v>133.46442623000002</v>
      </c>
      <c r="AB29" s="283">
        <v>133.18258890000001</v>
      </c>
      <c r="AC29" s="283">
        <v>133.30391479999997</v>
      </c>
      <c r="AD29" s="283">
        <v>135.13835875000001</v>
      </c>
      <c r="AE29" s="283">
        <v>122.64980471999999</v>
      </c>
      <c r="AF29" s="283">
        <v>126.13583059999999</v>
      </c>
      <c r="AG29" s="283">
        <v>124.75461399999999</v>
      </c>
      <c r="AH29" s="283">
        <v>127.16907409999999</v>
      </c>
      <c r="AI29" s="283">
        <v>129.1189689</v>
      </c>
      <c r="AJ29" s="283">
        <v>122.84487279999999</v>
      </c>
      <c r="AK29" s="284">
        <v>123.86624076999999</v>
      </c>
      <c r="AL29" s="282">
        <v>128.9150085</v>
      </c>
      <c r="AM29" s="283">
        <v>128.86092289999999</v>
      </c>
      <c r="AN29" s="283">
        <v>127.6024116</v>
      </c>
      <c r="AO29" s="283">
        <v>126.14668260000001</v>
      </c>
      <c r="AP29" s="283">
        <v>119.22919759999999</v>
      </c>
      <c r="AQ29" s="283">
        <v>108.4891578</v>
      </c>
      <c r="AR29" s="283">
        <v>110.9616578</v>
      </c>
      <c r="AS29" s="283">
        <v>111.3232692</v>
      </c>
      <c r="AT29" s="283">
        <v>112.6934387</v>
      </c>
      <c r="AU29" s="283">
        <v>56.4</v>
      </c>
      <c r="AV29" s="283">
        <v>56.800000000000004</v>
      </c>
      <c r="AW29" s="284">
        <v>58.9</v>
      </c>
      <c r="AX29" s="282">
        <v>62</v>
      </c>
      <c r="AY29" s="283">
        <v>63.1</v>
      </c>
      <c r="AZ29" s="283">
        <v>62.7</v>
      </c>
      <c r="BA29" s="283">
        <v>62.6</v>
      </c>
      <c r="BB29" s="283">
        <v>63.2</v>
      </c>
      <c r="BC29" s="283">
        <v>51.7</v>
      </c>
      <c r="BD29" s="283">
        <v>55.4</v>
      </c>
      <c r="BE29" s="283">
        <v>56</v>
      </c>
      <c r="BF29" s="283">
        <v>55.8</v>
      </c>
      <c r="BG29" s="283">
        <v>57</v>
      </c>
      <c r="BH29" s="283">
        <v>57.5</v>
      </c>
      <c r="BI29" s="284">
        <v>56.7</v>
      </c>
      <c r="BJ29" s="282">
        <v>60.5</v>
      </c>
      <c r="BK29" s="283">
        <v>60.9</v>
      </c>
      <c r="BL29" s="283">
        <v>60.6</v>
      </c>
      <c r="BM29" s="283">
        <v>59.9</v>
      </c>
      <c r="BN29" s="283">
        <v>61</v>
      </c>
      <c r="BO29" s="283">
        <v>41.6</v>
      </c>
      <c r="BP29" s="283">
        <v>45.6</v>
      </c>
      <c r="BQ29" s="283">
        <v>45.9</v>
      </c>
      <c r="BR29" s="283">
        <v>48.2</v>
      </c>
      <c r="BS29" s="283">
        <v>47.5</v>
      </c>
      <c r="BT29" s="283">
        <v>48.6</v>
      </c>
      <c r="BU29" s="284">
        <v>48.1</v>
      </c>
      <c r="BV29" s="282">
        <v>51.6</v>
      </c>
      <c r="BW29" s="283">
        <v>51.8</v>
      </c>
      <c r="BX29" s="283">
        <v>51.8</v>
      </c>
      <c r="BY29" s="283">
        <v>51.2</v>
      </c>
      <c r="BZ29" s="283">
        <v>52.4</v>
      </c>
      <c r="CA29" s="283">
        <v>36.5</v>
      </c>
      <c r="CB29" s="283">
        <v>38.5</v>
      </c>
      <c r="CC29" s="283">
        <v>38.9</v>
      </c>
      <c r="CD29" s="283">
        <v>38.299999999999997</v>
      </c>
      <c r="CE29" s="283">
        <v>38</v>
      </c>
      <c r="CF29" s="283">
        <v>38.4</v>
      </c>
      <c r="CG29" s="284">
        <v>38.4</v>
      </c>
      <c r="CH29" s="282">
        <v>41.3</v>
      </c>
      <c r="CI29" s="283">
        <v>41.2</v>
      </c>
      <c r="CJ29" s="283">
        <v>40.700000000000003</v>
      </c>
      <c r="CK29" s="283">
        <v>40.200000000000003</v>
      </c>
      <c r="CL29" s="283">
        <v>40.799999999999997</v>
      </c>
      <c r="CM29" s="283">
        <v>33.5</v>
      </c>
      <c r="CN29" s="283">
        <v>36.200000000000003</v>
      </c>
      <c r="CO29" s="283">
        <v>36.299999999999997</v>
      </c>
      <c r="CP29" s="283">
        <v>36</v>
      </c>
      <c r="CQ29" s="283">
        <v>35.200000000000003</v>
      </c>
      <c r="CR29" s="283">
        <v>35.4</v>
      </c>
      <c r="CS29" s="284">
        <v>39.6</v>
      </c>
      <c r="CT29" s="282">
        <v>41.4</v>
      </c>
      <c r="CU29" s="283">
        <v>41.3</v>
      </c>
      <c r="CV29" s="283">
        <v>40.799999999999997</v>
      </c>
      <c r="CW29" s="283">
        <v>40.299999999999997</v>
      </c>
      <c r="CX29" s="283">
        <v>40.299999999999997</v>
      </c>
      <c r="CY29" s="283">
        <v>34.1</v>
      </c>
      <c r="CZ29" s="283">
        <v>37.4</v>
      </c>
      <c r="DA29" s="283">
        <v>1114.7196501421199</v>
      </c>
      <c r="DB29" s="283">
        <v>1207.0785967219347</v>
      </c>
      <c r="DC29" s="283">
        <v>1211.1528441561197</v>
      </c>
      <c r="DD29" s="283">
        <v>1226.8334240754398</v>
      </c>
      <c r="DE29" s="284">
        <v>1202.4624545957629</v>
      </c>
      <c r="DF29" s="282">
        <v>1195.4964416766004</v>
      </c>
      <c r="DG29" s="283">
        <v>1180.1403789153615</v>
      </c>
      <c r="DH29" s="283">
        <v>1169.5526475844024</v>
      </c>
      <c r="DI29" s="283">
        <v>1163.9964881528044</v>
      </c>
      <c r="DJ29" s="283">
        <v>1137.632202888643</v>
      </c>
      <c r="DK29" s="283">
        <v>1138.7067287016139</v>
      </c>
      <c r="DL29" s="283">
        <v>1171.2587145873918</v>
      </c>
      <c r="DM29" s="283">
        <v>1164.363422957809</v>
      </c>
      <c r="DN29" s="283">
        <v>1199.3713412985151</v>
      </c>
      <c r="DO29" s="283">
        <v>1210.8891856840548</v>
      </c>
      <c r="DP29" s="283">
        <v>1202.9773174402681</v>
      </c>
      <c r="DQ29" s="284">
        <v>1190.2400438600544</v>
      </c>
      <c r="DR29" s="282">
        <v>1209.4175331014369</v>
      </c>
      <c r="DS29" s="283">
        <v>1219.0194825703695</v>
      </c>
      <c r="DT29" s="283">
        <v>1228.3132056475586</v>
      </c>
      <c r="DU29" s="283">
        <v>1254.5925480967601</v>
      </c>
      <c r="DV29" s="283">
        <v>1240.385808239022</v>
      </c>
      <c r="DW29" s="283">
        <v>1238.3495382885999</v>
      </c>
      <c r="DX29" s="283">
        <v>1240.0789681579456</v>
      </c>
      <c r="DY29" s="283">
        <v>1247.5280078821945</v>
      </c>
      <c r="DZ29" s="283">
        <v>1211.4804462532168</v>
      </c>
      <c r="EA29" s="283">
        <v>1229.2083856152346</v>
      </c>
      <c r="EB29" s="283">
        <v>1203.8540129586413</v>
      </c>
      <c r="EC29" s="284">
        <v>1191.7256218062257</v>
      </c>
      <c r="ED29" s="282">
        <v>1205.6986437354974</v>
      </c>
      <c r="EE29" s="283">
        <v>1208.1463009499503</v>
      </c>
      <c r="EF29" s="283">
        <v>1202.3292619447386</v>
      </c>
      <c r="EG29" s="283">
        <v>1202.7079921604138</v>
      </c>
      <c r="EH29" s="283">
        <v>1173.0612456334563</v>
      </c>
      <c r="EI29" s="283">
        <v>1174.7425382195345</v>
      </c>
      <c r="EJ29" s="283">
        <v>1169.936691081534</v>
      </c>
      <c r="EK29" s="283">
        <v>1179.5370084852173</v>
      </c>
      <c r="EL29" s="283">
        <v>1193.7357590973861</v>
      </c>
      <c r="EM29" s="283">
        <v>1191.8394293725255</v>
      </c>
      <c r="EN29" s="283">
        <v>1193.0867711566029</v>
      </c>
      <c r="EO29" s="284">
        <v>1194.7455210243279</v>
      </c>
      <c r="EP29" s="282">
        <v>1199.7074600869933</v>
      </c>
      <c r="EQ29" s="283">
        <v>1179.5342995807796</v>
      </c>
      <c r="ER29" s="283">
        <v>1165.9230818501601</v>
      </c>
      <c r="ES29" s="283">
        <v>1173.3307519352938</v>
      </c>
      <c r="ET29" s="283">
        <v>1165.7781212296522</v>
      </c>
      <c r="EU29" s="283">
        <v>1175.0108947075541</v>
      </c>
      <c r="EV29" s="283">
        <v>1183.1767756619008</v>
      </c>
      <c r="EW29" s="283">
        <v>1184.1665421462399</v>
      </c>
      <c r="EX29" s="283">
        <v>1197.44702033664</v>
      </c>
      <c r="EY29" s="283">
        <v>1199.0710405458194</v>
      </c>
      <c r="EZ29" s="283">
        <v>1196.9825170101446</v>
      </c>
      <c r="FA29" s="284">
        <v>1200.4179807333664</v>
      </c>
      <c r="FB29" s="282">
        <v>1201.7364902079607</v>
      </c>
      <c r="FC29" s="283">
        <v>1211.6820431879551</v>
      </c>
      <c r="FD29" s="283">
        <v>1209.6753100921967</v>
      </c>
      <c r="FE29" s="283">
        <v>1211.9728649134495</v>
      </c>
      <c r="FF29" s="283">
        <v>1205.0658372769396</v>
      </c>
      <c r="FG29" s="283">
        <v>1209.0667183766916</v>
      </c>
      <c r="FH29" s="283">
        <v>1199.3029661503592</v>
      </c>
      <c r="FI29" s="283">
        <v>1189.0564716457432</v>
      </c>
      <c r="FJ29" s="283">
        <v>1161.9247629722206</v>
      </c>
      <c r="FK29" s="283">
        <v>1157.2870365059323</v>
      </c>
      <c r="FL29" s="283">
        <v>1147.4825214183536</v>
      </c>
      <c r="FM29" s="284">
        <v>1135.7911684808198</v>
      </c>
      <c r="FN29" s="282">
        <v>1107.8883037905014</v>
      </c>
      <c r="FO29" s="283">
        <v>1105.1089925197209</v>
      </c>
      <c r="FP29" s="283">
        <v>1084.5104365399602</v>
      </c>
      <c r="FQ29" s="283">
        <v>1104.4928947646001</v>
      </c>
      <c r="FR29" s="283">
        <v>1091.4324544569599</v>
      </c>
      <c r="FS29" s="283">
        <v>1104.2294064697608</v>
      </c>
      <c r="FT29" s="283">
        <v>1096.8396206415619</v>
      </c>
      <c r="FU29" s="283">
        <v>1102.8341962656182</v>
      </c>
      <c r="FV29" s="283">
        <v>1102.8341962656182</v>
      </c>
      <c r="FW29" s="283">
        <v>1096.1218438329374</v>
      </c>
      <c r="FX29" s="283">
        <v>1078.3671075740942</v>
      </c>
      <c r="FY29" s="284">
        <v>1087.4753159645231</v>
      </c>
      <c r="FZ29" s="282">
        <v>1090.620469353948</v>
      </c>
      <c r="GA29" s="283">
        <v>1090.2835745856353</v>
      </c>
      <c r="GB29" s="283">
        <v>1109.984992955762</v>
      </c>
      <c r="GC29" s="283">
        <v>1115.2765702947845</v>
      </c>
      <c r="GD29" s="283">
        <v>1105.7071099887767</v>
      </c>
      <c r="GE29" s="283">
        <v>1101.7644537697579</v>
      </c>
      <c r="GF29" s="283">
        <v>1100.0352765779571</v>
      </c>
      <c r="GG29" s="283">
        <v>1101.5524651422195</v>
      </c>
      <c r="GH29" s="283">
        <v>1102.8794053356216</v>
      </c>
      <c r="GI29" s="283">
        <v>1083.6196977606812</v>
      </c>
      <c r="GJ29" s="283">
        <v>1066.8900609178284</v>
      </c>
      <c r="GK29" s="284">
        <v>1063.2501726436399</v>
      </c>
      <c r="GL29" s="282">
        <v>1076.5558606096395</v>
      </c>
      <c r="GM29" s="283">
        <v>1071.4085434681199</v>
      </c>
      <c r="GN29" s="283">
        <v>1073.1939804597998</v>
      </c>
      <c r="GO29" s="283">
        <v>1081.9560217341598</v>
      </c>
      <c r="GP29" s="283">
        <v>1092.3757217305599</v>
      </c>
      <c r="GQ29" s="283">
        <v>1097.2956675181199</v>
      </c>
      <c r="GR29" s="283">
        <v>1109.8429423263199</v>
      </c>
      <c r="GS29" s="283">
        <v>1114.5387802941198</v>
      </c>
      <c r="GT29" s="283">
        <v>1114.2723311963998</v>
      </c>
      <c r="GU29" s="283">
        <v>1107.01536751452</v>
      </c>
      <c r="GV29" s="283">
        <v>1113.2375766093598</v>
      </c>
      <c r="GW29" s="284">
        <v>1119.1683726220397</v>
      </c>
      <c r="GX29" s="282">
        <v>1145.6256585529597</v>
      </c>
      <c r="GY29" s="283">
        <v>1136.3342878041196</v>
      </c>
      <c r="GZ29" s="283">
        <v>1144.7579040415596</v>
      </c>
      <c r="HA29" s="283">
        <v>1131.2532163024798</v>
      </c>
      <c r="HB29" s="283">
        <v>1116.1457142781999</v>
      </c>
      <c r="HC29" s="283">
        <v>1107.80341533356</v>
      </c>
      <c r="HD29" s="283">
        <v>1109.14826570996</v>
      </c>
      <c r="HE29" s="283">
        <v>1104.2789005981197</v>
      </c>
      <c r="HF29" s="283">
        <v>1099.3455954869999</v>
      </c>
      <c r="HG29" s="283">
        <v>1086.9587936860398</v>
      </c>
      <c r="HH29" s="283">
        <v>1086.2709493248399</v>
      </c>
      <c r="HI29" s="284">
        <v>1090.6526735333198</v>
      </c>
      <c r="HJ29" s="282">
        <v>1097.7694575155999</v>
      </c>
      <c r="HK29" s="283">
        <v>1096.6612181178398</v>
      </c>
      <c r="HL29" s="283">
        <v>1089.3773323309999</v>
      </c>
      <c r="HM29" s="283">
        <v>1084.9389072940799</v>
      </c>
      <c r="HN29" s="283">
        <v>1080.0289555669599</v>
      </c>
      <c r="HO29" s="283">
        <v>1083.8244460146798</v>
      </c>
      <c r="HP29" s="283">
        <v>1067.40464428936</v>
      </c>
      <c r="HQ29" s="283">
        <v>1041.0773152687198</v>
      </c>
      <c r="HR29" s="283">
        <v>1036.8635490294798</v>
      </c>
      <c r="HS29" s="283">
        <v>1047.4357878221199</v>
      </c>
      <c r="HT29" s="283">
        <v>1041.6440695531996</v>
      </c>
      <c r="HU29" s="284">
        <v>1054.6756200016398</v>
      </c>
      <c r="HV29" s="282">
        <v>1051.7342789505997</v>
      </c>
      <c r="HW29" s="283">
        <v>1048.2246324102398</v>
      </c>
      <c r="HX29" s="283">
        <v>1045.7636507583998</v>
      </c>
      <c r="HY29" s="283">
        <v>1044.9449680512</v>
      </c>
      <c r="HZ29" s="283">
        <v>1049.5943450421598</v>
      </c>
      <c r="IA29" s="283">
        <v>1052.6113748155997</v>
      </c>
      <c r="IB29" s="283">
        <v>1054.3113748155997</v>
      </c>
      <c r="IC29" s="283">
        <v>1089.4143249542797</v>
      </c>
      <c r="ID29" s="283">
        <v>1081.0420908614892</v>
      </c>
      <c r="IE29" s="283">
        <v>1083.5467145051198</v>
      </c>
      <c r="IF29" s="283">
        <v>1095.2687795377199</v>
      </c>
      <c r="IG29" s="284">
        <v>1095.2687795377199</v>
      </c>
      <c r="IH29" s="282">
        <v>1103.7762221664</v>
      </c>
      <c r="II29" s="283">
        <v>1112.84658750516</v>
      </c>
      <c r="IJ29" s="283">
        <v>1094.85917533068</v>
      </c>
      <c r="IK29" s="283">
        <v>1094.95917533068</v>
      </c>
      <c r="IL29" s="283">
        <v>1114.3396852165924</v>
      </c>
      <c r="IM29" s="283">
        <v>1109.0358676791427</v>
      </c>
      <c r="IN29" s="283">
        <v>1112.2941927711599</v>
      </c>
      <c r="IO29" s="283">
        <v>3896.6139546520803</v>
      </c>
      <c r="IP29" s="283">
        <v>3862.7867589419602</v>
      </c>
      <c r="IQ29" s="283">
        <v>3878.65284367704</v>
      </c>
      <c r="IR29" s="283">
        <v>3841.5112898464004</v>
      </c>
      <c r="IS29" s="284">
        <v>3833.4463186437197</v>
      </c>
      <c r="IT29" s="282">
        <v>3812.8724136082401</v>
      </c>
      <c r="IU29" s="283">
        <v>3819.2832493968795</v>
      </c>
      <c r="IV29" s="283">
        <v>3783.9621409792007</v>
      </c>
      <c r="IW29" s="283">
        <v>3684.4560229444</v>
      </c>
      <c r="IX29" s="283">
        <v>3654.7269688075999</v>
      </c>
      <c r="IY29" s="283">
        <v>3590.37972189624</v>
      </c>
      <c r="IZ29" s="283">
        <v>3579.0007304688002</v>
      </c>
      <c r="JA29" s="283">
        <v>3517.9360536327199</v>
      </c>
      <c r="JB29" s="283">
        <v>3459.0300354430392</v>
      </c>
      <c r="JC29" s="283">
        <v>3467.1313179233202</v>
      </c>
      <c r="JD29" s="283">
        <v>3551.1634182907183</v>
      </c>
      <c r="JE29" s="284">
        <v>3596.2610966196435</v>
      </c>
      <c r="JF29" s="282">
        <v>3645.2080311387599</v>
      </c>
      <c r="JG29" s="283">
        <v>3591.6050284373196</v>
      </c>
      <c r="JH29" s="283">
        <v>3634.5654636208396</v>
      </c>
      <c r="JI29" s="283">
        <v>3638.2684105955805</v>
      </c>
      <c r="JJ29" s="283">
        <v>3583.8084957255883</v>
      </c>
      <c r="JK29" s="283">
        <v>3590.859496701426</v>
      </c>
      <c r="JL29" s="283">
        <v>3629.4858433997865</v>
      </c>
      <c r="JM29" s="283">
        <v>3592.4731054661524</v>
      </c>
      <c r="JN29" s="283">
        <v>3551.041182690908</v>
      </c>
      <c r="JO29" s="283">
        <v>3549.0259271914838</v>
      </c>
      <c r="JP29" s="283">
        <v>3600.4684728407242</v>
      </c>
      <c r="JQ29" s="284">
        <v>3628.2582821262781</v>
      </c>
      <c r="JR29" s="283">
        <v>3596.6731054661523</v>
      </c>
      <c r="JS29" s="283">
        <v>3590.1938082468205</v>
      </c>
      <c r="JT29" s="283">
        <v>3583.3588286736449</v>
      </c>
      <c r="JU29" s="283">
        <v>3562.799550322497</v>
      </c>
      <c r="JV29" s="283">
        <v>3577.9365204155911</v>
      </c>
      <c r="JW29" s="283">
        <v>3555.8126019569368</v>
      </c>
      <c r="JX29" s="283">
        <v>3590.80664881336</v>
      </c>
      <c r="JY29" s="283">
        <v>3639.78914978588</v>
      </c>
      <c r="JZ29" s="283">
        <v>3665.6245695560056</v>
      </c>
      <c r="KA29" s="283">
        <v>3598.5699440315648</v>
      </c>
      <c r="KB29" s="283">
        <v>3550.7546151754009</v>
      </c>
      <c r="KC29" s="284">
        <v>3522.7767588726515</v>
      </c>
      <c r="KD29" s="283">
        <v>3521.455586065184</v>
      </c>
      <c r="KE29" s="283">
        <v>3537.4049346678153</v>
      </c>
      <c r="KF29" s="283">
        <v>3589.0637909156703</v>
      </c>
      <c r="KG29" s="283">
        <v>3665.3396365608892</v>
      </c>
      <c r="KH29" s="283">
        <v>3666.9422151966805</v>
      </c>
      <c r="KI29" s="283">
        <v>3710.4232647410408</v>
      </c>
      <c r="KJ29" s="283">
        <v>3655.9852332422802</v>
      </c>
      <c r="KK29" s="283">
        <v>3693.0332122611203</v>
      </c>
      <c r="KL29" s="283">
        <v>3705.32030556876</v>
      </c>
      <c r="KM29" s="283">
        <v>3669.2753983541202</v>
      </c>
      <c r="KN29" s="283">
        <v>3672.4610965495604</v>
      </c>
      <c r="KO29" s="284">
        <v>3698.4537703059996</v>
      </c>
      <c r="KP29" s="283">
        <v>3722.5070046646797</v>
      </c>
      <c r="KQ29" s="283">
        <v>3713.1739341391599</v>
      </c>
      <c r="KR29" s="283">
        <v>3716.2739341391598</v>
      </c>
      <c r="KS29" s="284">
        <v>3711.4535450421604</v>
      </c>
    </row>
    <row r="30" spans="1:305" x14ac:dyDescent="0.25">
      <c r="A30" s="235" t="s">
        <v>4220</v>
      </c>
      <c r="B30" s="285">
        <v>0</v>
      </c>
      <c r="C30" s="259">
        <v>0</v>
      </c>
      <c r="D30" s="259">
        <v>0</v>
      </c>
      <c r="E30" s="259">
        <v>0</v>
      </c>
      <c r="F30" s="259">
        <v>0</v>
      </c>
      <c r="G30" s="259">
        <v>0</v>
      </c>
      <c r="H30" s="259">
        <v>0</v>
      </c>
      <c r="I30" s="259">
        <v>0</v>
      </c>
      <c r="J30" s="259">
        <v>0</v>
      </c>
      <c r="K30" s="259">
        <v>0</v>
      </c>
      <c r="L30" s="259">
        <v>0</v>
      </c>
      <c r="M30" s="286">
        <v>0</v>
      </c>
      <c r="N30" s="285">
        <v>0</v>
      </c>
      <c r="O30" s="259">
        <v>0</v>
      </c>
      <c r="P30" s="259">
        <v>0</v>
      </c>
      <c r="Q30" s="259">
        <v>0</v>
      </c>
      <c r="R30" s="259">
        <v>0</v>
      </c>
      <c r="S30" s="259">
        <v>0</v>
      </c>
      <c r="T30" s="259">
        <v>0</v>
      </c>
      <c r="U30" s="259">
        <v>0</v>
      </c>
      <c r="V30" s="259">
        <v>0</v>
      </c>
      <c r="W30" s="259">
        <v>0</v>
      </c>
      <c r="X30" s="259">
        <v>0</v>
      </c>
      <c r="Y30" s="286">
        <v>0</v>
      </c>
      <c r="Z30" s="285">
        <v>0</v>
      </c>
      <c r="AA30" s="259">
        <v>0</v>
      </c>
      <c r="AB30" s="259">
        <v>0</v>
      </c>
      <c r="AC30" s="259">
        <v>0</v>
      </c>
      <c r="AD30" s="259">
        <v>0</v>
      </c>
      <c r="AE30" s="259">
        <v>0</v>
      </c>
      <c r="AF30" s="259">
        <v>0</v>
      </c>
      <c r="AG30" s="259">
        <v>0</v>
      </c>
      <c r="AH30" s="259">
        <v>0</v>
      </c>
      <c r="AI30" s="259">
        <v>0</v>
      </c>
      <c r="AJ30" s="259">
        <v>0</v>
      </c>
      <c r="AK30" s="286">
        <v>0</v>
      </c>
      <c r="AL30" s="285">
        <v>0</v>
      </c>
      <c r="AM30" s="259">
        <v>0</v>
      </c>
      <c r="AN30" s="259">
        <v>0</v>
      </c>
      <c r="AO30" s="259">
        <v>0</v>
      </c>
      <c r="AP30" s="259">
        <v>0</v>
      </c>
      <c r="AQ30" s="259">
        <v>0</v>
      </c>
      <c r="AR30" s="259">
        <v>0</v>
      </c>
      <c r="AS30" s="259">
        <v>0</v>
      </c>
      <c r="AT30" s="259">
        <v>0</v>
      </c>
      <c r="AU30" s="259">
        <v>0</v>
      </c>
      <c r="AV30" s="259">
        <v>0</v>
      </c>
      <c r="AW30" s="286">
        <v>0</v>
      </c>
      <c r="AX30" s="285">
        <v>0</v>
      </c>
      <c r="AY30" s="259">
        <v>0</v>
      </c>
      <c r="AZ30" s="259">
        <v>0</v>
      </c>
      <c r="BA30" s="259">
        <v>0</v>
      </c>
      <c r="BB30" s="259">
        <v>0</v>
      </c>
      <c r="BC30" s="259">
        <v>0</v>
      </c>
      <c r="BD30" s="259">
        <v>0</v>
      </c>
      <c r="BE30" s="259">
        <v>0</v>
      </c>
      <c r="BF30" s="259">
        <v>0</v>
      </c>
      <c r="BG30" s="259">
        <v>0</v>
      </c>
      <c r="BH30" s="259">
        <v>0</v>
      </c>
      <c r="BI30" s="286">
        <v>0</v>
      </c>
      <c r="BJ30" s="285">
        <v>0</v>
      </c>
      <c r="BK30" s="259">
        <v>0</v>
      </c>
      <c r="BL30" s="259">
        <v>0</v>
      </c>
      <c r="BM30" s="259">
        <v>0</v>
      </c>
      <c r="BN30" s="259">
        <v>0</v>
      </c>
      <c r="BO30" s="259">
        <v>0</v>
      </c>
      <c r="BP30" s="259">
        <v>0</v>
      </c>
      <c r="BQ30" s="259">
        <v>0</v>
      </c>
      <c r="BR30" s="259">
        <v>0</v>
      </c>
      <c r="BS30" s="259">
        <v>0</v>
      </c>
      <c r="BT30" s="259">
        <v>0</v>
      </c>
      <c r="BU30" s="286">
        <v>0</v>
      </c>
      <c r="BV30" s="285">
        <v>0</v>
      </c>
      <c r="BW30" s="259">
        <v>0</v>
      </c>
      <c r="BX30" s="259">
        <v>0</v>
      </c>
      <c r="BY30" s="259">
        <v>0</v>
      </c>
      <c r="BZ30" s="259">
        <v>0</v>
      </c>
      <c r="CA30" s="259">
        <v>0</v>
      </c>
      <c r="CB30" s="259">
        <v>0</v>
      </c>
      <c r="CC30" s="259">
        <v>0</v>
      </c>
      <c r="CD30" s="259">
        <v>0</v>
      </c>
      <c r="CE30" s="259">
        <v>0</v>
      </c>
      <c r="CF30" s="259">
        <v>0</v>
      </c>
      <c r="CG30" s="286">
        <v>0</v>
      </c>
      <c r="CH30" s="285">
        <v>0</v>
      </c>
      <c r="CI30" s="259">
        <v>0</v>
      </c>
      <c r="CJ30" s="259">
        <v>0</v>
      </c>
      <c r="CK30" s="259">
        <v>0</v>
      </c>
      <c r="CL30" s="259">
        <v>0</v>
      </c>
      <c r="CM30" s="259">
        <v>0</v>
      </c>
      <c r="CN30" s="259">
        <v>0</v>
      </c>
      <c r="CO30" s="259">
        <v>0</v>
      </c>
      <c r="CP30" s="259">
        <v>0</v>
      </c>
      <c r="CQ30" s="259">
        <v>0</v>
      </c>
      <c r="CR30" s="259">
        <v>0</v>
      </c>
      <c r="CS30" s="286">
        <v>0</v>
      </c>
      <c r="CT30" s="285">
        <v>0</v>
      </c>
      <c r="CU30" s="259">
        <v>0</v>
      </c>
      <c r="CV30" s="259">
        <v>0</v>
      </c>
      <c r="CW30" s="259">
        <v>0</v>
      </c>
      <c r="CX30" s="259">
        <v>0</v>
      </c>
      <c r="CY30" s="259">
        <v>0</v>
      </c>
      <c r="CZ30" s="259">
        <v>0</v>
      </c>
      <c r="DA30" s="259">
        <v>1077.5196501421199</v>
      </c>
      <c r="DB30" s="259">
        <v>1169.7785967219347</v>
      </c>
      <c r="DC30" s="259">
        <v>1173.8528441561198</v>
      </c>
      <c r="DD30" s="259">
        <v>1188.8334240754398</v>
      </c>
      <c r="DE30" s="286">
        <v>1157.4624545957629</v>
      </c>
      <c r="DF30" s="285">
        <v>1147.4964416766004</v>
      </c>
      <c r="DG30" s="259">
        <v>1131.5403789153615</v>
      </c>
      <c r="DH30" s="259">
        <v>1120.9526475844025</v>
      </c>
      <c r="DI30" s="259">
        <v>1115.6964881528045</v>
      </c>
      <c r="DJ30" s="259">
        <v>1088.532202888643</v>
      </c>
      <c r="DK30" s="259">
        <v>1091.9067287016139</v>
      </c>
      <c r="DL30" s="259">
        <v>1121.1587145873918</v>
      </c>
      <c r="DM30" s="259">
        <v>1114.0634229578091</v>
      </c>
      <c r="DN30" s="259">
        <v>1148.971341298515</v>
      </c>
      <c r="DO30" s="259">
        <v>1160.4891856840547</v>
      </c>
      <c r="DP30" s="259">
        <v>1151.8773174402681</v>
      </c>
      <c r="DQ30" s="286">
        <v>1137.0400438600543</v>
      </c>
      <c r="DR30" s="285">
        <v>1153.2175331014369</v>
      </c>
      <c r="DS30" s="259">
        <v>1161.4194825703696</v>
      </c>
      <c r="DT30" s="259">
        <v>1170.6132056475585</v>
      </c>
      <c r="DU30" s="259">
        <v>1196.7925480967601</v>
      </c>
      <c r="DV30" s="259">
        <v>1181.885808239022</v>
      </c>
      <c r="DW30" s="259">
        <v>1181.6495382885998</v>
      </c>
      <c r="DX30" s="259">
        <v>1180.5789681579456</v>
      </c>
      <c r="DY30" s="259">
        <v>1188.2280078821946</v>
      </c>
      <c r="DZ30" s="259">
        <v>1152.9804462532168</v>
      </c>
      <c r="EA30" s="259">
        <v>1170.9083856152347</v>
      </c>
      <c r="EB30" s="259">
        <v>1145.5540129586414</v>
      </c>
      <c r="EC30" s="286">
        <v>1133.5256218062257</v>
      </c>
      <c r="ED30" s="285">
        <v>1145.1986437354974</v>
      </c>
      <c r="EE30" s="259">
        <v>1148.8463009499503</v>
      </c>
      <c r="EF30" s="259">
        <v>1143.7292619447387</v>
      </c>
      <c r="EG30" s="259">
        <v>1144.8079921604137</v>
      </c>
      <c r="EH30" s="259">
        <v>1115.0612456334563</v>
      </c>
      <c r="EI30" s="259">
        <v>1120.4425382195345</v>
      </c>
      <c r="EJ30" s="259">
        <v>1113.6366910815341</v>
      </c>
      <c r="EK30" s="259">
        <v>1123.7370084852173</v>
      </c>
      <c r="EL30" s="259">
        <v>1138.6357590973862</v>
      </c>
      <c r="EM30" s="259">
        <v>1137.4394293725254</v>
      </c>
      <c r="EN30" s="259">
        <v>1133.1867711566028</v>
      </c>
      <c r="EO30" s="286">
        <v>1134.7455210243279</v>
      </c>
      <c r="EP30" s="285">
        <v>1138.0074600869932</v>
      </c>
      <c r="EQ30" s="259">
        <v>1118.4342995807797</v>
      </c>
      <c r="ER30" s="259">
        <v>1106.02308185016</v>
      </c>
      <c r="ES30" s="259">
        <v>1114.1307519352938</v>
      </c>
      <c r="ET30" s="259">
        <v>1106.5781212296522</v>
      </c>
      <c r="EU30" s="259">
        <v>1110.4108947075542</v>
      </c>
      <c r="EV30" s="259">
        <v>1117.2767756619007</v>
      </c>
      <c r="EW30" s="259">
        <v>1118.7665421462398</v>
      </c>
      <c r="EX30" s="259">
        <v>1132.64702033664</v>
      </c>
      <c r="EY30" s="259">
        <v>1135.5710405458194</v>
      </c>
      <c r="EZ30" s="259">
        <v>1133.4825170101446</v>
      </c>
      <c r="FA30" s="286">
        <v>1137.0179807333664</v>
      </c>
      <c r="FB30" s="285">
        <v>1132.7364902079607</v>
      </c>
      <c r="FC30" s="259">
        <v>1142.482043187955</v>
      </c>
      <c r="FD30" s="259">
        <v>1141.1753100921967</v>
      </c>
      <c r="FE30" s="259">
        <v>1144.1728649134495</v>
      </c>
      <c r="FF30" s="259">
        <v>1137.3658372769396</v>
      </c>
      <c r="FG30" s="259">
        <v>1141.3667183766916</v>
      </c>
      <c r="FH30" s="259">
        <v>1130.6029661503592</v>
      </c>
      <c r="FI30" s="259">
        <v>1121.0564716457432</v>
      </c>
      <c r="FJ30" s="259">
        <v>1094.6247629722207</v>
      </c>
      <c r="FK30" s="259">
        <v>1091.4870365059323</v>
      </c>
      <c r="FL30" s="259">
        <v>1081.0825214183535</v>
      </c>
      <c r="FM30" s="286">
        <v>1069.6911684808199</v>
      </c>
      <c r="FN30" s="285">
        <v>1040.8883037905014</v>
      </c>
      <c r="FO30" s="259">
        <v>1039.1089925197209</v>
      </c>
      <c r="FP30" s="259">
        <v>1018.5104365399602</v>
      </c>
      <c r="FQ30" s="259">
        <v>1038.3928947646002</v>
      </c>
      <c r="FR30" s="259">
        <v>1026.7324544569599</v>
      </c>
      <c r="FS30" s="259">
        <v>1038.4294064697608</v>
      </c>
      <c r="FT30" s="259">
        <v>1029.7396206415619</v>
      </c>
      <c r="FU30" s="259">
        <v>1036.5341962656182</v>
      </c>
      <c r="FV30" s="259">
        <v>1036.5341962656182</v>
      </c>
      <c r="FW30" s="259">
        <v>1031.3218438329375</v>
      </c>
      <c r="FX30" s="259">
        <v>1013.0671075740943</v>
      </c>
      <c r="FY30" s="286">
        <v>1023.1753159645231</v>
      </c>
      <c r="FZ30" s="285">
        <v>1019.2204693539479</v>
      </c>
      <c r="GA30" s="259">
        <v>1019.7835745856353</v>
      </c>
      <c r="GB30" s="259">
        <v>1040.184992955762</v>
      </c>
      <c r="GC30" s="259">
        <v>1046.3765702947844</v>
      </c>
      <c r="GD30" s="259">
        <v>1035.8071099887766</v>
      </c>
      <c r="GE30" s="259">
        <v>1032.7644537697579</v>
      </c>
      <c r="GF30" s="259">
        <v>1028.7352765779572</v>
      </c>
      <c r="GG30" s="259">
        <v>1029.4524651422196</v>
      </c>
      <c r="GH30" s="259">
        <v>1032.8794053356216</v>
      </c>
      <c r="GI30" s="259">
        <v>1014.3196977606813</v>
      </c>
      <c r="GJ30" s="259">
        <v>999.49006091782837</v>
      </c>
      <c r="GK30" s="286">
        <v>992.55017264363983</v>
      </c>
      <c r="GL30" s="285">
        <v>1003.2558606096395</v>
      </c>
      <c r="GM30" s="259">
        <v>999.60854346811993</v>
      </c>
      <c r="GN30" s="259">
        <v>1001.7939804597997</v>
      </c>
      <c r="GO30" s="259">
        <v>1012.2560217341597</v>
      </c>
      <c r="GP30" s="259">
        <v>1022.0757217305598</v>
      </c>
      <c r="GQ30" s="259">
        <v>1027.2956675181199</v>
      </c>
      <c r="GR30" s="259">
        <v>1037.74294232632</v>
      </c>
      <c r="GS30" s="259">
        <v>1043.5387802941198</v>
      </c>
      <c r="GT30" s="259">
        <v>1043.4723311963999</v>
      </c>
      <c r="GU30" s="259">
        <v>1037.1153675145199</v>
      </c>
      <c r="GV30" s="259">
        <v>1045.0375766093598</v>
      </c>
      <c r="GW30" s="286">
        <v>1051.4683726220396</v>
      </c>
      <c r="GX30" s="285">
        <v>1075.8256585529598</v>
      </c>
      <c r="GY30" s="259">
        <v>1067.5342878041197</v>
      </c>
      <c r="GZ30" s="259">
        <v>1076.1579040415597</v>
      </c>
      <c r="HA30" s="259">
        <v>1061.7532163024798</v>
      </c>
      <c r="HB30" s="259">
        <v>1045.9457142781998</v>
      </c>
      <c r="HC30" s="259">
        <v>1038.50341533356</v>
      </c>
      <c r="HD30" s="259">
        <v>1037.2482657099599</v>
      </c>
      <c r="HE30" s="259">
        <v>1034.6789005981198</v>
      </c>
      <c r="HF30" s="259">
        <v>1030.1455954869998</v>
      </c>
      <c r="HG30" s="259">
        <v>1020.4587936860398</v>
      </c>
      <c r="HH30" s="259">
        <v>1021.2709493248399</v>
      </c>
      <c r="HI30" s="286">
        <v>1026.8526735333198</v>
      </c>
      <c r="HJ30" s="285">
        <v>1034.1694575156</v>
      </c>
      <c r="HK30" s="259">
        <v>1032.1612181178398</v>
      </c>
      <c r="HL30" s="259">
        <v>1024.9773323309998</v>
      </c>
      <c r="HM30" s="259">
        <v>1023.1389072940799</v>
      </c>
      <c r="HN30" s="259">
        <v>1017.1289555669598</v>
      </c>
      <c r="HO30" s="259">
        <v>1026.4244460146797</v>
      </c>
      <c r="HP30" s="259">
        <v>1015.5046442893599</v>
      </c>
      <c r="HQ30" s="259">
        <v>1010.2773152687198</v>
      </c>
      <c r="HR30" s="259">
        <v>1006.5635490294799</v>
      </c>
      <c r="HS30" s="259">
        <v>1018.4357878221198</v>
      </c>
      <c r="HT30" s="259">
        <v>1013.6440695531998</v>
      </c>
      <c r="HU30" s="286">
        <v>1020.9756200016399</v>
      </c>
      <c r="HV30" s="285">
        <v>1016.6342789505998</v>
      </c>
      <c r="HW30" s="259">
        <v>1013.9246324102398</v>
      </c>
      <c r="HX30" s="259">
        <v>1007.6636507583997</v>
      </c>
      <c r="HY30" s="259">
        <v>1008.8449680512</v>
      </c>
      <c r="HZ30" s="259">
        <v>1012.9943450421599</v>
      </c>
      <c r="IA30" s="259">
        <v>1015.7113748155997</v>
      </c>
      <c r="IB30" s="259">
        <v>1015.7113748155997</v>
      </c>
      <c r="IC30" s="259">
        <v>1047.6143249542797</v>
      </c>
      <c r="ID30" s="259">
        <v>1039.2420908614893</v>
      </c>
      <c r="IE30" s="259">
        <v>1042.2467145051198</v>
      </c>
      <c r="IF30" s="259">
        <v>1055.8687795377198</v>
      </c>
      <c r="IG30" s="286">
        <v>1055.8687795377198</v>
      </c>
      <c r="IH30" s="285">
        <v>1063.7762221664</v>
      </c>
      <c r="II30" s="259">
        <v>1062.6465875051599</v>
      </c>
      <c r="IJ30" s="259">
        <v>1046.35917533068</v>
      </c>
      <c r="IK30" s="259">
        <v>1046.35917533068</v>
      </c>
      <c r="IL30" s="259">
        <v>1063.6396852165924</v>
      </c>
      <c r="IM30" s="259">
        <v>1059.4358676791428</v>
      </c>
      <c r="IN30" s="259">
        <v>1054.8941927711599</v>
      </c>
      <c r="IO30" s="259">
        <v>3843.1139546520803</v>
      </c>
      <c r="IP30" s="259">
        <v>3801.5867589419604</v>
      </c>
      <c r="IQ30" s="259">
        <v>3819.15284367704</v>
      </c>
      <c r="IR30" s="259">
        <v>3779.8112898464005</v>
      </c>
      <c r="IS30" s="286">
        <v>3776.5463186437196</v>
      </c>
      <c r="IT30" s="285">
        <v>3755.47241360824</v>
      </c>
      <c r="IU30" s="259">
        <v>3763.7832493968795</v>
      </c>
      <c r="IV30" s="259">
        <v>3730.1621409792006</v>
      </c>
      <c r="IW30" s="259">
        <v>3627.3560229444001</v>
      </c>
      <c r="IX30" s="259">
        <v>3641.9269688075997</v>
      </c>
      <c r="IY30" s="259">
        <v>3582.7797218962401</v>
      </c>
      <c r="IZ30" s="259">
        <v>3571.5007304688002</v>
      </c>
      <c r="JA30" s="259">
        <v>3511.4360536327199</v>
      </c>
      <c r="JB30" s="259">
        <v>3453.5300354430392</v>
      </c>
      <c r="JC30" s="259">
        <v>3462.7313179233201</v>
      </c>
      <c r="JD30" s="259">
        <v>3547.8634182907181</v>
      </c>
      <c r="JE30" s="286">
        <v>3591.0610966196436</v>
      </c>
      <c r="JF30" s="285">
        <v>3638.60803113876</v>
      </c>
      <c r="JG30" s="259">
        <v>3585.5050284373197</v>
      </c>
      <c r="JH30" s="259">
        <v>3629.8654636208398</v>
      </c>
      <c r="JI30" s="259">
        <v>3634.6684105955806</v>
      </c>
      <c r="JJ30" s="259">
        <v>3581.9084957255882</v>
      </c>
      <c r="JK30" s="259">
        <v>3588.9594967014259</v>
      </c>
      <c r="JL30" s="259">
        <v>3623.6858433997863</v>
      </c>
      <c r="JM30" s="259">
        <v>3588.6731054661523</v>
      </c>
      <c r="JN30" s="259">
        <v>3548.2411826909079</v>
      </c>
      <c r="JO30" s="259">
        <v>3546.2259271914836</v>
      </c>
      <c r="JP30" s="259">
        <v>3597.668472840724</v>
      </c>
      <c r="JQ30" s="286">
        <v>3620.2582821262781</v>
      </c>
      <c r="JR30" s="259">
        <v>3588.6731054661523</v>
      </c>
      <c r="JS30" s="259">
        <v>3582.1938082468205</v>
      </c>
      <c r="JT30" s="259">
        <v>3575.3588286736449</v>
      </c>
      <c r="JU30" s="259">
        <v>3556.1995503224971</v>
      </c>
      <c r="JV30" s="259">
        <v>3571.3365204155912</v>
      </c>
      <c r="JW30" s="259">
        <v>3549.2126019569369</v>
      </c>
      <c r="JX30" s="259">
        <v>3584.5066488133598</v>
      </c>
      <c r="JY30" s="259">
        <v>3633.5891497858802</v>
      </c>
      <c r="JZ30" s="259">
        <v>3659.9245695560057</v>
      </c>
      <c r="KA30" s="259">
        <v>3593.1699440315647</v>
      </c>
      <c r="KB30" s="259">
        <v>3545.3546151754008</v>
      </c>
      <c r="KC30" s="286">
        <v>3520.7767588726515</v>
      </c>
      <c r="KD30" s="259">
        <v>3518.1555860651838</v>
      </c>
      <c r="KE30" s="259">
        <v>3532.1049346678151</v>
      </c>
      <c r="KF30" s="259">
        <v>3585.2637909156701</v>
      </c>
      <c r="KG30" s="259">
        <v>3659.2396365608893</v>
      </c>
      <c r="KH30" s="259">
        <v>3660.8422151966806</v>
      </c>
      <c r="KI30" s="259">
        <v>3705.8232647410409</v>
      </c>
      <c r="KJ30" s="259">
        <v>3655.9852332422802</v>
      </c>
      <c r="KK30" s="259">
        <v>3693.0332122611203</v>
      </c>
      <c r="KL30" s="259">
        <v>3699.32030556876</v>
      </c>
      <c r="KM30" s="259">
        <v>3665.3753983541201</v>
      </c>
      <c r="KN30" s="259">
        <v>3665.8610965495604</v>
      </c>
      <c r="KO30" s="286">
        <v>3695.3537703059997</v>
      </c>
      <c r="KP30" s="259">
        <v>3717.5070046646797</v>
      </c>
      <c r="KQ30" s="259">
        <v>3709.57393413916</v>
      </c>
      <c r="KR30" s="259">
        <v>3709.57393413916</v>
      </c>
      <c r="KS30" s="286">
        <v>3702.1535450421602</v>
      </c>
    </row>
    <row r="31" spans="1:305" ht="12.9" hidden="1" customHeight="1" x14ac:dyDescent="0.25">
      <c r="A31" s="235" t="s">
        <v>4215</v>
      </c>
      <c r="B31" s="230"/>
      <c r="M31" s="236"/>
      <c r="N31" s="230"/>
      <c r="Y31" s="236"/>
      <c r="Z31" s="230"/>
      <c r="AK31" s="236"/>
      <c r="AL31" s="230"/>
      <c r="AW31" s="236"/>
      <c r="AX31" s="230"/>
      <c r="BI31" s="236"/>
      <c r="BJ31" s="230"/>
      <c r="BU31" s="236"/>
      <c r="BV31" s="230"/>
      <c r="CG31" s="236"/>
      <c r="CH31" s="230"/>
      <c r="CS31" s="236"/>
      <c r="CT31" s="230"/>
      <c r="DE31" s="236"/>
      <c r="DF31" s="230"/>
      <c r="DQ31" s="236"/>
      <c r="DR31" s="230"/>
      <c r="EC31" s="236"/>
      <c r="ED31" s="230"/>
      <c r="EO31" s="236"/>
      <c r="EP31" s="230"/>
      <c r="FA31" s="236"/>
      <c r="FB31" s="230"/>
      <c r="FM31" s="236"/>
      <c r="FN31" s="230"/>
      <c r="FY31" s="236"/>
      <c r="FZ31" s="230"/>
      <c r="GK31" s="236"/>
      <c r="GL31" s="230"/>
      <c r="GW31" s="236"/>
      <c r="GX31" s="230"/>
      <c r="HI31" s="236"/>
      <c r="HJ31" s="230"/>
      <c r="HU31" s="236"/>
      <c r="HV31" s="230"/>
      <c r="IG31" s="236"/>
      <c r="IH31" s="230"/>
      <c r="IS31" s="236"/>
      <c r="IT31" s="230"/>
      <c r="JE31" s="236"/>
      <c r="JF31" s="230"/>
      <c r="JQ31" s="236"/>
      <c r="KC31" s="236"/>
      <c r="KO31" s="236"/>
      <c r="KS31" s="236"/>
    </row>
    <row r="32" spans="1:305" ht="12.9" hidden="1" customHeight="1" x14ac:dyDescent="0.25">
      <c r="A32" s="235" t="s">
        <v>4216</v>
      </c>
      <c r="B32" s="230"/>
      <c r="M32" s="236"/>
      <c r="N32" s="230"/>
      <c r="Y32" s="236"/>
      <c r="Z32" s="230"/>
      <c r="AK32" s="236"/>
      <c r="AL32" s="230"/>
      <c r="AW32" s="236"/>
      <c r="AX32" s="230"/>
      <c r="BI32" s="236"/>
      <c r="BJ32" s="230"/>
      <c r="BU32" s="236"/>
      <c r="BV32" s="230"/>
      <c r="CG32" s="236"/>
      <c r="CH32" s="230"/>
      <c r="CS32" s="236"/>
      <c r="CT32" s="230"/>
      <c r="DE32" s="236"/>
      <c r="DF32" s="230"/>
      <c r="DQ32" s="236"/>
      <c r="DR32" s="230"/>
      <c r="EC32" s="236"/>
      <c r="ED32" s="230"/>
      <c r="EO32" s="236"/>
      <c r="EP32" s="230"/>
      <c r="FA32" s="236"/>
      <c r="FB32" s="230"/>
      <c r="FM32" s="236"/>
      <c r="FN32" s="230"/>
      <c r="FY32" s="236"/>
      <c r="FZ32" s="230"/>
      <c r="GK32" s="236"/>
      <c r="GL32" s="230"/>
      <c r="GW32" s="236"/>
      <c r="GX32" s="230"/>
      <c r="HI32" s="236"/>
      <c r="HJ32" s="230"/>
      <c r="HU32" s="236"/>
      <c r="HV32" s="230"/>
      <c r="IG32" s="236"/>
      <c r="IH32" s="230"/>
      <c r="IS32" s="236"/>
      <c r="IT32" s="230"/>
      <c r="JE32" s="236"/>
      <c r="JF32" s="230"/>
      <c r="JQ32" s="236"/>
      <c r="KC32" s="236"/>
      <c r="KO32" s="236"/>
      <c r="KS32" s="236"/>
    </row>
    <row r="33" spans="1:305" ht="12.9" customHeight="1" x14ac:dyDescent="0.25">
      <c r="A33" s="235" t="s">
        <v>4217</v>
      </c>
      <c r="B33" s="285">
        <v>95.250053749999992</v>
      </c>
      <c r="C33" s="259">
        <v>95.148016709999993</v>
      </c>
      <c r="D33" s="259">
        <v>92.782238769999992</v>
      </c>
      <c r="E33" s="259">
        <v>92.914354469999992</v>
      </c>
      <c r="F33" s="259">
        <v>86.150149599999992</v>
      </c>
      <c r="G33" s="259">
        <v>85.40479972</v>
      </c>
      <c r="H33" s="259">
        <v>85.963556199999999</v>
      </c>
      <c r="I33" s="259">
        <v>88.781972299999993</v>
      </c>
      <c r="J33" s="259">
        <v>89.227050399999996</v>
      </c>
      <c r="K33" s="259">
        <v>87.756861489999991</v>
      </c>
      <c r="L33" s="259">
        <v>80.930256369999995</v>
      </c>
      <c r="M33" s="286">
        <v>79.24150951</v>
      </c>
      <c r="N33" s="285">
        <v>78.356678979999998</v>
      </c>
      <c r="O33" s="259">
        <v>78.417306959999991</v>
      </c>
      <c r="P33" s="259">
        <v>78.51669077999999</v>
      </c>
      <c r="Q33" s="259">
        <v>80.316478299999986</v>
      </c>
      <c r="R33" s="259">
        <v>75.915601749999993</v>
      </c>
      <c r="S33" s="259">
        <v>78.553164229999993</v>
      </c>
      <c r="T33" s="259">
        <v>78.258465650000005</v>
      </c>
      <c r="U33" s="259">
        <v>78.461656499999989</v>
      </c>
      <c r="V33" s="259">
        <v>77.521553219999987</v>
      </c>
      <c r="W33" s="259">
        <v>77.317797400000003</v>
      </c>
      <c r="X33" s="259">
        <v>71.80232749999999</v>
      </c>
      <c r="Y33" s="286">
        <v>73.287821579999999</v>
      </c>
      <c r="Z33" s="285">
        <v>74.764370299999996</v>
      </c>
      <c r="AA33" s="259">
        <v>74.464426230000001</v>
      </c>
      <c r="AB33" s="259">
        <v>74.082588900000005</v>
      </c>
      <c r="AC33" s="259">
        <v>74.803914799999987</v>
      </c>
      <c r="AD33" s="259">
        <v>70.03835875</v>
      </c>
      <c r="AE33" s="259">
        <v>69.349804719999995</v>
      </c>
      <c r="AF33" s="259">
        <v>69.2358306</v>
      </c>
      <c r="AG33" s="259">
        <v>68.254613999999989</v>
      </c>
      <c r="AH33" s="259">
        <v>70.669074099999989</v>
      </c>
      <c r="AI33" s="259">
        <v>72.018968900000004</v>
      </c>
      <c r="AJ33" s="259">
        <v>65.244872799999996</v>
      </c>
      <c r="AK33" s="286">
        <v>67.066240769999993</v>
      </c>
      <c r="AL33" s="285">
        <v>67.515008499999993</v>
      </c>
      <c r="AM33" s="259">
        <v>67.060922899999994</v>
      </c>
      <c r="AN33" s="259">
        <v>66.602411599999996</v>
      </c>
      <c r="AO33" s="259">
        <v>65.446682600000003</v>
      </c>
      <c r="AP33" s="259">
        <v>58.329197600000001</v>
      </c>
      <c r="AQ33" s="259">
        <v>58.989157800000001</v>
      </c>
      <c r="AR33" s="259">
        <v>58.1616578</v>
      </c>
      <c r="AS33" s="259">
        <v>58.623269200000003</v>
      </c>
      <c r="AT33" s="259">
        <v>58.593438700000007</v>
      </c>
      <c r="AU33" s="259">
        <v>2.6</v>
      </c>
      <c r="AV33" s="259">
        <v>2.6</v>
      </c>
      <c r="AW33" s="286">
        <v>2.6</v>
      </c>
      <c r="AX33" s="285">
        <v>0</v>
      </c>
      <c r="AY33" s="259">
        <v>0</v>
      </c>
      <c r="AZ33" s="259">
        <v>0</v>
      </c>
      <c r="BA33" s="259">
        <v>0</v>
      </c>
      <c r="BB33" s="259">
        <v>0</v>
      </c>
      <c r="BC33" s="259">
        <v>0</v>
      </c>
      <c r="BD33" s="259">
        <v>0</v>
      </c>
      <c r="BE33" s="259">
        <v>0</v>
      </c>
      <c r="BF33" s="259">
        <v>0</v>
      </c>
      <c r="BG33" s="259">
        <v>0</v>
      </c>
      <c r="BH33" s="259">
        <v>0</v>
      </c>
      <c r="BI33" s="286">
        <v>0</v>
      </c>
      <c r="BJ33" s="285">
        <v>0</v>
      </c>
      <c r="BK33" s="259">
        <v>0</v>
      </c>
      <c r="BL33" s="259">
        <v>0</v>
      </c>
      <c r="BM33" s="259">
        <v>0</v>
      </c>
      <c r="BN33" s="259">
        <v>0</v>
      </c>
      <c r="BO33" s="259">
        <v>0</v>
      </c>
      <c r="BP33" s="259">
        <v>0</v>
      </c>
      <c r="BQ33" s="259">
        <v>0</v>
      </c>
      <c r="BR33" s="259">
        <v>0</v>
      </c>
      <c r="BS33" s="259">
        <v>0</v>
      </c>
      <c r="BT33" s="259">
        <v>0</v>
      </c>
      <c r="BU33" s="286">
        <v>0</v>
      </c>
      <c r="BV33" s="285">
        <v>0</v>
      </c>
      <c r="BW33" s="259">
        <v>0</v>
      </c>
      <c r="BX33" s="259">
        <v>0</v>
      </c>
      <c r="BY33" s="259">
        <v>0</v>
      </c>
      <c r="BZ33" s="259">
        <v>0</v>
      </c>
      <c r="CA33" s="259">
        <v>0</v>
      </c>
      <c r="CB33" s="259">
        <v>0</v>
      </c>
      <c r="CC33" s="259">
        <v>0</v>
      </c>
      <c r="CD33" s="259">
        <v>0</v>
      </c>
      <c r="CE33" s="259">
        <v>0</v>
      </c>
      <c r="CF33" s="259">
        <v>0</v>
      </c>
      <c r="CG33" s="286">
        <v>0</v>
      </c>
      <c r="CH33" s="285">
        <v>0</v>
      </c>
      <c r="CI33" s="259">
        <v>0</v>
      </c>
      <c r="CJ33" s="259">
        <v>0</v>
      </c>
      <c r="CK33" s="259">
        <v>0</v>
      </c>
      <c r="CL33" s="259">
        <v>0</v>
      </c>
      <c r="CM33" s="259">
        <v>0</v>
      </c>
      <c r="CN33" s="259">
        <v>0</v>
      </c>
      <c r="CO33" s="259">
        <v>0</v>
      </c>
      <c r="CP33" s="259">
        <v>0</v>
      </c>
      <c r="CQ33" s="259">
        <v>0</v>
      </c>
      <c r="CR33" s="259">
        <v>0</v>
      </c>
      <c r="CS33" s="286">
        <v>0</v>
      </c>
      <c r="CT33" s="285">
        <v>0</v>
      </c>
      <c r="CU33" s="259">
        <v>0</v>
      </c>
      <c r="CV33" s="259">
        <v>0</v>
      </c>
      <c r="CW33" s="259">
        <v>0</v>
      </c>
      <c r="CX33" s="259">
        <v>0</v>
      </c>
      <c r="CY33" s="259">
        <v>0</v>
      </c>
      <c r="CZ33" s="259">
        <v>0</v>
      </c>
      <c r="DA33" s="259">
        <v>0</v>
      </c>
      <c r="DB33" s="259">
        <v>0</v>
      </c>
      <c r="DC33" s="259">
        <v>0</v>
      </c>
      <c r="DD33" s="259">
        <v>0</v>
      </c>
      <c r="DE33" s="286">
        <v>0</v>
      </c>
      <c r="DF33" s="285">
        <v>0</v>
      </c>
      <c r="DG33" s="259">
        <v>0</v>
      </c>
      <c r="DH33" s="259">
        <v>0</v>
      </c>
      <c r="DI33" s="259">
        <v>0</v>
      </c>
      <c r="DJ33" s="259">
        <v>0</v>
      </c>
      <c r="DK33" s="259">
        <v>0</v>
      </c>
      <c r="DL33" s="259">
        <v>0</v>
      </c>
      <c r="DM33" s="259">
        <v>0</v>
      </c>
      <c r="DN33" s="259">
        <v>0</v>
      </c>
      <c r="DO33" s="259">
        <v>0</v>
      </c>
      <c r="DP33" s="259">
        <v>0</v>
      </c>
      <c r="DQ33" s="286">
        <v>0</v>
      </c>
      <c r="DR33" s="285">
        <v>0</v>
      </c>
      <c r="DS33" s="259">
        <v>0</v>
      </c>
      <c r="DT33" s="259">
        <v>0</v>
      </c>
      <c r="DU33" s="259">
        <v>0</v>
      </c>
      <c r="DV33" s="259">
        <v>0</v>
      </c>
      <c r="DW33" s="259">
        <v>0</v>
      </c>
      <c r="DX33" s="259">
        <v>0</v>
      </c>
      <c r="DY33" s="259">
        <v>0</v>
      </c>
      <c r="DZ33" s="259">
        <v>0</v>
      </c>
      <c r="EA33" s="259">
        <v>0</v>
      </c>
      <c r="EB33" s="259">
        <v>0</v>
      </c>
      <c r="EC33" s="286">
        <v>0</v>
      </c>
      <c r="ED33" s="285">
        <v>0</v>
      </c>
      <c r="EE33" s="259">
        <v>0</v>
      </c>
      <c r="EF33" s="259">
        <v>0</v>
      </c>
      <c r="EG33" s="259">
        <v>0</v>
      </c>
      <c r="EH33" s="259">
        <v>0</v>
      </c>
      <c r="EI33" s="259">
        <v>0</v>
      </c>
      <c r="EJ33" s="259">
        <v>0</v>
      </c>
      <c r="EK33" s="259">
        <v>0</v>
      </c>
      <c r="EL33" s="259">
        <v>0</v>
      </c>
      <c r="EM33" s="259">
        <v>0</v>
      </c>
      <c r="EN33" s="259">
        <v>0</v>
      </c>
      <c r="EO33" s="286">
        <v>0</v>
      </c>
      <c r="EP33" s="285">
        <v>0</v>
      </c>
      <c r="EQ33" s="259">
        <v>0</v>
      </c>
      <c r="ER33" s="259">
        <v>0</v>
      </c>
      <c r="ES33" s="259">
        <v>0</v>
      </c>
      <c r="ET33" s="259">
        <v>0</v>
      </c>
      <c r="EU33" s="259">
        <v>0</v>
      </c>
      <c r="EV33" s="259">
        <v>0</v>
      </c>
      <c r="EW33" s="259">
        <v>0</v>
      </c>
      <c r="EX33" s="259">
        <v>0</v>
      </c>
      <c r="EY33" s="259">
        <v>0</v>
      </c>
      <c r="EZ33" s="259">
        <v>0</v>
      </c>
      <c r="FA33" s="286">
        <v>0</v>
      </c>
      <c r="FB33" s="285">
        <v>0</v>
      </c>
      <c r="FC33" s="259">
        <v>0</v>
      </c>
      <c r="FD33" s="259">
        <v>0</v>
      </c>
      <c r="FE33" s="259">
        <v>0</v>
      </c>
      <c r="FF33" s="259">
        <v>0</v>
      </c>
      <c r="FG33" s="259">
        <v>0</v>
      </c>
      <c r="FH33" s="259">
        <v>0</v>
      </c>
      <c r="FI33" s="259">
        <v>0</v>
      </c>
      <c r="FJ33" s="259">
        <v>0</v>
      </c>
      <c r="FK33" s="259">
        <v>0</v>
      </c>
      <c r="FL33" s="259">
        <v>0</v>
      </c>
      <c r="FM33" s="286">
        <v>0</v>
      </c>
      <c r="FN33" s="285">
        <v>0</v>
      </c>
      <c r="FO33" s="259">
        <v>0</v>
      </c>
      <c r="FP33" s="259">
        <v>0</v>
      </c>
      <c r="FQ33" s="259">
        <v>0</v>
      </c>
      <c r="FR33" s="259">
        <v>0</v>
      </c>
      <c r="FS33" s="259">
        <v>0</v>
      </c>
      <c r="FT33" s="259">
        <v>0</v>
      </c>
      <c r="FU33" s="259">
        <v>0</v>
      </c>
      <c r="FV33" s="259">
        <v>0</v>
      </c>
      <c r="FW33" s="259">
        <v>0</v>
      </c>
      <c r="FX33" s="259">
        <v>0</v>
      </c>
      <c r="FY33" s="286">
        <v>0</v>
      </c>
      <c r="FZ33" s="285">
        <v>0</v>
      </c>
      <c r="GA33" s="259">
        <v>0</v>
      </c>
      <c r="GB33" s="259">
        <v>0</v>
      </c>
      <c r="GC33" s="259">
        <v>0</v>
      </c>
      <c r="GD33" s="259">
        <v>0</v>
      </c>
      <c r="GE33" s="259">
        <v>0</v>
      </c>
      <c r="GF33" s="259">
        <v>0</v>
      </c>
      <c r="GG33" s="259">
        <v>0</v>
      </c>
      <c r="GH33" s="259">
        <v>0</v>
      </c>
      <c r="GI33" s="259">
        <v>0</v>
      </c>
      <c r="GJ33" s="259">
        <v>0</v>
      </c>
      <c r="GK33" s="286">
        <v>0</v>
      </c>
      <c r="GL33" s="285">
        <v>0</v>
      </c>
      <c r="GM33" s="259">
        <v>0</v>
      </c>
      <c r="GN33" s="259">
        <v>0</v>
      </c>
      <c r="GO33" s="259">
        <v>0</v>
      </c>
      <c r="GP33" s="259">
        <v>0</v>
      </c>
      <c r="GQ33" s="259">
        <v>0</v>
      </c>
      <c r="GR33" s="259">
        <v>0</v>
      </c>
      <c r="GS33" s="259">
        <v>0</v>
      </c>
      <c r="GT33" s="259">
        <v>0</v>
      </c>
      <c r="GU33" s="259">
        <v>0</v>
      </c>
      <c r="GV33" s="259">
        <v>0</v>
      </c>
      <c r="GW33" s="286">
        <v>0</v>
      </c>
      <c r="GX33" s="285">
        <v>0</v>
      </c>
      <c r="GY33" s="259">
        <v>0</v>
      </c>
      <c r="GZ33" s="259">
        <v>0</v>
      </c>
      <c r="HA33" s="259">
        <v>0</v>
      </c>
      <c r="HB33" s="259">
        <v>0</v>
      </c>
      <c r="HC33" s="259">
        <v>0</v>
      </c>
      <c r="HD33" s="259">
        <v>0</v>
      </c>
      <c r="HE33" s="259">
        <v>0</v>
      </c>
      <c r="HF33" s="259">
        <v>0</v>
      </c>
      <c r="HG33" s="259">
        <v>0</v>
      </c>
      <c r="HH33" s="259">
        <v>0</v>
      </c>
      <c r="HI33" s="286">
        <v>0</v>
      </c>
      <c r="HJ33" s="285">
        <v>0</v>
      </c>
      <c r="HK33" s="259">
        <v>0</v>
      </c>
      <c r="HL33" s="259">
        <v>0</v>
      </c>
      <c r="HM33" s="259">
        <v>0</v>
      </c>
      <c r="HN33" s="259">
        <v>0</v>
      </c>
      <c r="HO33" s="259">
        <v>0</v>
      </c>
      <c r="HP33" s="259">
        <v>0</v>
      </c>
      <c r="HQ33" s="259">
        <v>0</v>
      </c>
      <c r="HR33" s="259">
        <v>0</v>
      </c>
      <c r="HS33" s="259">
        <v>0</v>
      </c>
      <c r="HT33" s="259">
        <v>0</v>
      </c>
      <c r="HU33" s="286">
        <v>0</v>
      </c>
      <c r="HV33" s="285">
        <v>0</v>
      </c>
      <c r="HW33" s="259">
        <v>0</v>
      </c>
      <c r="HX33" s="259">
        <v>0</v>
      </c>
      <c r="HY33" s="259">
        <v>0</v>
      </c>
      <c r="HZ33" s="259">
        <v>0</v>
      </c>
      <c r="IA33" s="259">
        <v>0</v>
      </c>
      <c r="IB33" s="259">
        <v>0</v>
      </c>
      <c r="IC33" s="259">
        <v>0</v>
      </c>
      <c r="ID33" s="259">
        <v>0</v>
      </c>
      <c r="IE33" s="259">
        <v>0</v>
      </c>
      <c r="IF33" s="259">
        <v>0</v>
      </c>
      <c r="IG33" s="286">
        <v>0</v>
      </c>
      <c r="IH33" s="285">
        <v>0</v>
      </c>
      <c r="II33" s="259">
        <v>0</v>
      </c>
      <c r="IJ33" s="259">
        <v>0</v>
      </c>
      <c r="IK33" s="259">
        <v>0</v>
      </c>
      <c r="IL33" s="259">
        <v>0</v>
      </c>
      <c r="IM33" s="259">
        <v>0</v>
      </c>
      <c r="IN33" s="259">
        <v>0</v>
      </c>
      <c r="IO33" s="259">
        <v>0</v>
      </c>
      <c r="IP33" s="259">
        <v>0</v>
      </c>
      <c r="IQ33" s="259">
        <v>0</v>
      </c>
      <c r="IR33" s="259">
        <v>0</v>
      </c>
      <c r="IS33" s="286">
        <v>0</v>
      </c>
      <c r="IT33" s="285">
        <v>0</v>
      </c>
      <c r="IU33" s="259">
        <v>0</v>
      </c>
      <c r="IV33" s="259">
        <v>0</v>
      </c>
      <c r="IW33" s="259">
        <v>0</v>
      </c>
      <c r="IX33" s="259">
        <v>0</v>
      </c>
      <c r="IY33" s="259">
        <v>0</v>
      </c>
      <c r="IZ33" s="259">
        <v>0</v>
      </c>
      <c r="JA33" s="259">
        <v>0</v>
      </c>
      <c r="JB33" s="259">
        <v>0</v>
      </c>
      <c r="JC33" s="259">
        <v>0</v>
      </c>
      <c r="JD33" s="259">
        <v>0</v>
      </c>
      <c r="JE33" s="286">
        <v>0</v>
      </c>
      <c r="JF33" s="285">
        <v>0</v>
      </c>
      <c r="JG33" s="259">
        <v>0</v>
      </c>
      <c r="JH33" s="259">
        <v>0</v>
      </c>
      <c r="JI33" s="259">
        <v>0</v>
      </c>
      <c r="JJ33" s="259">
        <v>0</v>
      </c>
      <c r="JK33" s="259">
        <v>0</v>
      </c>
      <c r="JL33" s="259">
        <v>0</v>
      </c>
      <c r="JM33" s="259">
        <v>0</v>
      </c>
      <c r="JN33" s="259">
        <v>0</v>
      </c>
      <c r="JO33" s="259">
        <v>0</v>
      </c>
      <c r="JP33" s="259">
        <v>0</v>
      </c>
      <c r="JQ33" s="286">
        <v>0</v>
      </c>
      <c r="JR33" s="259">
        <v>0</v>
      </c>
      <c r="JS33" s="259">
        <v>0</v>
      </c>
      <c r="JT33" s="259">
        <v>0</v>
      </c>
      <c r="JU33" s="259">
        <v>0</v>
      </c>
      <c r="JV33" s="259">
        <v>0</v>
      </c>
      <c r="JW33" s="259">
        <v>0</v>
      </c>
      <c r="JX33" s="259">
        <v>0</v>
      </c>
      <c r="JY33" s="259">
        <v>0</v>
      </c>
      <c r="JZ33" s="259">
        <v>0</v>
      </c>
      <c r="KA33" s="259">
        <v>0</v>
      </c>
      <c r="KB33" s="259">
        <v>0</v>
      </c>
      <c r="KC33" s="286">
        <v>0</v>
      </c>
      <c r="KD33" s="259">
        <v>0</v>
      </c>
      <c r="KE33" s="259">
        <v>0</v>
      </c>
      <c r="KF33" s="259">
        <v>0</v>
      </c>
      <c r="KG33" s="259">
        <v>0</v>
      </c>
      <c r="KH33" s="259">
        <v>0</v>
      </c>
      <c r="KI33" s="259">
        <v>0</v>
      </c>
      <c r="KJ33" s="259">
        <v>0</v>
      </c>
      <c r="KK33" s="259">
        <v>0</v>
      </c>
      <c r="KL33" s="259">
        <v>0</v>
      </c>
      <c r="KM33" s="259">
        <v>0</v>
      </c>
      <c r="KN33" s="259">
        <v>0</v>
      </c>
      <c r="KO33" s="286">
        <v>0</v>
      </c>
      <c r="KP33" s="259">
        <v>0</v>
      </c>
      <c r="KQ33" s="259">
        <v>0</v>
      </c>
      <c r="KR33" s="259">
        <v>0</v>
      </c>
      <c r="KS33" s="286">
        <v>0</v>
      </c>
    </row>
    <row r="34" spans="1:305" ht="12.9" hidden="1" customHeight="1" x14ac:dyDescent="0.25">
      <c r="A34" s="235" t="s">
        <v>4218</v>
      </c>
      <c r="B34" s="230"/>
      <c r="M34" s="236"/>
      <c r="N34" s="230"/>
      <c r="Y34" s="236"/>
      <c r="Z34" s="230"/>
      <c r="AK34" s="236"/>
      <c r="AL34" s="230"/>
      <c r="AW34" s="236"/>
      <c r="AX34" s="230"/>
      <c r="BI34" s="236"/>
      <c r="BJ34" s="230"/>
      <c r="BU34" s="236"/>
      <c r="BV34" s="230"/>
      <c r="CG34" s="236"/>
      <c r="CH34" s="230"/>
      <c r="CS34" s="236"/>
      <c r="CT34" s="230"/>
      <c r="DE34" s="236"/>
      <c r="DF34" s="230"/>
      <c r="DQ34" s="236"/>
      <c r="DR34" s="230"/>
      <c r="EC34" s="236"/>
      <c r="ED34" s="230"/>
      <c r="EO34" s="236"/>
      <c r="EP34" s="230"/>
      <c r="FA34" s="236"/>
      <c r="FB34" s="230"/>
      <c r="FM34" s="236"/>
      <c r="FN34" s="230"/>
      <c r="FY34" s="236"/>
      <c r="FZ34" s="230"/>
      <c r="GK34" s="236"/>
      <c r="GL34" s="230"/>
      <c r="GW34" s="236"/>
      <c r="GX34" s="230"/>
      <c r="HI34" s="236"/>
      <c r="HJ34" s="230"/>
      <c r="HU34" s="236"/>
      <c r="HV34" s="230"/>
      <c r="IG34" s="236"/>
      <c r="IH34" s="230"/>
      <c r="IS34" s="236"/>
      <c r="IT34" s="230"/>
      <c r="JE34" s="236"/>
      <c r="JF34" s="230"/>
      <c r="JQ34" s="236"/>
      <c r="KC34" s="236"/>
      <c r="KO34" s="236"/>
      <c r="KS34" s="236"/>
    </row>
    <row r="35" spans="1:305" x14ac:dyDescent="0.25">
      <c r="A35" s="235" t="s">
        <v>4219</v>
      </c>
      <c r="B35" s="285">
        <v>89.9</v>
      </c>
      <c r="C35" s="259">
        <v>91.1</v>
      </c>
      <c r="D35" s="259">
        <v>91.1</v>
      </c>
      <c r="E35" s="259">
        <v>90.7</v>
      </c>
      <c r="F35" s="259">
        <v>90.3</v>
      </c>
      <c r="G35" s="259">
        <v>63.3</v>
      </c>
      <c r="H35" s="259">
        <v>66.8</v>
      </c>
      <c r="I35" s="259">
        <v>66.400000000000006</v>
      </c>
      <c r="J35" s="259">
        <v>66.2</v>
      </c>
      <c r="K35" s="259">
        <v>66.7</v>
      </c>
      <c r="L35" s="259">
        <v>68.7</v>
      </c>
      <c r="M35" s="286">
        <v>66.3</v>
      </c>
      <c r="N35" s="285">
        <v>70.7</v>
      </c>
      <c r="O35" s="259">
        <v>71.599999999999994</v>
      </c>
      <c r="P35" s="259">
        <v>69.7</v>
      </c>
      <c r="Q35" s="259">
        <v>69.099999999999994</v>
      </c>
      <c r="R35" s="259">
        <v>67.5</v>
      </c>
      <c r="S35" s="259">
        <v>55.3</v>
      </c>
      <c r="T35" s="259">
        <v>57.5</v>
      </c>
      <c r="U35" s="259">
        <v>54.6</v>
      </c>
      <c r="V35" s="259">
        <v>54</v>
      </c>
      <c r="W35" s="259">
        <v>51.2</v>
      </c>
      <c r="X35" s="259">
        <v>54.5</v>
      </c>
      <c r="Y35" s="286">
        <v>57.1</v>
      </c>
      <c r="Z35" s="285">
        <v>58.7</v>
      </c>
      <c r="AA35" s="259">
        <v>59</v>
      </c>
      <c r="AB35" s="259">
        <v>59.1</v>
      </c>
      <c r="AC35" s="259">
        <v>58.5</v>
      </c>
      <c r="AD35" s="259">
        <v>65.099999999999994</v>
      </c>
      <c r="AE35" s="259">
        <v>53.3</v>
      </c>
      <c r="AF35" s="259">
        <v>56.9</v>
      </c>
      <c r="AG35" s="259">
        <v>56.5</v>
      </c>
      <c r="AH35" s="259">
        <v>56.5</v>
      </c>
      <c r="AI35" s="259">
        <v>57.1</v>
      </c>
      <c r="AJ35" s="259">
        <v>57.6</v>
      </c>
      <c r="AK35" s="286">
        <v>56.8</v>
      </c>
      <c r="AL35" s="285">
        <v>61.4</v>
      </c>
      <c r="AM35" s="259">
        <v>61.8</v>
      </c>
      <c r="AN35" s="259">
        <v>61</v>
      </c>
      <c r="AO35" s="259">
        <v>60.7</v>
      </c>
      <c r="AP35" s="259">
        <v>60.9</v>
      </c>
      <c r="AQ35" s="259">
        <v>49.5</v>
      </c>
      <c r="AR35" s="259">
        <v>52.8</v>
      </c>
      <c r="AS35" s="259">
        <v>52.7</v>
      </c>
      <c r="AT35" s="259">
        <v>54.1</v>
      </c>
      <c r="AU35" s="259">
        <v>53.8</v>
      </c>
      <c r="AV35" s="259">
        <v>54.2</v>
      </c>
      <c r="AW35" s="286">
        <v>56.3</v>
      </c>
      <c r="AX35" s="285">
        <v>62</v>
      </c>
      <c r="AY35" s="259">
        <v>63.1</v>
      </c>
      <c r="AZ35" s="259">
        <v>62.7</v>
      </c>
      <c r="BA35" s="259">
        <v>62.6</v>
      </c>
      <c r="BB35" s="259">
        <v>63.2</v>
      </c>
      <c r="BC35" s="259">
        <v>51.7</v>
      </c>
      <c r="BD35" s="259">
        <v>55.4</v>
      </c>
      <c r="BE35" s="259">
        <v>56</v>
      </c>
      <c r="BF35" s="259">
        <v>55.8</v>
      </c>
      <c r="BG35" s="259">
        <v>57</v>
      </c>
      <c r="BH35" s="259">
        <v>57.5</v>
      </c>
      <c r="BI35" s="286">
        <v>56.7</v>
      </c>
      <c r="BJ35" s="285">
        <v>60.5</v>
      </c>
      <c r="BK35" s="259">
        <v>60.9</v>
      </c>
      <c r="BL35" s="259">
        <v>60.6</v>
      </c>
      <c r="BM35" s="259">
        <v>59.9</v>
      </c>
      <c r="BN35" s="259">
        <v>61</v>
      </c>
      <c r="BO35" s="259">
        <v>41.6</v>
      </c>
      <c r="BP35" s="259">
        <v>45.6</v>
      </c>
      <c r="BQ35" s="259">
        <v>45.9</v>
      </c>
      <c r="BR35" s="259">
        <v>48.2</v>
      </c>
      <c r="BS35" s="259">
        <v>47.5</v>
      </c>
      <c r="BT35" s="259">
        <v>48.6</v>
      </c>
      <c r="BU35" s="286">
        <v>48.1</v>
      </c>
      <c r="BV35" s="285">
        <v>51.6</v>
      </c>
      <c r="BW35" s="259">
        <v>51.8</v>
      </c>
      <c r="BX35" s="259">
        <v>51.8</v>
      </c>
      <c r="BY35" s="259">
        <v>51.2</v>
      </c>
      <c r="BZ35" s="259">
        <v>52.4</v>
      </c>
      <c r="CA35" s="259">
        <v>36.5</v>
      </c>
      <c r="CB35" s="259">
        <v>38.5</v>
      </c>
      <c r="CC35" s="259">
        <v>38.9</v>
      </c>
      <c r="CD35" s="259">
        <v>38.299999999999997</v>
      </c>
      <c r="CE35" s="259">
        <v>38</v>
      </c>
      <c r="CF35" s="259">
        <v>38.4</v>
      </c>
      <c r="CG35" s="286">
        <v>38.4</v>
      </c>
      <c r="CH35" s="285">
        <v>41.3</v>
      </c>
      <c r="CI35" s="259">
        <v>41.2</v>
      </c>
      <c r="CJ35" s="259">
        <v>40.700000000000003</v>
      </c>
      <c r="CK35" s="259">
        <v>40.200000000000003</v>
      </c>
      <c r="CL35" s="259">
        <v>40.799999999999997</v>
      </c>
      <c r="CM35" s="259">
        <v>33.5</v>
      </c>
      <c r="CN35" s="259">
        <v>36.200000000000003</v>
      </c>
      <c r="CO35" s="259">
        <v>36.299999999999997</v>
      </c>
      <c r="CP35" s="259">
        <v>36</v>
      </c>
      <c r="CQ35" s="259">
        <v>35.200000000000003</v>
      </c>
      <c r="CR35" s="259">
        <v>35.4</v>
      </c>
      <c r="CS35" s="286">
        <v>39.6</v>
      </c>
      <c r="CT35" s="285">
        <v>41.4</v>
      </c>
      <c r="CU35" s="259">
        <v>41.3</v>
      </c>
      <c r="CV35" s="259">
        <v>40.799999999999997</v>
      </c>
      <c r="CW35" s="259">
        <v>40.299999999999997</v>
      </c>
      <c r="CX35" s="259">
        <v>40.299999999999997</v>
      </c>
      <c r="CY35" s="259">
        <v>34.1</v>
      </c>
      <c r="CZ35" s="259">
        <v>37.4</v>
      </c>
      <c r="DA35" s="259">
        <v>37.200000000000003</v>
      </c>
      <c r="DB35" s="259">
        <v>37.299999999999997</v>
      </c>
      <c r="DC35" s="259">
        <v>37.299999999999997</v>
      </c>
      <c r="DD35" s="259">
        <v>38</v>
      </c>
      <c r="DE35" s="286">
        <v>45</v>
      </c>
      <c r="DF35" s="285">
        <v>48</v>
      </c>
      <c r="DG35" s="259">
        <v>48.6</v>
      </c>
      <c r="DH35" s="259">
        <v>48.6</v>
      </c>
      <c r="DI35" s="259">
        <v>48.3</v>
      </c>
      <c r="DJ35" s="259">
        <v>49.1</v>
      </c>
      <c r="DK35" s="259">
        <v>46.8</v>
      </c>
      <c r="DL35" s="259">
        <v>50.1</v>
      </c>
      <c r="DM35" s="259">
        <v>50.3</v>
      </c>
      <c r="DN35" s="259">
        <v>50.4</v>
      </c>
      <c r="DO35" s="259">
        <v>50.4</v>
      </c>
      <c r="DP35" s="259">
        <v>51.1</v>
      </c>
      <c r="DQ35" s="286">
        <v>53.2</v>
      </c>
      <c r="DR35" s="285">
        <v>56.2</v>
      </c>
      <c r="DS35" s="259">
        <v>57.6</v>
      </c>
      <c r="DT35" s="259">
        <v>57.7</v>
      </c>
      <c r="DU35" s="259">
        <v>57.8</v>
      </c>
      <c r="DV35" s="259">
        <v>58.5</v>
      </c>
      <c r="DW35" s="259">
        <v>56.7</v>
      </c>
      <c r="DX35" s="259">
        <v>59.5</v>
      </c>
      <c r="DY35" s="259">
        <v>59.3</v>
      </c>
      <c r="DZ35" s="259">
        <v>58.5</v>
      </c>
      <c r="EA35" s="259">
        <v>58.3</v>
      </c>
      <c r="EB35" s="259">
        <v>58.3</v>
      </c>
      <c r="EC35" s="286">
        <v>58.2</v>
      </c>
      <c r="ED35" s="285">
        <v>60.5</v>
      </c>
      <c r="EE35" s="259">
        <v>59.3</v>
      </c>
      <c r="EF35" s="259">
        <v>58.6</v>
      </c>
      <c r="EG35" s="259">
        <v>57.9</v>
      </c>
      <c r="EH35" s="259">
        <v>58</v>
      </c>
      <c r="EI35" s="259">
        <v>54.3</v>
      </c>
      <c r="EJ35" s="259">
        <v>56.3</v>
      </c>
      <c r="EK35" s="259">
        <v>55.8</v>
      </c>
      <c r="EL35" s="259">
        <v>55.1</v>
      </c>
      <c r="EM35" s="259">
        <v>54.4</v>
      </c>
      <c r="EN35" s="259">
        <v>59.9</v>
      </c>
      <c r="EO35" s="286">
        <v>60</v>
      </c>
      <c r="EP35" s="285">
        <v>61.7</v>
      </c>
      <c r="EQ35" s="259">
        <v>61.1</v>
      </c>
      <c r="ER35" s="259">
        <v>59.9</v>
      </c>
      <c r="ES35" s="259">
        <v>59.2</v>
      </c>
      <c r="ET35" s="259">
        <v>59.2</v>
      </c>
      <c r="EU35" s="259">
        <v>64.599999999999994</v>
      </c>
      <c r="EV35" s="259">
        <v>65.900000000000006</v>
      </c>
      <c r="EW35" s="259">
        <v>65.400000000000006</v>
      </c>
      <c r="EX35" s="259">
        <v>64.8</v>
      </c>
      <c r="EY35" s="259">
        <v>63.5</v>
      </c>
      <c r="EZ35" s="259">
        <v>63.5</v>
      </c>
      <c r="FA35" s="286">
        <v>63.4</v>
      </c>
      <c r="FB35" s="285">
        <v>69</v>
      </c>
      <c r="FC35" s="259">
        <v>69.2</v>
      </c>
      <c r="FD35" s="259">
        <v>68.5</v>
      </c>
      <c r="FE35" s="259">
        <v>67.8</v>
      </c>
      <c r="FF35" s="259">
        <v>67.7</v>
      </c>
      <c r="FG35" s="259">
        <v>67.7</v>
      </c>
      <c r="FH35" s="259">
        <v>68.7</v>
      </c>
      <c r="FI35" s="259">
        <v>68</v>
      </c>
      <c r="FJ35" s="259">
        <v>67.3</v>
      </c>
      <c r="FK35" s="259">
        <v>65.8</v>
      </c>
      <c r="FL35" s="259">
        <v>66.400000000000006</v>
      </c>
      <c r="FM35" s="286">
        <v>66.099999999999994</v>
      </c>
      <c r="FN35" s="285">
        <v>67</v>
      </c>
      <c r="FO35" s="259">
        <v>66</v>
      </c>
      <c r="FP35" s="259">
        <v>66</v>
      </c>
      <c r="FQ35" s="259">
        <v>66.099999999999994</v>
      </c>
      <c r="FR35" s="259">
        <v>64.7</v>
      </c>
      <c r="FS35" s="259">
        <v>65.8</v>
      </c>
      <c r="FT35" s="259">
        <v>67.099999999999994</v>
      </c>
      <c r="FU35" s="259">
        <v>66.3</v>
      </c>
      <c r="FV35" s="259">
        <v>66.3</v>
      </c>
      <c r="FW35" s="259">
        <v>64.8</v>
      </c>
      <c r="FX35" s="259">
        <v>65.3</v>
      </c>
      <c r="FY35" s="286">
        <v>64.3</v>
      </c>
      <c r="FZ35" s="285">
        <v>71.400000000000006</v>
      </c>
      <c r="GA35" s="259">
        <v>70.5</v>
      </c>
      <c r="GB35" s="259">
        <v>69.8</v>
      </c>
      <c r="GC35" s="259">
        <v>68.900000000000006</v>
      </c>
      <c r="GD35" s="259">
        <v>69.900000000000006</v>
      </c>
      <c r="GE35" s="259">
        <v>69</v>
      </c>
      <c r="GF35" s="259">
        <v>71.3</v>
      </c>
      <c r="GG35" s="259">
        <v>72.099999999999994</v>
      </c>
      <c r="GH35" s="259">
        <v>70</v>
      </c>
      <c r="GI35" s="259">
        <v>69.3</v>
      </c>
      <c r="GJ35" s="259">
        <v>67.400000000000006</v>
      </c>
      <c r="GK35" s="286">
        <v>70.7</v>
      </c>
      <c r="GL35" s="285">
        <v>73.3</v>
      </c>
      <c r="GM35" s="259">
        <v>71.8</v>
      </c>
      <c r="GN35" s="259">
        <v>71.400000000000006</v>
      </c>
      <c r="GO35" s="259">
        <v>69.7</v>
      </c>
      <c r="GP35" s="259">
        <v>70.3</v>
      </c>
      <c r="GQ35" s="259">
        <v>70</v>
      </c>
      <c r="GR35" s="259">
        <v>72.099999999999994</v>
      </c>
      <c r="GS35" s="259">
        <v>71</v>
      </c>
      <c r="GT35" s="259">
        <v>70.8</v>
      </c>
      <c r="GU35" s="259">
        <v>69.900000000000006</v>
      </c>
      <c r="GV35" s="259">
        <v>68.2</v>
      </c>
      <c r="GW35" s="286">
        <v>67.7</v>
      </c>
      <c r="GX35" s="285">
        <v>69.8</v>
      </c>
      <c r="GY35" s="259">
        <v>68.8</v>
      </c>
      <c r="GZ35" s="259">
        <v>68.599999999999994</v>
      </c>
      <c r="HA35" s="259">
        <v>69.5</v>
      </c>
      <c r="HB35" s="259">
        <v>70.2</v>
      </c>
      <c r="HC35" s="259">
        <v>69.3</v>
      </c>
      <c r="HD35" s="259">
        <v>71.900000000000006</v>
      </c>
      <c r="HE35" s="259">
        <v>69.599999999999994</v>
      </c>
      <c r="HF35" s="259">
        <v>69.2</v>
      </c>
      <c r="HG35" s="259">
        <v>66.5</v>
      </c>
      <c r="HH35" s="259">
        <v>65</v>
      </c>
      <c r="HI35" s="286">
        <v>63.8</v>
      </c>
      <c r="HJ35" s="285">
        <v>63.6</v>
      </c>
      <c r="HK35" s="259">
        <v>64.5</v>
      </c>
      <c r="HL35" s="259">
        <v>64.400000000000006</v>
      </c>
      <c r="HM35" s="259">
        <v>61.8</v>
      </c>
      <c r="HN35" s="259">
        <v>62.9</v>
      </c>
      <c r="HO35" s="259">
        <v>57.4</v>
      </c>
      <c r="HP35" s="259">
        <v>51.9</v>
      </c>
      <c r="HQ35" s="259">
        <v>30.8</v>
      </c>
      <c r="HR35" s="259">
        <v>30.3</v>
      </c>
      <c r="HS35" s="259">
        <v>29</v>
      </c>
      <c r="HT35" s="259">
        <v>28</v>
      </c>
      <c r="HU35" s="286">
        <v>33.700000000000003</v>
      </c>
      <c r="HV35" s="285">
        <v>35.1</v>
      </c>
      <c r="HW35" s="259">
        <v>34.299999999999997</v>
      </c>
      <c r="HX35" s="259">
        <v>38.1</v>
      </c>
      <c r="HY35" s="259">
        <v>36.1</v>
      </c>
      <c r="HZ35" s="259">
        <v>36.6</v>
      </c>
      <c r="IA35" s="259">
        <v>36.9</v>
      </c>
      <c r="IB35" s="259">
        <v>38.6</v>
      </c>
      <c r="IC35" s="259">
        <v>41.8</v>
      </c>
      <c r="ID35" s="259">
        <v>41.8</v>
      </c>
      <c r="IE35" s="259">
        <v>41.3</v>
      </c>
      <c r="IF35" s="259">
        <v>39.4</v>
      </c>
      <c r="IG35" s="286">
        <v>39.4</v>
      </c>
      <c r="IH35" s="285">
        <v>40</v>
      </c>
      <c r="II35" s="259">
        <v>50.2</v>
      </c>
      <c r="IJ35" s="259">
        <v>48.5</v>
      </c>
      <c r="IK35" s="259">
        <v>48.6</v>
      </c>
      <c r="IL35" s="259">
        <v>50.7</v>
      </c>
      <c r="IM35" s="259">
        <v>49.6</v>
      </c>
      <c r="IN35" s="259">
        <v>57.4</v>
      </c>
      <c r="IO35" s="259">
        <v>53.5</v>
      </c>
      <c r="IP35" s="259">
        <v>61.2</v>
      </c>
      <c r="IQ35" s="259">
        <v>59.5</v>
      </c>
      <c r="IR35" s="259">
        <v>61.7</v>
      </c>
      <c r="IS35" s="286">
        <v>56.9</v>
      </c>
      <c r="IT35" s="285">
        <v>57.4</v>
      </c>
      <c r="IU35" s="259">
        <v>55.5</v>
      </c>
      <c r="IV35" s="259">
        <v>53.8</v>
      </c>
      <c r="IW35" s="259">
        <v>57.1</v>
      </c>
      <c r="IX35" s="259">
        <v>12.8</v>
      </c>
      <c r="IY35" s="259">
        <v>7.6</v>
      </c>
      <c r="IZ35" s="259">
        <v>7.5</v>
      </c>
      <c r="JA35" s="259">
        <v>6.5</v>
      </c>
      <c r="JB35" s="259">
        <v>5.5</v>
      </c>
      <c r="JC35" s="259">
        <v>4.4000000000000004</v>
      </c>
      <c r="JD35" s="259">
        <v>3.3</v>
      </c>
      <c r="JE35" s="286">
        <v>5.2</v>
      </c>
      <c r="JF35" s="285">
        <v>6.6</v>
      </c>
      <c r="JG35" s="259">
        <v>6.1</v>
      </c>
      <c r="JH35" s="259">
        <v>4.7</v>
      </c>
      <c r="JI35" s="259">
        <v>3.6</v>
      </c>
      <c r="JJ35" s="259">
        <v>1.9</v>
      </c>
      <c r="JK35" s="259">
        <v>1.9</v>
      </c>
      <c r="JL35" s="259">
        <v>5.8</v>
      </c>
      <c r="JM35" s="259">
        <v>3.8</v>
      </c>
      <c r="JN35" s="259">
        <v>2.8</v>
      </c>
      <c r="JO35" s="259">
        <v>2.8</v>
      </c>
      <c r="JP35" s="259">
        <v>2.8</v>
      </c>
      <c r="JQ35" s="286">
        <v>8</v>
      </c>
      <c r="JR35" s="259">
        <v>8</v>
      </c>
      <c r="JS35" s="259">
        <v>8</v>
      </c>
      <c r="JT35" s="259">
        <v>8</v>
      </c>
      <c r="JU35" s="259">
        <v>6.6</v>
      </c>
      <c r="JV35" s="259">
        <v>6.6</v>
      </c>
      <c r="JW35" s="259">
        <v>6.6</v>
      </c>
      <c r="JX35" s="259">
        <v>6.3</v>
      </c>
      <c r="JY35" s="259">
        <v>6.2</v>
      </c>
      <c r="JZ35" s="259">
        <v>5.7</v>
      </c>
      <c r="KA35" s="259">
        <v>5.4</v>
      </c>
      <c r="KB35" s="259">
        <v>5.4</v>
      </c>
      <c r="KC35" s="286">
        <v>2</v>
      </c>
      <c r="KD35" s="259">
        <v>3.3</v>
      </c>
      <c r="KE35" s="259">
        <v>5.3</v>
      </c>
      <c r="KF35" s="259">
        <v>3.8</v>
      </c>
      <c r="KG35" s="259">
        <v>6.1</v>
      </c>
      <c r="KH35" s="259">
        <v>6.1</v>
      </c>
      <c r="KI35" s="259">
        <v>4.5999999999999996</v>
      </c>
      <c r="KJ35" s="259">
        <v>0</v>
      </c>
      <c r="KK35" s="259">
        <v>0</v>
      </c>
      <c r="KL35" s="259">
        <v>6</v>
      </c>
      <c r="KM35" s="259">
        <v>3.9</v>
      </c>
      <c r="KN35" s="259">
        <v>6.6</v>
      </c>
      <c r="KO35" s="286">
        <v>3.1</v>
      </c>
      <c r="KP35" s="259">
        <v>5</v>
      </c>
      <c r="KQ35" s="259">
        <v>3.6</v>
      </c>
      <c r="KR35" s="259">
        <v>6.7</v>
      </c>
      <c r="KS35" s="286">
        <v>9.3000000000000007</v>
      </c>
    </row>
    <row r="36" spans="1:305" x14ac:dyDescent="0.25">
      <c r="A36" s="231" t="s">
        <v>4222</v>
      </c>
      <c r="B36" s="282">
        <v>2900.4975899199999</v>
      </c>
      <c r="C36" s="283">
        <v>2779.7600332299999</v>
      </c>
      <c r="D36" s="283">
        <v>2717.7794291300002</v>
      </c>
      <c r="E36" s="283">
        <v>2712.9480776099999</v>
      </c>
      <c r="F36" s="283">
        <v>2762.5510992199997</v>
      </c>
      <c r="G36" s="283">
        <v>2720.90096692</v>
      </c>
      <c r="H36" s="283">
        <v>2536.8938455199996</v>
      </c>
      <c r="I36" s="283">
        <v>2509.2696971599999</v>
      </c>
      <c r="J36" s="283">
        <v>2505.1022538500001</v>
      </c>
      <c r="K36" s="283">
        <v>2530.18298744</v>
      </c>
      <c r="L36" s="283">
        <v>2439.1390541600003</v>
      </c>
      <c r="M36" s="284">
        <v>2494.9135407700001</v>
      </c>
      <c r="N36" s="282">
        <v>2542.5178776100001</v>
      </c>
      <c r="O36" s="283">
        <v>2396.28101556</v>
      </c>
      <c r="P36" s="283">
        <v>2316.0345699999998</v>
      </c>
      <c r="Q36" s="283">
        <v>2316.4909219699998</v>
      </c>
      <c r="R36" s="283">
        <v>2286.1006999900001</v>
      </c>
      <c r="S36" s="283">
        <v>2387.8325223299998</v>
      </c>
      <c r="T36" s="283">
        <v>2382.04301725</v>
      </c>
      <c r="U36" s="283">
        <v>2371.11908713</v>
      </c>
      <c r="V36" s="283">
        <v>2373.1014910099998</v>
      </c>
      <c r="W36" s="283">
        <v>2290.4988922900002</v>
      </c>
      <c r="X36" s="283">
        <v>2195.9510846099997</v>
      </c>
      <c r="Y36" s="284">
        <v>2146.5563974799998</v>
      </c>
      <c r="Z36" s="282">
        <v>2113.1253846499994</v>
      </c>
      <c r="AA36" s="283">
        <v>2100.3394838699996</v>
      </c>
      <c r="AB36" s="283">
        <v>1982.6942180999995</v>
      </c>
      <c r="AC36" s="283">
        <v>1992.68828543</v>
      </c>
      <c r="AD36" s="283">
        <v>1846.6412168099998</v>
      </c>
      <c r="AE36" s="283">
        <v>1755.1901947599999</v>
      </c>
      <c r="AF36" s="283">
        <v>1584.5723690599998</v>
      </c>
      <c r="AG36" s="283">
        <v>1712.4755520399999</v>
      </c>
      <c r="AH36" s="283">
        <v>1643.9146284899998</v>
      </c>
      <c r="AI36" s="283">
        <v>1666.7652515499997</v>
      </c>
      <c r="AJ36" s="283">
        <v>1572.9943003999997</v>
      </c>
      <c r="AK36" s="284">
        <v>1538.8636725099996</v>
      </c>
      <c r="AL36" s="282">
        <v>1434.8498229899997</v>
      </c>
      <c r="AM36" s="283">
        <v>1489.84177236</v>
      </c>
      <c r="AN36" s="283">
        <v>1526.2059015299997</v>
      </c>
      <c r="AO36" s="283">
        <v>1544.5899693999995</v>
      </c>
      <c r="AP36" s="283">
        <v>1617.5273221999996</v>
      </c>
      <c r="AQ36" s="283">
        <v>1577.5202278099996</v>
      </c>
      <c r="AR36" s="283">
        <v>1656.4197735299997</v>
      </c>
      <c r="AS36" s="283">
        <v>1859.6601755999995</v>
      </c>
      <c r="AT36" s="283">
        <v>2077.5767570500002</v>
      </c>
      <c r="AU36" s="283">
        <v>2023.6346634500001</v>
      </c>
      <c r="AV36" s="283">
        <v>2053.2302688899999</v>
      </c>
      <c r="AW36" s="284">
        <v>2194.3943196499995</v>
      </c>
      <c r="AX36" s="282">
        <v>2284.9266854400003</v>
      </c>
      <c r="AY36" s="283">
        <v>2232.4258930700003</v>
      </c>
      <c r="AZ36" s="283">
        <v>2182.2140534299997</v>
      </c>
      <c r="BA36" s="283">
        <v>2051.7372475699999</v>
      </c>
      <c r="BB36" s="283">
        <v>2014.7732011000001</v>
      </c>
      <c r="BC36" s="283">
        <v>2103.5160110399997</v>
      </c>
      <c r="BD36" s="283">
        <v>2256.55873505</v>
      </c>
      <c r="BE36" s="283">
        <v>2226.1043645700001</v>
      </c>
      <c r="BF36" s="283">
        <v>2440.75870373</v>
      </c>
      <c r="BG36" s="283">
        <v>2481.3053938699995</v>
      </c>
      <c r="BH36" s="283">
        <v>2802.1141288200006</v>
      </c>
      <c r="BI36" s="284">
        <v>2880.21749735</v>
      </c>
      <c r="BJ36" s="282">
        <v>3089.6744963399997</v>
      </c>
      <c r="BK36" s="283">
        <v>3284.9416982300004</v>
      </c>
      <c r="BL36" s="283">
        <v>3213.2833127900003</v>
      </c>
      <c r="BM36" s="283">
        <v>2854.2053640300001</v>
      </c>
      <c r="BN36" s="283">
        <v>2841.3894225100003</v>
      </c>
      <c r="BO36" s="283">
        <v>2572.0192761900007</v>
      </c>
      <c r="BP36" s="283">
        <v>2341.1272179300004</v>
      </c>
      <c r="BQ36" s="283">
        <v>2019.25192784</v>
      </c>
      <c r="BR36" s="283">
        <v>2100.8656430600004</v>
      </c>
      <c r="BS36" s="283">
        <v>2061.5066254799999</v>
      </c>
      <c r="BT36" s="283">
        <v>2034.6582050699999</v>
      </c>
      <c r="BU36" s="284">
        <v>2093.3537979900002</v>
      </c>
      <c r="BV36" s="282">
        <v>2008.4554620399999</v>
      </c>
      <c r="BW36" s="283">
        <v>2464.5015559399994</v>
      </c>
      <c r="BX36" s="283">
        <v>3159.0275227400007</v>
      </c>
      <c r="BY36" s="283">
        <v>3639.61841104</v>
      </c>
      <c r="BZ36" s="283">
        <v>3655.0690080899994</v>
      </c>
      <c r="CA36" s="283">
        <v>3603.7248693399997</v>
      </c>
      <c r="CB36" s="283">
        <v>3640.3995833600002</v>
      </c>
      <c r="CC36" s="283">
        <v>3727.6037189999997</v>
      </c>
      <c r="CD36" s="283">
        <v>3712.2151704499997</v>
      </c>
      <c r="CE36" s="283">
        <v>3773.8786073299998</v>
      </c>
      <c r="CF36" s="283">
        <v>3883.4839846300001</v>
      </c>
      <c r="CG36" s="284">
        <v>3820.8939924699998</v>
      </c>
      <c r="CH36" s="282">
        <v>3545.0380511399999</v>
      </c>
      <c r="CI36" s="283">
        <v>3515.8323556900004</v>
      </c>
      <c r="CJ36" s="283">
        <v>3510.2224482200008</v>
      </c>
      <c r="CK36" s="283">
        <v>3734.4941923800002</v>
      </c>
      <c r="CL36" s="283">
        <v>3766.3009353899997</v>
      </c>
      <c r="CM36" s="283">
        <v>3909.9606821300008</v>
      </c>
      <c r="CN36" s="283">
        <v>4105.7619511100002</v>
      </c>
      <c r="CO36" s="283">
        <v>4161.1984172400007</v>
      </c>
      <c r="CP36" s="283">
        <v>4172.5611656299998</v>
      </c>
      <c r="CQ36" s="283">
        <v>4196.3721484000007</v>
      </c>
      <c r="CR36" s="283">
        <v>4149.3751904199999</v>
      </c>
      <c r="CS36" s="284">
        <v>3988.9223937400006</v>
      </c>
      <c r="CT36" s="282">
        <v>3747.6828397200006</v>
      </c>
      <c r="CU36" s="283">
        <v>3498.7276598800004</v>
      </c>
      <c r="CV36" s="283">
        <v>3374.2539960300005</v>
      </c>
      <c r="CW36" s="283">
        <v>2870.0653796900006</v>
      </c>
      <c r="CX36" s="283">
        <v>2802.2101896700005</v>
      </c>
      <c r="CY36" s="283">
        <v>2553.7435503700003</v>
      </c>
      <c r="CZ36" s="283">
        <v>2397.4678667300004</v>
      </c>
      <c r="DA36" s="283">
        <v>2459.7962007600004</v>
      </c>
      <c r="DB36" s="283">
        <v>2477.2203384700001</v>
      </c>
      <c r="DC36" s="283">
        <v>2556.1735643000002</v>
      </c>
      <c r="DD36" s="283">
        <v>2535.0261372300001</v>
      </c>
      <c r="DE36" s="284">
        <v>2763.7436913800002</v>
      </c>
      <c r="DF36" s="282">
        <v>2546.26203326</v>
      </c>
      <c r="DG36" s="283">
        <v>2627.3341116299998</v>
      </c>
      <c r="DH36" s="283">
        <v>2871.7038634600003</v>
      </c>
      <c r="DI36" s="283">
        <v>2935.20313098</v>
      </c>
      <c r="DJ36" s="283">
        <v>2855.1319550400003</v>
      </c>
      <c r="DK36" s="283">
        <v>3184.9305116800006</v>
      </c>
      <c r="DL36" s="283">
        <v>4031.9807586300003</v>
      </c>
      <c r="DM36" s="283">
        <v>4258.4348606200001</v>
      </c>
      <c r="DN36" s="283">
        <v>4433.3522769399997</v>
      </c>
      <c r="DO36" s="283">
        <v>4886.6205963000002</v>
      </c>
      <c r="DP36" s="283">
        <v>5462.39145405</v>
      </c>
      <c r="DQ36" s="284">
        <v>6900.9111809599999</v>
      </c>
      <c r="DR36" s="282">
        <v>7341.245936960001</v>
      </c>
      <c r="DS36" s="283">
        <v>7327.7268602899994</v>
      </c>
      <c r="DT36" s="283">
        <v>8041.6332700399998</v>
      </c>
      <c r="DU36" s="283">
        <v>8028.7203103999982</v>
      </c>
      <c r="DV36" s="283">
        <v>8273.9977218999993</v>
      </c>
      <c r="DW36" s="283">
        <v>9252.029102479999</v>
      </c>
      <c r="DX36" s="283">
        <v>9424.3430056599991</v>
      </c>
      <c r="DY36" s="283">
        <v>9270.3805707899992</v>
      </c>
      <c r="DZ36" s="283">
        <v>9606.2199843199996</v>
      </c>
      <c r="EA36" s="283">
        <v>9611.8766072399994</v>
      </c>
      <c r="EB36" s="283">
        <v>10040.53228643</v>
      </c>
      <c r="EC36" s="284">
        <v>10275.929615540001</v>
      </c>
      <c r="ED36" s="282">
        <v>9997.8426077799995</v>
      </c>
      <c r="EE36" s="283">
        <v>9592.3987441099998</v>
      </c>
      <c r="EF36" s="283">
        <v>9186.2596737500007</v>
      </c>
      <c r="EG36" s="283">
        <v>8777.7294075600003</v>
      </c>
      <c r="EH36" s="283">
        <v>8514.7250917599995</v>
      </c>
      <c r="EI36" s="283">
        <v>8306.79887891</v>
      </c>
      <c r="EJ36" s="283">
        <v>8569.7693371699988</v>
      </c>
      <c r="EK36" s="283">
        <v>8930.6987570099991</v>
      </c>
      <c r="EL36" s="283">
        <v>10091.163968509998</v>
      </c>
      <c r="EM36" s="283">
        <v>9903.2971249000002</v>
      </c>
      <c r="EN36" s="283">
        <v>9986.0502678299999</v>
      </c>
      <c r="EO36" s="284">
        <v>10582.92658089</v>
      </c>
      <c r="EP36" s="282">
        <v>11087.267418129999</v>
      </c>
      <c r="EQ36" s="283">
        <v>11556.701467499997</v>
      </c>
      <c r="ER36" s="283">
        <v>11870.050326129998</v>
      </c>
      <c r="ES36" s="283">
        <v>13029.409271439999</v>
      </c>
      <c r="ET36" s="283">
        <v>13260.504253700001</v>
      </c>
      <c r="EU36" s="283">
        <v>13588.205506079998</v>
      </c>
      <c r="EV36" s="283">
        <v>13944.311387689999</v>
      </c>
      <c r="EW36" s="283">
        <v>13954.700505679999</v>
      </c>
      <c r="EX36" s="283">
        <v>14117.402432729998</v>
      </c>
      <c r="EY36" s="283">
        <v>14060.737074139999</v>
      </c>
      <c r="EZ36" s="283">
        <v>13959.949750549998</v>
      </c>
      <c r="FA36" s="284">
        <v>14068.772857200001</v>
      </c>
      <c r="FB36" s="282">
        <v>13838.75787175</v>
      </c>
      <c r="FC36" s="283">
        <v>13878.947473459999</v>
      </c>
      <c r="FD36" s="283">
        <v>14202.325622620001</v>
      </c>
      <c r="FE36" s="283">
        <v>13881.81750748</v>
      </c>
      <c r="FF36" s="283">
        <v>13897.67206542</v>
      </c>
      <c r="FG36" s="283">
        <v>13608.619500029999</v>
      </c>
      <c r="FH36" s="283">
        <v>13455.159228249999</v>
      </c>
      <c r="FI36" s="283">
        <v>14207.188513739999</v>
      </c>
      <c r="FJ36" s="283">
        <v>13625.732871369997</v>
      </c>
      <c r="FK36" s="283">
        <v>13527.785619739998</v>
      </c>
      <c r="FL36" s="283">
        <v>13646.203505679998</v>
      </c>
      <c r="FM36" s="284">
        <v>15299.616890976824</v>
      </c>
      <c r="FN36" s="282">
        <v>15096.033063203078</v>
      </c>
      <c r="FO36" s="283">
        <v>15079.281810543438</v>
      </c>
      <c r="FP36" s="283">
        <v>14930.652597313563</v>
      </c>
      <c r="FQ36" s="283">
        <v>15116.160349960788</v>
      </c>
      <c r="FR36" s="283">
        <v>14965.430958516292</v>
      </c>
      <c r="FS36" s="283">
        <v>15005.093376537661</v>
      </c>
      <c r="FT36" s="283">
        <v>15143.347904502847</v>
      </c>
      <c r="FU36" s="283">
        <v>16331.856033557706</v>
      </c>
      <c r="FV36" s="283">
        <v>15816.388233290212</v>
      </c>
      <c r="FW36" s="283">
        <v>15852.824702333641</v>
      </c>
      <c r="FX36" s="283">
        <v>16002.54540754815</v>
      </c>
      <c r="FY36" s="284">
        <v>16950.142638317386</v>
      </c>
      <c r="FZ36" s="282">
        <v>16848.951411065817</v>
      </c>
      <c r="GA36" s="283">
        <v>16650.157664102117</v>
      </c>
      <c r="GB36" s="283">
        <v>17153.250745244932</v>
      </c>
      <c r="GC36" s="283">
        <v>17137.085481378614</v>
      </c>
      <c r="GD36" s="283">
        <v>16675.777342471618</v>
      </c>
      <c r="GE36" s="283">
        <v>16653.340838598542</v>
      </c>
      <c r="GF36" s="283">
        <v>16672.384011590184</v>
      </c>
      <c r="GG36" s="283">
        <v>16488.465932659292</v>
      </c>
      <c r="GH36" s="283">
        <v>16407.191821650238</v>
      </c>
      <c r="GI36" s="283">
        <v>16545.677061786177</v>
      </c>
      <c r="GJ36" s="283">
        <v>16596.058086552835</v>
      </c>
      <c r="GK36" s="284">
        <v>16301.376809196634</v>
      </c>
      <c r="GL36" s="282">
        <v>16182.174445246732</v>
      </c>
      <c r="GM36" s="283">
        <v>15981.771698458888</v>
      </c>
      <c r="GN36" s="283">
        <v>16142.71332838234</v>
      </c>
      <c r="GO36" s="283">
        <v>16637.817555087571</v>
      </c>
      <c r="GP36" s="283">
        <v>16641.515282231849</v>
      </c>
      <c r="GQ36" s="283">
        <v>16604.454899747234</v>
      </c>
      <c r="GR36" s="283">
        <v>16877.712746812871</v>
      </c>
      <c r="GS36" s="283">
        <v>16943.162192020754</v>
      </c>
      <c r="GT36" s="283">
        <v>16914.738752347937</v>
      </c>
      <c r="GU36" s="283">
        <v>16730.464335788216</v>
      </c>
      <c r="GV36" s="283">
        <v>16768.661445622191</v>
      </c>
      <c r="GW36" s="284">
        <v>16937.561979206559</v>
      </c>
      <c r="GX36" s="282">
        <v>16513.943526130897</v>
      </c>
      <c r="GY36" s="283">
        <v>17420.890128385367</v>
      </c>
      <c r="GZ36" s="283">
        <v>17500.388936521449</v>
      </c>
      <c r="HA36" s="283">
        <v>17826.426047144465</v>
      </c>
      <c r="HB36" s="283">
        <v>16629.57034455075</v>
      </c>
      <c r="HC36" s="283">
        <v>16422.932100197657</v>
      </c>
      <c r="HD36" s="283">
        <v>16431.597445447627</v>
      </c>
      <c r="HE36" s="283">
        <v>16581.08104630866</v>
      </c>
      <c r="HF36" s="283">
        <v>16878.807588717835</v>
      </c>
      <c r="HG36" s="283">
        <v>16965.32225022791</v>
      </c>
      <c r="HH36" s="283">
        <v>17375.5892637906</v>
      </c>
      <c r="HI36" s="284">
        <v>17342.293629358101</v>
      </c>
      <c r="HJ36" s="282">
        <v>17556.927993205642</v>
      </c>
      <c r="HK36" s="283">
        <v>17458.797515982733</v>
      </c>
      <c r="HL36" s="283">
        <v>17161.655162503597</v>
      </c>
      <c r="HM36" s="283">
        <v>17063.374110839857</v>
      </c>
      <c r="HN36" s="283">
        <v>17216.462934827337</v>
      </c>
      <c r="HO36" s="283">
        <v>17034.37500026116</v>
      </c>
      <c r="HP36" s="283">
        <v>17167.790701930073</v>
      </c>
      <c r="HQ36" s="283">
        <v>17506.141945587606</v>
      </c>
      <c r="HR36" s="283">
        <v>17616.189574114076</v>
      </c>
      <c r="HS36" s="283">
        <v>18288.849913378308</v>
      </c>
      <c r="HT36" s="283">
        <v>18734.713188593287</v>
      </c>
      <c r="HU36" s="284">
        <v>18462.178320855652</v>
      </c>
      <c r="HV36" s="282">
        <v>18189.069415918428</v>
      </c>
      <c r="HW36" s="283">
        <v>18165.606544946069</v>
      </c>
      <c r="HX36" s="283">
        <v>19218.072054268057</v>
      </c>
      <c r="HY36" s="283">
        <v>18933.646507414112</v>
      </c>
      <c r="HZ36" s="283">
        <v>18681.851675478269</v>
      </c>
      <c r="IA36" s="283">
        <v>18214.305049018622</v>
      </c>
      <c r="IB36" s="283">
        <v>18391.774506207414</v>
      </c>
      <c r="IC36" s="283">
        <v>17717.251257192009</v>
      </c>
      <c r="ID36" s="283">
        <v>16281.086868369668</v>
      </c>
      <c r="IE36" s="283">
        <v>15881.645695646079</v>
      </c>
      <c r="IF36" s="283">
        <v>15659.612941896383</v>
      </c>
      <c r="IG36" s="284">
        <v>15704.341405889882</v>
      </c>
      <c r="IH36" s="282">
        <v>15015.33790395802</v>
      </c>
      <c r="II36" s="283">
        <v>15257.053802058548</v>
      </c>
      <c r="IJ36" s="283">
        <v>14763.557571987891</v>
      </c>
      <c r="IK36" s="283">
        <v>15941.687114877737</v>
      </c>
      <c r="IL36" s="283">
        <v>15955.060459770986</v>
      </c>
      <c r="IM36" s="283">
        <v>15387.678001221633</v>
      </c>
      <c r="IN36" s="283">
        <v>15659.894038963976</v>
      </c>
      <c r="IO36" s="283">
        <v>15696.955058903617</v>
      </c>
      <c r="IP36" s="283">
        <v>15634.618197910466</v>
      </c>
      <c r="IQ36" s="283">
        <v>15748.781553720368</v>
      </c>
      <c r="IR36" s="283">
        <v>15960.450466339298</v>
      </c>
      <c r="IS36" s="284">
        <v>16237.750845641387</v>
      </c>
      <c r="IT36" s="282">
        <v>16036.113537489302</v>
      </c>
      <c r="IU36" s="283">
        <v>16006.58755958694</v>
      </c>
      <c r="IV36" s="283">
        <v>16966.91539256127</v>
      </c>
      <c r="IW36" s="283">
        <v>17393.877132635869</v>
      </c>
      <c r="IX36" s="283">
        <v>17253.47922242757</v>
      </c>
      <c r="IY36" s="283">
        <v>17847.417221483869</v>
      </c>
      <c r="IZ36" s="283">
        <v>17903.480461294159</v>
      </c>
      <c r="JA36" s="283">
        <v>18187.888454742606</v>
      </c>
      <c r="JB36" s="283">
        <v>17774.076632954915</v>
      </c>
      <c r="JC36" s="283">
        <v>18210.50877972331</v>
      </c>
      <c r="JD36" s="283">
        <v>18597.717686195756</v>
      </c>
      <c r="JE36" s="284">
        <v>18651.922792334943</v>
      </c>
      <c r="JF36" s="282">
        <v>19026.371323790438</v>
      </c>
      <c r="JG36" s="283">
        <v>18776.007786885471</v>
      </c>
      <c r="JH36" s="283">
        <v>18325.199406098764</v>
      </c>
      <c r="JI36" s="283">
        <v>17863.554523942799</v>
      </c>
      <c r="JJ36" s="283">
        <v>17616.263279454244</v>
      </c>
      <c r="JK36" s="283">
        <v>17321.714378953096</v>
      </c>
      <c r="JL36" s="283">
        <v>17503.219068822167</v>
      </c>
      <c r="JM36" s="283">
        <v>17011.351400043208</v>
      </c>
      <c r="JN36" s="283">
        <v>16851.682384893931</v>
      </c>
      <c r="JO36" s="283">
        <v>16721.158415441081</v>
      </c>
      <c r="JP36" s="283">
        <v>16526.481189383008</v>
      </c>
      <c r="JQ36" s="284">
        <v>16646.529079789339</v>
      </c>
      <c r="JR36" s="283">
        <v>16544.398465501432</v>
      </c>
      <c r="JS36" s="283">
        <v>15837.597590572248</v>
      </c>
      <c r="JT36" s="283">
        <v>15723.22775157869</v>
      </c>
      <c r="JU36" s="283">
        <v>15717.755223247317</v>
      </c>
      <c r="JV36" s="283">
        <v>15646.929751070445</v>
      </c>
      <c r="JW36" s="283">
        <v>15607.07213996555</v>
      </c>
      <c r="JX36" s="283">
        <v>15816.93759746413</v>
      </c>
      <c r="JY36" s="283">
        <v>15171.582422755986</v>
      </c>
      <c r="JZ36" s="283">
        <v>15296.006174571598</v>
      </c>
      <c r="KA36" s="283">
        <v>15656.312726661692</v>
      </c>
      <c r="KB36" s="283">
        <v>15446.402274454951</v>
      </c>
      <c r="KC36" s="284">
        <v>14780.866627335985</v>
      </c>
      <c r="KD36" s="283">
        <v>15065.406438149808</v>
      </c>
      <c r="KE36" s="283">
        <v>14809.582545387586</v>
      </c>
      <c r="KF36" s="283">
        <v>14404.715037464077</v>
      </c>
      <c r="KG36" s="283">
        <v>14095.558722599504</v>
      </c>
      <c r="KH36" s="283">
        <v>13684.120770396763</v>
      </c>
      <c r="KI36" s="283">
        <v>13145.643344243341</v>
      </c>
      <c r="KJ36" s="283">
        <v>13913.483024601945</v>
      </c>
      <c r="KK36" s="283">
        <v>14314.399085855819</v>
      </c>
      <c r="KL36" s="283">
        <v>14147.050032650943</v>
      </c>
      <c r="KM36" s="283">
        <v>14471.745696969654</v>
      </c>
      <c r="KN36" s="283">
        <v>14545.516152271101</v>
      </c>
      <c r="KO36" s="284">
        <v>14571.836701468368</v>
      </c>
      <c r="KP36" s="283">
        <v>15103.071505843405</v>
      </c>
      <c r="KQ36" s="283">
        <v>14641.892620630413</v>
      </c>
      <c r="KR36" s="283">
        <v>14726.792388970596</v>
      </c>
      <c r="KS36" s="284">
        <v>14966.599640514056</v>
      </c>
    </row>
    <row r="37" spans="1:305" x14ac:dyDescent="0.25">
      <c r="A37" s="228" t="s">
        <v>4226</v>
      </c>
      <c r="B37" s="282">
        <v>1548.9888599200001</v>
      </c>
      <c r="C37" s="283">
        <v>1484.6536832300001</v>
      </c>
      <c r="D37" s="283">
        <v>1470.38963913</v>
      </c>
      <c r="E37" s="283">
        <v>1423.17299761</v>
      </c>
      <c r="F37" s="283">
        <v>1421.8444792199998</v>
      </c>
      <c r="G37" s="283">
        <v>1468.29434692</v>
      </c>
      <c r="H37" s="283">
        <v>1273.97093552</v>
      </c>
      <c r="I37" s="283">
        <v>1237.52269716</v>
      </c>
      <c r="J37" s="283">
        <v>1218.0291938500002</v>
      </c>
      <c r="K37" s="283">
        <v>1210.2953774400003</v>
      </c>
      <c r="L37" s="283">
        <v>1152.1191441600001</v>
      </c>
      <c r="M37" s="284">
        <v>1128.1716007700002</v>
      </c>
      <c r="N37" s="282">
        <v>1108.99883761</v>
      </c>
      <c r="O37" s="283">
        <v>1096.7946655599999</v>
      </c>
      <c r="P37" s="283">
        <v>980.51603</v>
      </c>
      <c r="Q37" s="283">
        <v>980.39557196999999</v>
      </c>
      <c r="R37" s="283">
        <v>1004.79735999</v>
      </c>
      <c r="S37" s="283">
        <v>960.84015233000002</v>
      </c>
      <c r="T37" s="283">
        <v>969.98423724999998</v>
      </c>
      <c r="U37" s="283">
        <v>971.82201713000006</v>
      </c>
      <c r="V37" s="283">
        <v>1065.0334810100001</v>
      </c>
      <c r="W37" s="283">
        <v>1047.8049322900001</v>
      </c>
      <c r="X37" s="283">
        <v>1045.46061461</v>
      </c>
      <c r="Y37" s="284">
        <v>1013.2861874800001</v>
      </c>
      <c r="Z37" s="282">
        <v>984.89905465000015</v>
      </c>
      <c r="AA37" s="283">
        <v>994.98291387000017</v>
      </c>
      <c r="AB37" s="283">
        <v>885.07800810000015</v>
      </c>
      <c r="AC37" s="283">
        <v>862.39314543000023</v>
      </c>
      <c r="AD37" s="283">
        <v>815.90903681000009</v>
      </c>
      <c r="AE37" s="283">
        <v>700.30107476000012</v>
      </c>
      <c r="AF37" s="283">
        <v>686.66598906000013</v>
      </c>
      <c r="AG37" s="283">
        <v>784.80661204000012</v>
      </c>
      <c r="AH37" s="283">
        <v>787.79183849000003</v>
      </c>
      <c r="AI37" s="283">
        <v>753.71782155000005</v>
      </c>
      <c r="AJ37" s="283">
        <v>711.4351104000001</v>
      </c>
      <c r="AK37" s="284">
        <v>702.55657251000002</v>
      </c>
      <c r="AL37" s="282">
        <v>578.83097299000008</v>
      </c>
      <c r="AM37" s="283">
        <v>612.54010236000011</v>
      </c>
      <c r="AN37" s="283">
        <v>619.34521153000014</v>
      </c>
      <c r="AO37" s="283">
        <v>616.77636940000002</v>
      </c>
      <c r="AP37" s="283">
        <v>617.28905220000013</v>
      </c>
      <c r="AQ37" s="283">
        <v>613.90045781000003</v>
      </c>
      <c r="AR37" s="283">
        <v>619.70536353000011</v>
      </c>
      <c r="AS37" s="283">
        <v>748.46564560000013</v>
      </c>
      <c r="AT37" s="283">
        <v>765.22249705000013</v>
      </c>
      <c r="AU37" s="283">
        <v>766.62216345000002</v>
      </c>
      <c r="AV37" s="283">
        <v>773.32677889000001</v>
      </c>
      <c r="AW37" s="284">
        <v>757.18748965000009</v>
      </c>
      <c r="AX37" s="282">
        <v>763.39004544000011</v>
      </c>
      <c r="AY37" s="283">
        <v>663.4907530700001</v>
      </c>
      <c r="AZ37" s="283">
        <v>642.02071343000011</v>
      </c>
      <c r="BA37" s="283">
        <v>605.40897757000016</v>
      </c>
      <c r="BB37" s="283">
        <v>599.89712110000005</v>
      </c>
      <c r="BC37" s="283">
        <v>576.18805104</v>
      </c>
      <c r="BD37" s="283">
        <v>596.33228505000011</v>
      </c>
      <c r="BE37" s="283">
        <v>648.16208457000016</v>
      </c>
      <c r="BF37" s="283">
        <v>684.57771373000014</v>
      </c>
      <c r="BG37" s="283">
        <v>700.77503387000002</v>
      </c>
      <c r="BH37" s="283">
        <v>701.35481881999999</v>
      </c>
      <c r="BI37" s="284">
        <v>772.4379773500001</v>
      </c>
      <c r="BJ37" s="282">
        <v>804.24075633999996</v>
      </c>
      <c r="BK37" s="283">
        <v>814.65034823000008</v>
      </c>
      <c r="BL37" s="283">
        <v>813.44316279000009</v>
      </c>
      <c r="BM37" s="283">
        <v>807.14555403000008</v>
      </c>
      <c r="BN37" s="283">
        <v>799.48115251000013</v>
      </c>
      <c r="BO37" s="283">
        <v>474.01310619000003</v>
      </c>
      <c r="BP37" s="283">
        <v>433.77888793</v>
      </c>
      <c r="BQ37" s="283">
        <v>372.65213784000002</v>
      </c>
      <c r="BR37" s="283">
        <v>343.82551306000011</v>
      </c>
      <c r="BS37" s="283">
        <v>347.47251548000008</v>
      </c>
      <c r="BT37" s="283">
        <v>360.49331507000005</v>
      </c>
      <c r="BU37" s="284">
        <v>357.48907799000006</v>
      </c>
      <c r="BV37" s="282">
        <v>385.86908204000008</v>
      </c>
      <c r="BW37" s="283">
        <v>213.11476594000007</v>
      </c>
      <c r="BX37" s="283">
        <v>299.31235274000005</v>
      </c>
      <c r="BY37" s="283">
        <v>427.43068104000008</v>
      </c>
      <c r="BZ37" s="283">
        <v>380.67812809000009</v>
      </c>
      <c r="CA37" s="283">
        <v>399.16075934000008</v>
      </c>
      <c r="CB37" s="283">
        <v>617.27055336000012</v>
      </c>
      <c r="CC37" s="283">
        <v>662.084969</v>
      </c>
      <c r="CD37" s="283">
        <v>716.39715045000003</v>
      </c>
      <c r="CE37" s="283">
        <v>789.56800733</v>
      </c>
      <c r="CF37" s="283">
        <v>810.34933463000016</v>
      </c>
      <c r="CG37" s="284">
        <v>803.01167247000012</v>
      </c>
      <c r="CH37" s="282">
        <v>786.89220114000011</v>
      </c>
      <c r="CI37" s="283">
        <v>774.21957569000028</v>
      </c>
      <c r="CJ37" s="283">
        <v>786.69306822000021</v>
      </c>
      <c r="CK37" s="283">
        <v>918.60452238000016</v>
      </c>
      <c r="CL37" s="283">
        <v>910.48380539000004</v>
      </c>
      <c r="CM37" s="283">
        <v>962.04459213000018</v>
      </c>
      <c r="CN37" s="283">
        <v>862.3675711100002</v>
      </c>
      <c r="CO37" s="283">
        <v>818.79143724000016</v>
      </c>
      <c r="CP37" s="283">
        <v>814.03465563000009</v>
      </c>
      <c r="CQ37" s="283">
        <v>854.69649840000034</v>
      </c>
      <c r="CR37" s="283">
        <v>893.78963042000032</v>
      </c>
      <c r="CS37" s="284">
        <v>940.12866374000032</v>
      </c>
      <c r="CT37" s="282">
        <v>941.72357972000032</v>
      </c>
      <c r="CU37" s="283">
        <v>908.80620988000021</v>
      </c>
      <c r="CV37" s="283">
        <v>921.11129603000018</v>
      </c>
      <c r="CW37" s="283">
        <v>714.10806969000032</v>
      </c>
      <c r="CX37" s="283">
        <v>701.55800967000027</v>
      </c>
      <c r="CY37" s="283">
        <v>698.13124037000034</v>
      </c>
      <c r="CZ37" s="283">
        <v>678.45319673000029</v>
      </c>
      <c r="DA37" s="283">
        <v>755.40588076000029</v>
      </c>
      <c r="DB37" s="283">
        <v>865.65315847000022</v>
      </c>
      <c r="DC37" s="283">
        <v>776.20606430000021</v>
      </c>
      <c r="DD37" s="283">
        <v>735.32247723000023</v>
      </c>
      <c r="DE37" s="284">
        <v>775.43933138000023</v>
      </c>
      <c r="DF37" s="282">
        <v>737.0602132600003</v>
      </c>
      <c r="DG37" s="283">
        <v>606.99344163000023</v>
      </c>
      <c r="DH37" s="283">
        <v>579.16431346000024</v>
      </c>
      <c r="DI37" s="283">
        <v>631.29736098000024</v>
      </c>
      <c r="DJ37" s="283">
        <v>611.72602504000031</v>
      </c>
      <c r="DK37" s="283">
        <v>602.05844168000021</v>
      </c>
      <c r="DL37" s="283">
        <v>585.7720986300003</v>
      </c>
      <c r="DM37" s="283">
        <v>566.55364062000024</v>
      </c>
      <c r="DN37" s="283">
        <v>636.58723694000014</v>
      </c>
      <c r="DO37" s="283">
        <v>718.48153630000036</v>
      </c>
      <c r="DP37" s="283">
        <v>856.74456405000024</v>
      </c>
      <c r="DQ37" s="284">
        <v>998.3085509600005</v>
      </c>
      <c r="DR37" s="282">
        <v>916.23641696000027</v>
      </c>
      <c r="DS37" s="283">
        <v>819.65855029000033</v>
      </c>
      <c r="DT37" s="283">
        <v>856.2261600400002</v>
      </c>
      <c r="DU37" s="283">
        <v>814.92607040000019</v>
      </c>
      <c r="DV37" s="283">
        <v>794.22457190000011</v>
      </c>
      <c r="DW37" s="283">
        <v>817.2474224800003</v>
      </c>
      <c r="DX37" s="283">
        <v>942.12047566000024</v>
      </c>
      <c r="DY37" s="283">
        <v>966.89115079000032</v>
      </c>
      <c r="DZ37" s="283">
        <v>997.5121843200003</v>
      </c>
      <c r="EA37" s="283">
        <v>976.9592472400002</v>
      </c>
      <c r="EB37" s="283">
        <v>1074.5900064300004</v>
      </c>
      <c r="EC37" s="284">
        <v>1151.4430655400001</v>
      </c>
      <c r="ED37" s="282">
        <v>1116.6990277800003</v>
      </c>
      <c r="EE37" s="283">
        <v>1085.1506741100002</v>
      </c>
      <c r="EF37" s="283">
        <v>1045.3136837500003</v>
      </c>
      <c r="EG37" s="283">
        <v>991.68443756000033</v>
      </c>
      <c r="EH37" s="283">
        <v>974.23696176000033</v>
      </c>
      <c r="EI37" s="283">
        <v>889.34881891000032</v>
      </c>
      <c r="EJ37" s="283">
        <v>848.84844717000021</v>
      </c>
      <c r="EK37" s="283">
        <v>867.38132701000029</v>
      </c>
      <c r="EL37" s="283">
        <v>931.44868851000024</v>
      </c>
      <c r="EM37" s="283">
        <v>941.24676490000024</v>
      </c>
      <c r="EN37" s="283">
        <v>1013.7206678300004</v>
      </c>
      <c r="EO37" s="284">
        <v>1123.0185608900003</v>
      </c>
      <c r="EP37" s="282">
        <v>1231.0845881300004</v>
      </c>
      <c r="EQ37" s="283">
        <v>1209.6529875000003</v>
      </c>
      <c r="ER37" s="283">
        <v>1219.9320061300004</v>
      </c>
      <c r="ES37" s="283">
        <v>1160.3122814400003</v>
      </c>
      <c r="ET37" s="283">
        <v>1174.3654137000003</v>
      </c>
      <c r="EU37" s="283">
        <v>1081.8098060800003</v>
      </c>
      <c r="EV37" s="283">
        <v>1069.6861976900004</v>
      </c>
      <c r="EW37" s="283">
        <v>1061.8606056800004</v>
      </c>
      <c r="EX37" s="283">
        <v>1051.0520427300005</v>
      </c>
      <c r="EY37" s="283">
        <v>1083.8462041400003</v>
      </c>
      <c r="EZ37" s="283">
        <v>1133.62998055</v>
      </c>
      <c r="FA37" s="284">
        <v>1104.2769772000001</v>
      </c>
      <c r="FB37" s="282">
        <v>1090.5426917500001</v>
      </c>
      <c r="FC37" s="283">
        <v>1090.8339334600003</v>
      </c>
      <c r="FD37" s="283">
        <v>1211.1024526200001</v>
      </c>
      <c r="FE37" s="283">
        <v>1214.2248874800002</v>
      </c>
      <c r="FF37" s="283">
        <v>1215.1173154200001</v>
      </c>
      <c r="FG37" s="283">
        <v>1167.4616300300004</v>
      </c>
      <c r="FH37" s="283">
        <v>1140.2629582500003</v>
      </c>
      <c r="FI37" s="283">
        <v>1613.1223337400002</v>
      </c>
      <c r="FJ37" s="283">
        <v>1556.3659713700001</v>
      </c>
      <c r="FK37" s="283">
        <v>1620.6441097400002</v>
      </c>
      <c r="FL37" s="283">
        <v>1607.0743856800002</v>
      </c>
      <c r="FM37" s="284">
        <v>1601.0028208200001</v>
      </c>
      <c r="FN37" s="282">
        <v>1569.3688149400004</v>
      </c>
      <c r="FO37" s="283">
        <v>1548.70375792</v>
      </c>
      <c r="FP37" s="283">
        <v>1526.5670731900002</v>
      </c>
      <c r="FQ37" s="283">
        <v>1534.5028848100001</v>
      </c>
      <c r="FR37" s="283">
        <v>1556.2910637200002</v>
      </c>
      <c r="FS37" s="283">
        <v>1567.2270288600002</v>
      </c>
      <c r="FT37" s="283">
        <v>1526.4871095600001</v>
      </c>
      <c r="FU37" s="283">
        <v>1445.666318</v>
      </c>
      <c r="FV37" s="283">
        <v>1430.3260759000002</v>
      </c>
      <c r="FW37" s="283">
        <v>1508.3498174200001</v>
      </c>
      <c r="FX37" s="283">
        <v>1559.58039598</v>
      </c>
      <c r="FY37" s="284">
        <v>1593.9757246000004</v>
      </c>
      <c r="FZ37" s="282">
        <v>1576.6233794499999</v>
      </c>
      <c r="GA37" s="283">
        <v>1678.0532236000001</v>
      </c>
      <c r="GB37" s="283">
        <v>1848.2285180100002</v>
      </c>
      <c r="GC37" s="283">
        <v>1849.4276100200002</v>
      </c>
      <c r="GD37" s="283">
        <v>1756.9019905800003</v>
      </c>
      <c r="GE37" s="283">
        <v>1850.5827055200002</v>
      </c>
      <c r="GF37" s="283">
        <v>1873.8053212300003</v>
      </c>
      <c r="GG37" s="283">
        <v>1886.39626963</v>
      </c>
      <c r="GH37" s="283">
        <v>1857.5691717900004</v>
      </c>
      <c r="GI37" s="283">
        <v>1870.0802811700003</v>
      </c>
      <c r="GJ37" s="283">
        <v>1870.2548468600003</v>
      </c>
      <c r="GK37" s="284">
        <v>1920.5316290600003</v>
      </c>
      <c r="GL37" s="282">
        <v>1882.2517986600003</v>
      </c>
      <c r="GM37" s="283">
        <v>1879.5911944600005</v>
      </c>
      <c r="GN37" s="283">
        <v>1890.5000143300003</v>
      </c>
      <c r="GO37" s="283">
        <v>1896.7347620900005</v>
      </c>
      <c r="GP37" s="283">
        <v>1888.4713789000004</v>
      </c>
      <c r="GQ37" s="283">
        <v>1934.2544503300001</v>
      </c>
      <c r="GR37" s="283">
        <v>2009.3830967200001</v>
      </c>
      <c r="GS37" s="283">
        <v>2030.5384397500002</v>
      </c>
      <c r="GT37" s="283">
        <v>2025.4568531600003</v>
      </c>
      <c r="GU37" s="283">
        <v>1998.9888458</v>
      </c>
      <c r="GV37" s="283">
        <v>1852.4050972900002</v>
      </c>
      <c r="GW37" s="284">
        <v>1937.2630843700006</v>
      </c>
      <c r="GX37" s="282">
        <v>1920.4987811100007</v>
      </c>
      <c r="GY37" s="283">
        <v>1895.4984806000004</v>
      </c>
      <c r="GZ37" s="283">
        <v>1912.0632765900007</v>
      </c>
      <c r="HA37" s="283">
        <v>1910.3571198700004</v>
      </c>
      <c r="HB37" s="283">
        <v>1876.0863755200005</v>
      </c>
      <c r="HC37" s="283">
        <v>1823.3378186900006</v>
      </c>
      <c r="HD37" s="283">
        <v>1834.1568011400007</v>
      </c>
      <c r="HE37" s="283">
        <v>1795.2985157000003</v>
      </c>
      <c r="HF37" s="283">
        <v>1889.9957486500002</v>
      </c>
      <c r="HG37" s="283">
        <v>1925.8679549400003</v>
      </c>
      <c r="HH37" s="283">
        <v>1955.4170894900003</v>
      </c>
      <c r="HI37" s="284">
        <v>2063.6097044500002</v>
      </c>
      <c r="HJ37" s="282">
        <v>2087.5484889400004</v>
      </c>
      <c r="HK37" s="283">
        <v>1989.2520295100005</v>
      </c>
      <c r="HL37" s="283">
        <v>1928.7689127400004</v>
      </c>
      <c r="HM37" s="283">
        <v>1900.2476098700004</v>
      </c>
      <c r="HN37" s="283">
        <v>1820.7247911300008</v>
      </c>
      <c r="HO37" s="283">
        <v>1771.0481638700005</v>
      </c>
      <c r="HP37" s="283">
        <v>1757.7565929100006</v>
      </c>
      <c r="HQ37" s="283">
        <v>1772.9176792800004</v>
      </c>
      <c r="HR37" s="283">
        <v>1837.8888235700003</v>
      </c>
      <c r="HS37" s="283">
        <v>1906.2632685900005</v>
      </c>
      <c r="HT37" s="283">
        <v>1891.5146288000005</v>
      </c>
      <c r="HU37" s="284">
        <v>2005.2130145700005</v>
      </c>
      <c r="HV37" s="282">
        <v>2001.0509048600002</v>
      </c>
      <c r="HW37" s="283">
        <v>1948.1516289400001</v>
      </c>
      <c r="HX37" s="283">
        <v>1982.29980219</v>
      </c>
      <c r="HY37" s="283">
        <v>2005.1848202799997</v>
      </c>
      <c r="HZ37" s="283">
        <v>2002.4209116700004</v>
      </c>
      <c r="IA37" s="283">
        <v>1887.6323449500003</v>
      </c>
      <c r="IB37" s="283">
        <v>2181.4522005100002</v>
      </c>
      <c r="IC37" s="283">
        <v>2149.1517499700003</v>
      </c>
      <c r="ID37" s="283">
        <v>2108.0457614800007</v>
      </c>
      <c r="IE37" s="283">
        <v>2065.0985436800001</v>
      </c>
      <c r="IF37" s="283">
        <v>2078.5487439300005</v>
      </c>
      <c r="IG37" s="284">
        <v>2120.6455892200001</v>
      </c>
      <c r="IH37" s="282">
        <v>2059.8864520400007</v>
      </c>
      <c r="II37" s="283">
        <v>2091.1986850600006</v>
      </c>
      <c r="IJ37" s="283">
        <v>2150.4233104300006</v>
      </c>
      <c r="IK37" s="283">
        <v>2138.9203600400001</v>
      </c>
      <c r="IL37" s="283">
        <v>2175.0183674500004</v>
      </c>
      <c r="IM37" s="283">
        <v>2013.1921509900003</v>
      </c>
      <c r="IN37" s="283">
        <v>1954.7829842400001</v>
      </c>
      <c r="IO37" s="283">
        <v>1913.9398464200003</v>
      </c>
      <c r="IP37" s="283">
        <v>1854.3664902800001</v>
      </c>
      <c r="IQ37" s="283">
        <v>1868.5287919600005</v>
      </c>
      <c r="IR37" s="283">
        <v>1995.5400218000004</v>
      </c>
      <c r="IS37" s="284">
        <v>2050.4972284500004</v>
      </c>
      <c r="IT37" s="282">
        <v>1933.5183603800006</v>
      </c>
      <c r="IU37" s="283">
        <v>1887.5640094000005</v>
      </c>
      <c r="IV37" s="283">
        <v>1811.8935736000003</v>
      </c>
      <c r="IW37" s="283">
        <v>1867.4602062300003</v>
      </c>
      <c r="IX37" s="283">
        <v>1885.2173734300004</v>
      </c>
      <c r="IY37" s="283">
        <v>1912.0835585500006</v>
      </c>
      <c r="IZ37" s="283">
        <v>1875.2332844700002</v>
      </c>
      <c r="JA37" s="283">
        <v>1910.8296355500004</v>
      </c>
      <c r="JB37" s="283">
        <v>2100.7692762500001</v>
      </c>
      <c r="JC37" s="283">
        <v>2056.6580705914848</v>
      </c>
      <c r="JD37" s="283">
        <v>2238.2694255370611</v>
      </c>
      <c r="JE37" s="284">
        <v>2479.0472779154079</v>
      </c>
      <c r="JF37" s="282">
        <v>2465.5088405867928</v>
      </c>
      <c r="JG37" s="283">
        <v>2496.098307078908</v>
      </c>
      <c r="JH37" s="283">
        <v>2513.5091663008561</v>
      </c>
      <c r="JI37" s="283">
        <v>2446.172087802956</v>
      </c>
      <c r="JJ37" s="283">
        <v>2469.8292306023268</v>
      </c>
      <c r="JK37" s="283">
        <v>2498.1338651556075</v>
      </c>
      <c r="JL37" s="283">
        <v>2419.5402358123279</v>
      </c>
      <c r="JM37" s="283">
        <v>2326.9808059622001</v>
      </c>
      <c r="JN37" s="283">
        <v>2324.8409426027283</v>
      </c>
      <c r="JO37" s="283">
        <v>2330.9286100259869</v>
      </c>
      <c r="JP37" s="283">
        <v>2375.4759120145318</v>
      </c>
      <c r="JQ37" s="284">
        <v>2428.0993560545317</v>
      </c>
      <c r="JR37" s="283">
        <v>2818.8594996001066</v>
      </c>
      <c r="JS37" s="283">
        <v>2613.7523732683626</v>
      </c>
      <c r="JT37" s="283">
        <v>2630.6151450174343</v>
      </c>
      <c r="JU37" s="283">
        <v>2598.0268998335482</v>
      </c>
      <c r="JV37" s="283">
        <v>2762.7650294372806</v>
      </c>
      <c r="JW37" s="283">
        <v>2745.8936029628912</v>
      </c>
      <c r="JX37" s="283">
        <v>2691.2050056230601</v>
      </c>
      <c r="JY37" s="283">
        <v>2459.2526035872456</v>
      </c>
      <c r="JZ37" s="283">
        <v>2488.6611692418946</v>
      </c>
      <c r="KA37" s="283">
        <v>2396.3076601248945</v>
      </c>
      <c r="KB37" s="283">
        <v>2417.7230269859092</v>
      </c>
      <c r="KC37" s="284">
        <v>2386.1605782836668</v>
      </c>
      <c r="KD37" s="283">
        <v>2428.378586200703</v>
      </c>
      <c r="KE37" s="283">
        <v>2454.0586102889479</v>
      </c>
      <c r="KF37" s="283">
        <v>2386.5363898169117</v>
      </c>
      <c r="KG37" s="283">
        <v>2405.2065326561496</v>
      </c>
      <c r="KH37" s="283">
        <v>2411.9119365340903</v>
      </c>
      <c r="KI37" s="283">
        <v>2222.0534110881827</v>
      </c>
      <c r="KJ37" s="283">
        <v>2249.1791961982594</v>
      </c>
      <c r="KK37" s="283">
        <v>2365.3993355682592</v>
      </c>
      <c r="KL37" s="283">
        <v>2343.5796422311878</v>
      </c>
      <c r="KM37" s="283">
        <v>2348.6608061676388</v>
      </c>
      <c r="KN37" s="283">
        <v>2512.8432834789292</v>
      </c>
      <c r="KO37" s="284">
        <v>2697.7974670618128</v>
      </c>
      <c r="KP37" s="283">
        <v>2569.7064489620993</v>
      </c>
      <c r="KQ37" s="283">
        <v>2543.9837010473261</v>
      </c>
      <c r="KR37" s="283">
        <v>2395.3908578569421</v>
      </c>
      <c r="KS37" s="284">
        <v>2583.7316508674025</v>
      </c>
    </row>
    <row r="38" spans="1:305" x14ac:dyDescent="0.25">
      <c r="A38" s="229" t="s">
        <v>4213</v>
      </c>
      <c r="B38" s="282">
        <v>155.72600000000006</v>
      </c>
      <c r="C38" s="283">
        <v>147.42900000000003</v>
      </c>
      <c r="D38" s="283">
        <v>141.44200000000006</v>
      </c>
      <c r="E38" s="283">
        <v>124.61100000000005</v>
      </c>
      <c r="F38" s="283">
        <v>129.74200000000008</v>
      </c>
      <c r="G38" s="283">
        <v>238.98900000000003</v>
      </c>
      <c r="H38" s="283">
        <v>237.84460000000007</v>
      </c>
      <c r="I38" s="283">
        <v>253.47160000000008</v>
      </c>
      <c r="J38" s="283">
        <v>244.01340000000005</v>
      </c>
      <c r="K38" s="283">
        <v>241.76360000000005</v>
      </c>
      <c r="L38" s="283">
        <v>248.59320000000008</v>
      </c>
      <c r="M38" s="284">
        <v>261.42700000000008</v>
      </c>
      <c r="N38" s="282">
        <v>262.74570000000006</v>
      </c>
      <c r="O38" s="283">
        <v>256.11990000000003</v>
      </c>
      <c r="P38" s="283">
        <v>148.41490000000005</v>
      </c>
      <c r="Q38" s="283">
        <v>150.27490000000006</v>
      </c>
      <c r="R38" s="283">
        <v>164.10990000000004</v>
      </c>
      <c r="S38" s="283">
        <v>151.37890000000004</v>
      </c>
      <c r="T38" s="283">
        <v>237.25790000000003</v>
      </c>
      <c r="U38" s="283">
        <v>243.84490000000002</v>
      </c>
      <c r="V38" s="283">
        <v>340.20390000000003</v>
      </c>
      <c r="W38" s="283">
        <v>325.94890000000004</v>
      </c>
      <c r="X38" s="283">
        <v>321.18520000000007</v>
      </c>
      <c r="Y38" s="284">
        <v>315.52380000000011</v>
      </c>
      <c r="Z38" s="282">
        <v>285.21990000000011</v>
      </c>
      <c r="AA38" s="283">
        <v>299.64990000000012</v>
      </c>
      <c r="AB38" s="283">
        <v>191.40590000000012</v>
      </c>
      <c r="AC38" s="283">
        <v>168.89790000000011</v>
      </c>
      <c r="AD38" s="283">
        <v>159.61290000000008</v>
      </c>
      <c r="AE38" s="283">
        <v>152.02890000000008</v>
      </c>
      <c r="AF38" s="283">
        <v>129.19890000000009</v>
      </c>
      <c r="AG38" s="283">
        <v>231.5449000000001</v>
      </c>
      <c r="AH38" s="283">
        <v>233.93490000000008</v>
      </c>
      <c r="AI38" s="283">
        <v>230.7367000000001</v>
      </c>
      <c r="AJ38" s="283">
        <v>213.3325000000001</v>
      </c>
      <c r="AK38" s="284">
        <v>213.2702000000001</v>
      </c>
      <c r="AL38" s="282">
        <v>90.584150000000108</v>
      </c>
      <c r="AM38" s="283">
        <v>126.4254000000001</v>
      </c>
      <c r="AN38" s="283">
        <v>131.43520000000009</v>
      </c>
      <c r="AO38" s="283">
        <v>127.14520000000009</v>
      </c>
      <c r="AP38" s="283">
        <v>129.75950000000009</v>
      </c>
      <c r="AQ38" s="283">
        <v>130.87930000000009</v>
      </c>
      <c r="AR38" s="283">
        <v>136.65220000000008</v>
      </c>
      <c r="AS38" s="283">
        <v>268.6973000000001</v>
      </c>
      <c r="AT38" s="283">
        <v>285.7942000000001</v>
      </c>
      <c r="AU38" s="283">
        <v>289.76990000000006</v>
      </c>
      <c r="AV38" s="283">
        <v>298.23030000000006</v>
      </c>
      <c r="AW38" s="284">
        <v>294.81420000000003</v>
      </c>
      <c r="AX38" s="282">
        <v>304.62340000000006</v>
      </c>
      <c r="AY38" s="283">
        <v>205.36200000000008</v>
      </c>
      <c r="AZ38" s="283">
        <v>184.8730000000001</v>
      </c>
      <c r="BA38" s="283">
        <v>159.69420000000008</v>
      </c>
      <c r="BB38" s="283">
        <v>156.8873000000001</v>
      </c>
      <c r="BC38" s="283">
        <v>142.52340000000007</v>
      </c>
      <c r="BD38" s="283">
        <v>164.12490000000008</v>
      </c>
      <c r="BE38" s="283">
        <v>215.49990000000008</v>
      </c>
      <c r="BF38" s="283">
        <v>252.81090000000006</v>
      </c>
      <c r="BG38" s="283">
        <v>272.19850000000008</v>
      </c>
      <c r="BH38" s="283">
        <v>275.05160000000006</v>
      </c>
      <c r="BI38" s="284">
        <v>348.08470000000005</v>
      </c>
      <c r="BJ38" s="282">
        <v>360.87260000000003</v>
      </c>
      <c r="BK38" s="283">
        <v>367.89440000000008</v>
      </c>
      <c r="BL38" s="283">
        <v>366.71990000000005</v>
      </c>
      <c r="BM38" s="283">
        <v>367.42130000000009</v>
      </c>
      <c r="BN38" s="283">
        <v>361.68360000000007</v>
      </c>
      <c r="BO38" s="283">
        <v>288.65170000000006</v>
      </c>
      <c r="BP38" s="283">
        <v>249.37190000000004</v>
      </c>
      <c r="BQ38" s="283">
        <v>187.78090000000006</v>
      </c>
      <c r="BR38" s="283">
        <v>165.22090000000009</v>
      </c>
      <c r="BS38" s="283">
        <v>172.27480000000006</v>
      </c>
      <c r="BT38" s="283">
        <v>186.84150000000005</v>
      </c>
      <c r="BU38" s="284">
        <v>194.14740000000006</v>
      </c>
      <c r="BV38" s="282">
        <v>226.64890000000008</v>
      </c>
      <c r="BW38" s="283">
        <v>53.812900000000063</v>
      </c>
      <c r="BX38" s="283">
        <v>78.735900000000058</v>
      </c>
      <c r="BY38" s="283">
        <v>124.56690000000006</v>
      </c>
      <c r="BZ38" s="283">
        <v>75.405900000000074</v>
      </c>
      <c r="CA38" s="283">
        <v>100.22390000000007</v>
      </c>
      <c r="CB38" s="283">
        <v>274.14390000000009</v>
      </c>
      <c r="CC38" s="283">
        <v>257.39890000000003</v>
      </c>
      <c r="CD38" s="283">
        <v>276.24190000000004</v>
      </c>
      <c r="CE38" s="283">
        <v>327.46090000000009</v>
      </c>
      <c r="CF38" s="283">
        <v>342.29690000000011</v>
      </c>
      <c r="CG38" s="284">
        <v>340.43490000000014</v>
      </c>
      <c r="CH38" s="282">
        <v>321.68590000000017</v>
      </c>
      <c r="CI38" s="283">
        <v>319.88490000000019</v>
      </c>
      <c r="CJ38" s="283">
        <v>332.67790000000019</v>
      </c>
      <c r="CK38" s="283">
        <v>430.16290000000021</v>
      </c>
      <c r="CL38" s="283">
        <v>418.92190000000016</v>
      </c>
      <c r="CM38" s="283">
        <v>428.20190000000019</v>
      </c>
      <c r="CN38" s="283">
        <v>335.86790000000019</v>
      </c>
      <c r="CO38" s="283">
        <v>307.08990000000017</v>
      </c>
      <c r="CP38" s="283">
        <v>318.53390000000019</v>
      </c>
      <c r="CQ38" s="283">
        <v>359.50390000000021</v>
      </c>
      <c r="CR38" s="283">
        <v>426.90890000000019</v>
      </c>
      <c r="CS38" s="284">
        <v>429.54390000000018</v>
      </c>
      <c r="CT38" s="282">
        <v>439.04990000000021</v>
      </c>
      <c r="CU38" s="283">
        <v>381.84290000000021</v>
      </c>
      <c r="CV38" s="283">
        <v>348.44290000000024</v>
      </c>
      <c r="CW38" s="283">
        <v>130.60090000000022</v>
      </c>
      <c r="CX38" s="283">
        <v>120.20490000000022</v>
      </c>
      <c r="CY38" s="283">
        <v>113.49990000000022</v>
      </c>
      <c r="CZ38" s="283">
        <v>87.846900000000204</v>
      </c>
      <c r="DA38" s="283">
        <v>165.78090000000023</v>
      </c>
      <c r="DB38" s="283">
        <v>266.85090000000025</v>
      </c>
      <c r="DC38" s="283">
        <v>201.29190000000025</v>
      </c>
      <c r="DD38" s="283">
        <v>167.71690000000029</v>
      </c>
      <c r="DE38" s="284">
        <v>164.32090000000031</v>
      </c>
      <c r="DF38" s="282">
        <v>150.82090000000031</v>
      </c>
      <c r="DG38" s="283">
        <v>46.470900000000313</v>
      </c>
      <c r="DH38" s="283">
        <v>3.544900000000311</v>
      </c>
      <c r="DI38" s="283">
        <v>64.519900000000305</v>
      </c>
      <c r="DJ38" s="283">
        <v>35.006900000000307</v>
      </c>
      <c r="DK38" s="283">
        <v>25.006900000000307</v>
      </c>
      <c r="DL38" s="283">
        <v>10.006900000000307</v>
      </c>
      <c r="DM38" s="283">
        <v>6.9000000003072168E-3</v>
      </c>
      <c r="DN38" s="283">
        <v>20.006900000000307</v>
      </c>
      <c r="DO38" s="283">
        <v>107.92390000000032</v>
      </c>
      <c r="DP38" s="283">
        <v>206.92390000000032</v>
      </c>
      <c r="DQ38" s="284">
        <v>283.72090000000031</v>
      </c>
      <c r="DR38" s="282">
        <v>199.02290000000033</v>
      </c>
      <c r="DS38" s="283">
        <v>106.38390000000034</v>
      </c>
      <c r="DT38" s="283">
        <v>144.32790000000028</v>
      </c>
      <c r="DU38" s="283">
        <v>94.709900000000317</v>
      </c>
      <c r="DV38" s="283">
        <v>85.252900000000324</v>
      </c>
      <c r="DW38" s="283">
        <v>106.45090000000033</v>
      </c>
      <c r="DX38" s="283">
        <v>207.55290000000031</v>
      </c>
      <c r="DY38" s="283">
        <v>233.96590000000029</v>
      </c>
      <c r="DZ38" s="283">
        <v>268.2529000000003</v>
      </c>
      <c r="EA38" s="283">
        <v>203.16690000000031</v>
      </c>
      <c r="EB38" s="283">
        <v>313.29390000000029</v>
      </c>
      <c r="EC38" s="284">
        <v>387.5219000000003</v>
      </c>
      <c r="ED38" s="282">
        <v>340.42390000000029</v>
      </c>
      <c r="EE38" s="283">
        <v>303.4288700000003</v>
      </c>
      <c r="EF38" s="283">
        <v>270.13735000000031</v>
      </c>
      <c r="EG38" s="283">
        <v>213.27035000000032</v>
      </c>
      <c r="EH38" s="283">
        <v>205.13135000000031</v>
      </c>
      <c r="EI38" s="283">
        <v>120.22135000000031</v>
      </c>
      <c r="EJ38" s="283">
        <v>78.710350000000318</v>
      </c>
      <c r="EK38" s="283">
        <v>101.64535000000031</v>
      </c>
      <c r="EL38" s="283">
        <v>132.83635000000032</v>
      </c>
      <c r="EM38" s="283">
        <v>148.82635000000033</v>
      </c>
      <c r="EN38" s="283">
        <v>179.95135000000033</v>
      </c>
      <c r="EO38" s="284">
        <v>239.95135000000033</v>
      </c>
      <c r="EP38" s="282">
        <v>277.70135000000033</v>
      </c>
      <c r="EQ38" s="283">
        <v>261.66035000000034</v>
      </c>
      <c r="ER38" s="283">
        <v>250.46035000000035</v>
      </c>
      <c r="ES38" s="283">
        <v>193.16035000000034</v>
      </c>
      <c r="ET38" s="283">
        <v>171.08835000000033</v>
      </c>
      <c r="EU38" s="283">
        <v>90.827350000000337</v>
      </c>
      <c r="EV38" s="283">
        <v>74.291350000000349</v>
      </c>
      <c r="EW38" s="283">
        <v>59.884350000000325</v>
      </c>
      <c r="EX38" s="283">
        <v>47.584350000000327</v>
      </c>
      <c r="EY38" s="283">
        <v>78.065350000000322</v>
      </c>
      <c r="EZ38" s="283">
        <v>64.165350000000316</v>
      </c>
      <c r="FA38" s="284">
        <v>39.165350000000316</v>
      </c>
      <c r="FB38" s="282">
        <v>39.470350000000316</v>
      </c>
      <c r="FC38" s="283">
        <v>45.943350000000315</v>
      </c>
      <c r="FD38" s="283">
        <v>141.56635000000028</v>
      </c>
      <c r="FE38" s="283">
        <v>141.56635000000028</v>
      </c>
      <c r="FF38" s="283">
        <v>140.06635000000028</v>
      </c>
      <c r="FG38" s="283">
        <v>97.118350000000305</v>
      </c>
      <c r="FH38" s="283">
        <v>70.118350000000305</v>
      </c>
      <c r="FI38" s="283">
        <v>58.518350000000297</v>
      </c>
      <c r="FJ38" s="283">
        <v>47.928350000000293</v>
      </c>
      <c r="FK38" s="283">
        <v>119.22835000000028</v>
      </c>
      <c r="FL38" s="283">
        <v>159.13335000000029</v>
      </c>
      <c r="FM38" s="284">
        <v>220.8193500000003</v>
      </c>
      <c r="FN38" s="282">
        <v>201.96535000000029</v>
      </c>
      <c r="FO38" s="283">
        <v>198.05235000000027</v>
      </c>
      <c r="FP38" s="283">
        <v>166.50335000000027</v>
      </c>
      <c r="FQ38" s="283">
        <v>126.93679000000026</v>
      </c>
      <c r="FR38" s="283">
        <v>141.93679000000026</v>
      </c>
      <c r="FS38" s="283">
        <v>156.93679000000026</v>
      </c>
      <c r="FT38" s="283">
        <v>156.47211000000027</v>
      </c>
      <c r="FU38" s="283">
        <v>114.09663000000025</v>
      </c>
      <c r="FV38" s="283">
        <v>104.09663000000025</v>
      </c>
      <c r="FW38" s="283">
        <v>150.31624000000025</v>
      </c>
      <c r="FX38" s="283">
        <v>233.06054000000026</v>
      </c>
      <c r="FY38" s="284">
        <v>270.06054000000029</v>
      </c>
      <c r="FZ38" s="282">
        <v>263.63140000000027</v>
      </c>
      <c r="GA38" s="283">
        <v>300.88589000000024</v>
      </c>
      <c r="GB38" s="283">
        <v>338.70074000000028</v>
      </c>
      <c r="GC38" s="283">
        <v>304.6406400000003</v>
      </c>
      <c r="GD38" s="283">
        <v>266.6406400000003</v>
      </c>
      <c r="GE38" s="283">
        <v>266.5780500000003</v>
      </c>
      <c r="GF38" s="283">
        <v>327.55758000000031</v>
      </c>
      <c r="GG38" s="283">
        <v>310.47405000000032</v>
      </c>
      <c r="GH38" s="283">
        <v>260.47405000000032</v>
      </c>
      <c r="GI38" s="283">
        <v>256.07892000000032</v>
      </c>
      <c r="GJ38" s="283">
        <v>269.07892000000032</v>
      </c>
      <c r="GK38" s="284">
        <v>224.07892000000032</v>
      </c>
      <c r="GL38" s="282">
        <v>172.07892000000032</v>
      </c>
      <c r="GM38" s="283">
        <v>132.07892000000032</v>
      </c>
      <c r="GN38" s="283">
        <v>141.07892000000032</v>
      </c>
      <c r="GO38" s="283">
        <v>160.07892000000032</v>
      </c>
      <c r="GP38" s="283">
        <v>154.07892000000032</v>
      </c>
      <c r="GQ38" s="283">
        <v>234.77892000000031</v>
      </c>
      <c r="GR38" s="283">
        <v>249.77892000000031</v>
      </c>
      <c r="GS38" s="283">
        <v>261.77892000000031</v>
      </c>
      <c r="GT38" s="283">
        <v>253.17892000000032</v>
      </c>
      <c r="GU38" s="283">
        <v>243.17892000000032</v>
      </c>
      <c r="GV38" s="283">
        <v>143.17892000000032</v>
      </c>
      <c r="GW38" s="284">
        <v>187.37892000000033</v>
      </c>
      <c r="GX38" s="282">
        <v>180.77892000000034</v>
      </c>
      <c r="GY38" s="283">
        <v>180.77892000000034</v>
      </c>
      <c r="GZ38" s="283">
        <v>180.77892000000034</v>
      </c>
      <c r="HA38" s="283">
        <v>180.77892000000034</v>
      </c>
      <c r="HB38" s="283">
        <v>162.77892000000034</v>
      </c>
      <c r="HC38" s="283">
        <v>138.77892000000034</v>
      </c>
      <c r="HD38" s="283">
        <v>138.77892000000034</v>
      </c>
      <c r="HE38" s="283">
        <v>133.77892000000034</v>
      </c>
      <c r="HF38" s="283">
        <v>214.57892000000032</v>
      </c>
      <c r="HG38" s="283">
        <v>276.77892000000031</v>
      </c>
      <c r="HH38" s="283">
        <v>317.77892000000031</v>
      </c>
      <c r="HI38" s="284">
        <v>319.17892000000035</v>
      </c>
      <c r="HJ38" s="282">
        <v>310.17892000000035</v>
      </c>
      <c r="HK38" s="283">
        <v>299.77892000000037</v>
      </c>
      <c r="HL38" s="283">
        <v>273.97892000000036</v>
      </c>
      <c r="HM38" s="283">
        <v>259.97892000000036</v>
      </c>
      <c r="HN38" s="283">
        <v>203.27892000000034</v>
      </c>
      <c r="HO38" s="283">
        <v>150.57892000000035</v>
      </c>
      <c r="HP38" s="283">
        <v>146.57892000000035</v>
      </c>
      <c r="HQ38" s="283">
        <v>179.57892000000035</v>
      </c>
      <c r="HR38" s="283">
        <v>227.57892000000035</v>
      </c>
      <c r="HS38" s="283">
        <v>291.57892000000038</v>
      </c>
      <c r="HT38" s="283">
        <v>301.57892000000038</v>
      </c>
      <c r="HU38" s="284">
        <v>386.57892000000038</v>
      </c>
      <c r="HV38" s="282">
        <v>400.57892000000038</v>
      </c>
      <c r="HW38" s="283">
        <v>370.07892000000038</v>
      </c>
      <c r="HX38" s="283">
        <v>472.87892000000039</v>
      </c>
      <c r="HY38" s="283">
        <v>491.87891999999999</v>
      </c>
      <c r="HZ38" s="283">
        <v>470.67892000000029</v>
      </c>
      <c r="IA38" s="283">
        <v>380.67892000000029</v>
      </c>
      <c r="IB38" s="283">
        <v>272.6449200000003</v>
      </c>
      <c r="IC38" s="283">
        <v>220.2349200000003</v>
      </c>
      <c r="ID38" s="283">
        <v>196.23492000000033</v>
      </c>
      <c r="IE38" s="283">
        <v>156.23492000000033</v>
      </c>
      <c r="IF38" s="283">
        <v>146.23492000000033</v>
      </c>
      <c r="IG38" s="284">
        <v>163.13492000000033</v>
      </c>
      <c r="IH38" s="282">
        <v>132.13492000000033</v>
      </c>
      <c r="II38" s="283">
        <v>176.13492000000033</v>
      </c>
      <c r="IJ38" s="283">
        <v>252.63492000000031</v>
      </c>
      <c r="IK38" s="283">
        <v>243.63492000000031</v>
      </c>
      <c r="IL38" s="283">
        <v>293.63492000000031</v>
      </c>
      <c r="IM38" s="283">
        <v>327.63492000000031</v>
      </c>
      <c r="IN38" s="283">
        <v>286.63492000000031</v>
      </c>
      <c r="IO38" s="283">
        <v>241.63492000000031</v>
      </c>
      <c r="IP38" s="283">
        <v>179.63492000000031</v>
      </c>
      <c r="IQ38" s="283">
        <v>242.63492000000031</v>
      </c>
      <c r="IR38" s="283">
        <v>232.63492000000031</v>
      </c>
      <c r="IS38" s="284">
        <v>285.63492000000031</v>
      </c>
      <c r="IT38" s="282">
        <v>245.63492000000031</v>
      </c>
      <c r="IU38" s="283">
        <v>195.63492000000031</v>
      </c>
      <c r="IV38" s="283">
        <v>104.63492000000031</v>
      </c>
      <c r="IW38" s="283">
        <v>186.43492000000032</v>
      </c>
      <c r="IX38" s="283">
        <v>212.43492000000032</v>
      </c>
      <c r="IY38" s="283">
        <v>264.43492000000032</v>
      </c>
      <c r="IZ38" s="283">
        <v>271.73492000000033</v>
      </c>
      <c r="JA38" s="283">
        <v>255.73492000000033</v>
      </c>
      <c r="JB38" s="283">
        <v>229.43492000000032</v>
      </c>
      <c r="JC38" s="283">
        <v>226.53492000000028</v>
      </c>
      <c r="JD38" s="283">
        <v>320.53492000000028</v>
      </c>
      <c r="JE38" s="284">
        <v>235.53492000000028</v>
      </c>
      <c r="JF38" s="282">
        <v>207.03492000000028</v>
      </c>
      <c r="JG38" s="283">
        <v>263.0849200000003</v>
      </c>
      <c r="JH38" s="283">
        <v>259.38492000000031</v>
      </c>
      <c r="JI38" s="283">
        <v>201.4849200000003</v>
      </c>
      <c r="JJ38" s="283">
        <v>201.4849200000003</v>
      </c>
      <c r="JK38" s="283">
        <v>201.4849200000003</v>
      </c>
      <c r="JL38" s="283">
        <v>155.00492000000031</v>
      </c>
      <c r="JM38" s="283">
        <v>55.004920000000311</v>
      </c>
      <c r="JN38" s="283">
        <v>50.004920000000311</v>
      </c>
      <c r="JO38" s="283">
        <v>62.004920000000311</v>
      </c>
      <c r="JP38" s="283">
        <v>62.004920000000311</v>
      </c>
      <c r="JQ38" s="284">
        <v>87.004920000000311</v>
      </c>
      <c r="JR38" s="283">
        <v>92.004920000000311</v>
      </c>
      <c r="JS38" s="283">
        <v>92.004920000000311</v>
      </c>
      <c r="JT38" s="283">
        <v>92.004920000000311</v>
      </c>
      <c r="JU38" s="283">
        <v>70.004920000000311</v>
      </c>
      <c r="JV38" s="283">
        <v>70.004920000000311</v>
      </c>
      <c r="JW38" s="283">
        <v>45.004920000000311</v>
      </c>
      <c r="JX38" s="283">
        <v>30.004920000000315</v>
      </c>
      <c r="JY38" s="283">
        <v>4.9200000003111199E-3</v>
      </c>
      <c r="JZ38" s="283">
        <v>30.004920000000315</v>
      </c>
      <c r="KA38" s="283">
        <v>30.004920000000315</v>
      </c>
      <c r="KB38" s="283">
        <v>65.004920000000311</v>
      </c>
      <c r="KC38" s="284">
        <v>115.00492000000031</v>
      </c>
      <c r="KD38" s="283">
        <v>115.00492000000031</v>
      </c>
      <c r="KE38" s="283">
        <v>115.00492000000031</v>
      </c>
      <c r="KF38" s="283">
        <v>55.004920000000311</v>
      </c>
      <c r="KG38" s="283">
        <v>80.004920000000311</v>
      </c>
      <c r="KH38" s="283">
        <v>85.004920000000311</v>
      </c>
      <c r="KI38" s="283">
        <v>85.004920000000311</v>
      </c>
      <c r="KJ38" s="283">
        <v>185.00492000000031</v>
      </c>
      <c r="KK38" s="283">
        <v>245.00492000000031</v>
      </c>
      <c r="KL38" s="283">
        <v>240.00492000000031</v>
      </c>
      <c r="KM38" s="283">
        <v>245.00492000000031</v>
      </c>
      <c r="KN38" s="283">
        <v>205.00492000000031</v>
      </c>
      <c r="KO38" s="284">
        <v>295.23234000000031</v>
      </c>
      <c r="KP38" s="283">
        <v>205.23234000000031</v>
      </c>
      <c r="KQ38" s="283">
        <v>155.23234000000031</v>
      </c>
      <c r="KR38" s="283">
        <v>150.23234000000031</v>
      </c>
      <c r="KS38" s="284">
        <v>130.23234000000031</v>
      </c>
    </row>
    <row r="39" spans="1:305" hidden="1" x14ac:dyDescent="0.25">
      <c r="A39" s="235" t="s">
        <v>4215</v>
      </c>
      <c r="B39" s="230"/>
      <c r="M39" s="236"/>
      <c r="N39" s="230"/>
      <c r="Y39" s="236"/>
      <c r="Z39" s="230"/>
      <c r="AK39" s="236"/>
      <c r="AL39" s="230"/>
      <c r="AW39" s="236"/>
      <c r="AX39" s="230"/>
      <c r="BI39" s="236"/>
      <c r="BJ39" s="230"/>
      <c r="BU39" s="236"/>
      <c r="BV39" s="230"/>
      <c r="CG39" s="236"/>
      <c r="CH39" s="230"/>
      <c r="CS39" s="236"/>
      <c r="CT39" s="230"/>
      <c r="DE39" s="236"/>
      <c r="DF39" s="230"/>
      <c r="DQ39" s="236"/>
      <c r="DR39" s="230"/>
      <c r="EC39" s="236"/>
      <c r="ED39" s="230"/>
      <c r="EO39" s="236"/>
      <c r="EP39" s="230"/>
      <c r="FA39" s="236"/>
      <c r="FB39" s="230"/>
      <c r="FM39" s="236"/>
      <c r="FN39" s="230"/>
      <c r="FY39" s="236"/>
      <c r="FZ39" s="230"/>
      <c r="GK39" s="236"/>
      <c r="GL39" s="230"/>
      <c r="GW39" s="236"/>
      <c r="GX39" s="230"/>
      <c r="HI39" s="236"/>
      <c r="HJ39" s="230"/>
      <c r="HU39" s="236"/>
      <c r="HV39" s="230"/>
      <c r="IG39" s="236"/>
      <c r="IH39" s="230"/>
      <c r="IS39" s="236"/>
      <c r="IT39" s="230"/>
      <c r="JE39" s="236"/>
      <c r="JF39" s="230"/>
      <c r="JQ39" s="236"/>
      <c r="KC39" s="236"/>
      <c r="KO39" s="236"/>
      <c r="KS39" s="236"/>
    </row>
    <row r="40" spans="1:305" hidden="1" x14ac:dyDescent="0.25">
      <c r="A40" s="235" t="s">
        <v>4216</v>
      </c>
      <c r="B40" s="230"/>
      <c r="M40" s="236"/>
      <c r="N40" s="230"/>
      <c r="Y40" s="236"/>
      <c r="Z40" s="230"/>
      <c r="AK40" s="236"/>
      <c r="AL40" s="230"/>
      <c r="AW40" s="236"/>
      <c r="AX40" s="230"/>
      <c r="BI40" s="236"/>
      <c r="BJ40" s="230"/>
      <c r="BU40" s="236"/>
      <c r="BV40" s="230"/>
      <c r="CG40" s="236"/>
      <c r="CH40" s="230"/>
      <c r="CS40" s="236"/>
      <c r="CT40" s="230"/>
      <c r="DE40" s="236"/>
      <c r="DF40" s="230"/>
      <c r="DQ40" s="236"/>
      <c r="DR40" s="230"/>
      <c r="EC40" s="236"/>
      <c r="ED40" s="230"/>
      <c r="EO40" s="236"/>
      <c r="EP40" s="230"/>
      <c r="FA40" s="236"/>
      <c r="FB40" s="230"/>
      <c r="FM40" s="236"/>
      <c r="FN40" s="230"/>
      <c r="FY40" s="236"/>
      <c r="FZ40" s="230"/>
      <c r="GK40" s="236"/>
      <c r="GL40" s="230"/>
      <c r="GW40" s="236"/>
      <c r="GX40" s="230"/>
      <c r="HI40" s="236"/>
      <c r="HJ40" s="230"/>
      <c r="HU40" s="236"/>
      <c r="HV40" s="230"/>
      <c r="IG40" s="236"/>
      <c r="IH40" s="230"/>
      <c r="IS40" s="236"/>
      <c r="IT40" s="230"/>
      <c r="JE40" s="236"/>
      <c r="JF40" s="230"/>
      <c r="JQ40" s="236"/>
      <c r="KC40" s="236"/>
      <c r="KO40" s="236"/>
      <c r="KS40" s="236"/>
    </row>
    <row r="41" spans="1:305" x14ac:dyDescent="0.25">
      <c r="A41" s="235" t="s">
        <v>4217</v>
      </c>
      <c r="B41" s="285">
        <v>155.72600000000006</v>
      </c>
      <c r="C41" s="259">
        <v>147.42900000000003</v>
      </c>
      <c r="D41" s="259">
        <v>141.44200000000006</v>
      </c>
      <c r="E41" s="259">
        <v>124.61100000000005</v>
      </c>
      <c r="F41" s="259">
        <v>129.74200000000008</v>
      </c>
      <c r="G41" s="259">
        <v>238.98900000000003</v>
      </c>
      <c r="H41" s="259">
        <v>237.84460000000007</v>
      </c>
      <c r="I41" s="259">
        <v>253.47160000000008</v>
      </c>
      <c r="J41" s="259">
        <v>244.01340000000005</v>
      </c>
      <c r="K41" s="259">
        <v>241.76360000000005</v>
      </c>
      <c r="L41" s="259">
        <v>248.59320000000008</v>
      </c>
      <c r="M41" s="286">
        <v>261.42700000000008</v>
      </c>
      <c r="N41" s="285">
        <v>262.74570000000006</v>
      </c>
      <c r="O41" s="259">
        <v>256.11990000000003</v>
      </c>
      <c r="P41" s="259">
        <v>148.41490000000005</v>
      </c>
      <c r="Q41" s="259">
        <v>150.27490000000006</v>
      </c>
      <c r="R41" s="259">
        <v>164.10990000000004</v>
      </c>
      <c r="S41" s="259">
        <v>151.37890000000004</v>
      </c>
      <c r="T41" s="259">
        <v>237.25790000000003</v>
      </c>
      <c r="U41" s="259">
        <v>243.84490000000002</v>
      </c>
      <c r="V41" s="259">
        <v>340.20390000000003</v>
      </c>
      <c r="W41" s="259">
        <v>325.94890000000004</v>
      </c>
      <c r="X41" s="259">
        <v>321.18520000000007</v>
      </c>
      <c r="Y41" s="286">
        <v>315.52380000000011</v>
      </c>
      <c r="Z41" s="285">
        <v>285.21990000000011</v>
      </c>
      <c r="AA41" s="259">
        <v>299.64990000000012</v>
      </c>
      <c r="AB41" s="259">
        <v>191.40590000000012</v>
      </c>
      <c r="AC41" s="259">
        <v>168.89790000000011</v>
      </c>
      <c r="AD41" s="259">
        <v>159.61290000000008</v>
      </c>
      <c r="AE41" s="259">
        <v>152.02890000000008</v>
      </c>
      <c r="AF41" s="259">
        <v>129.19890000000009</v>
      </c>
      <c r="AG41" s="259">
        <v>231.5449000000001</v>
      </c>
      <c r="AH41" s="259">
        <v>233.93490000000008</v>
      </c>
      <c r="AI41" s="259">
        <v>230.7367000000001</v>
      </c>
      <c r="AJ41" s="259">
        <v>213.3325000000001</v>
      </c>
      <c r="AK41" s="286">
        <v>213.2702000000001</v>
      </c>
      <c r="AL41" s="285">
        <v>90.584150000000108</v>
      </c>
      <c r="AM41" s="259">
        <v>126.4254000000001</v>
      </c>
      <c r="AN41" s="259">
        <v>131.43520000000009</v>
      </c>
      <c r="AO41" s="259">
        <v>127.14520000000009</v>
      </c>
      <c r="AP41" s="259">
        <v>129.75950000000009</v>
      </c>
      <c r="AQ41" s="259">
        <v>130.87930000000009</v>
      </c>
      <c r="AR41" s="259">
        <v>136.65220000000008</v>
      </c>
      <c r="AS41" s="259">
        <v>268.6973000000001</v>
      </c>
      <c r="AT41" s="259">
        <v>285.7942000000001</v>
      </c>
      <c r="AU41" s="259">
        <v>289.76990000000006</v>
      </c>
      <c r="AV41" s="259">
        <v>298.23030000000006</v>
      </c>
      <c r="AW41" s="286">
        <v>294.81420000000003</v>
      </c>
      <c r="AX41" s="285">
        <v>304.62340000000006</v>
      </c>
      <c r="AY41" s="259">
        <v>205.36200000000008</v>
      </c>
      <c r="AZ41" s="259">
        <v>184.8730000000001</v>
      </c>
      <c r="BA41" s="259">
        <v>159.69420000000008</v>
      </c>
      <c r="BB41" s="259">
        <v>156.8873000000001</v>
      </c>
      <c r="BC41" s="259">
        <v>142.52340000000007</v>
      </c>
      <c r="BD41" s="259">
        <v>164.12490000000008</v>
      </c>
      <c r="BE41" s="259">
        <v>215.49990000000008</v>
      </c>
      <c r="BF41" s="259">
        <v>252.81090000000006</v>
      </c>
      <c r="BG41" s="259">
        <v>272.19850000000008</v>
      </c>
      <c r="BH41" s="259">
        <v>275.05160000000006</v>
      </c>
      <c r="BI41" s="286">
        <v>348.08470000000005</v>
      </c>
      <c r="BJ41" s="285">
        <v>360.87260000000003</v>
      </c>
      <c r="BK41" s="259">
        <v>367.89440000000008</v>
      </c>
      <c r="BL41" s="259">
        <v>366.71990000000005</v>
      </c>
      <c r="BM41" s="259">
        <v>367.42130000000009</v>
      </c>
      <c r="BN41" s="259">
        <v>361.68360000000007</v>
      </c>
      <c r="BO41" s="259">
        <v>288.65170000000006</v>
      </c>
      <c r="BP41" s="259">
        <v>249.37190000000004</v>
      </c>
      <c r="BQ41" s="259">
        <v>187.78090000000006</v>
      </c>
      <c r="BR41" s="259">
        <v>165.22090000000009</v>
      </c>
      <c r="BS41" s="259">
        <v>172.27480000000006</v>
      </c>
      <c r="BT41" s="259">
        <v>186.84150000000005</v>
      </c>
      <c r="BU41" s="286">
        <v>194.14740000000006</v>
      </c>
      <c r="BV41" s="285">
        <v>226.64890000000008</v>
      </c>
      <c r="BW41" s="259">
        <v>53.812900000000063</v>
      </c>
      <c r="BX41" s="259">
        <v>78.735900000000058</v>
      </c>
      <c r="BY41" s="259">
        <v>124.56690000000006</v>
      </c>
      <c r="BZ41" s="259">
        <v>75.405900000000074</v>
      </c>
      <c r="CA41" s="259">
        <v>100.22390000000007</v>
      </c>
      <c r="CB41" s="259">
        <v>274.14390000000009</v>
      </c>
      <c r="CC41" s="259">
        <v>257.39890000000003</v>
      </c>
      <c r="CD41" s="259">
        <v>276.24190000000004</v>
      </c>
      <c r="CE41" s="259">
        <v>327.46090000000009</v>
      </c>
      <c r="CF41" s="259">
        <v>342.29690000000011</v>
      </c>
      <c r="CG41" s="286">
        <v>340.43490000000014</v>
      </c>
      <c r="CH41" s="285">
        <v>321.68590000000017</v>
      </c>
      <c r="CI41" s="259">
        <v>319.88490000000019</v>
      </c>
      <c r="CJ41" s="259">
        <v>332.67790000000019</v>
      </c>
      <c r="CK41" s="259">
        <v>430.16290000000021</v>
      </c>
      <c r="CL41" s="259">
        <v>418.92190000000016</v>
      </c>
      <c r="CM41" s="259">
        <v>428.20190000000019</v>
      </c>
      <c r="CN41" s="259">
        <v>335.86790000000019</v>
      </c>
      <c r="CO41" s="259">
        <v>307.08990000000017</v>
      </c>
      <c r="CP41" s="259">
        <v>318.53390000000019</v>
      </c>
      <c r="CQ41" s="259">
        <v>359.50390000000021</v>
      </c>
      <c r="CR41" s="259">
        <v>426.90890000000019</v>
      </c>
      <c r="CS41" s="286">
        <v>429.54390000000018</v>
      </c>
      <c r="CT41" s="285">
        <v>439.04990000000021</v>
      </c>
      <c r="CU41" s="259">
        <v>381.84290000000021</v>
      </c>
      <c r="CV41" s="259">
        <v>348.44290000000024</v>
      </c>
      <c r="CW41" s="259">
        <v>130.60090000000022</v>
      </c>
      <c r="CX41" s="259">
        <v>120.20490000000022</v>
      </c>
      <c r="CY41" s="259">
        <v>113.49990000000022</v>
      </c>
      <c r="CZ41" s="259">
        <v>87.846900000000204</v>
      </c>
      <c r="DA41" s="259">
        <v>165.78090000000023</v>
      </c>
      <c r="DB41" s="259">
        <v>266.85090000000025</v>
      </c>
      <c r="DC41" s="259">
        <v>201.29190000000025</v>
      </c>
      <c r="DD41" s="259">
        <v>167.71690000000029</v>
      </c>
      <c r="DE41" s="286">
        <v>164.32090000000031</v>
      </c>
      <c r="DF41" s="285">
        <v>150.82090000000031</v>
      </c>
      <c r="DG41" s="259">
        <v>46.470900000000313</v>
      </c>
      <c r="DH41" s="259">
        <v>3.544900000000311</v>
      </c>
      <c r="DI41" s="259">
        <v>64.519900000000305</v>
      </c>
      <c r="DJ41" s="259">
        <v>35.006900000000307</v>
      </c>
      <c r="DK41" s="259">
        <v>25.006900000000307</v>
      </c>
      <c r="DL41" s="259">
        <v>10.006900000000307</v>
      </c>
      <c r="DM41" s="259">
        <v>6.9000000003072168E-3</v>
      </c>
      <c r="DN41" s="259">
        <v>20.006900000000307</v>
      </c>
      <c r="DO41" s="259">
        <v>107.92390000000032</v>
      </c>
      <c r="DP41" s="259">
        <v>206.92390000000032</v>
      </c>
      <c r="DQ41" s="286">
        <v>283.72090000000031</v>
      </c>
      <c r="DR41" s="285">
        <v>199.02290000000033</v>
      </c>
      <c r="DS41" s="259">
        <v>106.38390000000034</v>
      </c>
      <c r="DT41" s="259">
        <v>144.32790000000028</v>
      </c>
      <c r="DU41" s="259">
        <v>94.709900000000317</v>
      </c>
      <c r="DV41" s="259">
        <v>85.252900000000324</v>
      </c>
      <c r="DW41" s="259">
        <v>106.45090000000033</v>
      </c>
      <c r="DX41" s="259">
        <v>207.55290000000031</v>
      </c>
      <c r="DY41" s="259">
        <v>233.96590000000029</v>
      </c>
      <c r="DZ41" s="259">
        <v>268.2529000000003</v>
      </c>
      <c r="EA41" s="259">
        <v>203.16690000000031</v>
      </c>
      <c r="EB41" s="259">
        <v>313.29390000000029</v>
      </c>
      <c r="EC41" s="286">
        <v>387.5219000000003</v>
      </c>
      <c r="ED41" s="285">
        <v>340.42390000000029</v>
      </c>
      <c r="EE41" s="259">
        <v>303.4288700000003</v>
      </c>
      <c r="EF41" s="259">
        <v>270.13735000000031</v>
      </c>
      <c r="EG41" s="259">
        <v>213.27035000000032</v>
      </c>
      <c r="EH41" s="259">
        <v>205.13135000000031</v>
      </c>
      <c r="EI41" s="259">
        <v>120.22135000000031</v>
      </c>
      <c r="EJ41" s="259">
        <v>78.710350000000318</v>
      </c>
      <c r="EK41" s="259">
        <v>101.64535000000031</v>
      </c>
      <c r="EL41" s="259">
        <v>132.83635000000032</v>
      </c>
      <c r="EM41" s="259">
        <v>148.82635000000033</v>
      </c>
      <c r="EN41" s="259">
        <v>179.95135000000033</v>
      </c>
      <c r="EO41" s="286">
        <v>239.95135000000033</v>
      </c>
      <c r="EP41" s="285">
        <v>277.70135000000033</v>
      </c>
      <c r="EQ41" s="259">
        <v>261.66035000000034</v>
      </c>
      <c r="ER41" s="259">
        <v>250.46035000000035</v>
      </c>
      <c r="ES41" s="259">
        <v>193.16035000000034</v>
      </c>
      <c r="ET41" s="259">
        <v>171.08835000000033</v>
      </c>
      <c r="EU41" s="259">
        <v>90.827350000000337</v>
      </c>
      <c r="EV41" s="259">
        <v>74.291350000000349</v>
      </c>
      <c r="EW41" s="259">
        <v>59.884350000000325</v>
      </c>
      <c r="EX41" s="259">
        <v>47.584350000000327</v>
      </c>
      <c r="EY41" s="259">
        <v>78.065350000000322</v>
      </c>
      <c r="EZ41" s="259">
        <v>64.165350000000316</v>
      </c>
      <c r="FA41" s="286">
        <v>39.165350000000316</v>
      </c>
      <c r="FB41" s="285">
        <v>39.470350000000316</v>
      </c>
      <c r="FC41" s="259">
        <v>45.943350000000315</v>
      </c>
      <c r="FD41" s="259">
        <v>141.56635000000028</v>
      </c>
      <c r="FE41" s="259">
        <v>141.56635000000028</v>
      </c>
      <c r="FF41" s="259">
        <v>140.06635000000028</v>
      </c>
      <c r="FG41" s="259">
        <v>97.118350000000305</v>
      </c>
      <c r="FH41" s="259">
        <v>70.118350000000305</v>
      </c>
      <c r="FI41" s="259">
        <v>58.518350000000297</v>
      </c>
      <c r="FJ41" s="259">
        <v>47.928350000000293</v>
      </c>
      <c r="FK41" s="259">
        <v>119.22835000000028</v>
      </c>
      <c r="FL41" s="259">
        <v>159.13335000000029</v>
      </c>
      <c r="FM41" s="286">
        <v>220.8193500000003</v>
      </c>
      <c r="FN41" s="285">
        <v>201.96535000000029</v>
      </c>
      <c r="FO41" s="259">
        <v>198.05235000000027</v>
      </c>
      <c r="FP41" s="259">
        <v>166.50335000000027</v>
      </c>
      <c r="FQ41" s="259">
        <v>126.93679000000026</v>
      </c>
      <c r="FR41" s="259">
        <v>141.93679000000026</v>
      </c>
      <c r="FS41" s="259">
        <v>156.93679000000026</v>
      </c>
      <c r="FT41" s="259">
        <v>156.47211000000027</v>
      </c>
      <c r="FU41" s="259">
        <v>114.09663000000025</v>
      </c>
      <c r="FV41" s="259">
        <v>104.09663000000025</v>
      </c>
      <c r="FW41" s="259">
        <v>150.31624000000025</v>
      </c>
      <c r="FX41" s="259">
        <v>233.06054000000026</v>
      </c>
      <c r="FY41" s="286">
        <v>270.06054000000029</v>
      </c>
      <c r="FZ41" s="285">
        <v>263.63140000000027</v>
      </c>
      <c r="GA41" s="259">
        <v>300.88589000000024</v>
      </c>
      <c r="GB41" s="259">
        <v>338.70074000000028</v>
      </c>
      <c r="GC41" s="259">
        <v>304.6406400000003</v>
      </c>
      <c r="GD41" s="259">
        <v>266.6406400000003</v>
      </c>
      <c r="GE41" s="259">
        <v>266.5780500000003</v>
      </c>
      <c r="GF41" s="259">
        <v>327.55758000000031</v>
      </c>
      <c r="GG41" s="259">
        <v>310.47405000000032</v>
      </c>
      <c r="GH41" s="259">
        <v>260.47405000000032</v>
      </c>
      <c r="GI41" s="259">
        <v>256.07892000000032</v>
      </c>
      <c r="GJ41" s="259">
        <v>269.07892000000032</v>
      </c>
      <c r="GK41" s="286">
        <v>224.07892000000032</v>
      </c>
      <c r="GL41" s="285">
        <v>172.07892000000032</v>
      </c>
      <c r="GM41" s="259">
        <v>132.07892000000032</v>
      </c>
      <c r="GN41" s="259">
        <v>141.07892000000032</v>
      </c>
      <c r="GO41" s="259">
        <v>160.07892000000032</v>
      </c>
      <c r="GP41" s="259">
        <v>154.07892000000032</v>
      </c>
      <c r="GQ41" s="259">
        <v>234.77892000000031</v>
      </c>
      <c r="GR41" s="259">
        <v>249.77892000000031</v>
      </c>
      <c r="GS41" s="259">
        <v>261.77892000000031</v>
      </c>
      <c r="GT41" s="259">
        <v>253.17892000000032</v>
      </c>
      <c r="GU41" s="259">
        <v>243.17892000000032</v>
      </c>
      <c r="GV41" s="259">
        <v>143.17892000000032</v>
      </c>
      <c r="GW41" s="286">
        <v>187.37892000000033</v>
      </c>
      <c r="GX41" s="285">
        <v>180.77892000000034</v>
      </c>
      <c r="GY41" s="259">
        <v>180.77892000000034</v>
      </c>
      <c r="GZ41" s="259">
        <v>180.77892000000034</v>
      </c>
      <c r="HA41" s="259">
        <v>180.77892000000034</v>
      </c>
      <c r="HB41" s="259">
        <v>162.77892000000034</v>
      </c>
      <c r="HC41" s="259">
        <v>138.77892000000034</v>
      </c>
      <c r="HD41" s="259">
        <v>138.77892000000034</v>
      </c>
      <c r="HE41" s="259">
        <v>133.77892000000034</v>
      </c>
      <c r="HF41" s="259">
        <v>214.57892000000032</v>
      </c>
      <c r="HG41" s="259">
        <v>276.77892000000031</v>
      </c>
      <c r="HH41" s="259">
        <v>317.77892000000031</v>
      </c>
      <c r="HI41" s="286">
        <v>319.17892000000035</v>
      </c>
      <c r="HJ41" s="285">
        <v>310.17892000000035</v>
      </c>
      <c r="HK41" s="259">
        <v>299.77892000000037</v>
      </c>
      <c r="HL41" s="259">
        <v>273.97892000000036</v>
      </c>
      <c r="HM41" s="259">
        <v>259.97892000000036</v>
      </c>
      <c r="HN41" s="259">
        <v>203.27892000000034</v>
      </c>
      <c r="HO41" s="259">
        <v>150.57892000000035</v>
      </c>
      <c r="HP41" s="259">
        <v>146.57892000000035</v>
      </c>
      <c r="HQ41" s="259">
        <v>179.57892000000035</v>
      </c>
      <c r="HR41" s="259">
        <v>227.57892000000035</v>
      </c>
      <c r="HS41" s="259">
        <v>291.57892000000038</v>
      </c>
      <c r="HT41" s="259">
        <v>301.57892000000038</v>
      </c>
      <c r="HU41" s="286">
        <v>386.57892000000038</v>
      </c>
      <c r="HV41" s="285">
        <v>400.57892000000038</v>
      </c>
      <c r="HW41" s="259">
        <v>370.07892000000038</v>
      </c>
      <c r="HX41" s="259">
        <v>472.87892000000039</v>
      </c>
      <c r="HY41" s="259">
        <v>491.87891999999999</v>
      </c>
      <c r="HZ41" s="259">
        <v>470.67892000000029</v>
      </c>
      <c r="IA41" s="259">
        <v>380.67892000000029</v>
      </c>
      <c r="IB41" s="259">
        <v>272.6449200000003</v>
      </c>
      <c r="IC41" s="259">
        <v>220.2349200000003</v>
      </c>
      <c r="ID41" s="259">
        <v>196.23492000000033</v>
      </c>
      <c r="IE41" s="259">
        <v>156.23492000000033</v>
      </c>
      <c r="IF41" s="259">
        <v>146.23492000000033</v>
      </c>
      <c r="IG41" s="286">
        <v>163.13492000000033</v>
      </c>
      <c r="IH41" s="285">
        <v>132.13492000000033</v>
      </c>
      <c r="II41" s="259">
        <v>176.13492000000033</v>
      </c>
      <c r="IJ41" s="259">
        <v>252.63492000000031</v>
      </c>
      <c r="IK41" s="259">
        <v>243.63492000000031</v>
      </c>
      <c r="IL41" s="259">
        <v>293.63492000000031</v>
      </c>
      <c r="IM41" s="259">
        <v>327.63492000000031</v>
      </c>
      <c r="IN41" s="259">
        <v>286.63492000000031</v>
      </c>
      <c r="IO41" s="259">
        <v>241.63492000000031</v>
      </c>
      <c r="IP41" s="259">
        <v>179.63492000000031</v>
      </c>
      <c r="IQ41" s="259">
        <v>242.63492000000031</v>
      </c>
      <c r="IR41" s="259">
        <v>232.63492000000031</v>
      </c>
      <c r="IS41" s="286">
        <v>285.63492000000031</v>
      </c>
      <c r="IT41" s="285">
        <v>245.63492000000031</v>
      </c>
      <c r="IU41" s="259">
        <v>195.63492000000031</v>
      </c>
      <c r="IV41" s="259">
        <v>104.63492000000031</v>
      </c>
      <c r="IW41" s="259">
        <v>186.43492000000032</v>
      </c>
      <c r="IX41" s="259">
        <v>212.43492000000032</v>
      </c>
      <c r="IY41" s="259">
        <v>264.43492000000032</v>
      </c>
      <c r="IZ41" s="259">
        <v>271.73492000000033</v>
      </c>
      <c r="JA41" s="259">
        <v>255.73492000000033</v>
      </c>
      <c r="JB41" s="259">
        <v>229.43492000000032</v>
      </c>
      <c r="JC41" s="259">
        <v>226.53492000000028</v>
      </c>
      <c r="JD41" s="259">
        <v>320.53492000000028</v>
      </c>
      <c r="JE41" s="286">
        <v>235.53492000000028</v>
      </c>
      <c r="JF41" s="285">
        <v>207.03492000000028</v>
      </c>
      <c r="JG41" s="259">
        <v>263.0849200000003</v>
      </c>
      <c r="JH41" s="259">
        <v>259.38492000000031</v>
      </c>
      <c r="JI41" s="259">
        <v>201.4849200000003</v>
      </c>
      <c r="JJ41" s="259">
        <v>201.4849200000003</v>
      </c>
      <c r="JK41" s="259">
        <v>201.4849200000003</v>
      </c>
      <c r="JL41" s="259">
        <v>155.00492000000031</v>
      </c>
      <c r="JM41" s="259">
        <v>55.004920000000311</v>
      </c>
      <c r="JN41" s="259">
        <v>50.004920000000311</v>
      </c>
      <c r="JO41" s="259">
        <v>62.004920000000311</v>
      </c>
      <c r="JP41" s="259">
        <v>62.004920000000311</v>
      </c>
      <c r="JQ41" s="286">
        <v>87.004920000000311</v>
      </c>
      <c r="JR41" s="259">
        <v>92.004920000000311</v>
      </c>
      <c r="JS41" s="259">
        <v>92.004920000000311</v>
      </c>
      <c r="JT41" s="259">
        <v>92.004920000000311</v>
      </c>
      <c r="JU41" s="259">
        <v>70.004920000000311</v>
      </c>
      <c r="JV41" s="259">
        <v>70.004920000000311</v>
      </c>
      <c r="JW41" s="259">
        <v>45.004920000000311</v>
      </c>
      <c r="JX41" s="259">
        <v>30.004920000000315</v>
      </c>
      <c r="JY41" s="259">
        <v>4.9200000003111199E-3</v>
      </c>
      <c r="JZ41" s="259">
        <v>30.004920000000315</v>
      </c>
      <c r="KA41" s="259">
        <v>30.004920000000315</v>
      </c>
      <c r="KB41" s="259">
        <v>65.004920000000311</v>
      </c>
      <c r="KC41" s="286">
        <v>115.00492000000031</v>
      </c>
      <c r="KD41" s="259">
        <v>115.00492000000031</v>
      </c>
      <c r="KE41" s="259">
        <v>115.00492000000031</v>
      </c>
      <c r="KF41" s="259">
        <v>55.004920000000311</v>
      </c>
      <c r="KG41" s="259">
        <v>80.004920000000311</v>
      </c>
      <c r="KH41" s="259">
        <v>85.004920000000311</v>
      </c>
      <c r="KI41" s="259">
        <v>85.004920000000311</v>
      </c>
      <c r="KJ41" s="259">
        <v>185.00492000000031</v>
      </c>
      <c r="KK41" s="259">
        <v>245.00492000000031</v>
      </c>
      <c r="KL41" s="259">
        <v>240.00492000000031</v>
      </c>
      <c r="KM41" s="259">
        <v>245.00492000000031</v>
      </c>
      <c r="KN41" s="259">
        <v>205.00492000000031</v>
      </c>
      <c r="KO41" s="286">
        <v>295.23234000000031</v>
      </c>
      <c r="KP41" s="259">
        <v>205.23234000000031</v>
      </c>
      <c r="KQ41" s="259">
        <v>155.23234000000031</v>
      </c>
      <c r="KR41" s="259">
        <v>150.23234000000031</v>
      </c>
      <c r="KS41" s="286">
        <v>130.23234000000031</v>
      </c>
    </row>
    <row r="42" spans="1:305" ht="12.9" hidden="1" customHeight="1" x14ac:dyDescent="0.25">
      <c r="A42" s="235" t="s">
        <v>4218</v>
      </c>
      <c r="B42" s="230"/>
      <c r="M42" s="236"/>
      <c r="N42" s="230"/>
      <c r="Y42" s="236"/>
      <c r="Z42" s="230"/>
      <c r="AK42" s="236"/>
      <c r="AL42" s="230"/>
      <c r="AW42" s="236"/>
      <c r="AX42" s="230"/>
      <c r="BI42" s="236"/>
      <c r="BJ42" s="230"/>
      <c r="BU42" s="236"/>
      <c r="BV42" s="230"/>
      <c r="CG42" s="236"/>
      <c r="CH42" s="230"/>
      <c r="CS42" s="236"/>
      <c r="CT42" s="230"/>
      <c r="DE42" s="236"/>
      <c r="DF42" s="230"/>
      <c r="DQ42" s="236"/>
      <c r="DR42" s="230"/>
      <c r="EC42" s="236"/>
      <c r="ED42" s="230"/>
      <c r="EO42" s="236"/>
      <c r="EP42" s="230"/>
      <c r="FA42" s="236"/>
      <c r="FB42" s="230"/>
      <c r="FM42" s="236"/>
      <c r="FN42" s="230"/>
      <c r="FY42" s="236"/>
      <c r="FZ42" s="230"/>
      <c r="GK42" s="236"/>
      <c r="GL42" s="230"/>
      <c r="GW42" s="236"/>
      <c r="GX42" s="230"/>
      <c r="HI42" s="236"/>
      <c r="HJ42" s="230"/>
      <c r="HU42" s="236"/>
      <c r="HV42" s="230"/>
      <c r="IG42" s="236"/>
      <c r="IH42" s="230"/>
      <c r="IS42" s="236"/>
      <c r="IT42" s="230"/>
      <c r="JE42" s="236"/>
      <c r="JF42" s="230"/>
      <c r="JQ42" s="236"/>
      <c r="KC42" s="236"/>
      <c r="KO42" s="236"/>
      <c r="KS42" s="236"/>
    </row>
    <row r="43" spans="1:305" ht="12.9" hidden="1" customHeight="1" x14ac:dyDescent="0.25">
      <c r="A43" s="235" t="s">
        <v>4219</v>
      </c>
      <c r="B43" s="230"/>
      <c r="M43" s="236"/>
      <c r="N43" s="230"/>
      <c r="Y43" s="236"/>
      <c r="Z43" s="230"/>
      <c r="AK43" s="236"/>
      <c r="AL43" s="230"/>
      <c r="AW43" s="236"/>
      <c r="AX43" s="230"/>
      <c r="BI43" s="236"/>
      <c r="BJ43" s="230"/>
      <c r="BU43" s="236"/>
      <c r="BV43" s="230"/>
      <c r="CG43" s="236"/>
      <c r="CH43" s="230"/>
      <c r="CS43" s="236"/>
      <c r="CT43" s="230"/>
      <c r="DE43" s="236"/>
      <c r="DF43" s="230"/>
      <c r="DQ43" s="236"/>
      <c r="DR43" s="230"/>
      <c r="EC43" s="236"/>
      <c r="ED43" s="230"/>
      <c r="EO43" s="236"/>
      <c r="EP43" s="230"/>
      <c r="FA43" s="236"/>
      <c r="FB43" s="230"/>
      <c r="FM43" s="236"/>
      <c r="FN43" s="230"/>
      <c r="FY43" s="236"/>
      <c r="FZ43" s="230"/>
      <c r="GK43" s="236"/>
      <c r="GL43" s="230"/>
      <c r="GW43" s="236"/>
      <c r="GX43" s="230"/>
      <c r="HI43" s="236"/>
      <c r="HJ43" s="230"/>
      <c r="HU43" s="236"/>
      <c r="HV43" s="230"/>
      <c r="IG43" s="236"/>
      <c r="IH43" s="230"/>
      <c r="IS43" s="236"/>
      <c r="IT43" s="230"/>
      <c r="JE43" s="236"/>
      <c r="JF43" s="230"/>
      <c r="JQ43" s="236"/>
      <c r="KC43" s="236"/>
      <c r="KO43" s="236"/>
      <c r="KS43" s="236"/>
    </row>
    <row r="44" spans="1:305" x14ac:dyDescent="0.25">
      <c r="A44" s="229" t="s">
        <v>4214</v>
      </c>
      <c r="B44" s="282">
        <v>1393.26285992</v>
      </c>
      <c r="C44" s="283">
        <v>1337.22468323</v>
      </c>
      <c r="D44" s="283">
        <v>1328.94763913</v>
      </c>
      <c r="E44" s="283">
        <v>1298.5619976099999</v>
      </c>
      <c r="F44" s="283">
        <v>1292.1024792199999</v>
      </c>
      <c r="G44" s="283">
        <v>1229.3053469199999</v>
      </c>
      <c r="H44" s="283">
        <v>1036.1263355199999</v>
      </c>
      <c r="I44" s="283">
        <v>984.05109716000004</v>
      </c>
      <c r="J44" s="283">
        <v>974.01579385000014</v>
      </c>
      <c r="K44" s="283">
        <v>968.53177744000016</v>
      </c>
      <c r="L44" s="283">
        <v>903.52594416000011</v>
      </c>
      <c r="M44" s="284">
        <v>866.74460077000003</v>
      </c>
      <c r="N44" s="282">
        <v>846.25313760999995</v>
      </c>
      <c r="O44" s="283">
        <v>840.67476555999997</v>
      </c>
      <c r="P44" s="283">
        <v>832.10113000000001</v>
      </c>
      <c r="Q44" s="283">
        <v>830.12067196999999</v>
      </c>
      <c r="R44" s="283">
        <v>840.68745998999998</v>
      </c>
      <c r="S44" s="283">
        <v>809.46125232999998</v>
      </c>
      <c r="T44" s="283">
        <v>732.72633724999992</v>
      </c>
      <c r="U44" s="283">
        <v>727.97711713000001</v>
      </c>
      <c r="V44" s="283">
        <v>724.82958100999997</v>
      </c>
      <c r="W44" s="283">
        <v>721.85603229000003</v>
      </c>
      <c r="X44" s="283">
        <v>724.27541460999998</v>
      </c>
      <c r="Y44" s="284">
        <v>697.76238747999992</v>
      </c>
      <c r="Z44" s="282">
        <v>699.67915464999999</v>
      </c>
      <c r="AA44" s="283">
        <v>695.33301387000006</v>
      </c>
      <c r="AB44" s="283">
        <v>693.67210810000006</v>
      </c>
      <c r="AC44" s="283">
        <v>693.49524543000007</v>
      </c>
      <c r="AD44" s="283">
        <v>656.29613681000001</v>
      </c>
      <c r="AE44" s="283">
        <v>548.27217475999998</v>
      </c>
      <c r="AF44" s="283">
        <v>557.46708906000003</v>
      </c>
      <c r="AG44" s="283">
        <v>553.26171204000002</v>
      </c>
      <c r="AH44" s="283">
        <v>553.85693848999995</v>
      </c>
      <c r="AI44" s="283">
        <v>522.98112155000001</v>
      </c>
      <c r="AJ44" s="283">
        <v>498.1026104</v>
      </c>
      <c r="AK44" s="284">
        <v>489.28637250999998</v>
      </c>
      <c r="AL44" s="282">
        <v>488.24682298999994</v>
      </c>
      <c r="AM44" s="283">
        <v>486.11470236000002</v>
      </c>
      <c r="AN44" s="283">
        <v>487.91001153000002</v>
      </c>
      <c r="AO44" s="283">
        <v>489.63116939999998</v>
      </c>
      <c r="AP44" s="283">
        <v>487.52955220000001</v>
      </c>
      <c r="AQ44" s="283">
        <v>483.02115780999998</v>
      </c>
      <c r="AR44" s="283">
        <v>483.05316353000001</v>
      </c>
      <c r="AS44" s="283">
        <v>479.76834560000003</v>
      </c>
      <c r="AT44" s="283">
        <v>479.42829704999997</v>
      </c>
      <c r="AU44" s="283">
        <v>476.85226345000001</v>
      </c>
      <c r="AV44" s="283">
        <v>475.09647889000001</v>
      </c>
      <c r="AW44" s="284">
        <v>462.37328965</v>
      </c>
      <c r="AX44" s="282">
        <v>458.76664544000005</v>
      </c>
      <c r="AY44" s="283">
        <v>458.12875307000002</v>
      </c>
      <c r="AZ44" s="283">
        <v>457.14771342999995</v>
      </c>
      <c r="BA44" s="283">
        <v>445.71477757000002</v>
      </c>
      <c r="BB44" s="283">
        <v>443.00982110000001</v>
      </c>
      <c r="BC44" s="283">
        <v>433.66465103999997</v>
      </c>
      <c r="BD44" s="283">
        <v>432.20738504999997</v>
      </c>
      <c r="BE44" s="283">
        <v>432.66218457000002</v>
      </c>
      <c r="BF44" s="283">
        <v>431.76681373000002</v>
      </c>
      <c r="BG44" s="283">
        <v>428.57653386999999</v>
      </c>
      <c r="BH44" s="283">
        <v>426.30321881999998</v>
      </c>
      <c r="BI44" s="284">
        <v>424.35327735000004</v>
      </c>
      <c r="BJ44" s="282">
        <v>443.36815633999998</v>
      </c>
      <c r="BK44" s="283">
        <v>446.75594823</v>
      </c>
      <c r="BL44" s="283">
        <v>446.72326279000004</v>
      </c>
      <c r="BM44" s="283">
        <v>439.72425403</v>
      </c>
      <c r="BN44" s="283">
        <v>437.79755251</v>
      </c>
      <c r="BO44" s="283">
        <v>185.36140619</v>
      </c>
      <c r="BP44" s="283">
        <v>184.40698792999999</v>
      </c>
      <c r="BQ44" s="283">
        <v>184.87123783999999</v>
      </c>
      <c r="BR44" s="283">
        <v>178.60461306000002</v>
      </c>
      <c r="BS44" s="283">
        <v>175.19771548</v>
      </c>
      <c r="BT44" s="283">
        <v>173.65181507</v>
      </c>
      <c r="BU44" s="284">
        <v>163.34167798999999</v>
      </c>
      <c r="BV44" s="282">
        <v>159.22018204</v>
      </c>
      <c r="BW44" s="283">
        <v>159.30186594</v>
      </c>
      <c r="BX44" s="283">
        <v>220.57645274000001</v>
      </c>
      <c r="BY44" s="283">
        <v>302.86378104000005</v>
      </c>
      <c r="BZ44" s="283">
        <v>305.27222809</v>
      </c>
      <c r="CA44" s="283">
        <v>298.93685934000001</v>
      </c>
      <c r="CB44" s="283">
        <v>343.12665335999998</v>
      </c>
      <c r="CC44" s="283">
        <v>404.68606899999997</v>
      </c>
      <c r="CD44" s="283">
        <v>440.15525044999998</v>
      </c>
      <c r="CE44" s="283">
        <v>462.10710732999996</v>
      </c>
      <c r="CF44" s="283">
        <v>468.05243462999999</v>
      </c>
      <c r="CG44" s="284">
        <v>462.57677246999992</v>
      </c>
      <c r="CH44" s="282">
        <v>465.20630113999994</v>
      </c>
      <c r="CI44" s="283">
        <v>454.33467569000004</v>
      </c>
      <c r="CJ44" s="283">
        <v>454.01516821999996</v>
      </c>
      <c r="CK44" s="283">
        <v>488.44162238000001</v>
      </c>
      <c r="CL44" s="283">
        <v>491.56190538999994</v>
      </c>
      <c r="CM44" s="283">
        <v>533.84269213000005</v>
      </c>
      <c r="CN44" s="283">
        <v>526.49967111000001</v>
      </c>
      <c r="CO44" s="283">
        <v>511.70153723999999</v>
      </c>
      <c r="CP44" s="283">
        <v>495.50075562999996</v>
      </c>
      <c r="CQ44" s="283">
        <v>495.19259840000007</v>
      </c>
      <c r="CR44" s="283">
        <v>466.88073042000008</v>
      </c>
      <c r="CS44" s="284">
        <v>510.58476374000008</v>
      </c>
      <c r="CT44" s="282">
        <v>502.67367972000011</v>
      </c>
      <c r="CU44" s="283">
        <v>526.96330988</v>
      </c>
      <c r="CV44" s="283">
        <v>572.66839602999994</v>
      </c>
      <c r="CW44" s="283">
        <v>583.50716969000007</v>
      </c>
      <c r="CX44" s="283">
        <v>581.35310967000009</v>
      </c>
      <c r="CY44" s="283">
        <v>584.63134037000009</v>
      </c>
      <c r="CZ44" s="283">
        <v>590.60629673000005</v>
      </c>
      <c r="DA44" s="283">
        <v>589.62498076000008</v>
      </c>
      <c r="DB44" s="283">
        <v>598.80225846999997</v>
      </c>
      <c r="DC44" s="283">
        <v>574.91416429999992</v>
      </c>
      <c r="DD44" s="283">
        <v>567.60557722999988</v>
      </c>
      <c r="DE44" s="284">
        <v>611.11843137999995</v>
      </c>
      <c r="DF44" s="282">
        <v>586.23931326000002</v>
      </c>
      <c r="DG44" s="283">
        <v>560.52254162999998</v>
      </c>
      <c r="DH44" s="283">
        <v>575.61941345999992</v>
      </c>
      <c r="DI44" s="283">
        <v>566.77746097999989</v>
      </c>
      <c r="DJ44" s="283">
        <v>576.71912503999999</v>
      </c>
      <c r="DK44" s="283">
        <v>577.0515416799999</v>
      </c>
      <c r="DL44" s="283">
        <v>575.76519862999999</v>
      </c>
      <c r="DM44" s="283">
        <v>566.54674061999992</v>
      </c>
      <c r="DN44" s="283">
        <v>616.58033693999982</v>
      </c>
      <c r="DO44" s="283">
        <v>610.55763630000001</v>
      </c>
      <c r="DP44" s="283">
        <v>649.82066404999989</v>
      </c>
      <c r="DQ44" s="284">
        <v>714.58765096000013</v>
      </c>
      <c r="DR44" s="282">
        <v>717.21351695999999</v>
      </c>
      <c r="DS44" s="283">
        <v>713.27465028999995</v>
      </c>
      <c r="DT44" s="283">
        <v>711.89826003999997</v>
      </c>
      <c r="DU44" s="283">
        <v>720.2161703999999</v>
      </c>
      <c r="DV44" s="283">
        <v>708.97167189999982</v>
      </c>
      <c r="DW44" s="283">
        <v>710.79652247999991</v>
      </c>
      <c r="DX44" s="283">
        <v>734.56757565999999</v>
      </c>
      <c r="DY44" s="283">
        <v>732.92525079000006</v>
      </c>
      <c r="DZ44" s="283">
        <v>729.25928432000001</v>
      </c>
      <c r="EA44" s="283">
        <v>773.79234723999991</v>
      </c>
      <c r="EB44" s="283">
        <v>761.29610643000001</v>
      </c>
      <c r="EC44" s="284">
        <v>763.92116553999995</v>
      </c>
      <c r="ED44" s="282">
        <v>776.27512778000005</v>
      </c>
      <c r="EE44" s="283">
        <v>781.72180410999999</v>
      </c>
      <c r="EF44" s="283">
        <v>775.17633375000003</v>
      </c>
      <c r="EG44" s="283">
        <v>778.41408755999998</v>
      </c>
      <c r="EH44" s="283">
        <v>769.10561175999999</v>
      </c>
      <c r="EI44" s="283">
        <v>769.12746891000006</v>
      </c>
      <c r="EJ44" s="283">
        <v>770.13809716999992</v>
      </c>
      <c r="EK44" s="283">
        <v>765.73597700999994</v>
      </c>
      <c r="EL44" s="283">
        <v>798.61233850999997</v>
      </c>
      <c r="EM44" s="283">
        <v>792.42041489999986</v>
      </c>
      <c r="EN44" s="283">
        <v>833.76931782999998</v>
      </c>
      <c r="EO44" s="284">
        <v>883.06721088999996</v>
      </c>
      <c r="EP44" s="282">
        <v>953.38323813000011</v>
      </c>
      <c r="EQ44" s="283">
        <v>947.9926375</v>
      </c>
      <c r="ER44" s="283">
        <v>969.47165613000016</v>
      </c>
      <c r="ES44" s="283">
        <v>967.15193144</v>
      </c>
      <c r="ET44" s="283">
        <v>1003.2770637000001</v>
      </c>
      <c r="EU44" s="283">
        <v>990.98245608000002</v>
      </c>
      <c r="EV44" s="283">
        <v>995.39484769000001</v>
      </c>
      <c r="EW44" s="283">
        <v>1001.9762556800001</v>
      </c>
      <c r="EX44" s="283">
        <v>1003.4676927300001</v>
      </c>
      <c r="EY44" s="283">
        <v>1005.78085414</v>
      </c>
      <c r="EZ44" s="283">
        <v>1069.4646305499998</v>
      </c>
      <c r="FA44" s="284">
        <v>1065.1116271999999</v>
      </c>
      <c r="FB44" s="282">
        <v>1051.0723417499999</v>
      </c>
      <c r="FC44" s="283">
        <v>1044.89058346</v>
      </c>
      <c r="FD44" s="283">
        <v>1069.5361026199998</v>
      </c>
      <c r="FE44" s="283">
        <v>1072.6585374799999</v>
      </c>
      <c r="FF44" s="283">
        <v>1075.0509654199998</v>
      </c>
      <c r="FG44" s="283">
        <v>1070.34328003</v>
      </c>
      <c r="FH44" s="283">
        <v>1070.1446082499999</v>
      </c>
      <c r="FI44" s="283">
        <v>1554.6039837399999</v>
      </c>
      <c r="FJ44" s="283">
        <v>1508.4376213699998</v>
      </c>
      <c r="FK44" s="283">
        <v>1501.4157597399999</v>
      </c>
      <c r="FL44" s="283">
        <v>1447.9410356799999</v>
      </c>
      <c r="FM44" s="284">
        <v>1380.1834708199999</v>
      </c>
      <c r="FN44" s="282">
        <v>1367.40346494</v>
      </c>
      <c r="FO44" s="283">
        <v>1350.6514079199999</v>
      </c>
      <c r="FP44" s="283">
        <v>1360.06372319</v>
      </c>
      <c r="FQ44" s="283">
        <v>1407.5660948099999</v>
      </c>
      <c r="FR44" s="283">
        <v>1414.35427372</v>
      </c>
      <c r="FS44" s="283">
        <v>1410.29023886</v>
      </c>
      <c r="FT44" s="283">
        <v>1370.01499956</v>
      </c>
      <c r="FU44" s="283">
        <v>1331.5696879999998</v>
      </c>
      <c r="FV44" s="283">
        <v>1326.2294459</v>
      </c>
      <c r="FW44" s="283">
        <v>1358.0335774199998</v>
      </c>
      <c r="FX44" s="283">
        <v>1326.5198559799999</v>
      </c>
      <c r="FY44" s="284">
        <v>1323.9151846</v>
      </c>
      <c r="FZ44" s="282">
        <v>1312.9919794499997</v>
      </c>
      <c r="GA44" s="283">
        <v>1377.1673335999999</v>
      </c>
      <c r="GB44" s="283">
        <v>1509.52777801</v>
      </c>
      <c r="GC44" s="283">
        <v>1544.7869700199999</v>
      </c>
      <c r="GD44" s="283">
        <v>1490.26135058</v>
      </c>
      <c r="GE44" s="283">
        <v>1584.0046555199999</v>
      </c>
      <c r="GF44" s="283">
        <v>1546.24774123</v>
      </c>
      <c r="GG44" s="283">
        <v>1575.9222196299997</v>
      </c>
      <c r="GH44" s="283">
        <v>1597.0951217900001</v>
      </c>
      <c r="GI44" s="283">
        <v>1614.0013611699999</v>
      </c>
      <c r="GJ44" s="283">
        <v>1601.1759268599999</v>
      </c>
      <c r="GK44" s="284">
        <v>1696.45270906</v>
      </c>
      <c r="GL44" s="282">
        <v>1710.1728786599999</v>
      </c>
      <c r="GM44" s="283">
        <v>1747.5122744600001</v>
      </c>
      <c r="GN44" s="283">
        <v>1749.42109433</v>
      </c>
      <c r="GO44" s="283">
        <v>1736.6558420900001</v>
      </c>
      <c r="GP44" s="283">
        <v>1734.3924589000001</v>
      </c>
      <c r="GQ44" s="283">
        <v>1699.4755303299999</v>
      </c>
      <c r="GR44" s="283">
        <v>1759.6041767199999</v>
      </c>
      <c r="GS44" s="283">
        <v>1768.75951975</v>
      </c>
      <c r="GT44" s="283">
        <v>1772.27793316</v>
      </c>
      <c r="GU44" s="283">
        <v>1755.8099257999997</v>
      </c>
      <c r="GV44" s="283">
        <v>1709.2261772899999</v>
      </c>
      <c r="GW44" s="284">
        <v>1749.8841643700002</v>
      </c>
      <c r="GX44" s="282">
        <v>1739.7198611100002</v>
      </c>
      <c r="GY44" s="283">
        <v>1714.7195606</v>
      </c>
      <c r="GZ44" s="283">
        <v>1731.2843565900002</v>
      </c>
      <c r="HA44" s="283">
        <v>1729.5781998699999</v>
      </c>
      <c r="HB44" s="283">
        <v>1713.3074555200001</v>
      </c>
      <c r="HC44" s="283">
        <v>1684.5588986900002</v>
      </c>
      <c r="HD44" s="283">
        <v>1695.3778811400002</v>
      </c>
      <c r="HE44" s="283">
        <v>1661.5195956999999</v>
      </c>
      <c r="HF44" s="283">
        <v>1675.4168286499998</v>
      </c>
      <c r="HG44" s="283">
        <v>1649.0890349399999</v>
      </c>
      <c r="HH44" s="283">
        <v>1637.6381694899999</v>
      </c>
      <c r="HI44" s="284">
        <v>1744.4307844499999</v>
      </c>
      <c r="HJ44" s="282">
        <v>1777.3695689400001</v>
      </c>
      <c r="HK44" s="283">
        <v>1689.4731095100001</v>
      </c>
      <c r="HL44" s="283">
        <v>1654.7899927400001</v>
      </c>
      <c r="HM44" s="283">
        <v>1640.2686898700001</v>
      </c>
      <c r="HN44" s="283">
        <v>1617.4458711300003</v>
      </c>
      <c r="HO44" s="283">
        <v>1620.4692438700001</v>
      </c>
      <c r="HP44" s="283">
        <v>1611.1776729100002</v>
      </c>
      <c r="HQ44" s="283">
        <v>1593.33875928</v>
      </c>
      <c r="HR44" s="283">
        <v>1610.30990357</v>
      </c>
      <c r="HS44" s="283">
        <v>1614.6843485900001</v>
      </c>
      <c r="HT44" s="283">
        <v>1589.9357088000002</v>
      </c>
      <c r="HU44" s="284">
        <v>1618.6340945700001</v>
      </c>
      <c r="HV44" s="282">
        <v>1600.4719848599998</v>
      </c>
      <c r="HW44" s="283">
        <v>1578.0727089399998</v>
      </c>
      <c r="HX44" s="283">
        <v>1509.4208821899997</v>
      </c>
      <c r="HY44" s="283">
        <v>1513.3059002799998</v>
      </c>
      <c r="HZ44" s="283">
        <v>1531.7419916700001</v>
      </c>
      <c r="IA44" s="283">
        <v>1506.95342495</v>
      </c>
      <c r="IB44" s="283">
        <v>1908.8072805100001</v>
      </c>
      <c r="IC44" s="283">
        <v>1928.9168299700002</v>
      </c>
      <c r="ID44" s="283">
        <v>1911.8108414800001</v>
      </c>
      <c r="IE44" s="283">
        <v>1908.86362368</v>
      </c>
      <c r="IF44" s="283">
        <v>1932.3138239299999</v>
      </c>
      <c r="IG44" s="284">
        <v>1957.5106692199997</v>
      </c>
      <c r="IH44" s="282">
        <v>1927.7515320400003</v>
      </c>
      <c r="II44" s="283">
        <v>1915.0637650600002</v>
      </c>
      <c r="IJ44" s="283">
        <v>1897.7883904300002</v>
      </c>
      <c r="IK44" s="283">
        <v>1895.2854400399999</v>
      </c>
      <c r="IL44" s="283">
        <v>1881.3834474499999</v>
      </c>
      <c r="IM44" s="283">
        <v>1685.5572309899999</v>
      </c>
      <c r="IN44" s="283">
        <v>1668.1480642399999</v>
      </c>
      <c r="IO44" s="283">
        <v>1672.3049264199999</v>
      </c>
      <c r="IP44" s="283">
        <v>1674.7315702799997</v>
      </c>
      <c r="IQ44" s="283">
        <v>1625.8938719600001</v>
      </c>
      <c r="IR44" s="283">
        <v>1762.9051018</v>
      </c>
      <c r="IS44" s="284">
        <v>1764.8623084500002</v>
      </c>
      <c r="IT44" s="282">
        <v>1687.8834403800001</v>
      </c>
      <c r="IU44" s="283">
        <v>1691.9290894000001</v>
      </c>
      <c r="IV44" s="283">
        <v>1707.2586536000001</v>
      </c>
      <c r="IW44" s="283">
        <v>1681.0252862299999</v>
      </c>
      <c r="IX44" s="283">
        <v>1672.78245343</v>
      </c>
      <c r="IY44" s="283">
        <v>1647.6486385500002</v>
      </c>
      <c r="IZ44" s="283">
        <v>1603.4983644699998</v>
      </c>
      <c r="JA44" s="283">
        <v>1655.09471555</v>
      </c>
      <c r="JB44" s="283">
        <v>1871.3343562499999</v>
      </c>
      <c r="JC44" s="283">
        <v>1830.1231505914843</v>
      </c>
      <c r="JD44" s="283">
        <v>1917.7345055370608</v>
      </c>
      <c r="JE44" s="284">
        <v>2243.5123579154074</v>
      </c>
      <c r="JF44" s="282">
        <v>2258.4739205867927</v>
      </c>
      <c r="JG44" s="283">
        <v>2233.0133870789077</v>
      </c>
      <c r="JH44" s="283">
        <v>2254.1242463008557</v>
      </c>
      <c r="JI44" s="283">
        <v>2244.6871678029556</v>
      </c>
      <c r="JJ44" s="283">
        <v>2268.3443106023265</v>
      </c>
      <c r="JK44" s="283">
        <v>2296.6489451556072</v>
      </c>
      <c r="JL44" s="283">
        <v>2264.5353158123276</v>
      </c>
      <c r="JM44" s="283">
        <v>2271.9758859621998</v>
      </c>
      <c r="JN44" s="283">
        <v>2274.836022602728</v>
      </c>
      <c r="JO44" s="283">
        <v>2268.9236900259866</v>
      </c>
      <c r="JP44" s="283">
        <v>2313.4709920145315</v>
      </c>
      <c r="JQ44" s="284">
        <v>2341.0944360545313</v>
      </c>
      <c r="JR44" s="283">
        <v>2726.8545796001063</v>
      </c>
      <c r="JS44" s="283">
        <v>2521.7474532683623</v>
      </c>
      <c r="JT44" s="283">
        <v>2538.610225017434</v>
      </c>
      <c r="JU44" s="283">
        <v>2528.0219798335479</v>
      </c>
      <c r="JV44" s="283">
        <v>2692.7601094372803</v>
      </c>
      <c r="JW44" s="283">
        <v>2700.8886829628909</v>
      </c>
      <c r="JX44" s="283">
        <v>2661.2000856230597</v>
      </c>
      <c r="JY44" s="283">
        <v>2459.2476835872453</v>
      </c>
      <c r="JZ44" s="283">
        <v>2458.6562492418943</v>
      </c>
      <c r="KA44" s="283">
        <v>2366.3027401248942</v>
      </c>
      <c r="KB44" s="283">
        <v>2352.7181069859089</v>
      </c>
      <c r="KC44" s="284">
        <v>2271.1556582836665</v>
      </c>
      <c r="KD44" s="283">
        <v>2313.3736662007027</v>
      </c>
      <c r="KE44" s="283">
        <v>2339.0536902889476</v>
      </c>
      <c r="KF44" s="283">
        <v>2331.5314698169113</v>
      </c>
      <c r="KG44" s="283">
        <v>2325.2016126561493</v>
      </c>
      <c r="KH44" s="283">
        <v>2326.90701653409</v>
      </c>
      <c r="KI44" s="283">
        <v>2137.0484910881823</v>
      </c>
      <c r="KJ44" s="283">
        <v>2064.1742761982591</v>
      </c>
      <c r="KK44" s="283">
        <v>2120.3944155682589</v>
      </c>
      <c r="KL44" s="283">
        <v>2103.5747222311875</v>
      </c>
      <c r="KM44" s="283">
        <v>2103.6558861676385</v>
      </c>
      <c r="KN44" s="283">
        <v>2307.8383634789288</v>
      </c>
      <c r="KO44" s="284">
        <v>2402.5651270618123</v>
      </c>
      <c r="KP44" s="283">
        <v>2364.4741089620989</v>
      </c>
      <c r="KQ44" s="283">
        <v>2388.7513610473256</v>
      </c>
      <c r="KR44" s="283">
        <v>2245.1585178569417</v>
      </c>
      <c r="KS44" s="284">
        <v>2453.4993108674021</v>
      </c>
    </row>
    <row r="45" spans="1:305" ht="12.9" hidden="1" customHeight="1" x14ac:dyDescent="0.25">
      <c r="A45" s="235" t="s">
        <v>4215</v>
      </c>
      <c r="B45" s="230"/>
      <c r="M45" s="236"/>
      <c r="N45" s="230"/>
      <c r="Y45" s="236"/>
      <c r="Z45" s="230"/>
      <c r="AK45" s="236"/>
      <c r="AL45" s="230"/>
      <c r="AW45" s="236"/>
      <c r="AX45" s="230"/>
      <c r="BI45" s="236"/>
      <c r="BJ45" s="230"/>
      <c r="BU45" s="236"/>
      <c r="BV45" s="230"/>
      <c r="CG45" s="236"/>
      <c r="CH45" s="230"/>
      <c r="CS45" s="236"/>
      <c r="CT45" s="230"/>
      <c r="DE45" s="236"/>
      <c r="DF45" s="230"/>
      <c r="DQ45" s="236"/>
      <c r="DR45" s="230"/>
      <c r="EC45" s="236"/>
      <c r="ED45" s="230"/>
      <c r="EO45" s="236"/>
      <c r="EP45" s="230"/>
      <c r="FA45" s="236"/>
      <c r="FB45" s="230"/>
      <c r="FM45" s="236"/>
      <c r="FN45" s="230"/>
      <c r="FY45" s="236"/>
      <c r="FZ45" s="230"/>
      <c r="GK45" s="236"/>
      <c r="GL45" s="230"/>
      <c r="GW45" s="236"/>
      <c r="GX45" s="230"/>
      <c r="HI45" s="236"/>
      <c r="HJ45" s="230"/>
      <c r="HU45" s="236"/>
      <c r="HV45" s="230"/>
      <c r="IG45" s="236"/>
      <c r="IH45" s="230"/>
      <c r="IS45" s="236"/>
      <c r="IT45" s="230"/>
      <c r="JE45" s="236"/>
      <c r="JF45" s="230"/>
      <c r="JQ45" s="236"/>
      <c r="KC45" s="236"/>
      <c r="KO45" s="236"/>
      <c r="KS45" s="236"/>
    </row>
    <row r="46" spans="1:305" x14ac:dyDescent="0.25">
      <c r="A46" s="235" t="s">
        <v>4216</v>
      </c>
      <c r="B46" s="285">
        <v>434.11499999999995</v>
      </c>
      <c r="C46" s="259">
        <v>434.11499999999995</v>
      </c>
      <c r="D46" s="259">
        <v>434.11499999999995</v>
      </c>
      <c r="E46" s="259">
        <v>434.11499999999995</v>
      </c>
      <c r="F46" s="259">
        <v>434.11499999999995</v>
      </c>
      <c r="G46" s="259">
        <v>432.245</v>
      </c>
      <c r="H46" s="259">
        <v>250</v>
      </c>
      <c r="I46" s="259">
        <v>250</v>
      </c>
      <c r="J46" s="259">
        <v>250</v>
      </c>
      <c r="K46" s="259">
        <v>250</v>
      </c>
      <c r="L46" s="259">
        <v>250</v>
      </c>
      <c r="M46" s="286">
        <v>250</v>
      </c>
      <c r="N46" s="285">
        <v>250</v>
      </c>
      <c r="O46" s="259">
        <v>250</v>
      </c>
      <c r="P46" s="259">
        <v>250</v>
      </c>
      <c r="Q46" s="259">
        <v>250</v>
      </c>
      <c r="R46" s="259">
        <v>250</v>
      </c>
      <c r="S46" s="259">
        <v>250</v>
      </c>
      <c r="T46" s="259">
        <v>250</v>
      </c>
      <c r="U46" s="259">
        <v>250</v>
      </c>
      <c r="V46" s="259">
        <v>250</v>
      </c>
      <c r="W46" s="259">
        <v>250</v>
      </c>
      <c r="X46" s="259">
        <v>250</v>
      </c>
      <c r="Y46" s="286">
        <v>250</v>
      </c>
      <c r="Z46" s="285">
        <v>250</v>
      </c>
      <c r="AA46" s="259">
        <v>250</v>
      </c>
      <c r="AB46" s="259">
        <v>250</v>
      </c>
      <c r="AC46" s="259">
        <v>250</v>
      </c>
      <c r="AD46" s="259">
        <v>250</v>
      </c>
      <c r="AE46" s="259">
        <v>250</v>
      </c>
      <c r="AF46" s="259">
        <v>250</v>
      </c>
      <c r="AG46" s="259">
        <v>250</v>
      </c>
      <c r="AH46" s="259">
        <v>250</v>
      </c>
      <c r="AI46" s="259">
        <v>250</v>
      </c>
      <c r="AJ46" s="259">
        <v>250</v>
      </c>
      <c r="AK46" s="286">
        <v>250</v>
      </c>
      <c r="AL46" s="285">
        <v>250</v>
      </c>
      <c r="AM46" s="259">
        <v>250</v>
      </c>
      <c r="AN46" s="259">
        <v>250</v>
      </c>
      <c r="AO46" s="259">
        <v>250</v>
      </c>
      <c r="AP46" s="259">
        <v>250</v>
      </c>
      <c r="AQ46" s="259">
        <v>250</v>
      </c>
      <c r="AR46" s="259">
        <v>250</v>
      </c>
      <c r="AS46" s="259">
        <v>250</v>
      </c>
      <c r="AT46" s="259">
        <v>250</v>
      </c>
      <c r="AU46" s="259">
        <v>250</v>
      </c>
      <c r="AV46" s="259">
        <v>250</v>
      </c>
      <c r="AW46" s="286">
        <v>250</v>
      </c>
      <c r="AX46" s="285">
        <v>250</v>
      </c>
      <c r="AY46" s="259">
        <v>250</v>
      </c>
      <c r="AZ46" s="259">
        <v>250</v>
      </c>
      <c r="BA46" s="259">
        <v>250</v>
      </c>
      <c r="BB46" s="259">
        <v>250</v>
      </c>
      <c r="BC46" s="259">
        <v>250</v>
      </c>
      <c r="BD46" s="259">
        <v>250</v>
      </c>
      <c r="BE46" s="259">
        <v>250</v>
      </c>
      <c r="BF46" s="259">
        <v>250</v>
      </c>
      <c r="BG46" s="259">
        <v>250</v>
      </c>
      <c r="BH46" s="259">
        <v>250</v>
      </c>
      <c r="BI46" s="286">
        <v>250</v>
      </c>
      <c r="BJ46" s="285">
        <v>250</v>
      </c>
      <c r="BK46" s="259">
        <v>250</v>
      </c>
      <c r="BL46" s="259">
        <v>250</v>
      </c>
      <c r="BM46" s="259">
        <v>250</v>
      </c>
      <c r="BN46" s="259">
        <v>250</v>
      </c>
      <c r="BO46" s="259">
        <v>0</v>
      </c>
      <c r="BP46" s="259">
        <v>0</v>
      </c>
      <c r="BQ46" s="259">
        <v>0</v>
      </c>
      <c r="BR46" s="259">
        <v>0</v>
      </c>
      <c r="BS46" s="259">
        <v>0</v>
      </c>
      <c r="BT46" s="259">
        <v>0</v>
      </c>
      <c r="BU46" s="286">
        <v>0</v>
      </c>
      <c r="BV46" s="285">
        <v>0</v>
      </c>
      <c r="BW46" s="259">
        <v>0</v>
      </c>
      <c r="BX46" s="259">
        <v>0</v>
      </c>
      <c r="BY46" s="259">
        <v>0</v>
      </c>
      <c r="BZ46" s="259">
        <v>0</v>
      </c>
      <c r="CA46" s="259">
        <v>0</v>
      </c>
      <c r="CB46" s="259">
        <v>0</v>
      </c>
      <c r="CC46" s="259">
        <v>0</v>
      </c>
      <c r="CD46" s="259">
        <v>0</v>
      </c>
      <c r="CE46" s="259">
        <v>0</v>
      </c>
      <c r="CF46" s="259">
        <v>0</v>
      </c>
      <c r="CG46" s="286">
        <v>0</v>
      </c>
      <c r="CH46" s="285">
        <v>0</v>
      </c>
      <c r="CI46" s="259">
        <v>0</v>
      </c>
      <c r="CJ46" s="259">
        <v>0</v>
      </c>
      <c r="CK46" s="259">
        <v>0</v>
      </c>
      <c r="CL46" s="259">
        <v>0</v>
      </c>
      <c r="CM46" s="259">
        <v>0</v>
      </c>
      <c r="CN46" s="259">
        <v>0</v>
      </c>
      <c r="CO46" s="259">
        <v>0</v>
      </c>
      <c r="CP46" s="259">
        <v>0</v>
      </c>
      <c r="CQ46" s="259">
        <v>0</v>
      </c>
      <c r="CR46" s="259">
        <v>0</v>
      </c>
      <c r="CS46" s="286">
        <v>0</v>
      </c>
      <c r="CT46" s="285">
        <v>0</v>
      </c>
      <c r="CU46" s="259">
        <v>0</v>
      </c>
      <c r="CV46" s="259">
        <v>0</v>
      </c>
      <c r="CW46" s="259">
        <v>0</v>
      </c>
      <c r="CX46" s="259">
        <v>0</v>
      </c>
      <c r="CY46" s="259">
        <v>0</v>
      </c>
      <c r="CZ46" s="259">
        <v>0</v>
      </c>
      <c r="DA46" s="259">
        <v>0</v>
      </c>
      <c r="DB46" s="259">
        <v>0</v>
      </c>
      <c r="DC46" s="259">
        <v>0</v>
      </c>
      <c r="DD46" s="259">
        <v>0</v>
      </c>
      <c r="DE46" s="286">
        <v>0</v>
      </c>
      <c r="DF46" s="285">
        <v>0</v>
      </c>
      <c r="DG46" s="259">
        <v>0</v>
      </c>
      <c r="DH46" s="259">
        <v>0</v>
      </c>
      <c r="DI46" s="259">
        <v>0</v>
      </c>
      <c r="DJ46" s="259">
        <v>0</v>
      </c>
      <c r="DK46" s="259">
        <v>0</v>
      </c>
      <c r="DL46" s="259">
        <v>0</v>
      </c>
      <c r="DM46" s="259">
        <v>0</v>
      </c>
      <c r="DN46" s="259">
        <v>0</v>
      </c>
      <c r="DO46" s="259">
        <v>0</v>
      </c>
      <c r="DP46" s="259">
        <v>0</v>
      </c>
      <c r="DQ46" s="286">
        <v>0</v>
      </c>
      <c r="DR46" s="285">
        <v>0</v>
      </c>
      <c r="DS46" s="259">
        <v>0</v>
      </c>
      <c r="DT46" s="259">
        <v>0</v>
      </c>
      <c r="DU46" s="259">
        <v>0</v>
      </c>
      <c r="DV46" s="259">
        <v>0</v>
      </c>
      <c r="DW46" s="259">
        <v>0</v>
      </c>
      <c r="DX46" s="259">
        <v>0</v>
      </c>
      <c r="DY46" s="259">
        <v>0</v>
      </c>
      <c r="DZ46" s="259">
        <v>0</v>
      </c>
      <c r="EA46" s="259">
        <v>0</v>
      </c>
      <c r="EB46" s="259">
        <v>0</v>
      </c>
      <c r="EC46" s="286">
        <v>0</v>
      </c>
      <c r="ED46" s="285">
        <v>0</v>
      </c>
      <c r="EE46" s="259">
        <v>0</v>
      </c>
      <c r="EF46" s="259">
        <v>0</v>
      </c>
      <c r="EG46" s="259">
        <v>0</v>
      </c>
      <c r="EH46" s="259">
        <v>0</v>
      </c>
      <c r="EI46" s="259">
        <v>0</v>
      </c>
      <c r="EJ46" s="259">
        <v>0</v>
      </c>
      <c r="EK46" s="259">
        <v>0</v>
      </c>
      <c r="EL46" s="259">
        <v>0</v>
      </c>
      <c r="EM46" s="259">
        <v>0</v>
      </c>
      <c r="EN46" s="259">
        <v>0</v>
      </c>
      <c r="EO46" s="286">
        <v>0</v>
      </c>
      <c r="EP46" s="285">
        <v>0</v>
      </c>
      <c r="EQ46" s="259">
        <v>0</v>
      </c>
      <c r="ER46" s="259">
        <v>0</v>
      </c>
      <c r="ES46" s="259">
        <v>0</v>
      </c>
      <c r="ET46" s="259">
        <v>0</v>
      </c>
      <c r="EU46" s="259">
        <v>0</v>
      </c>
      <c r="EV46" s="259">
        <v>0</v>
      </c>
      <c r="EW46" s="259">
        <v>0</v>
      </c>
      <c r="EX46" s="259">
        <v>0</v>
      </c>
      <c r="EY46" s="259">
        <v>0</v>
      </c>
      <c r="EZ46" s="259">
        <v>0</v>
      </c>
      <c r="FA46" s="286">
        <v>0</v>
      </c>
      <c r="FB46" s="285">
        <v>0</v>
      </c>
      <c r="FC46" s="259">
        <v>0</v>
      </c>
      <c r="FD46" s="259">
        <v>0</v>
      </c>
      <c r="FE46" s="259">
        <v>0</v>
      </c>
      <c r="FF46" s="259">
        <v>0</v>
      </c>
      <c r="FG46" s="259">
        <v>0</v>
      </c>
      <c r="FH46" s="259">
        <v>0</v>
      </c>
      <c r="FI46" s="259">
        <v>493.15393355999998</v>
      </c>
      <c r="FJ46" s="259">
        <v>466.44531866</v>
      </c>
      <c r="FK46" s="259">
        <v>461.43173438999997</v>
      </c>
      <c r="FL46" s="259">
        <v>428.87285320000001</v>
      </c>
      <c r="FM46" s="286">
        <v>395.48205612999999</v>
      </c>
      <c r="FN46" s="285">
        <v>387.60190077999999</v>
      </c>
      <c r="FO46" s="259">
        <v>378.92622718000001</v>
      </c>
      <c r="FP46" s="259">
        <v>367.29683041999999</v>
      </c>
      <c r="FQ46" s="259">
        <v>396.21073172000001</v>
      </c>
      <c r="FR46" s="259">
        <v>371.05338494</v>
      </c>
      <c r="FS46" s="259">
        <v>366.00957018999998</v>
      </c>
      <c r="FT46" s="259">
        <v>330.13321517000003</v>
      </c>
      <c r="FU46" s="259">
        <v>305.10947727999996</v>
      </c>
      <c r="FV46" s="259">
        <v>303.07276886</v>
      </c>
      <c r="FW46" s="259">
        <v>323.88611997000004</v>
      </c>
      <c r="FX46" s="259">
        <v>305.10947727999996</v>
      </c>
      <c r="FY46" s="286">
        <v>291.62338843000003</v>
      </c>
      <c r="FZ46" s="285">
        <v>287.82652077</v>
      </c>
      <c r="GA46" s="259">
        <v>286.19933454</v>
      </c>
      <c r="GB46" s="259">
        <v>313.05937432999997</v>
      </c>
      <c r="GC46" s="259">
        <v>331.85848468</v>
      </c>
      <c r="GD46" s="259">
        <v>308.28367277999996</v>
      </c>
      <c r="GE46" s="259">
        <v>324.46033297000002</v>
      </c>
      <c r="GF46" s="259">
        <v>307.02522916999999</v>
      </c>
      <c r="GG46" s="259">
        <v>322.50615239000001</v>
      </c>
      <c r="GH46" s="259">
        <v>328.53868991000002</v>
      </c>
      <c r="GI46" s="259">
        <v>318.82863939999999</v>
      </c>
      <c r="GJ46" s="259">
        <v>298.94094638999997</v>
      </c>
      <c r="GK46" s="286">
        <v>315.31704163000001</v>
      </c>
      <c r="GL46" s="285">
        <v>322.19426150999999</v>
      </c>
      <c r="GM46" s="259">
        <v>326.68742900000001</v>
      </c>
      <c r="GN46" s="259">
        <v>328.50561063999999</v>
      </c>
      <c r="GO46" s="259">
        <v>320.97121630999999</v>
      </c>
      <c r="GP46" s="259">
        <v>323.98593352999995</v>
      </c>
      <c r="GQ46" s="259">
        <v>311.42002330000003</v>
      </c>
      <c r="GR46" s="259">
        <v>315.89393802999996</v>
      </c>
      <c r="GS46" s="259">
        <v>322.14709117000001</v>
      </c>
      <c r="GT46" s="259">
        <v>322.19316436999998</v>
      </c>
      <c r="GU46" s="259">
        <v>314.19354196</v>
      </c>
      <c r="GV46" s="259">
        <v>314.75271864999996</v>
      </c>
      <c r="GW46" s="286">
        <v>317.08277480000004</v>
      </c>
      <c r="GX46" s="285">
        <v>332.67525508999995</v>
      </c>
      <c r="GY46" s="259">
        <v>331.30188764999997</v>
      </c>
      <c r="GZ46" s="259">
        <v>340.29318783999997</v>
      </c>
      <c r="HA46" s="259">
        <v>337.16343344000001</v>
      </c>
      <c r="HB46" s="259">
        <v>328.61057472000005</v>
      </c>
      <c r="HC46" s="259">
        <v>322.83847413999996</v>
      </c>
      <c r="HD46" s="259">
        <v>329.02194929000001</v>
      </c>
      <c r="HE46" s="259">
        <v>312.53819296</v>
      </c>
      <c r="HF46" s="259">
        <v>318.34377460000002</v>
      </c>
      <c r="HG46" s="259">
        <v>295.45440351999997</v>
      </c>
      <c r="HH46" s="259">
        <v>292.02751835000004</v>
      </c>
      <c r="HI46" s="286">
        <v>291.15316562999999</v>
      </c>
      <c r="HJ46" s="285">
        <v>299.09497827999996</v>
      </c>
      <c r="HK46" s="259">
        <v>307.99867188000002</v>
      </c>
      <c r="HL46" s="259">
        <v>298.02758607999999</v>
      </c>
      <c r="HM46" s="259">
        <v>291.33515205000003</v>
      </c>
      <c r="HN46" s="259">
        <v>281.78252557000002</v>
      </c>
      <c r="HO46" s="259">
        <v>295.15670670999998</v>
      </c>
      <c r="HP46" s="259">
        <v>286.99364544999997</v>
      </c>
      <c r="HQ46" s="259">
        <v>276.07088983</v>
      </c>
      <c r="HR46" s="259">
        <v>273.30221461000002</v>
      </c>
      <c r="HS46" s="259">
        <v>279.11260966000003</v>
      </c>
      <c r="HT46" s="259">
        <v>268.61046763000002</v>
      </c>
      <c r="HU46" s="286">
        <v>288.71973732999999</v>
      </c>
      <c r="HV46" s="285">
        <v>277.35273856999999</v>
      </c>
      <c r="HW46" s="259">
        <v>267.29164430000003</v>
      </c>
      <c r="HX46" s="259">
        <v>232.77225749999999</v>
      </c>
      <c r="HY46" s="259">
        <v>237.53605687999999</v>
      </c>
      <c r="HZ46" s="259">
        <v>254.42882419999998</v>
      </c>
      <c r="IA46" s="259">
        <v>251.71525788</v>
      </c>
      <c r="IB46" s="259">
        <v>253.02247097999998</v>
      </c>
      <c r="IC46" s="259">
        <v>251.61685787000002</v>
      </c>
      <c r="ID46" s="259">
        <v>243.92617571</v>
      </c>
      <c r="IE46" s="259">
        <v>245.21453599</v>
      </c>
      <c r="IF46" s="259">
        <v>261.99383072000001</v>
      </c>
      <c r="IG46" s="286">
        <v>275.65185724999998</v>
      </c>
      <c r="IH46" s="285">
        <v>265.81981537000001</v>
      </c>
      <c r="II46" s="259">
        <v>261.05772281999998</v>
      </c>
      <c r="IJ46" s="259">
        <v>253.19716022</v>
      </c>
      <c r="IK46" s="259">
        <v>254.83518230000001</v>
      </c>
      <c r="IL46" s="259">
        <v>254.67124953999999</v>
      </c>
      <c r="IM46" s="259">
        <v>251.86534883000002</v>
      </c>
      <c r="IN46" s="259">
        <v>244.62366981</v>
      </c>
      <c r="IO46" s="259">
        <v>248.54407952</v>
      </c>
      <c r="IP46" s="259">
        <v>246.74157947999998</v>
      </c>
      <c r="IQ46" s="259">
        <v>250.01717558999999</v>
      </c>
      <c r="IR46" s="259">
        <v>235.89621488999998</v>
      </c>
      <c r="IS46" s="286">
        <v>237.66314341</v>
      </c>
      <c r="IT46" s="285">
        <v>237.57721087000002</v>
      </c>
      <c r="IU46" s="259">
        <v>241.94888816</v>
      </c>
      <c r="IV46" s="259">
        <v>252.43786935</v>
      </c>
      <c r="IW46" s="259">
        <v>238.55536813999998</v>
      </c>
      <c r="IX46" s="259">
        <v>241.84375591</v>
      </c>
      <c r="IY46" s="259">
        <v>229.23849235</v>
      </c>
      <c r="IZ46" s="259">
        <v>220.02534706999998</v>
      </c>
      <c r="JA46" s="259">
        <v>215.03195338</v>
      </c>
      <c r="JB46" s="259">
        <v>208.77325371999999</v>
      </c>
      <c r="JC46" s="259">
        <v>196.32549144999999</v>
      </c>
      <c r="JD46" s="259">
        <v>196.73002031000001</v>
      </c>
      <c r="JE46" s="286">
        <v>196.70180034000001</v>
      </c>
      <c r="JF46" s="285">
        <v>204.26039463000001</v>
      </c>
      <c r="JG46" s="259">
        <v>196.78607528000001</v>
      </c>
      <c r="JH46" s="259">
        <v>204.47801836000002</v>
      </c>
      <c r="JI46" s="259">
        <v>202.65046047999999</v>
      </c>
      <c r="JJ46" s="259">
        <v>214.61785354</v>
      </c>
      <c r="JK46" s="259">
        <v>225.74845869999999</v>
      </c>
      <c r="JL46" s="259">
        <v>241.15647038999998</v>
      </c>
      <c r="JM46" s="259">
        <v>231.60307735000001</v>
      </c>
      <c r="JN46" s="259">
        <v>233.40676310000001</v>
      </c>
      <c r="JO46" s="259">
        <v>233.00039647</v>
      </c>
      <c r="JP46" s="259">
        <v>237.69239852000001</v>
      </c>
      <c r="JQ46" s="286">
        <v>247.55693934000001</v>
      </c>
      <c r="JR46" s="259">
        <v>241.0268494</v>
      </c>
      <c r="JS46" s="259">
        <v>240.53910453</v>
      </c>
      <c r="JT46" s="259">
        <v>246.25224474999999</v>
      </c>
      <c r="JU46" s="259">
        <v>244.27253293999999</v>
      </c>
      <c r="JV46" s="259">
        <v>244.21704969999999</v>
      </c>
      <c r="JW46" s="259">
        <v>228.10170587000002</v>
      </c>
      <c r="JX46" s="259">
        <v>185.11390176</v>
      </c>
      <c r="JY46" s="259">
        <v>0</v>
      </c>
      <c r="JZ46" s="259">
        <v>0</v>
      </c>
      <c r="KA46" s="259">
        <v>0</v>
      </c>
      <c r="KB46" s="259">
        <v>0</v>
      </c>
      <c r="KC46" s="286">
        <v>0</v>
      </c>
      <c r="KD46" s="259">
        <v>0</v>
      </c>
      <c r="KE46" s="259">
        <v>0</v>
      </c>
      <c r="KF46" s="259">
        <v>0</v>
      </c>
      <c r="KG46" s="259">
        <v>0</v>
      </c>
      <c r="KH46" s="259">
        <v>0</v>
      </c>
      <c r="KI46" s="259">
        <v>0</v>
      </c>
      <c r="KJ46" s="259">
        <v>0</v>
      </c>
      <c r="KK46" s="259">
        <v>0</v>
      </c>
      <c r="KL46" s="259">
        <v>0</v>
      </c>
      <c r="KM46" s="259">
        <v>0</v>
      </c>
      <c r="KN46" s="259">
        <v>0</v>
      </c>
      <c r="KO46" s="286">
        <v>0</v>
      </c>
      <c r="KP46" s="259">
        <v>0</v>
      </c>
      <c r="KQ46" s="259">
        <v>0</v>
      </c>
      <c r="KR46" s="259">
        <v>0</v>
      </c>
      <c r="KS46" s="286">
        <v>0</v>
      </c>
    </row>
    <row r="47" spans="1:305" x14ac:dyDescent="0.25">
      <c r="A47" s="235" t="s">
        <v>4217</v>
      </c>
      <c r="B47" s="285">
        <v>959.14785992000009</v>
      </c>
      <c r="C47" s="259">
        <v>903.10968323000009</v>
      </c>
      <c r="D47" s="259">
        <v>894.83263912999996</v>
      </c>
      <c r="E47" s="259">
        <v>864.44699760999993</v>
      </c>
      <c r="F47" s="259">
        <v>857.98747921999995</v>
      </c>
      <c r="G47" s="259">
        <v>797.06034692000003</v>
      </c>
      <c r="H47" s="259">
        <v>786.12633552</v>
      </c>
      <c r="I47" s="259">
        <v>734.05109716000004</v>
      </c>
      <c r="J47" s="259">
        <v>724.01579385000014</v>
      </c>
      <c r="K47" s="259">
        <v>718.53177744000016</v>
      </c>
      <c r="L47" s="259">
        <v>653.52594416000011</v>
      </c>
      <c r="M47" s="286">
        <v>616.74460077000003</v>
      </c>
      <c r="N47" s="285">
        <v>596.25313760999995</v>
      </c>
      <c r="O47" s="259">
        <v>590.67476555999997</v>
      </c>
      <c r="P47" s="259">
        <v>582.10113000000001</v>
      </c>
      <c r="Q47" s="259">
        <v>580.12067196999999</v>
      </c>
      <c r="R47" s="259">
        <v>590.68745998999998</v>
      </c>
      <c r="S47" s="259">
        <v>559.46125232999998</v>
      </c>
      <c r="T47" s="259">
        <v>482.72633724999992</v>
      </c>
      <c r="U47" s="259">
        <v>477.97711713000001</v>
      </c>
      <c r="V47" s="259">
        <v>474.82958100999997</v>
      </c>
      <c r="W47" s="259">
        <v>471.85603228999997</v>
      </c>
      <c r="X47" s="259">
        <v>474.27541460999998</v>
      </c>
      <c r="Y47" s="286">
        <v>447.76238747999992</v>
      </c>
      <c r="Z47" s="285">
        <v>449.67915464999999</v>
      </c>
      <c r="AA47" s="259">
        <v>445.33301387</v>
      </c>
      <c r="AB47" s="259">
        <v>443.67210810000006</v>
      </c>
      <c r="AC47" s="259">
        <v>443.49524543000001</v>
      </c>
      <c r="AD47" s="259">
        <v>406.29613681000001</v>
      </c>
      <c r="AE47" s="259">
        <v>298.27217475999998</v>
      </c>
      <c r="AF47" s="259">
        <v>307.46708906000003</v>
      </c>
      <c r="AG47" s="259">
        <v>303.26171203999996</v>
      </c>
      <c r="AH47" s="259">
        <v>303.85693849</v>
      </c>
      <c r="AI47" s="259">
        <v>272.98112155000001</v>
      </c>
      <c r="AJ47" s="259">
        <v>248.1026104</v>
      </c>
      <c r="AK47" s="286">
        <v>239.28637250999998</v>
      </c>
      <c r="AL47" s="285">
        <v>238.24682298999997</v>
      </c>
      <c r="AM47" s="259">
        <v>236.11470236000002</v>
      </c>
      <c r="AN47" s="259">
        <v>237.91001153000002</v>
      </c>
      <c r="AO47" s="259">
        <v>239.6311694</v>
      </c>
      <c r="AP47" s="259">
        <v>237.52955219999998</v>
      </c>
      <c r="AQ47" s="259">
        <v>233.02115780999998</v>
      </c>
      <c r="AR47" s="259">
        <v>233.05316352999998</v>
      </c>
      <c r="AS47" s="259">
        <v>229.76834560000003</v>
      </c>
      <c r="AT47" s="259">
        <v>229.42829705</v>
      </c>
      <c r="AU47" s="259">
        <v>226.85226345000004</v>
      </c>
      <c r="AV47" s="259">
        <v>225.09647889000001</v>
      </c>
      <c r="AW47" s="286">
        <v>212.37328965</v>
      </c>
      <c r="AX47" s="285">
        <v>208.76664544000002</v>
      </c>
      <c r="AY47" s="259">
        <v>208.12875307000002</v>
      </c>
      <c r="AZ47" s="259">
        <v>207.14771342999998</v>
      </c>
      <c r="BA47" s="259">
        <v>195.71477757</v>
      </c>
      <c r="BB47" s="259">
        <v>193.00982110000001</v>
      </c>
      <c r="BC47" s="259">
        <v>183.66465103999997</v>
      </c>
      <c r="BD47" s="259">
        <v>182.20738504999997</v>
      </c>
      <c r="BE47" s="259">
        <v>182.66218457000002</v>
      </c>
      <c r="BF47" s="259">
        <v>181.76681373000002</v>
      </c>
      <c r="BG47" s="259">
        <v>178.57653386999999</v>
      </c>
      <c r="BH47" s="259">
        <v>176.30321881999998</v>
      </c>
      <c r="BI47" s="286">
        <v>174.35327735000004</v>
      </c>
      <c r="BJ47" s="285">
        <v>193.36815633999998</v>
      </c>
      <c r="BK47" s="259">
        <v>196.75594823</v>
      </c>
      <c r="BL47" s="259">
        <v>196.72326279000004</v>
      </c>
      <c r="BM47" s="259">
        <v>189.72425403</v>
      </c>
      <c r="BN47" s="259">
        <v>187.79755251</v>
      </c>
      <c r="BO47" s="259">
        <v>185.36140619</v>
      </c>
      <c r="BP47" s="259">
        <v>184.40698792999999</v>
      </c>
      <c r="BQ47" s="259">
        <v>184.87123783999999</v>
      </c>
      <c r="BR47" s="259">
        <v>178.60461306000002</v>
      </c>
      <c r="BS47" s="259">
        <v>175.19771548</v>
      </c>
      <c r="BT47" s="259">
        <v>173.65181507</v>
      </c>
      <c r="BU47" s="286">
        <v>163.34167798999999</v>
      </c>
      <c r="BV47" s="285">
        <v>159.22018204</v>
      </c>
      <c r="BW47" s="259">
        <v>159.30186594</v>
      </c>
      <c r="BX47" s="259">
        <v>220.57645274000001</v>
      </c>
      <c r="BY47" s="259">
        <v>302.86378104000005</v>
      </c>
      <c r="BZ47" s="259">
        <v>305.27222809</v>
      </c>
      <c r="CA47" s="259">
        <v>298.93685934000001</v>
      </c>
      <c r="CB47" s="259">
        <v>343.12665335999998</v>
      </c>
      <c r="CC47" s="259">
        <v>404.68606899999997</v>
      </c>
      <c r="CD47" s="259">
        <v>440.15525044999998</v>
      </c>
      <c r="CE47" s="259">
        <v>462.10710732999996</v>
      </c>
      <c r="CF47" s="259">
        <v>468.05243462999999</v>
      </c>
      <c r="CG47" s="286">
        <v>462.57677246999992</v>
      </c>
      <c r="CH47" s="285">
        <v>465.20630113999994</v>
      </c>
      <c r="CI47" s="259">
        <v>454.33467569000004</v>
      </c>
      <c r="CJ47" s="259">
        <v>454.01516821999996</v>
      </c>
      <c r="CK47" s="259">
        <v>488.44162238000001</v>
      </c>
      <c r="CL47" s="259">
        <v>491.56190538999994</v>
      </c>
      <c r="CM47" s="259">
        <v>533.84269213000005</v>
      </c>
      <c r="CN47" s="259">
        <v>526.49967111000001</v>
      </c>
      <c r="CO47" s="259">
        <v>511.70153723999999</v>
      </c>
      <c r="CP47" s="259">
        <v>495.50075562999996</v>
      </c>
      <c r="CQ47" s="259">
        <v>495.19259840000007</v>
      </c>
      <c r="CR47" s="259">
        <v>466.88073042000008</v>
      </c>
      <c r="CS47" s="286">
        <v>510.58476374000008</v>
      </c>
      <c r="CT47" s="285">
        <v>502.67367972000011</v>
      </c>
      <c r="CU47" s="259">
        <v>526.96330988</v>
      </c>
      <c r="CV47" s="259">
        <v>572.66839602999994</v>
      </c>
      <c r="CW47" s="259">
        <v>583.50716969000007</v>
      </c>
      <c r="CX47" s="259">
        <v>581.35310967000009</v>
      </c>
      <c r="CY47" s="259">
        <v>584.63134037000009</v>
      </c>
      <c r="CZ47" s="259">
        <v>590.60629673000005</v>
      </c>
      <c r="DA47" s="259">
        <v>589.62498076000008</v>
      </c>
      <c r="DB47" s="259">
        <v>598.80225846999997</v>
      </c>
      <c r="DC47" s="259">
        <v>574.91416429999992</v>
      </c>
      <c r="DD47" s="259">
        <v>567.60557722999988</v>
      </c>
      <c r="DE47" s="286">
        <v>611.11843137999995</v>
      </c>
      <c r="DF47" s="285">
        <v>586.23931326000002</v>
      </c>
      <c r="DG47" s="259">
        <v>560.52254162999998</v>
      </c>
      <c r="DH47" s="259">
        <v>575.61941345999992</v>
      </c>
      <c r="DI47" s="259">
        <v>566.77746097999989</v>
      </c>
      <c r="DJ47" s="259">
        <v>576.71912503999999</v>
      </c>
      <c r="DK47" s="259">
        <v>577.0515416799999</v>
      </c>
      <c r="DL47" s="259">
        <v>575.76519862999999</v>
      </c>
      <c r="DM47" s="259">
        <v>566.54674061999992</v>
      </c>
      <c r="DN47" s="259">
        <v>616.58033693999982</v>
      </c>
      <c r="DO47" s="259">
        <v>610.55763630000001</v>
      </c>
      <c r="DP47" s="259">
        <v>649.82066404999989</v>
      </c>
      <c r="DQ47" s="286">
        <v>714.58765096000013</v>
      </c>
      <c r="DR47" s="285">
        <v>717.21351695999999</v>
      </c>
      <c r="DS47" s="259">
        <v>713.27465028999995</v>
      </c>
      <c r="DT47" s="259">
        <v>711.89826003999997</v>
      </c>
      <c r="DU47" s="259">
        <v>720.2161703999999</v>
      </c>
      <c r="DV47" s="259">
        <v>708.97167189999982</v>
      </c>
      <c r="DW47" s="259">
        <v>710.79652247999991</v>
      </c>
      <c r="DX47" s="259">
        <v>734.56757565999999</v>
      </c>
      <c r="DY47" s="259">
        <v>732.92525079000006</v>
      </c>
      <c r="DZ47" s="259">
        <v>729.25928432000001</v>
      </c>
      <c r="EA47" s="259">
        <v>773.79234723999991</v>
      </c>
      <c r="EB47" s="259">
        <v>761.29610643000001</v>
      </c>
      <c r="EC47" s="286">
        <v>763.92116553999995</v>
      </c>
      <c r="ED47" s="285">
        <v>776.27512778000005</v>
      </c>
      <c r="EE47" s="259">
        <v>781.72180410999999</v>
      </c>
      <c r="EF47" s="259">
        <v>775.17633375000003</v>
      </c>
      <c r="EG47" s="259">
        <v>778.41408755999998</v>
      </c>
      <c r="EH47" s="259">
        <v>769.10561175999999</v>
      </c>
      <c r="EI47" s="259">
        <v>769.12746891000006</v>
      </c>
      <c r="EJ47" s="259">
        <v>770.13809716999992</v>
      </c>
      <c r="EK47" s="259">
        <v>765.73597700999994</v>
      </c>
      <c r="EL47" s="259">
        <v>798.61233850999997</v>
      </c>
      <c r="EM47" s="259">
        <v>792.42041489999986</v>
      </c>
      <c r="EN47" s="259">
        <v>833.76931782999998</v>
      </c>
      <c r="EO47" s="286">
        <v>883.06721088999996</v>
      </c>
      <c r="EP47" s="285">
        <v>953.38323813000011</v>
      </c>
      <c r="EQ47" s="259">
        <v>947.9926375</v>
      </c>
      <c r="ER47" s="259">
        <v>969.47165613000016</v>
      </c>
      <c r="ES47" s="259">
        <v>967.15193144</v>
      </c>
      <c r="ET47" s="259">
        <v>1003.2770637000001</v>
      </c>
      <c r="EU47" s="259">
        <v>990.98245608000002</v>
      </c>
      <c r="EV47" s="259">
        <v>995.39484769000001</v>
      </c>
      <c r="EW47" s="259">
        <v>1001.9762556800001</v>
      </c>
      <c r="EX47" s="259">
        <v>1003.4676927300001</v>
      </c>
      <c r="EY47" s="259">
        <v>1005.78085414</v>
      </c>
      <c r="EZ47" s="259">
        <v>1069.4646305499998</v>
      </c>
      <c r="FA47" s="286">
        <v>1065.1116271999999</v>
      </c>
      <c r="FB47" s="285">
        <v>1051.0723417499999</v>
      </c>
      <c r="FC47" s="259">
        <v>1044.89058346</v>
      </c>
      <c r="FD47" s="259">
        <v>1069.5361026199998</v>
      </c>
      <c r="FE47" s="259">
        <v>1072.6585374799999</v>
      </c>
      <c r="FF47" s="259">
        <v>1075.0509654199998</v>
      </c>
      <c r="FG47" s="259">
        <v>1070.34328003</v>
      </c>
      <c r="FH47" s="259">
        <v>1070.1446082499999</v>
      </c>
      <c r="FI47" s="259">
        <v>1061.4500501799998</v>
      </c>
      <c r="FJ47" s="259">
        <v>1041.9923027099999</v>
      </c>
      <c r="FK47" s="259">
        <v>1039.9840253499999</v>
      </c>
      <c r="FL47" s="259">
        <v>1019.06818248</v>
      </c>
      <c r="FM47" s="286">
        <v>984.70141468999998</v>
      </c>
      <c r="FN47" s="285">
        <v>979.80156416000011</v>
      </c>
      <c r="FO47" s="259">
        <v>971.72518073999993</v>
      </c>
      <c r="FP47" s="259">
        <v>992.76689277000003</v>
      </c>
      <c r="FQ47" s="259">
        <v>1011.35536309</v>
      </c>
      <c r="FR47" s="259">
        <v>1043.3008887799999</v>
      </c>
      <c r="FS47" s="259">
        <v>1044.2806686700001</v>
      </c>
      <c r="FT47" s="259">
        <v>1039.8817843899999</v>
      </c>
      <c r="FU47" s="259">
        <v>1026.4602107199998</v>
      </c>
      <c r="FV47" s="259">
        <v>1023.15667704</v>
      </c>
      <c r="FW47" s="259">
        <v>1034.1474574499998</v>
      </c>
      <c r="FX47" s="259">
        <v>1021.4103786999999</v>
      </c>
      <c r="FY47" s="286">
        <v>1032.29179617</v>
      </c>
      <c r="FZ47" s="285">
        <v>1025.1654586799998</v>
      </c>
      <c r="GA47" s="259">
        <v>1090.9679990599998</v>
      </c>
      <c r="GB47" s="259">
        <v>1196.4684036799999</v>
      </c>
      <c r="GC47" s="259">
        <v>1212.92848534</v>
      </c>
      <c r="GD47" s="259">
        <v>1181.9776778</v>
      </c>
      <c r="GE47" s="259">
        <v>1259.5443225499998</v>
      </c>
      <c r="GF47" s="259">
        <v>1239.2225120600001</v>
      </c>
      <c r="GG47" s="259">
        <v>1253.4160672399998</v>
      </c>
      <c r="GH47" s="259">
        <v>1268.55643188</v>
      </c>
      <c r="GI47" s="259">
        <v>1295.17272177</v>
      </c>
      <c r="GJ47" s="259">
        <v>1302.23498047</v>
      </c>
      <c r="GK47" s="286">
        <v>1381.13566743</v>
      </c>
      <c r="GL47" s="285">
        <v>1387.97861715</v>
      </c>
      <c r="GM47" s="259">
        <v>1420.82484546</v>
      </c>
      <c r="GN47" s="259">
        <v>1420.91548369</v>
      </c>
      <c r="GO47" s="259">
        <v>1415.68462578</v>
      </c>
      <c r="GP47" s="259">
        <v>1410.4065253700001</v>
      </c>
      <c r="GQ47" s="259">
        <v>1388.0555070299999</v>
      </c>
      <c r="GR47" s="259">
        <v>1443.7102386900001</v>
      </c>
      <c r="GS47" s="259">
        <v>1446.6124285799999</v>
      </c>
      <c r="GT47" s="259">
        <v>1450.08476879</v>
      </c>
      <c r="GU47" s="259">
        <v>1441.6163838399998</v>
      </c>
      <c r="GV47" s="259">
        <v>1394.47345864</v>
      </c>
      <c r="GW47" s="286">
        <v>1432.8013895700001</v>
      </c>
      <c r="GX47" s="285">
        <v>1407.0446060200002</v>
      </c>
      <c r="GY47" s="259">
        <v>1383.41767295</v>
      </c>
      <c r="GZ47" s="259">
        <v>1390.9911687500003</v>
      </c>
      <c r="HA47" s="259">
        <v>1392.4147664299999</v>
      </c>
      <c r="HB47" s="259">
        <v>1384.6968808000001</v>
      </c>
      <c r="HC47" s="259">
        <v>1361.7204245500002</v>
      </c>
      <c r="HD47" s="259">
        <v>1366.3559318500002</v>
      </c>
      <c r="HE47" s="259">
        <v>1348.9814027399998</v>
      </c>
      <c r="HF47" s="259">
        <v>1357.0730540499999</v>
      </c>
      <c r="HG47" s="259">
        <v>1353.63463142</v>
      </c>
      <c r="HH47" s="259">
        <v>1345.6106511399998</v>
      </c>
      <c r="HI47" s="286">
        <v>1453.27761882</v>
      </c>
      <c r="HJ47" s="285">
        <v>1478.2745906600001</v>
      </c>
      <c r="HK47" s="259">
        <v>1381.47443763</v>
      </c>
      <c r="HL47" s="259">
        <v>1356.7624066600001</v>
      </c>
      <c r="HM47" s="259">
        <v>1348.9335378200001</v>
      </c>
      <c r="HN47" s="259">
        <v>1335.6633455600004</v>
      </c>
      <c r="HO47" s="259">
        <v>1325.3125371600001</v>
      </c>
      <c r="HP47" s="259">
        <v>1324.1840274600002</v>
      </c>
      <c r="HQ47" s="259">
        <v>1317.26786945</v>
      </c>
      <c r="HR47" s="259">
        <v>1337.00768896</v>
      </c>
      <c r="HS47" s="259">
        <v>1335.57173893</v>
      </c>
      <c r="HT47" s="259">
        <v>1321.32524117</v>
      </c>
      <c r="HU47" s="286">
        <v>1329.9143572400001</v>
      </c>
      <c r="HV47" s="285">
        <v>1323.1192462899999</v>
      </c>
      <c r="HW47" s="259">
        <v>1310.7810646399998</v>
      </c>
      <c r="HX47" s="259">
        <v>1276.6486246899997</v>
      </c>
      <c r="HY47" s="259">
        <v>1275.7698433999999</v>
      </c>
      <c r="HZ47" s="259">
        <v>1277.3131674700001</v>
      </c>
      <c r="IA47" s="259">
        <v>1255.2381670699999</v>
      </c>
      <c r="IB47" s="259">
        <v>1655.7848095300001</v>
      </c>
      <c r="IC47" s="259">
        <v>1677.2999721000001</v>
      </c>
      <c r="ID47" s="259">
        <v>1667.8846657700001</v>
      </c>
      <c r="IE47" s="259">
        <v>1663.64908769</v>
      </c>
      <c r="IF47" s="259">
        <v>1670.3199932099999</v>
      </c>
      <c r="IG47" s="286">
        <v>1681.8588119699998</v>
      </c>
      <c r="IH47" s="285">
        <v>1661.9317166700002</v>
      </c>
      <c r="II47" s="259">
        <v>1654.0060422400002</v>
      </c>
      <c r="IJ47" s="259">
        <v>1644.59123021</v>
      </c>
      <c r="IK47" s="259">
        <v>1640.4502577399999</v>
      </c>
      <c r="IL47" s="259">
        <v>1626.71219791</v>
      </c>
      <c r="IM47" s="259">
        <v>1433.6918821599998</v>
      </c>
      <c r="IN47" s="259">
        <v>1423.52439443</v>
      </c>
      <c r="IO47" s="259">
        <v>1423.7608468999999</v>
      </c>
      <c r="IP47" s="259">
        <v>1427.9899907999998</v>
      </c>
      <c r="IQ47" s="259">
        <v>1375.87669637</v>
      </c>
      <c r="IR47" s="259">
        <v>1527.00888691</v>
      </c>
      <c r="IS47" s="286">
        <v>1527.1991650400003</v>
      </c>
      <c r="IT47" s="285">
        <v>1450.3062295100001</v>
      </c>
      <c r="IU47" s="259">
        <v>1449.98020124</v>
      </c>
      <c r="IV47" s="259">
        <v>1454.8207842500001</v>
      </c>
      <c r="IW47" s="259">
        <v>1442.46991809</v>
      </c>
      <c r="IX47" s="259">
        <v>1430.93869752</v>
      </c>
      <c r="IY47" s="259">
        <v>1418.4101462000001</v>
      </c>
      <c r="IZ47" s="259">
        <v>1383.4730173999999</v>
      </c>
      <c r="JA47" s="259">
        <v>1440.06276217</v>
      </c>
      <c r="JB47" s="259">
        <v>1662.56110253</v>
      </c>
      <c r="JC47" s="259">
        <v>1633.7976591414842</v>
      </c>
      <c r="JD47" s="259">
        <v>1721.0044852270607</v>
      </c>
      <c r="JE47" s="286">
        <v>2046.8105575754073</v>
      </c>
      <c r="JF47" s="285">
        <v>2054.2135259567926</v>
      </c>
      <c r="JG47" s="259">
        <v>2036.2273117989075</v>
      </c>
      <c r="JH47" s="259">
        <v>2049.6462279408556</v>
      </c>
      <c r="JI47" s="259">
        <v>2042.0367073229554</v>
      </c>
      <c r="JJ47" s="259">
        <v>2053.7264570623265</v>
      </c>
      <c r="JK47" s="259">
        <v>2070.9004864556073</v>
      </c>
      <c r="JL47" s="259">
        <v>2023.3788454223275</v>
      </c>
      <c r="JM47" s="259">
        <v>2040.3728086121998</v>
      </c>
      <c r="JN47" s="259">
        <v>2041.4292595027282</v>
      </c>
      <c r="JO47" s="259">
        <v>2035.9232935559864</v>
      </c>
      <c r="JP47" s="259">
        <v>2075.7785934945314</v>
      </c>
      <c r="JQ47" s="286">
        <v>2093.5374967145312</v>
      </c>
      <c r="JR47" s="259">
        <v>2485.8277302001061</v>
      </c>
      <c r="JS47" s="259">
        <v>2281.2083487383625</v>
      </c>
      <c r="JT47" s="259">
        <v>2292.357980267434</v>
      </c>
      <c r="JU47" s="259">
        <v>2283.7494468935479</v>
      </c>
      <c r="JV47" s="259">
        <v>2448.5430597372801</v>
      </c>
      <c r="JW47" s="259">
        <v>2472.786977092891</v>
      </c>
      <c r="JX47" s="259">
        <v>2476.0861838630599</v>
      </c>
      <c r="JY47" s="259">
        <v>2459.2476835872453</v>
      </c>
      <c r="JZ47" s="259">
        <v>2458.6562492418943</v>
      </c>
      <c r="KA47" s="259">
        <v>2366.3027401248942</v>
      </c>
      <c r="KB47" s="259">
        <v>2352.7181069859089</v>
      </c>
      <c r="KC47" s="286">
        <v>2271.1556582836665</v>
      </c>
      <c r="KD47" s="259">
        <v>2313.3736662007027</v>
      </c>
      <c r="KE47" s="259">
        <v>2339.0536902889476</v>
      </c>
      <c r="KF47" s="259">
        <v>2331.5314698169113</v>
      </c>
      <c r="KG47" s="259">
        <v>2325.2016126561493</v>
      </c>
      <c r="KH47" s="259">
        <v>2326.90701653409</v>
      </c>
      <c r="KI47" s="259">
        <v>2137.0484910881823</v>
      </c>
      <c r="KJ47" s="259">
        <v>2064.1742761982591</v>
      </c>
      <c r="KK47" s="259">
        <v>2120.3944155682589</v>
      </c>
      <c r="KL47" s="259">
        <v>2103.5747222311875</v>
      </c>
      <c r="KM47" s="259">
        <v>2103.6558861676385</v>
      </c>
      <c r="KN47" s="259">
        <v>2307.8383634789288</v>
      </c>
      <c r="KO47" s="286">
        <v>2402.5651270618123</v>
      </c>
      <c r="KP47" s="259">
        <v>2364.4741089620989</v>
      </c>
      <c r="KQ47" s="259">
        <v>2388.7513610473256</v>
      </c>
      <c r="KR47" s="259">
        <v>2245.1585178569417</v>
      </c>
      <c r="KS47" s="286">
        <v>2453.4993108674021</v>
      </c>
    </row>
    <row r="48" spans="1:305" ht="12.9" hidden="1" customHeight="1" x14ac:dyDescent="0.25">
      <c r="A48" s="235" t="s">
        <v>4218</v>
      </c>
      <c r="B48" s="230"/>
      <c r="M48" s="236"/>
      <c r="N48" s="230"/>
      <c r="Y48" s="236"/>
      <c r="Z48" s="230"/>
      <c r="AK48" s="236"/>
      <c r="AL48" s="230"/>
      <c r="AW48" s="236"/>
      <c r="AX48" s="230"/>
      <c r="BI48" s="236"/>
      <c r="BJ48" s="230"/>
      <c r="BU48" s="236"/>
      <c r="BV48" s="230"/>
      <c r="CG48" s="236"/>
      <c r="CH48" s="230"/>
      <c r="CS48" s="236"/>
      <c r="CT48" s="230"/>
      <c r="DE48" s="236"/>
      <c r="DF48" s="230"/>
      <c r="DQ48" s="236"/>
      <c r="DR48" s="230"/>
      <c r="EC48" s="236"/>
      <c r="ED48" s="230"/>
      <c r="EO48" s="236"/>
      <c r="EP48" s="230"/>
      <c r="FA48" s="236"/>
      <c r="FB48" s="230"/>
      <c r="FM48" s="236"/>
      <c r="FN48" s="230"/>
      <c r="FY48" s="236"/>
      <c r="FZ48" s="230"/>
      <c r="GK48" s="236"/>
      <c r="GL48" s="230"/>
      <c r="GW48" s="236"/>
      <c r="GX48" s="230"/>
      <c r="HI48" s="236"/>
      <c r="HJ48" s="230"/>
      <c r="HU48" s="236"/>
      <c r="HV48" s="230"/>
      <c r="IG48" s="236"/>
      <c r="IH48" s="230"/>
      <c r="IS48" s="236"/>
      <c r="IT48" s="230"/>
      <c r="JE48" s="236"/>
      <c r="JF48" s="230"/>
      <c r="JQ48" s="236"/>
      <c r="KC48" s="236"/>
      <c r="KO48" s="236"/>
      <c r="KS48" s="236"/>
    </row>
    <row r="49" spans="1:305" ht="12.9" hidden="1" customHeight="1" x14ac:dyDescent="0.25">
      <c r="A49" s="235" t="s">
        <v>4219</v>
      </c>
      <c r="B49" s="230"/>
      <c r="M49" s="236"/>
      <c r="N49" s="230"/>
      <c r="Y49" s="236"/>
      <c r="Z49" s="230"/>
      <c r="AK49" s="236"/>
      <c r="AL49" s="230"/>
      <c r="AW49" s="236"/>
      <c r="AX49" s="230"/>
      <c r="BI49" s="236"/>
      <c r="BJ49" s="230"/>
      <c r="BU49" s="236"/>
      <c r="BV49" s="230"/>
      <c r="CG49" s="236"/>
      <c r="CH49" s="230"/>
      <c r="CS49" s="236"/>
      <c r="CT49" s="230"/>
      <c r="DE49" s="236"/>
      <c r="DF49" s="230"/>
      <c r="DQ49" s="236"/>
      <c r="DR49" s="230"/>
      <c r="EC49" s="236"/>
      <c r="ED49" s="230"/>
      <c r="EO49" s="236"/>
      <c r="EP49" s="230"/>
      <c r="FA49" s="236"/>
      <c r="FB49" s="230"/>
      <c r="FM49" s="236"/>
      <c r="FN49" s="230"/>
      <c r="FY49" s="236"/>
      <c r="FZ49" s="230"/>
      <c r="GK49" s="236"/>
      <c r="GL49" s="230"/>
      <c r="GW49" s="236"/>
      <c r="GX49" s="230"/>
      <c r="HI49" s="236"/>
      <c r="HJ49" s="230"/>
      <c r="HU49" s="236"/>
      <c r="HV49" s="230"/>
      <c r="IG49" s="236"/>
      <c r="IH49" s="230"/>
      <c r="IS49" s="236"/>
      <c r="IT49" s="230"/>
      <c r="JE49" s="236"/>
      <c r="JF49" s="230"/>
      <c r="JQ49" s="236"/>
      <c r="KC49" s="236"/>
      <c r="KO49" s="236"/>
      <c r="KS49" s="236"/>
    </row>
    <row r="50" spans="1:305" x14ac:dyDescent="0.25">
      <c r="A50" s="228" t="s">
        <v>4227</v>
      </c>
      <c r="B50" s="282">
        <v>1351.50873</v>
      </c>
      <c r="C50" s="283">
        <v>1295.10635</v>
      </c>
      <c r="D50" s="283">
        <v>1247.3897900000002</v>
      </c>
      <c r="E50" s="283">
        <v>1289.7750800000001</v>
      </c>
      <c r="F50" s="283">
        <v>1340.7066200000002</v>
      </c>
      <c r="G50" s="283">
        <v>1252.60662</v>
      </c>
      <c r="H50" s="283">
        <v>1262.9229099999998</v>
      </c>
      <c r="I50" s="283">
        <v>1271.7470000000001</v>
      </c>
      <c r="J50" s="283">
        <v>1287.0730599999999</v>
      </c>
      <c r="K50" s="283">
        <v>1319.88761</v>
      </c>
      <c r="L50" s="283">
        <v>1287.01991</v>
      </c>
      <c r="M50" s="284">
        <v>1366.7419399999999</v>
      </c>
      <c r="N50" s="282">
        <v>1433.5190399999999</v>
      </c>
      <c r="O50" s="283">
        <v>1299.4863499999999</v>
      </c>
      <c r="P50" s="283">
        <v>1335.5185399999998</v>
      </c>
      <c r="Q50" s="283">
        <v>1336.0953499999998</v>
      </c>
      <c r="R50" s="283">
        <v>1281.3033399999999</v>
      </c>
      <c r="S50" s="283">
        <v>1426.9923699999999</v>
      </c>
      <c r="T50" s="283">
        <v>1412.0587799999998</v>
      </c>
      <c r="U50" s="283">
        <v>1399.2970699999998</v>
      </c>
      <c r="V50" s="283">
        <v>1308.0680099999997</v>
      </c>
      <c r="W50" s="283">
        <v>1242.6939599999998</v>
      </c>
      <c r="X50" s="283">
        <v>1150.4904699999997</v>
      </c>
      <c r="Y50" s="284">
        <v>1133.2702099999997</v>
      </c>
      <c r="Z50" s="282">
        <v>1128.2263299999995</v>
      </c>
      <c r="AA50" s="283">
        <v>1105.3565699999997</v>
      </c>
      <c r="AB50" s="283">
        <v>1097.6162099999995</v>
      </c>
      <c r="AC50" s="283">
        <v>1130.2951399999997</v>
      </c>
      <c r="AD50" s="283">
        <v>1030.7321799999997</v>
      </c>
      <c r="AE50" s="283">
        <v>1054.8891199999998</v>
      </c>
      <c r="AF50" s="283">
        <v>897.90637999999967</v>
      </c>
      <c r="AG50" s="283">
        <v>927.66893999999979</v>
      </c>
      <c r="AH50" s="283">
        <v>856.12278999999967</v>
      </c>
      <c r="AI50" s="283">
        <v>913.04742999999962</v>
      </c>
      <c r="AJ50" s="283">
        <v>861.5591899999996</v>
      </c>
      <c r="AK50" s="284">
        <v>836.30709999999954</v>
      </c>
      <c r="AL50" s="282">
        <v>856.01884999999959</v>
      </c>
      <c r="AM50" s="283">
        <v>877.30166999999983</v>
      </c>
      <c r="AN50" s="283">
        <v>906.86068999999964</v>
      </c>
      <c r="AO50" s="283">
        <v>927.81359999999961</v>
      </c>
      <c r="AP50" s="283">
        <v>1000.2382699999996</v>
      </c>
      <c r="AQ50" s="283">
        <v>963.61976999999956</v>
      </c>
      <c r="AR50" s="283">
        <v>1036.7144099999996</v>
      </c>
      <c r="AS50" s="283">
        <v>1111.1945299999995</v>
      </c>
      <c r="AT50" s="283">
        <v>1312.3542599999998</v>
      </c>
      <c r="AU50" s="283">
        <v>1257.0125</v>
      </c>
      <c r="AV50" s="283">
        <v>1279.9034899999999</v>
      </c>
      <c r="AW50" s="284">
        <v>1437.2068299999996</v>
      </c>
      <c r="AX50" s="282">
        <v>1521.53664</v>
      </c>
      <c r="AY50" s="283">
        <v>1568.93514</v>
      </c>
      <c r="AZ50" s="283">
        <v>1540.1933399999998</v>
      </c>
      <c r="BA50" s="283">
        <v>1446.3282699999997</v>
      </c>
      <c r="BB50" s="283">
        <v>1414.87608</v>
      </c>
      <c r="BC50" s="283">
        <v>1527.3279599999998</v>
      </c>
      <c r="BD50" s="283">
        <v>1660.2264500000001</v>
      </c>
      <c r="BE50" s="283">
        <v>1577.9422799999998</v>
      </c>
      <c r="BF50" s="283">
        <v>1756.1809899999998</v>
      </c>
      <c r="BG50" s="283">
        <v>1780.5303599999997</v>
      </c>
      <c r="BH50" s="283">
        <v>2100.7593100000004</v>
      </c>
      <c r="BI50" s="284">
        <v>2107.77952</v>
      </c>
      <c r="BJ50" s="282">
        <v>2285.4337399999999</v>
      </c>
      <c r="BK50" s="283">
        <v>2470.2913500000004</v>
      </c>
      <c r="BL50" s="283">
        <v>2399.84015</v>
      </c>
      <c r="BM50" s="283">
        <v>2047.05981</v>
      </c>
      <c r="BN50" s="283">
        <v>2041.9082699999999</v>
      </c>
      <c r="BO50" s="283">
        <v>2098.0061700000006</v>
      </c>
      <c r="BP50" s="283">
        <v>1907.3483300000003</v>
      </c>
      <c r="BQ50" s="283">
        <v>1646.59979</v>
      </c>
      <c r="BR50" s="283">
        <v>1757.0401300000003</v>
      </c>
      <c r="BS50" s="283">
        <v>1714.0341099999998</v>
      </c>
      <c r="BT50" s="283">
        <v>1674.1648899999998</v>
      </c>
      <c r="BU50" s="284">
        <v>1735.86472</v>
      </c>
      <c r="BV50" s="282">
        <v>1622.58638</v>
      </c>
      <c r="BW50" s="283">
        <v>2251.3867899999996</v>
      </c>
      <c r="BX50" s="283">
        <v>2859.7151700000004</v>
      </c>
      <c r="BY50" s="283">
        <v>3212.1877299999996</v>
      </c>
      <c r="BZ50" s="283">
        <v>3274.3908799999995</v>
      </c>
      <c r="CA50" s="283">
        <v>3204.5641099999998</v>
      </c>
      <c r="CB50" s="283">
        <v>3023.1290300000001</v>
      </c>
      <c r="CC50" s="283">
        <v>3065.5187499999997</v>
      </c>
      <c r="CD50" s="283">
        <v>2995.8180199999997</v>
      </c>
      <c r="CE50" s="283">
        <v>2984.3105999999998</v>
      </c>
      <c r="CF50" s="283">
        <v>3073.13465</v>
      </c>
      <c r="CG50" s="284">
        <v>3017.8823199999997</v>
      </c>
      <c r="CH50" s="282">
        <v>2758.1458499999999</v>
      </c>
      <c r="CI50" s="283">
        <v>2741.6127800000004</v>
      </c>
      <c r="CJ50" s="283">
        <v>2723.5293800000004</v>
      </c>
      <c r="CK50" s="283">
        <v>2815.88967</v>
      </c>
      <c r="CL50" s="283">
        <v>2855.8171299999999</v>
      </c>
      <c r="CM50" s="283">
        <v>2947.9160900000006</v>
      </c>
      <c r="CN50" s="283">
        <v>3243.3943800000002</v>
      </c>
      <c r="CO50" s="283">
        <v>3342.4069800000002</v>
      </c>
      <c r="CP50" s="283">
        <v>3358.5265099999997</v>
      </c>
      <c r="CQ50" s="283">
        <v>3341.6756500000001</v>
      </c>
      <c r="CR50" s="283">
        <v>3255.58556</v>
      </c>
      <c r="CS50" s="284">
        <v>3048.7937300000003</v>
      </c>
      <c r="CT50" s="282">
        <v>2805.9592600000001</v>
      </c>
      <c r="CU50" s="283">
        <v>2589.9214500000003</v>
      </c>
      <c r="CV50" s="283">
        <v>2453.1427000000003</v>
      </c>
      <c r="CW50" s="283">
        <v>2155.9573100000002</v>
      </c>
      <c r="CX50" s="283">
        <v>2100.65218</v>
      </c>
      <c r="CY50" s="283">
        <v>1855.61231</v>
      </c>
      <c r="CZ50" s="283">
        <v>1719.01467</v>
      </c>
      <c r="DA50" s="283">
        <v>1704.39032</v>
      </c>
      <c r="DB50" s="283">
        <v>1611.56718</v>
      </c>
      <c r="DC50" s="283">
        <v>1779.9675</v>
      </c>
      <c r="DD50" s="283">
        <v>1799.7036600000001</v>
      </c>
      <c r="DE50" s="284">
        <v>1988.3043599999999</v>
      </c>
      <c r="DF50" s="282">
        <v>1809.2018199999998</v>
      </c>
      <c r="DG50" s="283">
        <v>2020.3406699999998</v>
      </c>
      <c r="DH50" s="283">
        <v>2292.53955</v>
      </c>
      <c r="DI50" s="283">
        <v>2303.9057699999998</v>
      </c>
      <c r="DJ50" s="283">
        <v>2243.4059299999999</v>
      </c>
      <c r="DK50" s="283">
        <v>2582.8720700000003</v>
      </c>
      <c r="DL50" s="283">
        <v>3446.2086600000002</v>
      </c>
      <c r="DM50" s="283">
        <v>3691.8812200000002</v>
      </c>
      <c r="DN50" s="283">
        <v>3796.7650399999998</v>
      </c>
      <c r="DO50" s="283">
        <v>4168.1390599999995</v>
      </c>
      <c r="DP50" s="283">
        <v>4605.64689</v>
      </c>
      <c r="DQ50" s="284">
        <v>5902.6026299999994</v>
      </c>
      <c r="DR50" s="282">
        <v>6425.0095200000005</v>
      </c>
      <c r="DS50" s="283">
        <v>6508.0683099999987</v>
      </c>
      <c r="DT50" s="283">
        <v>7185.4071100000001</v>
      </c>
      <c r="DU50" s="283">
        <v>7213.7942399999984</v>
      </c>
      <c r="DV50" s="283">
        <v>7479.7731499999991</v>
      </c>
      <c r="DW50" s="283">
        <v>8434.7816799999982</v>
      </c>
      <c r="DX50" s="283">
        <v>8482.2225299999991</v>
      </c>
      <c r="DY50" s="283">
        <v>8303.4894199999981</v>
      </c>
      <c r="DZ50" s="283">
        <v>8608.7078000000001</v>
      </c>
      <c r="EA50" s="283">
        <v>8634.9173599999995</v>
      </c>
      <c r="EB50" s="283">
        <v>8965.9422799999993</v>
      </c>
      <c r="EC50" s="284">
        <v>9124.4865499999996</v>
      </c>
      <c r="ED50" s="282">
        <v>8881.1435799999999</v>
      </c>
      <c r="EE50" s="283">
        <v>8507.2480699999996</v>
      </c>
      <c r="EF50" s="283">
        <v>8140.9459900000002</v>
      </c>
      <c r="EG50" s="283">
        <v>7786.0449699999999</v>
      </c>
      <c r="EH50" s="283">
        <v>7540.4881299999997</v>
      </c>
      <c r="EI50" s="283">
        <v>7417.4500599999992</v>
      </c>
      <c r="EJ50" s="283">
        <v>7720.9208899999994</v>
      </c>
      <c r="EK50" s="283">
        <v>8063.3174299999991</v>
      </c>
      <c r="EL50" s="283">
        <v>9159.7152799999985</v>
      </c>
      <c r="EM50" s="283">
        <v>8962.0503599999993</v>
      </c>
      <c r="EN50" s="283">
        <v>8972.3295999999991</v>
      </c>
      <c r="EO50" s="284">
        <v>9459.9080199999989</v>
      </c>
      <c r="EP50" s="282">
        <v>9856.1828299999979</v>
      </c>
      <c r="EQ50" s="283">
        <v>10347.048479999998</v>
      </c>
      <c r="ER50" s="283">
        <v>10650.118319999998</v>
      </c>
      <c r="ES50" s="283">
        <v>11869.096989999998</v>
      </c>
      <c r="ET50" s="283">
        <v>12086.13884</v>
      </c>
      <c r="EU50" s="283">
        <v>12506.395699999997</v>
      </c>
      <c r="EV50" s="283">
        <v>12874.625189999999</v>
      </c>
      <c r="EW50" s="283">
        <v>12892.839899999999</v>
      </c>
      <c r="EX50" s="283">
        <v>13066.350389999998</v>
      </c>
      <c r="EY50" s="283">
        <v>12976.890869999999</v>
      </c>
      <c r="EZ50" s="283">
        <v>12826.319769999998</v>
      </c>
      <c r="FA50" s="284">
        <v>12964.49588</v>
      </c>
      <c r="FB50" s="282">
        <v>12748.215179999999</v>
      </c>
      <c r="FC50" s="283">
        <v>12788.113539999998</v>
      </c>
      <c r="FD50" s="283">
        <v>12991.223170000001</v>
      </c>
      <c r="FE50" s="283">
        <v>12667.592619999999</v>
      </c>
      <c r="FF50" s="283">
        <v>12682.554749999999</v>
      </c>
      <c r="FG50" s="283">
        <v>12441.157869999999</v>
      </c>
      <c r="FH50" s="283">
        <v>12314.896269999999</v>
      </c>
      <c r="FI50" s="283">
        <v>12594.066179999998</v>
      </c>
      <c r="FJ50" s="283">
        <v>12069.366899999997</v>
      </c>
      <c r="FK50" s="283">
        <v>11907.141509999998</v>
      </c>
      <c r="FL50" s="283">
        <v>12039.129119999998</v>
      </c>
      <c r="FM50" s="284">
        <v>13698.614070156824</v>
      </c>
      <c r="FN50" s="282">
        <v>13526.664248263078</v>
      </c>
      <c r="FO50" s="283">
        <v>13530.578052623438</v>
      </c>
      <c r="FP50" s="283">
        <v>13404.085524123562</v>
      </c>
      <c r="FQ50" s="283">
        <v>13581.657465150789</v>
      </c>
      <c r="FR50" s="283">
        <v>13409.139894796292</v>
      </c>
      <c r="FS50" s="283">
        <v>13437.86634767766</v>
      </c>
      <c r="FT50" s="283">
        <v>13616.860794942848</v>
      </c>
      <c r="FU50" s="283">
        <v>14886.189715557706</v>
      </c>
      <c r="FV50" s="283">
        <v>14386.062157390212</v>
      </c>
      <c r="FW50" s="283">
        <v>14344.474884913641</v>
      </c>
      <c r="FX50" s="283">
        <v>14442.965011568151</v>
      </c>
      <c r="FY50" s="284">
        <v>15356.166913717385</v>
      </c>
      <c r="FZ50" s="282">
        <v>15272.328031615816</v>
      </c>
      <c r="GA50" s="283">
        <v>14972.104440502117</v>
      </c>
      <c r="GB50" s="283">
        <v>15305.022227234933</v>
      </c>
      <c r="GC50" s="283">
        <v>15287.657871358613</v>
      </c>
      <c r="GD50" s="283">
        <v>14918.875351891618</v>
      </c>
      <c r="GE50" s="283">
        <v>14802.758133078543</v>
      </c>
      <c r="GF50" s="283">
        <v>14798.578690360184</v>
      </c>
      <c r="GG50" s="283">
        <v>14602.069663029291</v>
      </c>
      <c r="GH50" s="283">
        <v>14549.622649860239</v>
      </c>
      <c r="GI50" s="283">
        <v>14675.596780616175</v>
      </c>
      <c r="GJ50" s="283">
        <v>14725.803239692836</v>
      </c>
      <c r="GK50" s="284">
        <v>14380.845180136634</v>
      </c>
      <c r="GL50" s="282">
        <v>14299.922646586732</v>
      </c>
      <c r="GM50" s="283">
        <v>14102.180503998887</v>
      </c>
      <c r="GN50" s="283">
        <v>14252.21331405234</v>
      </c>
      <c r="GO50" s="283">
        <v>14741.082792997571</v>
      </c>
      <c r="GP50" s="283">
        <v>14753.043903331847</v>
      </c>
      <c r="GQ50" s="283">
        <v>14670.200449417232</v>
      </c>
      <c r="GR50" s="283">
        <v>14868.329650092872</v>
      </c>
      <c r="GS50" s="283">
        <v>14912.623752270752</v>
      </c>
      <c r="GT50" s="283">
        <v>14889.281899187938</v>
      </c>
      <c r="GU50" s="283">
        <v>14731.475489988217</v>
      </c>
      <c r="GV50" s="283">
        <v>14916.25634833219</v>
      </c>
      <c r="GW50" s="284">
        <v>15000.29889483656</v>
      </c>
      <c r="GX50" s="282">
        <v>14593.444745020895</v>
      </c>
      <c r="GY50" s="283">
        <v>15525.391647785367</v>
      </c>
      <c r="GZ50" s="283">
        <v>15588.325659931448</v>
      </c>
      <c r="HA50" s="283">
        <v>15916.068927274464</v>
      </c>
      <c r="HB50" s="283">
        <v>14753.483969030749</v>
      </c>
      <c r="HC50" s="283">
        <v>14599.594281507658</v>
      </c>
      <c r="HD50" s="283">
        <v>14597.440644307628</v>
      </c>
      <c r="HE50" s="283">
        <v>14785.78253060866</v>
      </c>
      <c r="HF50" s="283">
        <v>14988.811840067836</v>
      </c>
      <c r="HG50" s="283">
        <v>15039.454295287909</v>
      </c>
      <c r="HH50" s="283">
        <v>15420.172174300598</v>
      </c>
      <c r="HI50" s="284">
        <v>15278.683924908099</v>
      </c>
      <c r="HJ50" s="282">
        <v>15469.379504265642</v>
      </c>
      <c r="HK50" s="283">
        <v>15469.545486472733</v>
      </c>
      <c r="HL50" s="283">
        <v>15232.886249763598</v>
      </c>
      <c r="HM50" s="283">
        <v>15163.126500969856</v>
      </c>
      <c r="HN50" s="283">
        <v>15395.738143697337</v>
      </c>
      <c r="HO50" s="283">
        <v>15263.326836391159</v>
      </c>
      <c r="HP50" s="283">
        <v>15410.034109020071</v>
      </c>
      <c r="HQ50" s="283">
        <v>15733.224266307607</v>
      </c>
      <c r="HR50" s="283">
        <v>15778.300750544076</v>
      </c>
      <c r="HS50" s="283">
        <v>16382.586644788307</v>
      </c>
      <c r="HT50" s="283">
        <v>16843.198559793287</v>
      </c>
      <c r="HU50" s="284">
        <v>16456.965306285652</v>
      </c>
      <c r="HV50" s="282">
        <v>16188.018511058426</v>
      </c>
      <c r="HW50" s="283">
        <v>16217.454916006069</v>
      </c>
      <c r="HX50" s="283">
        <v>17235.772252078059</v>
      </c>
      <c r="HY50" s="283">
        <v>16928.461687134113</v>
      </c>
      <c r="HZ50" s="283">
        <v>16679.430763808268</v>
      </c>
      <c r="IA50" s="283">
        <v>16326.67270406862</v>
      </c>
      <c r="IB50" s="283">
        <v>16210.322305697413</v>
      </c>
      <c r="IC50" s="283">
        <v>15568.099507222007</v>
      </c>
      <c r="ID50" s="283">
        <v>14173.041106889668</v>
      </c>
      <c r="IE50" s="283">
        <v>13816.547151966079</v>
      </c>
      <c r="IF50" s="283">
        <v>13581.064197966381</v>
      </c>
      <c r="IG50" s="284">
        <v>13583.695816669882</v>
      </c>
      <c r="IH50" s="282">
        <v>12955.451451918019</v>
      </c>
      <c r="II50" s="283">
        <v>13165.855116998548</v>
      </c>
      <c r="IJ50" s="283">
        <v>12613.134261557891</v>
      </c>
      <c r="IK50" s="283">
        <v>13802.766754837738</v>
      </c>
      <c r="IL50" s="283">
        <v>13780.042092320986</v>
      </c>
      <c r="IM50" s="283">
        <v>13374.485850231633</v>
      </c>
      <c r="IN50" s="283">
        <v>13705.111054723975</v>
      </c>
      <c r="IO50" s="283">
        <v>13783.015212483617</v>
      </c>
      <c r="IP50" s="283">
        <v>13780.251707630467</v>
      </c>
      <c r="IQ50" s="283">
        <v>13880.252761760366</v>
      </c>
      <c r="IR50" s="283">
        <v>13964.910444539299</v>
      </c>
      <c r="IS50" s="284">
        <v>14187.253617191387</v>
      </c>
      <c r="IT50" s="282">
        <v>14102.595177109302</v>
      </c>
      <c r="IU50" s="283">
        <v>14119.023550186939</v>
      </c>
      <c r="IV50" s="283">
        <v>15155.021818961271</v>
      </c>
      <c r="IW50" s="283">
        <v>15526.416926405869</v>
      </c>
      <c r="IX50" s="283">
        <v>15368.261848997568</v>
      </c>
      <c r="IY50" s="283">
        <v>15935.33366293387</v>
      </c>
      <c r="IZ50" s="283">
        <v>16028.247176824159</v>
      </c>
      <c r="JA50" s="283">
        <v>16277.058819192605</v>
      </c>
      <c r="JB50" s="283">
        <v>15673.307356704916</v>
      </c>
      <c r="JC50" s="283">
        <v>16153.850709131826</v>
      </c>
      <c r="JD50" s="283">
        <v>16359.448260658695</v>
      </c>
      <c r="JE50" s="284">
        <v>16172.875514419535</v>
      </c>
      <c r="JF50" s="282">
        <v>16560.862483203644</v>
      </c>
      <c r="JG50" s="283">
        <v>16279.909479806563</v>
      </c>
      <c r="JH50" s="283">
        <v>15811.690239797907</v>
      </c>
      <c r="JI50" s="283">
        <v>15417.382436139842</v>
      </c>
      <c r="JJ50" s="283">
        <v>15146.434048851919</v>
      </c>
      <c r="JK50" s="283">
        <v>14823.580513797489</v>
      </c>
      <c r="JL50" s="283">
        <v>15083.678833009839</v>
      </c>
      <c r="JM50" s="283">
        <v>14684.370594081007</v>
      </c>
      <c r="JN50" s="283">
        <v>14526.841442291203</v>
      </c>
      <c r="JO50" s="283">
        <v>14390.229805415094</v>
      </c>
      <c r="JP50" s="283">
        <v>14151.005277368477</v>
      </c>
      <c r="JQ50" s="284">
        <v>14218.429723734809</v>
      </c>
      <c r="JR50" s="283">
        <v>13725.538965901325</v>
      </c>
      <c r="JS50" s="283">
        <v>13223.845217303886</v>
      </c>
      <c r="JT50" s="283">
        <v>13092.612606561255</v>
      </c>
      <c r="JU50" s="283">
        <v>13119.728323413769</v>
      </c>
      <c r="JV50" s="283">
        <v>12884.164721633166</v>
      </c>
      <c r="JW50" s="283">
        <v>12861.178537002659</v>
      </c>
      <c r="JX50" s="283">
        <v>13125.73259184107</v>
      </c>
      <c r="JY50" s="283">
        <v>12712.329819168741</v>
      </c>
      <c r="JZ50" s="283">
        <v>12807.345005329704</v>
      </c>
      <c r="KA50" s="283">
        <v>13260.005066536798</v>
      </c>
      <c r="KB50" s="283">
        <v>13028.679247469043</v>
      </c>
      <c r="KC50" s="284">
        <v>12394.706049052318</v>
      </c>
      <c r="KD50" s="283">
        <v>12637.027851949106</v>
      </c>
      <c r="KE50" s="283">
        <v>12355.523935098638</v>
      </c>
      <c r="KF50" s="283">
        <v>12018.178647647166</v>
      </c>
      <c r="KG50" s="283">
        <v>11690.352189943354</v>
      </c>
      <c r="KH50" s="283">
        <v>11272.208833862673</v>
      </c>
      <c r="KI50" s="283">
        <v>10923.589933155159</v>
      </c>
      <c r="KJ50" s="283">
        <v>11664.303828403685</v>
      </c>
      <c r="KK50" s="283">
        <v>11948.999750287559</v>
      </c>
      <c r="KL50" s="283">
        <v>11803.470390419756</v>
      </c>
      <c r="KM50" s="283">
        <v>12123.084890802014</v>
      </c>
      <c r="KN50" s="283">
        <v>12032.672868792171</v>
      </c>
      <c r="KO50" s="284">
        <v>11874.039234406555</v>
      </c>
      <c r="KP50" s="283">
        <v>12533.365056881306</v>
      </c>
      <c r="KQ50" s="283">
        <v>12097.908919583087</v>
      </c>
      <c r="KR50" s="283">
        <v>12331.401531113654</v>
      </c>
      <c r="KS50" s="284">
        <v>12382.867989646653</v>
      </c>
    </row>
    <row r="51" spans="1:305" x14ac:dyDescent="0.25">
      <c r="A51" s="229" t="s">
        <v>4213</v>
      </c>
      <c r="B51" s="282">
        <v>655.24952999999994</v>
      </c>
      <c r="C51" s="283">
        <v>628.95575999999994</v>
      </c>
      <c r="D51" s="283">
        <v>608.59976999999992</v>
      </c>
      <c r="E51" s="283">
        <v>646.20417999999995</v>
      </c>
      <c r="F51" s="283">
        <v>631.04013999999995</v>
      </c>
      <c r="G51" s="283">
        <v>657.14013999999997</v>
      </c>
      <c r="H51" s="283">
        <v>724.66706999999997</v>
      </c>
      <c r="I51" s="283">
        <v>771.08528999999999</v>
      </c>
      <c r="J51" s="283">
        <v>790.28204999999991</v>
      </c>
      <c r="K51" s="283">
        <v>846.26814999999999</v>
      </c>
      <c r="L51" s="283">
        <v>836.75189</v>
      </c>
      <c r="M51" s="284">
        <v>933.02400999999998</v>
      </c>
      <c r="N51" s="282">
        <v>939.66264999999999</v>
      </c>
      <c r="O51" s="283">
        <v>901.50202999999999</v>
      </c>
      <c r="P51" s="283">
        <v>928.40580999999997</v>
      </c>
      <c r="Q51" s="283">
        <v>953.46160999999995</v>
      </c>
      <c r="R51" s="283">
        <v>932.65230999999994</v>
      </c>
      <c r="S51" s="283">
        <v>1088.8266699999999</v>
      </c>
      <c r="T51" s="283">
        <v>1082.18453</v>
      </c>
      <c r="U51" s="283">
        <v>1077.6597199999999</v>
      </c>
      <c r="V51" s="283">
        <v>1073.5672399999999</v>
      </c>
      <c r="W51" s="283">
        <v>1010.5319899999998</v>
      </c>
      <c r="X51" s="283">
        <v>929.16958999999974</v>
      </c>
      <c r="Y51" s="284">
        <v>916.72132999999974</v>
      </c>
      <c r="Z51" s="282">
        <v>1007.5891999999997</v>
      </c>
      <c r="AA51" s="283">
        <v>983.15493999999967</v>
      </c>
      <c r="AB51" s="283">
        <v>957.53438999999958</v>
      </c>
      <c r="AC51" s="283">
        <v>1000.0815999999998</v>
      </c>
      <c r="AD51" s="283">
        <v>875.05196999999987</v>
      </c>
      <c r="AE51" s="283">
        <v>906.24711999999988</v>
      </c>
      <c r="AF51" s="283">
        <v>766.63539999999978</v>
      </c>
      <c r="AG51" s="283">
        <v>782.87010999999984</v>
      </c>
      <c r="AH51" s="283">
        <v>717.70931999999971</v>
      </c>
      <c r="AI51" s="283">
        <v>747.7919899999996</v>
      </c>
      <c r="AJ51" s="283">
        <v>692.80349999999964</v>
      </c>
      <c r="AK51" s="284">
        <v>670.40603999999962</v>
      </c>
      <c r="AL51" s="282">
        <v>703.25019999999961</v>
      </c>
      <c r="AM51" s="283">
        <v>717.69454999999982</v>
      </c>
      <c r="AN51" s="283">
        <v>705.04762999999969</v>
      </c>
      <c r="AO51" s="283">
        <v>727.56699999999967</v>
      </c>
      <c r="AP51" s="283">
        <v>805.40727999999967</v>
      </c>
      <c r="AQ51" s="283">
        <v>778.11830999999961</v>
      </c>
      <c r="AR51" s="283">
        <v>862.1328599999996</v>
      </c>
      <c r="AS51" s="283">
        <v>946.42877999999962</v>
      </c>
      <c r="AT51" s="283">
        <v>1149.9295499999998</v>
      </c>
      <c r="AU51" s="283">
        <v>1100.22344</v>
      </c>
      <c r="AV51" s="283">
        <v>1124.14644</v>
      </c>
      <c r="AW51" s="284">
        <v>1286.4719099999998</v>
      </c>
      <c r="AX51" s="282">
        <v>1368.60877</v>
      </c>
      <c r="AY51" s="283">
        <v>1411.46028</v>
      </c>
      <c r="AZ51" s="283">
        <v>1317.0214699999999</v>
      </c>
      <c r="BA51" s="283">
        <v>1215.7982499999998</v>
      </c>
      <c r="BB51" s="283">
        <v>1166.34961</v>
      </c>
      <c r="BC51" s="283">
        <v>1257.2495799999999</v>
      </c>
      <c r="BD51" s="283">
        <v>1377.0751300000002</v>
      </c>
      <c r="BE51" s="283">
        <v>1304.0337299999999</v>
      </c>
      <c r="BF51" s="283">
        <v>1490.1992899999998</v>
      </c>
      <c r="BG51" s="283">
        <v>1514.4826799999998</v>
      </c>
      <c r="BH51" s="283">
        <v>1575.4000300000002</v>
      </c>
      <c r="BI51" s="284">
        <v>1591.43714</v>
      </c>
      <c r="BJ51" s="282">
        <v>1777.0570299999999</v>
      </c>
      <c r="BK51" s="283">
        <v>1958.9934500000002</v>
      </c>
      <c r="BL51" s="283">
        <v>2005.99755</v>
      </c>
      <c r="BM51" s="283">
        <v>1723.92004</v>
      </c>
      <c r="BN51" s="283">
        <v>1729.6603299999999</v>
      </c>
      <c r="BO51" s="283">
        <v>1595.6247600000004</v>
      </c>
      <c r="BP51" s="283">
        <v>1451.3652300000001</v>
      </c>
      <c r="BQ51" s="283">
        <v>1209.8599199999999</v>
      </c>
      <c r="BR51" s="283">
        <v>1329.8001600000002</v>
      </c>
      <c r="BS51" s="283">
        <v>1287.6207699999998</v>
      </c>
      <c r="BT51" s="283">
        <v>1276.2621299999996</v>
      </c>
      <c r="BU51" s="284">
        <v>1349.70451</v>
      </c>
      <c r="BV51" s="282">
        <v>1304.6501099999998</v>
      </c>
      <c r="BW51" s="283">
        <v>1529.2180199999996</v>
      </c>
      <c r="BX51" s="283">
        <v>2128.1252199999999</v>
      </c>
      <c r="BY51" s="283">
        <v>2486.6339499999995</v>
      </c>
      <c r="BZ51" s="283">
        <v>2156.7609199999993</v>
      </c>
      <c r="CA51" s="283">
        <v>2087.5804799999996</v>
      </c>
      <c r="CB51" s="283">
        <v>1907.9896199999998</v>
      </c>
      <c r="CC51" s="283">
        <v>1978.4879499999995</v>
      </c>
      <c r="CD51" s="283">
        <v>1910.4518599999997</v>
      </c>
      <c r="CE51" s="283">
        <v>1901.0561199999997</v>
      </c>
      <c r="CF51" s="283">
        <v>1990.6156099999996</v>
      </c>
      <c r="CG51" s="284">
        <v>1938.9117299999996</v>
      </c>
      <c r="CH51" s="282">
        <v>1714.9989699999996</v>
      </c>
      <c r="CI51" s="283">
        <v>1707.4775599999996</v>
      </c>
      <c r="CJ51" s="283">
        <v>1695.6075599999999</v>
      </c>
      <c r="CK51" s="283">
        <v>1793.6313399999995</v>
      </c>
      <c r="CL51" s="283">
        <v>1839.7650199999996</v>
      </c>
      <c r="CM51" s="283">
        <v>1936.47388</v>
      </c>
      <c r="CN51" s="283">
        <v>2204.0136499999999</v>
      </c>
      <c r="CO51" s="283">
        <v>2283.1210099999998</v>
      </c>
      <c r="CP51" s="283">
        <v>2294.1564099999996</v>
      </c>
      <c r="CQ51" s="283">
        <v>2292.1125099999999</v>
      </c>
      <c r="CR51" s="283">
        <v>2219.2384999999995</v>
      </c>
      <c r="CS51" s="284">
        <v>2102.3345099999997</v>
      </c>
      <c r="CT51" s="282">
        <v>1872.4861499999997</v>
      </c>
      <c r="CU51" s="283">
        <v>1656.7511199999997</v>
      </c>
      <c r="CV51" s="283">
        <v>1519.9891499999997</v>
      </c>
      <c r="CW51" s="283">
        <v>1222.8815399999996</v>
      </c>
      <c r="CX51" s="283">
        <v>1167.8145099999997</v>
      </c>
      <c r="CY51" s="283">
        <v>960.1615399999996</v>
      </c>
      <c r="CZ51" s="283">
        <v>941.96236999999962</v>
      </c>
      <c r="DA51" s="283">
        <v>928.60480999999959</v>
      </c>
      <c r="DB51" s="283">
        <v>837.23999999999967</v>
      </c>
      <c r="DC51" s="283">
        <v>1002.2901999999996</v>
      </c>
      <c r="DD51" s="283">
        <v>1024.0561399999997</v>
      </c>
      <c r="DE51" s="284">
        <v>1322.3777399999994</v>
      </c>
      <c r="DF51" s="282">
        <v>1140.2108699999994</v>
      </c>
      <c r="DG51" s="283">
        <v>1351.4974499999994</v>
      </c>
      <c r="DH51" s="283">
        <v>1626.8975599999997</v>
      </c>
      <c r="DI51" s="283">
        <v>1638.2637799999995</v>
      </c>
      <c r="DJ51" s="283">
        <v>1577.3472699999995</v>
      </c>
      <c r="DK51" s="283">
        <v>1941.81341</v>
      </c>
      <c r="DL51" s="283">
        <v>2183.3394699999999</v>
      </c>
      <c r="DM51" s="283">
        <v>2319.32636</v>
      </c>
      <c r="DN51" s="283">
        <v>2404.2101899999993</v>
      </c>
      <c r="DO51" s="283">
        <v>2796.230399999999</v>
      </c>
      <c r="DP51" s="283">
        <v>3240.3835599999998</v>
      </c>
      <c r="DQ51" s="284">
        <v>3564.4674499999996</v>
      </c>
      <c r="DR51" s="282">
        <v>3567.1873200000005</v>
      </c>
      <c r="DS51" s="283">
        <v>3653.8091099999992</v>
      </c>
      <c r="DT51" s="283">
        <v>4331.1479099999997</v>
      </c>
      <c r="DU51" s="283">
        <v>4359.6915299999982</v>
      </c>
      <c r="DV51" s="283">
        <v>4611.9624399999993</v>
      </c>
      <c r="DW51" s="283">
        <v>4598.4959699999981</v>
      </c>
      <c r="DX51" s="283">
        <v>4645.0933099999984</v>
      </c>
      <c r="DY51" s="283">
        <v>4466.2431999999981</v>
      </c>
      <c r="DZ51" s="283">
        <v>4771.4615799999992</v>
      </c>
      <c r="EA51" s="283">
        <v>4797.8276299999989</v>
      </c>
      <c r="EB51" s="283">
        <v>5070.7712299999985</v>
      </c>
      <c r="EC51" s="284">
        <v>5130.3154999999988</v>
      </c>
      <c r="ED51" s="282">
        <v>4893.3835299999992</v>
      </c>
      <c r="EE51" s="283">
        <v>4544.4880199999998</v>
      </c>
      <c r="EF51" s="283">
        <v>4178.1859399999994</v>
      </c>
      <c r="EG51" s="283">
        <v>3829.4414099999995</v>
      </c>
      <c r="EH51" s="283">
        <v>3585.9597299999991</v>
      </c>
      <c r="EI51" s="283">
        <v>3462.9216599999986</v>
      </c>
      <c r="EJ51" s="283">
        <v>3237.5489799999991</v>
      </c>
      <c r="EK51" s="283">
        <v>3411.5031899999985</v>
      </c>
      <c r="EL51" s="283">
        <v>3308.4260399999989</v>
      </c>
      <c r="EM51" s="283">
        <v>3116.9176099999995</v>
      </c>
      <c r="EN51" s="283">
        <v>3127.1968499999998</v>
      </c>
      <c r="EO51" s="284">
        <v>3613.7752699999987</v>
      </c>
      <c r="EP51" s="282">
        <v>3511.146569999999</v>
      </c>
      <c r="EQ51" s="283">
        <v>4002.0722199999987</v>
      </c>
      <c r="ER51" s="283">
        <v>4305.1120599999986</v>
      </c>
      <c r="ES51" s="283">
        <v>5465.6382299999996</v>
      </c>
      <c r="ET51" s="283">
        <v>5390.8327399999989</v>
      </c>
      <c r="EU51" s="283">
        <v>4376.2585999999983</v>
      </c>
      <c r="EV51" s="283">
        <v>4679.5170399999979</v>
      </c>
      <c r="EW51" s="283">
        <v>4396.2405999999983</v>
      </c>
      <c r="EX51" s="283">
        <v>4387.5271399999983</v>
      </c>
      <c r="EY51" s="283">
        <v>4165.517969999999</v>
      </c>
      <c r="EZ51" s="283">
        <v>4011.424039999999</v>
      </c>
      <c r="FA51" s="284">
        <v>4178.0001499999998</v>
      </c>
      <c r="FB51" s="282">
        <v>4013.8734499999987</v>
      </c>
      <c r="FC51" s="283">
        <v>4182.6242699999993</v>
      </c>
      <c r="FD51" s="283">
        <v>4230.7213000000002</v>
      </c>
      <c r="FE51" s="283">
        <v>3949.2857599999993</v>
      </c>
      <c r="FF51" s="283">
        <v>3971.4775499999987</v>
      </c>
      <c r="FG51" s="283">
        <v>3739.3928299999993</v>
      </c>
      <c r="FH51" s="283">
        <v>3471.2988299999993</v>
      </c>
      <c r="FI51" s="283">
        <v>3796.9781599999992</v>
      </c>
      <c r="FJ51" s="283">
        <v>3819.2499899999993</v>
      </c>
      <c r="FK51" s="283">
        <v>3774.749029999999</v>
      </c>
      <c r="FL51" s="283">
        <v>3766.3701399999986</v>
      </c>
      <c r="FM51" s="284">
        <v>5410.5050901568247</v>
      </c>
      <c r="FN51" s="282">
        <v>5239.5255882630772</v>
      </c>
      <c r="FO51" s="283">
        <v>5248.6693226234374</v>
      </c>
      <c r="FP51" s="283">
        <v>5134.7308741235611</v>
      </c>
      <c r="FQ51" s="283">
        <v>5119.6443251507899</v>
      </c>
      <c r="FR51" s="283">
        <v>4948.1151847962929</v>
      </c>
      <c r="FS51" s="283">
        <v>4991.1567976776605</v>
      </c>
      <c r="FT51" s="283">
        <v>5189.0658749428467</v>
      </c>
      <c r="FU51" s="283">
        <v>6394.4891555577042</v>
      </c>
      <c r="FV51" s="283">
        <v>5948.0029873902113</v>
      </c>
      <c r="FW51" s="283">
        <v>5863.2173949136413</v>
      </c>
      <c r="FX51" s="283">
        <v>5941.9245215681512</v>
      </c>
      <c r="FY51" s="284">
        <v>6380.5478437173861</v>
      </c>
      <c r="FZ51" s="282">
        <v>6122.2887916158179</v>
      </c>
      <c r="GA51" s="283">
        <v>5873.0536305021178</v>
      </c>
      <c r="GB51" s="283">
        <v>6206.9714172349341</v>
      </c>
      <c r="GC51" s="283">
        <v>6239.8235613586148</v>
      </c>
      <c r="GD51" s="283">
        <v>5167.3080418916197</v>
      </c>
      <c r="GE51" s="283">
        <v>5045.7108230785461</v>
      </c>
      <c r="GF51" s="283">
        <v>5094.5282103601858</v>
      </c>
      <c r="GG51" s="283">
        <v>5044.8846130292932</v>
      </c>
      <c r="GH51" s="283">
        <v>5003.4375998602409</v>
      </c>
      <c r="GI51" s="283">
        <v>5171.9082306161763</v>
      </c>
      <c r="GJ51" s="283">
        <v>5219.1531196928372</v>
      </c>
      <c r="GK51" s="284">
        <v>4913.5950601366349</v>
      </c>
      <c r="GL51" s="282">
        <v>5401.094856586732</v>
      </c>
      <c r="GM51" s="283">
        <v>5193.7571439988869</v>
      </c>
      <c r="GN51" s="283">
        <v>5431.1049540523409</v>
      </c>
      <c r="GO51" s="283">
        <v>5593.3744329975716</v>
      </c>
      <c r="GP51" s="283">
        <v>5625.0569733318471</v>
      </c>
      <c r="GQ51" s="283">
        <v>5555.6135194172321</v>
      </c>
      <c r="GR51" s="283">
        <v>5321.2540600928714</v>
      </c>
      <c r="GS51" s="283">
        <v>4935.111172270751</v>
      </c>
      <c r="GT51" s="283">
        <v>4906.3402625579365</v>
      </c>
      <c r="GU51" s="283">
        <v>4964.5731534282168</v>
      </c>
      <c r="GV51" s="283">
        <v>5260.6711928321893</v>
      </c>
      <c r="GW51" s="284">
        <v>5336.6316951765593</v>
      </c>
      <c r="GX51" s="282">
        <v>5551.5805232608946</v>
      </c>
      <c r="GY51" s="283">
        <v>6446.3039051353662</v>
      </c>
      <c r="GZ51" s="283">
        <v>6492.3741329714476</v>
      </c>
      <c r="HA51" s="283">
        <v>6327.6855164244625</v>
      </c>
      <c r="HB51" s="283">
        <v>5440.6680607807484</v>
      </c>
      <c r="HC51" s="283">
        <v>5244.1554870476575</v>
      </c>
      <c r="HD51" s="283">
        <v>5262.761006587627</v>
      </c>
      <c r="HE51" s="283">
        <v>5220.0713521286589</v>
      </c>
      <c r="HF51" s="283">
        <v>5349.9403248278368</v>
      </c>
      <c r="HG51" s="283">
        <v>5346.1272359779086</v>
      </c>
      <c r="HH51" s="283">
        <v>5625.7549889905977</v>
      </c>
      <c r="HI51" s="284">
        <v>5465.235320248099</v>
      </c>
      <c r="HJ51" s="282">
        <v>5532.8980547056408</v>
      </c>
      <c r="HK51" s="283">
        <v>5625.4755859427314</v>
      </c>
      <c r="HL51" s="283">
        <v>5383.8256304417919</v>
      </c>
      <c r="HM51" s="283">
        <v>5298.9553107463598</v>
      </c>
      <c r="HN51" s="283">
        <v>5466.0636513134186</v>
      </c>
      <c r="HO51" s="283">
        <v>5220.5521709113191</v>
      </c>
      <c r="HP51" s="283">
        <v>5360.7711564050942</v>
      </c>
      <c r="HQ51" s="283">
        <v>5657.2083532688093</v>
      </c>
      <c r="HR51" s="283">
        <v>5640.6188463391145</v>
      </c>
      <c r="HS51" s="283">
        <v>6414.4877760499949</v>
      </c>
      <c r="HT51" s="283">
        <v>6844.6871678167445</v>
      </c>
      <c r="HU51" s="284">
        <v>6028.7845787648912</v>
      </c>
      <c r="HV51" s="282">
        <v>5827.5774910932487</v>
      </c>
      <c r="HW51" s="283">
        <v>5945.1893381196915</v>
      </c>
      <c r="HX51" s="283">
        <v>6775.2358382316825</v>
      </c>
      <c r="HY51" s="283">
        <v>6499.9102181677345</v>
      </c>
      <c r="HZ51" s="283">
        <v>6353.4336597518923</v>
      </c>
      <c r="IA51" s="283">
        <v>6056.8455494722421</v>
      </c>
      <c r="IB51" s="283">
        <v>5919.8255636710355</v>
      </c>
      <c r="IC51" s="283">
        <v>5444.6253544956298</v>
      </c>
      <c r="ID51" s="283">
        <v>4392.7914622832905</v>
      </c>
      <c r="IE51" s="283">
        <v>4187.9655991996997</v>
      </c>
      <c r="IF51" s="283">
        <v>4141.0875831400017</v>
      </c>
      <c r="IG51" s="284">
        <v>3932.1417050335031</v>
      </c>
      <c r="IH51" s="282">
        <v>3338.1141072416422</v>
      </c>
      <c r="II51" s="283">
        <v>3616.8404399321689</v>
      </c>
      <c r="IJ51" s="283">
        <v>3395.9738836415131</v>
      </c>
      <c r="IK51" s="283">
        <v>3947.7443291313598</v>
      </c>
      <c r="IL51" s="283">
        <v>3947.2602923046074</v>
      </c>
      <c r="IM51" s="283">
        <v>3661.0659158252543</v>
      </c>
      <c r="IN51" s="283">
        <v>3999.659087697597</v>
      </c>
      <c r="IO51" s="283">
        <v>4078.2046850872393</v>
      </c>
      <c r="IP51" s="283">
        <v>4090.3271854040881</v>
      </c>
      <c r="IQ51" s="283">
        <v>4205.3361439639884</v>
      </c>
      <c r="IR51" s="283">
        <v>4311.8344260629201</v>
      </c>
      <c r="IS51" s="284">
        <v>4521.9659391050081</v>
      </c>
      <c r="IT51" s="282">
        <v>4432.0260561329223</v>
      </c>
      <c r="IU51" s="283">
        <v>4454.9031148005597</v>
      </c>
      <c r="IV51" s="283">
        <v>4632.5089774548915</v>
      </c>
      <c r="IW51" s="283">
        <v>4990.6923816494891</v>
      </c>
      <c r="IX51" s="283">
        <v>4809.3400126611878</v>
      </c>
      <c r="IY51" s="283">
        <v>5317.5509384162433</v>
      </c>
      <c r="IZ51" s="283">
        <v>5895.258246097781</v>
      </c>
      <c r="JA51" s="283">
        <v>6349.6142076462274</v>
      </c>
      <c r="JB51" s="283">
        <v>5849.8638540434731</v>
      </c>
      <c r="JC51" s="283">
        <v>6138.2331243803837</v>
      </c>
      <c r="JD51" s="283">
        <v>6127.9388810872533</v>
      </c>
      <c r="JE51" s="284">
        <v>5872.9468866580919</v>
      </c>
      <c r="JF51" s="282">
        <v>6185.7124805822014</v>
      </c>
      <c r="JG51" s="283">
        <v>6385.3803758251197</v>
      </c>
      <c r="JH51" s="283">
        <v>5817.5136205464623</v>
      </c>
      <c r="JI51" s="283">
        <v>5404.4361968883986</v>
      </c>
      <c r="JJ51" s="283">
        <v>5113.998380820477</v>
      </c>
      <c r="JK51" s="283">
        <v>4816.8605124460464</v>
      </c>
      <c r="JL51" s="283">
        <v>5076.9359601483966</v>
      </c>
      <c r="JM51" s="283">
        <v>4979.2999740695641</v>
      </c>
      <c r="JN51" s="283">
        <v>4850.9497874997596</v>
      </c>
      <c r="JO51" s="283">
        <v>4709.7237312936504</v>
      </c>
      <c r="JP51" s="283">
        <v>4541.0828343670319</v>
      </c>
      <c r="JQ51" s="284">
        <v>4662.8194859233663</v>
      </c>
      <c r="JR51" s="283">
        <v>4202.1651119798826</v>
      </c>
      <c r="JS51" s="283">
        <v>3698.0618701024441</v>
      </c>
      <c r="JT51" s="283">
        <v>3912.9474443498129</v>
      </c>
      <c r="JU51" s="283">
        <v>3934.752108802325</v>
      </c>
      <c r="JV51" s="283">
        <v>3758.5914601417235</v>
      </c>
      <c r="JW51" s="283">
        <v>3430.2335100812161</v>
      </c>
      <c r="JX51" s="283">
        <v>3695.3137982096268</v>
      </c>
      <c r="JY51" s="283">
        <v>3288.7864504572972</v>
      </c>
      <c r="JZ51" s="283">
        <v>3390.1626510782603</v>
      </c>
      <c r="KA51" s="283">
        <v>3842.8688020353547</v>
      </c>
      <c r="KB51" s="283">
        <v>3823.0573655875996</v>
      </c>
      <c r="KC51" s="284">
        <v>3760.7782778308751</v>
      </c>
      <c r="KD51" s="283">
        <v>3901.5994113876636</v>
      </c>
      <c r="KE51" s="283">
        <v>3810.5054691771975</v>
      </c>
      <c r="KF51" s="283">
        <v>3590.6840433357247</v>
      </c>
      <c r="KG51" s="283">
        <v>3495.0348197719118</v>
      </c>
      <c r="KH51" s="283">
        <v>3480.1343277312308</v>
      </c>
      <c r="KI51" s="283">
        <v>3311.5597342837164</v>
      </c>
      <c r="KJ51" s="283">
        <v>3614.0182085322431</v>
      </c>
      <c r="KK51" s="283">
        <v>3854.7699243461166</v>
      </c>
      <c r="KL51" s="283">
        <v>3714.6073288083126</v>
      </c>
      <c r="KM51" s="283">
        <v>4049.2148637505716</v>
      </c>
      <c r="KN51" s="283">
        <v>3979.7846247407278</v>
      </c>
      <c r="KO51" s="284">
        <v>3726.5368993651136</v>
      </c>
      <c r="KP51" s="283">
        <v>4254.4627218398646</v>
      </c>
      <c r="KQ51" s="283">
        <v>3688.5065845416448</v>
      </c>
      <c r="KR51" s="283">
        <v>3751.0836856222095</v>
      </c>
      <c r="KS51" s="284">
        <v>3742.1501441552091</v>
      </c>
    </row>
    <row r="52" spans="1:305" x14ac:dyDescent="0.25">
      <c r="A52" s="235" t="s">
        <v>4318</v>
      </c>
      <c r="B52" s="285">
        <v>0</v>
      </c>
      <c r="C52" s="259">
        <v>0</v>
      </c>
      <c r="D52" s="259">
        <v>0</v>
      </c>
      <c r="E52" s="259">
        <v>0</v>
      </c>
      <c r="F52" s="259">
        <v>0</v>
      </c>
      <c r="G52" s="259">
        <v>0</v>
      </c>
      <c r="H52" s="259">
        <v>0</v>
      </c>
      <c r="I52" s="259">
        <v>0</v>
      </c>
      <c r="J52" s="259">
        <v>0</v>
      </c>
      <c r="K52" s="259">
        <v>0</v>
      </c>
      <c r="L52" s="259">
        <v>0</v>
      </c>
      <c r="M52" s="286">
        <v>0</v>
      </c>
      <c r="N52" s="285">
        <v>0</v>
      </c>
      <c r="O52" s="259">
        <v>0</v>
      </c>
      <c r="P52" s="259">
        <v>0</v>
      </c>
      <c r="Q52" s="259">
        <v>0</v>
      </c>
      <c r="R52" s="259">
        <v>0</v>
      </c>
      <c r="S52" s="259">
        <v>0</v>
      </c>
      <c r="T52" s="259">
        <v>0</v>
      </c>
      <c r="U52" s="259">
        <v>0</v>
      </c>
      <c r="V52" s="259">
        <v>0</v>
      </c>
      <c r="W52" s="259">
        <v>0</v>
      </c>
      <c r="X52" s="259">
        <v>0</v>
      </c>
      <c r="Y52" s="286">
        <v>0</v>
      </c>
      <c r="Z52" s="285">
        <v>0</v>
      </c>
      <c r="AA52" s="259">
        <v>0</v>
      </c>
      <c r="AB52" s="259">
        <v>0</v>
      </c>
      <c r="AC52" s="259">
        <v>0</v>
      </c>
      <c r="AD52" s="259">
        <v>0</v>
      </c>
      <c r="AE52" s="259">
        <v>0</v>
      </c>
      <c r="AF52" s="259">
        <v>0</v>
      </c>
      <c r="AG52" s="259">
        <v>0</v>
      </c>
      <c r="AH52" s="259">
        <v>0</v>
      </c>
      <c r="AI52" s="259">
        <v>0</v>
      </c>
      <c r="AJ52" s="259">
        <v>0</v>
      </c>
      <c r="AK52" s="286">
        <v>0</v>
      </c>
      <c r="AL52" s="285">
        <v>0</v>
      </c>
      <c r="AM52" s="259">
        <v>0</v>
      </c>
      <c r="AN52" s="259">
        <v>0</v>
      </c>
      <c r="AO52" s="259">
        <v>0</v>
      </c>
      <c r="AP52" s="259">
        <v>0</v>
      </c>
      <c r="AQ52" s="259">
        <v>0</v>
      </c>
      <c r="AR52" s="259">
        <v>0</v>
      </c>
      <c r="AS52" s="259">
        <v>0</v>
      </c>
      <c r="AT52" s="259">
        <v>0</v>
      </c>
      <c r="AU52" s="259">
        <v>0</v>
      </c>
      <c r="AV52" s="259">
        <v>0</v>
      </c>
      <c r="AW52" s="286">
        <v>0</v>
      </c>
      <c r="AX52" s="285">
        <v>0</v>
      </c>
      <c r="AY52" s="259">
        <v>0</v>
      </c>
      <c r="AZ52" s="259">
        <v>0</v>
      </c>
      <c r="BA52" s="259">
        <v>0</v>
      </c>
      <c r="BB52" s="259">
        <v>0</v>
      </c>
      <c r="BC52" s="259">
        <v>0</v>
      </c>
      <c r="BD52" s="259">
        <v>0</v>
      </c>
      <c r="BE52" s="259">
        <v>0</v>
      </c>
      <c r="BF52" s="259">
        <v>0</v>
      </c>
      <c r="BG52" s="259">
        <v>0</v>
      </c>
      <c r="BH52" s="259">
        <v>0</v>
      </c>
      <c r="BI52" s="286">
        <v>0</v>
      </c>
      <c r="BJ52" s="285">
        <v>0</v>
      </c>
      <c r="BK52" s="259">
        <v>0</v>
      </c>
      <c r="BL52" s="259">
        <v>0</v>
      </c>
      <c r="BM52" s="259">
        <v>0</v>
      </c>
      <c r="BN52" s="259">
        <v>0</v>
      </c>
      <c r="BO52" s="259">
        <v>0</v>
      </c>
      <c r="BP52" s="259">
        <v>0</v>
      </c>
      <c r="BQ52" s="259">
        <v>0</v>
      </c>
      <c r="BR52" s="259">
        <v>0</v>
      </c>
      <c r="BS52" s="259">
        <v>0</v>
      </c>
      <c r="BT52" s="259">
        <v>0</v>
      </c>
      <c r="BU52" s="286">
        <v>0</v>
      </c>
      <c r="BV52" s="285">
        <v>0</v>
      </c>
      <c r="BW52" s="259">
        <v>0</v>
      </c>
      <c r="BX52" s="259">
        <v>0</v>
      </c>
      <c r="BY52" s="259">
        <v>0</v>
      </c>
      <c r="BZ52" s="259">
        <v>0</v>
      </c>
      <c r="CA52" s="259">
        <v>0</v>
      </c>
      <c r="CB52" s="259">
        <v>0</v>
      </c>
      <c r="CC52" s="259">
        <v>0</v>
      </c>
      <c r="CD52" s="259">
        <v>0</v>
      </c>
      <c r="CE52" s="259">
        <v>0</v>
      </c>
      <c r="CF52" s="259">
        <v>0</v>
      </c>
      <c r="CG52" s="286">
        <v>0</v>
      </c>
      <c r="CH52" s="285">
        <v>0</v>
      </c>
      <c r="CI52" s="259">
        <v>0</v>
      </c>
      <c r="CJ52" s="259">
        <v>0</v>
      </c>
      <c r="CK52" s="259">
        <v>0</v>
      </c>
      <c r="CL52" s="259">
        <v>0</v>
      </c>
      <c r="CM52" s="259">
        <v>0</v>
      </c>
      <c r="CN52" s="259">
        <v>0</v>
      </c>
      <c r="CO52" s="259">
        <v>0</v>
      </c>
      <c r="CP52" s="259">
        <v>0</v>
      </c>
      <c r="CQ52" s="259">
        <v>0</v>
      </c>
      <c r="CR52" s="259">
        <v>0</v>
      </c>
      <c r="CS52" s="286">
        <v>0</v>
      </c>
      <c r="CT52" s="285">
        <v>0</v>
      </c>
      <c r="CU52" s="259">
        <v>0</v>
      </c>
      <c r="CV52" s="259">
        <v>0</v>
      </c>
      <c r="CW52" s="259">
        <v>0</v>
      </c>
      <c r="CX52" s="259">
        <v>0</v>
      </c>
      <c r="CY52" s="259">
        <v>0</v>
      </c>
      <c r="CZ52" s="259">
        <v>0</v>
      </c>
      <c r="DA52" s="259">
        <v>0</v>
      </c>
      <c r="DB52" s="259">
        <v>0</v>
      </c>
      <c r="DC52" s="259">
        <v>0</v>
      </c>
      <c r="DD52" s="259">
        <v>0</v>
      </c>
      <c r="DE52" s="286">
        <v>0</v>
      </c>
      <c r="DF52" s="285">
        <v>0</v>
      </c>
      <c r="DG52" s="259">
        <v>0</v>
      </c>
      <c r="DH52" s="259">
        <v>0</v>
      </c>
      <c r="DI52" s="259">
        <v>0</v>
      </c>
      <c r="DJ52" s="259">
        <v>0</v>
      </c>
      <c r="DK52" s="259">
        <v>0</v>
      </c>
      <c r="DL52" s="259">
        <v>0</v>
      </c>
      <c r="DM52" s="259">
        <v>0</v>
      </c>
      <c r="DN52" s="259">
        <v>0</v>
      </c>
      <c r="DO52" s="259">
        <v>0</v>
      </c>
      <c r="DP52" s="259">
        <v>0</v>
      </c>
      <c r="DQ52" s="286">
        <v>0</v>
      </c>
      <c r="DR52" s="285">
        <v>0</v>
      </c>
      <c r="DS52" s="259">
        <v>0</v>
      </c>
      <c r="DT52" s="259">
        <v>0</v>
      </c>
      <c r="DU52" s="259">
        <v>0</v>
      </c>
      <c r="DV52" s="259">
        <v>0</v>
      </c>
      <c r="DW52" s="259">
        <v>0</v>
      </c>
      <c r="DX52" s="259">
        <v>0</v>
      </c>
      <c r="DY52" s="259">
        <v>0</v>
      </c>
      <c r="DZ52" s="259">
        <v>0</v>
      </c>
      <c r="EA52" s="259">
        <v>0</v>
      </c>
      <c r="EB52" s="259">
        <v>0</v>
      </c>
      <c r="EC52" s="286">
        <v>0</v>
      </c>
      <c r="ED52" s="285">
        <v>0</v>
      </c>
      <c r="EE52" s="259">
        <v>0</v>
      </c>
      <c r="EF52" s="259">
        <v>0</v>
      </c>
      <c r="EG52" s="259">
        <v>0</v>
      </c>
      <c r="EH52" s="259">
        <v>0</v>
      </c>
      <c r="EI52" s="259">
        <v>0</v>
      </c>
      <c r="EJ52" s="259">
        <v>0</v>
      </c>
      <c r="EK52" s="259">
        <v>0</v>
      </c>
      <c r="EL52" s="259">
        <v>0</v>
      </c>
      <c r="EM52" s="259">
        <v>0</v>
      </c>
      <c r="EN52" s="259">
        <v>0</v>
      </c>
      <c r="EO52" s="286">
        <v>0</v>
      </c>
      <c r="EP52" s="285">
        <v>0</v>
      </c>
      <c r="EQ52" s="259">
        <v>0</v>
      </c>
      <c r="ER52" s="259">
        <v>0</v>
      </c>
      <c r="ES52" s="259">
        <v>0</v>
      </c>
      <c r="ET52" s="259">
        <v>0</v>
      </c>
      <c r="EU52" s="259">
        <v>0</v>
      </c>
      <c r="EV52" s="259">
        <v>0</v>
      </c>
      <c r="EW52" s="259">
        <v>0</v>
      </c>
      <c r="EX52" s="259">
        <v>0</v>
      </c>
      <c r="EY52" s="259">
        <v>0</v>
      </c>
      <c r="EZ52" s="259">
        <v>0</v>
      </c>
      <c r="FA52" s="286">
        <v>0</v>
      </c>
      <c r="FB52" s="285">
        <v>0</v>
      </c>
      <c r="FC52" s="259">
        <v>0</v>
      </c>
      <c r="FD52" s="259">
        <v>0</v>
      </c>
      <c r="FE52" s="259">
        <v>0</v>
      </c>
      <c r="FF52" s="259">
        <v>0</v>
      </c>
      <c r="FG52" s="259">
        <v>0</v>
      </c>
      <c r="FH52" s="259">
        <v>0</v>
      </c>
      <c r="FI52" s="259">
        <v>0</v>
      </c>
      <c r="FJ52" s="259">
        <v>0</v>
      </c>
      <c r="FK52" s="259">
        <v>0</v>
      </c>
      <c r="FL52" s="259">
        <v>0</v>
      </c>
      <c r="FM52" s="286">
        <v>506.831880156826</v>
      </c>
      <c r="FN52" s="285">
        <v>488.09839826307814</v>
      </c>
      <c r="FO52" s="259">
        <v>537.93407262343862</v>
      </c>
      <c r="FP52" s="259">
        <v>498.3315541235612</v>
      </c>
      <c r="FQ52" s="259">
        <v>578.79366515079187</v>
      </c>
      <c r="FR52" s="259">
        <v>730.65368479629331</v>
      </c>
      <c r="FS52" s="259">
        <v>511.80684767766166</v>
      </c>
      <c r="FT52" s="259">
        <v>704.60984494284799</v>
      </c>
      <c r="FU52" s="259">
        <v>1699.0161555577054</v>
      </c>
      <c r="FV52" s="259">
        <v>1577.7955373902125</v>
      </c>
      <c r="FW52" s="259">
        <v>1479.9111749136423</v>
      </c>
      <c r="FX52" s="259">
        <v>1366.8346715681532</v>
      </c>
      <c r="FY52" s="286">
        <v>1424.8692637173874</v>
      </c>
      <c r="FZ52" s="285">
        <v>1304.0799316158195</v>
      </c>
      <c r="GA52" s="259">
        <v>1100.8768905021175</v>
      </c>
      <c r="GB52" s="259">
        <v>1426.2706172349331</v>
      </c>
      <c r="GC52" s="259">
        <v>1505.8597613586146</v>
      </c>
      <c r="GD52" s="259">
        <v>659.61579189161887</v>
      </c>
      <c r="GE52" s="259">
        <v>560.86415307854531</v>
      </c>
      <c r="GF52" s="259">
        <v>687.072280360185</v>
      </c>
      <c r="GG52" s="259">
        <v>527.66393302929282</v>
      </c>
      <c r="GH52" s="259">
        <v>548.3119498602407</v>
      </c>
      <c r="GI52" s="259">
        <v>628.24279061617574</v>
      </c>
      <c r="GJ52" s="259">
        <v>551.05857969283647</v>
      </c>
      <c r="GK52" s="286">
        <v>354.92900013663433</v>
      </c>
      <c r="GL52" s="285">
        <v>462.65702658673126</v>
      </c>
      <c r="GM52" s="259">
        <v>593.05438399888476</v>
      </c>
      <c r="GN52" s="259">
        <v>562.96587405233947</v>
      </c>
      <c r="GO52" s="259">
        <v>683.66325299757113</v>
      </c>
      <c r="GP52" s="259">
        <v>475.73140333184614</v>
      </c>
      <c r="GQ52" s="259">
        <v>503.04785941723219</v>
      </c>
      <c r="GR52" s="259">
        <v>595.74369009287102</v>
      </c>
      <c r="GS52" s="259">
        <v>533.79231227075093</v>
      </c>
      <c r="GT52" s="259">
        <v>557.48530332793609</v>
      </c>
      <c r="GU52" s="259">
        <v>421.69362075921487</v>
      </c>
      <c r="GV52" s="259">
        <v>450.60233925218807</v>
      </c>
      <c r="GW52" s="286">
        <v>373.05789796655824</v>
      </c>
      <c r="GX52" s="285">
        <v>728.7354140008897</v>
      </c>
      <c r="GY52" s="259">
        <v>1432.4815848007411</v>
      </c>
      <c r="GZ52" s="259">
        <v>1175.5900921614477</v>
      </c>
      <c r="HA52" s="259">
        <v>1279.0700024644616</v>
      </c>
      <c r="HB52" s="259">
        <v>632.62219395074885</v>
      </c>
      <c r="HC52" s="259">
        <v>431.75698151765727</v>
      </c>
      <c r="HD52" s="259">
        <v>617.90048708762674</v>
      </c>
      <c r="HE52" s="259">
        <v>684.68433652765918</v>
      </c>
      <c r="HF52" s="259">
        <v>627.26724270083582</v>
      </c>
      <c r="HG52" s="259">
        <v>565.73108850590791</v>
      </c>
      <c r="HH52" s="259">
        <v>649.98101193359685</v>
      </c>
      <c r="HI52" s="286">
        <v>268.07468903209929</v>
      </c>
      <c r="HJ52" s="285">
        <v>414.0254089716401</v>
      </c>
      <c r="HK52" s="259">
        <v>576.70649503473078</v>
      </c>
      <c r="HL52" s="259">
        <v>715.92467452879021</v>
      </c>
      <c r="HM52" s="259">
        <v>610.36787252236036</v>
      </c>
      <c r="HN52" s="259">
        <v>524.90703345341899</v>
      </c>
      <c r="HO52" s="259">
        <v>480.26917769131893</v>
      </c>
      <c r="HP52" s="259">
        <v>568.26172642109429</v>
      </c>
      <c r="HQ52" s="259">
        <v>681.36894111459571</v>
      </c>
      <c r="HR52" s="259">
        <v>515.68681959611331</v>
      </c>
      <c r="HS52" s="259">
        <v>1140.004159799993</v>
      </c>
      <c r="HT52" s="259">
        <v>1397.0847197087442</v>
      </c>
      <c r="HU52" s="286">
        <v>501.0754001128895</v>
      </c>
      <c r="HV52" s="285">
        <v>425.39990176524987</v>
      </c>
      <c r="HW52" s="259">
        <v>465.23213143669449</v>
      </c>
      <c r="HX52" s="259">
        <v>432.2740389506813</v>
      </c>
      <c r="HY52" s="259">
        <v>410.61335931773476</v>
      </c>
      <c r="HZ52" s="259">
        <v>505.34177056489335</v>
      </c>
      <c r="IA52" s="259">
        <v>437.7440593722435</v>
      </c>
      <c r="IB52" s="259">
        <v>515.85199710703705</v>
      </c>
      <c r="IC52" s="259">
        <v>468.32012657763204</v>
      </c>
      <c r="ID52" s="259">
        <v>385.33356102929184</v>
      </c>
      <c r="IE52" s="259">
        <v>375.7250025196999</v>
      </c>
      <c r="IF52" s="259">
        <v>659.87917044600169</v>
      </c>
      <c r="IG52" s="286">
        <v>510.73049687350334</v>
      </c>
      <c r="IH52" s="285">
        <v>548.25009442564192</v>
      </c>
      <c r="II52" s="259">
        <v>732.20657103216945</v>
      </c>
      <c r="IJ52" s="259">
        <v>357.69184732151354</v>
      </c>
      <c r="IK52" s="259">
        <v>796.36704588636076</v>
      </c>
      <c r="IL52" s="259">
        <v>561.34224505460816</v>
      </c>
      <c r="IM52" s="259">
        <v>536.84373236725503</v>
      </c>
      <c r="IN52" s="259">
        <v>533.46564052359736</v>
      </c>
      <c r="IO52" s="259">
        <v>592.8790072052401</v>
      </c>
      <c r="IP52" s="259">
        <v>477.77844008408846</v>
      </c>
      <c r="IQ52" s="259">
        <v>507.37921403398889</v>
      </c>
      <c r="IR52" s="259">
        <v>382.68455022691984</v>
      </c>
      <c r="IS52" s="286">
        <v>289.61581401300771</v>
      </c>
      <c r="IT52" s="285">
        <v>369.07819709692205</v>
      </c>
      <c r="IU52" s="259">
        <v>297.1155699205591</v>
      </c>
      <c r="IV52" s="259">
        <v>339.82460396489154</v>
      </c>
      <c r="IW52" s="259">
        <v>504.95519593348814</v>
      </c>
      <c r="IX52" s="259">
        <v>506.92960290118543</v>
      </c>
      <c r="IY52" s="259">
        <v>549.21640164824248</v>
      </c>
      <c r="IZ52" s="259">
        <v>765.17190618978123</v>
      </c>
      <c r="JA52" s="259">
        <v>783.752816036225</v>
      </c>
      <c r="JB52" s="259">
        <v>580.89374697446829</v>
      </c>
      <c r="JC52" s="259">
        <v>734.07853283838108</v>
      </c>
      <c r="JD52" s="259">
        <v>1064.1535318522506</v>
      </c>
      <c r="JE52" s="286">
        <v>908.89347707156094</v>
      </c>
      <c r="JF52" s="285">
        <v>1205.3863528320044</v>
      </c>
      <c r="JG52" s="259">
        <v>1141.1348706132933</v>
      </c>
      <c r="JH52" s="259">
        <v>823.64044745467845</v>
      </c>
      <c r="JI52" s="259">
        <v>804.28956344125686</v>
      </c>
      <c r="JJ52" s="259">
        <v>683.49633179773321</v>
      </c>
      <c r="JK52" s="259">
        <v>552.54370667197577</v>
      </c>
      <c r="JL52" s="259">
        <v>548.82470916339014</v>
      </c>
      <c r="JM52" s="259">
        <v>565.72910663631058</v>
      </c>
      <c r="JN52" s="259">
        <v>517.60688767518741</v>
      </c>
      <c r="JO52" s="259">
        <v>465.53490183331257</v>
      </c>
      <c r="JP52" s="259">
        <v>506.77522269749119</v>
      </c>
      <c r="JQ52" s="286">
        <v>840.18349727336181</v>
      </c>
      <c r="JR52" s="259">
        <v>432.17098880287938</v>
      </c>
      <c r="JS52" s="259">
        <v>445.30919619844326</v>
      </c>
      <c r="JT52" s="259">
        <v>548.00066175281222</v>
      </c>
      <c r="JU52" s="259">
        <v>661.11506201232328</v>
      </c>
      <c r="JV52" s="259">
        <v>646.77836628372165</v>
      </c>
      <c r="JW52" s="259">
        <v>389.11223900721427</v>
      </c>
      <c r="JX52" s="259">
        <v>664.6074648856254</v>
      </c>
      <c r="JY52" s="259">
        <v>473.10122315229518</v>
      </c>
      <c r="JZ52" s="259">
        <v>669.85444167825835</v>
      </c>
      <c r="KA52" s="259">
        <v>654.91590660535257</v>
      </c>
      <c r="KB52" s="259">
        <v>572.01744671659753</v>
      </c>
      <c r="KC52" s="286">
        <v>415.20291515887214</v>
      </c>
      <c r="KD52" s="259">
        <v>583.91387527966083</v>
      </c>
      <c r="KE52" s="259">
        <v>513.9292176191949</v>
      </c>
      <c r="KF52" s="259">
        <v>555.11693066772318</v>
      </c>
      <c r="KG52" s="259">
        <v>588.97189834691028</v>
      </c>
      <c r="KH52" s="259">
        <v>559.15238451122934</v>
      </c>
      <c r="KI52" s="259">
        <v>402.52827822971494</v>
      </c>
      <c r="KJ52" s="259">
        <v>597.79674247224079</v>
      </c>
      <c r="KK52" s="259">
        <v>662.339627546114</v>
      </c>
      <c r="KL52" s="259">
        <v>469.6529459103092</v>
      </c>
      <c r="KM52" s="259">
        <v>721.79483232056953</v>
      </c>
      <c r="KN52" s="259">
        <v>612.88168833572513</v>
      </c>
      <c r="KO52" s="286">
        <v>386.18386886111142</v>
      </c>
      <c r="KP52" s="259">
        <v>925.89315492986259</v>
      </c>
      <c r="KQ52" s="259">
        <v>487.68735633964303</v>
      </c>
      <c r="KR52" s="259">
        <v>519.33032659020762</v>
      </c>
      <c r="KS52" s="286">
        <v>519.33032659020762</v>
      </c>
    </row>
    <row r="53" spans="1:305" x14ac:dyDescent="0.25">
      <c r="A53" s="235" t="s">
        <v>4217</v>
      </c>
      <c r="B53" s="285">
        <v>655.24952999999994</v>
      </c>
      <c r="C53" s="259">
        <v>628.95575999999994</v>
      </c>
      <c r="D53" s="259">
        <v>608.59976999999992</v>
      </c>
      <c r="E53" s="259">
        <v>646.20417999999995</v>
      </c>
      <c r="F53" s="259">
        <v>631.04013999999995</v>
      </c>
      <c r="G53" s="259">
        <v>657.14013999999997</v>
      </c>
      <c r="H53" s="259">
        <v>724.66706999999997</v>
      </c>
      <c r="I53" s="259">
        <v>771.08528999999999</v>
      </c>
      <c r="J53" s="259">
        <v>790.28204999999991</v>
      </c>
      <c r="K53" s="259">
        <v>846.26814999999999</v>
      </c>
      <c r="L53" s="259">
        <v>836.75189</v>
      </c>
      <c r="M53" s="286">
        <v>933.02400999999998</v>
      </c>
      <c r="N53" s="285">
        <v>939.66264999999999</v>
      </c>
      <c r="O53" s="259">
        <v>901.50202999999999</v>
      </c>
      <c r="P53" s="259">
        <v>928.40580999999997</v>
      </c>
      <c r="Q53" s="259">
        <v>953.46160999999995</v>
      </c>
      <c r="R53" s="259">
        <v>932.65230999999994</v>
      </c>
      <c r="S53" s="259">
        <v>1088.8266699999999</v>
      </c>
      <c r="T53" s="259">
        <v>1082.18453</v>
      </c>
      <c r="U53" s="259">
        <v>1077.6597199999999</v>
      </c>
      <c r="V53" s="259">
        <v>1073.5672399999999</v>
      </c>
      <c r="W53" s="259">
        <v>1010.5319899999998</v>
      </c>
      <c r="X53" s="259">
        <v>929.16958999999974</v>
      </c>
      <c r="Y53" s="286">
        <v>916.72132999999974</v>
      </c>
      <c r="Z53" s="285">
        <v>1007.5891999999997</v>
      </c>
      <c r="AA53" s="259">
        <v>983.15493999999967</v>
      </c>
      <c r="AB53" s="259">
        <v>957.53438999999958</v>
      </c>
      <c r="AC53" s="259">
        <v>1000.0815999999998</v>
      </c>
      <c r="AD53" s="259">
        <v>875.05196999999987</v>
      </c>
      <c r="AE53" s="259">
        <v>906.24711999999988</v>
      </c>
      <c r="AF53" s="259">
        <v>766.63539999999978</v>
      </c>
      <c r="AG53" s="259">
        <v>782.87010999999984</v>
      </c>
      <c r="AH53" s="259">
        <v>717.70931999999971</v>
      </c>
      <c r="AI53" s="259">
        <v>747.7919899999996</v>
      </c>
      <c r="AJ53" s="259">
        <v>692.80349999999964</v>
      </c>
      <c r="AK53" s="286">
        <v>670.40603999999962</v>
      </c>
      <c r="AL53" s="285">
        <v>703.25019999999961</v>
      </c>
      <c r="AM53" s="259">
        <v>717.69454999999982</v>
      </c>
      <c r="AN53" s="259">
        <v>705.04762999999969</v>
      </c>
      <c r="AO53" s="259">
        <v>727.56699999999967</v>
      </c>
      <c r="AP53" s="259">
        <v>805.40727999999967</v>
      </c>
      <c r="AQ53" s="259">
        <v>778.11830999999961</v>
      </c>
      <c r="AR53" s="259">
        <v>862.1328599999996</v>
      </c>
      <c r="AS53" s="259">
        <v>946.42877999999962</v>
      </c>
      <c r="AT53" s="259">
        <v>1149.9295499999998</v>
      </c>
      <c r="AU53" s="259">
        <v>1100.22344</v>
      </c>
      <c r="AV53" s="259">
        <v>1124.14644</v>
      </c>
      <c r="AW53" s="286">
        <v>1286.4719099999998</v>
      </c>
      <c r="AX53" s="285">
        <v>1368.60877</v>
      </c>
      <c r="AY53" s="259">
        <v>1411.46028</v>
      </c>
      <c r="AZ53" s="259">
        <v>1317.0214699999999</v>
      </c>
      <c r="BA53" s="259">
        <v>1215.7982499999998</v>
      </c>
      <c r="BB53" s="259">
        <v>1166.34961</v>
      </c>
      <c r="BC53" s="259">
        <v>1257.2495799999999</v>
      </c>
      <c r="BD53" s="259">
        <v>1377.0751300000002</v>
      </c>
      <c r="BE53" s="259">
        <v>1304.0337299999999</v>
      </c>
      <c r="BF53" s="259">
        <v>1490.1992899999998</v>
      </c>
      <c r="BG53" s="259">
        <v>1514.4826799999998</v>
      </c>
      <c r="BH53" s="259">
        <v>1575.4000300000002</v>
      </c>
      <c r="BI53" s="286">
        <v>1591.43714</v>
      </c>
      <c r="BJ53" s="285">
        <v>1777.0570299999999</v>
      </c>
      <c r="BK53" s="259">
        <v>1958.9934500000002</v>
      </c>
      <c r="BL53" s="259">
        <v>2005.99755</v>
      </c>
      <c r="BM53" s="259">
        <v>1723.92004</v>
      </c>
      <c r="BN53" s="259">
        <v>1729.6603299999999</v>
      </c>
      <c r="BO53" s="259">
        <v>1595.6247600000004</v>
      </c>
      <c r="BP53" s="259">
        <v>1451.3652300000001</v>
      </c>
      <c r="BQ53" s="259">
        <v>1209.8599199999999</v>
      </c>
      <c r="BR53" s="259">
        <v>1329.8001600000002</v>
      </c>
      <c r="BS53" s="259">
        <v>1287.6207699999998</v>
      </c>
      <c r="BT53" s="259">
        <v>1276.2621299999996</v>
      </c>
      <c r="BU53" s="286">
        <v>1349.70451</v>
      </c>
      <c r="BV53" s="285">
        <v>1304.6501099999998</v>
      </c>
      <c r="BW53" s="259">
        <v>1529.2180199999996</v>
      </c>
      <c r="BX53" s="259">
        <v>2128.1252199999999</v>
      </c>
      <c r="BY53" s="259">
        <v>2486.6339499999995</v>
      </c>
      <c r="BZ53" s="259">
        <v>2156.7609199999993</v>
      </c>
      <c r="CA53" s="259">
        <v>2087.5804799999996</v>
      </c>
      <c r="CB53" s="259">
        <v>1907.9896199999998</v>
      </c>
      <c r="CC53" s="259">
        <v>1978.4879499999995</v>
      </c>
      <c r="CD53" s="259">
        <v>1910.4518599999997</v>
      </c>
      <c r="CE53" s="259">
        <v>1901.0561199999997</v>
      </c>
      <c r="CF53" s="259">
        <v>1990.6156099999996</v>
      </c>
      <c r="CG53" s="286">
        <v>1938.9117299999996</v>
      </c>
      <c r="CH53" s="285">
        <v>1714.9989699999996</v>
      </c>
      <c r="CI53" s="259">
        <v>1707.4775599999996</v>
      </c>
      <c r="CJ53" s="259">
        <v>1695.6075599999999</v>
      </c>
      <c r="CK53" s="259">
        <v>1793.6313399999995</v>
      </c>
      <c r="CL53" s="259">
        <v>1839.7650199999996</v>
      </c>
      <c r="CM53" s="259">
        <v>1936.47388</v>
      </c>
      <c r="CN53" s="259">
        <v>2204.0136499999999</v>
      </c>
      <c r="CO53" s="259">
        <v>2283.1210099999998</v>
      </c>
      <c r="CP53" s="259">
        <v>2294.1564099999996</v>
      </c>
      <c r="CQ53" s="259">
        <v>2292.1125099999999</v>
      </c>
      <c r="CR53" s="259">
        <v>2219.2384999999995</v>
      </c>
      <c r="CS53" s="286">
        <v>2102.3345099999997</v>
      </c>
      <c r="CT53" s="285">
        <v>1872.4861499999997</v>
      </c>
      <c r="CU53" s="259">
        <v>1656.7511199999997</v>
      </c>
      <c r="CV53" s="259">
        <v>1519.9891499999997</v>
      </c>
      <c r="CW53" s="259">
        <v>1222.8815399999996</v>
      </c>
      <c r="CX53" s="259">
        <v>1167.8145099999997</v>
      </c>
      <c r="CY53" s="259">
        <v>960.1615399999996</v>
      </c>
      <c r="CZ53" s="259">
        <v>941.96236999999962</v>
      </c>
      <c r="DA53" s="259">
        <v>928.60480999999959</v>
      </c>
      <c r="DB53" s="259">
        <v>837.23999999999967</v>
      </c>
      <c r="DC53" s="259">
        <v>1002.2901999999996</v>
      </c>
      <c r="DD53" s="259">
        <v>1024.0561399999997</v>
      </c>
      <c r="DE53" s="286">
        <v>1322.3777399999994</v>
      </c>
      <c r="DF53" s="285">
        <v>1140.2108699999994</v>
      </c>
      <c r="DG53" s="259">
        <v>1351.4974499999994</v>
      </c>
      <c r="DH53" s="259">
        <v>1626.8975599999997</v>
      </c>
      <c r="DI53" s="259">
        <v>1638.2637799999995</v>
      </c>
      <c r="DJ53" s="259">
        <v>1577.3472699999995</v>
      </c>
      <c r="DK53" s="259">
        <v>1941.81341</v>
      </c>
      <c r="DL53" s="259">
        <v>2183.3394699999999</v>
      </c>
      <c r="DM53" s="259">
        <v>2319.32636</v>
      </c>
      <c r="DN53" s="259">
        <v>2404.2101899999993</v>
      </c>
      <c r="DO53" s="259">
        <v>2796.230399999999</v>
      </c>
      <c r="DP53" s="259">
        <v>3240.3835599999998</v>
      </c>
      <c r="DQ53" s="286">
        <v>3564.4674499999996</v>
      </c>
      <c r="DR53" s="285">
        <v>3567.1873200000005</v>
      </c>
      <c r="DS53" s="259">
        <v>3653.8091099999992</v>
      </c>
      <c r="DT53" s="259">
        <v>4331.1479099999997</v>
      </c>
      <c r="DU53" s="259">
        <v>4359.6915299999982</v>
      </c>
      <c r="DV53" s="259">
        <v>4611.9624399999993</v>
      </c>
      <c r="DW53" s="259">
        <v>4598.4959699999981</v>
      </c>
      <c r="DX53" s="259">
        <v>4645.0933099999984</v>
      </c>
      <c r="DY53" s="259">
        <v>4466.2431999999981</v>
      </c>
      <c r="DZ53" s="259">
        <v>4771.4615799999992</v>
      </c>
      <c r="EA53" s="259">
        <v>4797.8276299999989</v>
      </c>
      <c r="EB53" s="259">
        <v>5070.7712299999985</v>
      </c>
      <c r="EC53" s="286">
        <v>5130.3154999999988</v>
      </c>
      <c r="ED53" s="285">
        <v>4893.3835299999992</v>
      </c>
      <c r="EE53" s="259">
        <v>4544.4880199999998</v>
      </c>
      <c r="EF53" s="259">
        <v>4178.1859399999994</v>
      </c>
      <c r="EG53" s="259">
        <v>3829.4414099999995</v>
      </c>
      <c r="EH53" s="259">
        <v>3585.9597299999991</v>
      </c>
      <c r="EI53" s="259">
        <v>3462.9216599999986</v>
      </c>
      <c r="EJ53" s="259">
        <v>3237.5489799999991</v>
      </c>
      <c r="EK53" s="259">
        <v>3411.5031899999985</v>
      </c>
      <c r="EL53" s="259">
        <v>3308.4260399999989</v>
      </c>
      <c r="EM53" s="259">
        <v>3116.9176099999995</v>
      </c>
      <c r="EN53" s="259">
        <v>3127.1968499999998</v>
      </c>
      <c r="EO53" s="286">
        <v>3613.7752699999987</v>
      </c>
      <c r="EP53" s="285">
        <v>3511.146569999999</v>
      </c>
      <c r="EQ53" s="259">
        <v>4002.0722199999987</v>
      </c>
      <c r="ER53" s="259">
        <v>4305.1120599999986</v>
      </c>
      <c r="ES53" s="259">
        <v>5465.6382299999996</v>
      </c>
      <c r="ET53" s="259">
        <v>5390.8327399999989</v>
      </c>
      <c r="EU53" s="259">
        <v>4376.2585999999983</v>
      </c>
      <c r="EV53" s="259">
        <v>4679.5170399999979</v>
      </c>
      <c r="EW53" s="259">
        <v>4396.2405999999983</v>
      </c>
      <c r="EX53" s="259">
        <v>4387.5271399999983</v>
      </c>
      <c r="EY53" s="259">
        <v>4165.517969999999</v>
      </c>
      <c r="EZ53" s="259">
        <v>4011.424039999999</v>
      </c>
      <c r="FA53" s="286">
        <v>4178.0001499999998</v>
      </c>
      <c r="FB53" s="285">
        <v>4013.8734499999987</v>
      </c>
      <c r="FC53" s="259">
        <v>4182.6242699999993</v>
      </c>
      <c r="FD53" s="259">
        <v>4230.7213000000002</v>
      </c>
      <c r="FE53" s="259">
        <v>3949.2857599999993</v>
      </c>
      <c r="FF53" s="259">
        <v>3971.4775499999987</v>
      </c>
      <c r="FG53" s="259">
        <v>3739.3928299999993</v>
      </c>
      <c r="FH53" s="259">
        <v>3471.2988299999993</v>
      </c>
      <c r="FI53" s="259">
        <v>3796.9781599999992</v>
      </c>
      <c r="FJ53" s="259">
        <v>3819.2499899999993</v>
      </c>
      <c r="FK53" s="259">
        <v>3774.749029999999</v>
      </c>
      <c r="FL53" s="259">
        <v>3766.3701399999986</v>
      </c>
      <c r="FM53" s="286">
        <v>4903.673209999999</v>
      </c>
      <c r="FN53" s="285">
        <v>4751.4271899999994</v>
      </c>
      <c r="FO53" s="259">
        <v>4710.7352499999988</v>
      </c>
      <c r="FP53" s="259">
        <v>4636.3993199999995</v>
      </c>
      <c r="FQ53" s="259">
        <v>4540.8506599999982</v>
      </c>
      <c r="FR53" s="259">
        <v>4217.4614999999994</v>
      </c>
      <c r="FS53" s="259">
        <v>4479.3499499999989</v>
      </c>
      <c r="FT53" s="259">
        <v>4484.4560299999985</v>
      </c>
      <c r="FU53" s="259">
        <v>4695.472999999999</v>
      </c>
      <c r="FV53" s="259">
        <v>4370.207449999999</v>
      </c>
      <c r="FW53" s="259">
        <v>4383.3062199999986</v>
      </c>
      <c r="FX53" s="259">
        <v>4575.0898499999985</v>
      </c>
      <c r="FY53" s="286">
        <v>4955.6785799999989</v>
      </c>
      <c r="FZ53" s="285">
        <v>4818.2088599999988</v>
      </c>
      <c r="GA53" s="259">
        <v>4772.1767400000008</v>
      </c>
      <c r="GB53" s="259">
        <v>4780.7008000000005</v>
      </c>
      <c r="GC53" s="259">
        <v>4733.9638000000004</v>
      </c>
      <c r="GD53" s="259">
        <v>4507.692250000001</v>
      </c>
      <c r="GE53" s="259">
        <v>4484.8466700000008</v>
      </c>
      <c r="GF53" s="259">
        <v>4407.455930000001</v>
      </c>
      <c r="GG53" s="259">
        <v>4517.2206800000004</v>
      </c>
      <c r="GH53" s="259">
        <v>4455.12565</v>
      </c>
      <c r="GI53" s="259">
        <v>4543.6654400000007</v>
      </c>
      <c r="GJ53" s="259">
        <v>4668.094540000001</v>
      </c>
      <c r="GK53" s="286">
        <v>4558.6660600000005</v>
      </c>
      <c r="GL53" s="285">
        <v>4938.4378300000008</v>
      </c>
      <c r="GM53" s="259">
        <v>4600.7027600000019</v>
      </c>
      <c r="GN53" s="259">
        <v>4868.1390800000017</v>
      </c>
      <c r="GO53" s="259">
        <v>4909.7111800000002</v>
      </c>
      <c r="GP53" s="259">
        <v>5149.3255700000009</v>
      </c>
      <c r="GQ53" s="259">
        <v>5052.5656600000002</v>
      </c>
      <c r="GR53" s="259">
        <v>4725.51037</v>
      </c>
      <c r="GS53" s="259">
        <v>4401.3188600000003</v>
      </c>
      <c r="GT53" s="259">
        <v>4348.8549592300005</v>
      </c>
      <c r="GU53" s="259">
        <v>4542.8795326690015</v>
      </c>
      <c r="GV53" s="259">
        <v>4810.0688535800009</v>
      </c>
      <c r="GW53" s="286">
        <v>4963.5737972100014</v>
      </c>
      <c r="GX53" s="285">
        <v>4822.8451092600044</v>
      </c>
      <c r="GY53" s="259">
        <v>5013.8223203346251</v>
      </c>
      <c r="GZ53" s="259">
        <v>5316.7840408100001</v>
      </c>
      <c r="HA53" s="259">
        <v>5048.6155139600014</v>
      </c>
      <c r="HB53" s="259">
        <v>4808.0458668299998</v>
      </c>
      <c r="HC53" s="259">
        <v>4812.39850553</v>
      </c>
      <c r="HD53" s="259">
        <v>4644.8605195</v>
      </c>
      <c r="HE53" s="259">
        <v>4535.3870156009998</v>
      </c>
      <c r="HF53" s="259">
        <v>4722.6730821270012</v>
      </c>
      <c r="HG53" s="259">
        <v>4780.3961474720008</v>
      </c>
      <c r="HH53" s="259">
        <v>4975.7739770570006</v>
      </c>
      <c r="HI53" s="286">
        <v>5197.1606312160002</v>
      </c>
      <c r="HJ53" s="285">
        <v>5118.8726457340008</v>
      </c>
      <c r="HK53" s="259">
        <v>5048.7690909080011</v>
      </c>
      <c r="HL53" s="259">
        <v>4667.9009559130018</v>
      </c>
      <c r="HM53" s="259">
        <v>4688.5874382239999</v>
      </c>
      <c r="HN53" s="259">
        <v>4941.1566178599996</v>
      </c>
      <c r="HO53" s="259">
        <v>4740.2829932200002</v>
      </c>
      <c r="HP53" s="259">
        <v>4792.5094299840002</v>
      </c>
      <c r="HQ53" s="259">
        <v>4975.8394121542133</v>
      </c>
      <c r="HR53" s="259">
        <v>5124.9320267430012</v>
      </c>
      <c r="HS53" s="259">
        <v>5274.4836162500014</v>
      </c>
      <c r="HT53" s="259">
        <v>5447.6024481080003</v>
      </c>
      <c r="HU53" s="286">
        <v>5527.7091786520014</v>
      </c>
      <c r="HV53" s="285">
        <v>5402.1775893279992</v>
      </c>
      <c r="HW53" s="259">
        <v>5479.9572066829969</v>
      </c>
      <c r="HX53" s="259">
        <v>6342.9617992810008</v>
      </c>
      <c r="HY53" s="259">
        <v>6089.2968588499998</v>
      </c>
      <c r="HZ53" s="259">
        <v>5848.0918891869987</v>
      </c>
      <c r="IA53" s="259">
        <v>5619.101490099999</v>
      </c>
      <c r="IB53" s="259">
        <v>5403.9735665639982</v>
      </c>
      <c r="IC53" s="259">
        <v>4976.3052279179974</v>
      </c>
      <c r="ID53" s="259">
        <v>4007.4579012539984</v>
      </c>
      <c r="IE53" s="259">
        <v>3812.2405966799997</v>
      </c>
      <c r="IF53" s="259">
        <v>3481.2084126939999</v>
      </c>
      <c r="IG53" s="286">
        <v>3421.4112081599997</v>
      </c>
      <c r="IH53" s="285">
        <v>2789.8640128160005</v>
      </c>
      <c r="II53" s="259">
        <v>2884.6338688999995</v>
      </c>
      <c r="IJ53" s="259">
        <v>3038.2820363199994</v>
      </c>
      <c r="IK53" s="259">
        <v>3151.377283244999</v>
      </c>
      <c r="IL53" s="259">
        <v>3385.9180472499993</v>
      </c>
      <c r="IM53" s="259">
        <v>3124.2221834579991</v>
      </c>
      <c r="IN53" s="259">
        <v>3466.1934471739996</v>
      </c>
      <c r="IO53" s="259">
        <v>3485.3256778819991</v>
      </c>
      <c r="IP53" s="259">
        <v>3612.5487453199999</v>
      </c>
      <c r="IQ53" s="259">
        <v>3697.9569299299997</v>
      </c>
      <c r="IR53" s="259">
        <v>3929.1498758360003</v>
      </c>
      <c r="IS53" s="286">
        <v>4232.3501250920008</v>
      </c>
      <c r="IT53" s="285">
        <v>4062.9478590360004</v>
      </c>
      <c r="IU53" s="259">
        <v>4157.7875448800005</v>
      </c>
      <c r="IV53" s="259">
        <v>4292.6843734900003</v>
      </c>
      <c r="IW53" s="259">
        <v>4485.7371857160006</v>
      </c>
      <c r="IX53" s="259">
        <v>4302.410409760002</v>
      </c>
      <c r="IY53" s="259">
        <v>4768.3345367680013</v>
      </c>
      <c r="IZ53" s="259">
        <v>5130.0863399079999</v>
      </c>
      <c r="JA53" s="259">
        <v>5565.8613916100021</v>
      </c>
      <c r="JB53" s="259">
        <v>5268.9701070690044</v>
      </c>
      <c r="JC53" s="259">
        <v>5404.1545915420029</v>
      </c>
      <c r="JD53" s="259">
        <v>5063.7853492350023</v>
      </c>
      <c r="JE53" s="286">
        <v>4964.0534095865314</v>
      </c>
      <c r="JF53" s="285">
        <v>4980.326127750197</v>
      </c>
      <c r="JG53" s="259">
        <v>5244.2455052118266</v>
      </c>
      <c r="JH53" s="259">
        <v>4993.8731730917843</v>
      </c>
      <c r="JI53" s="259">
        <v>4600.1466334471415</v>
      </c>
      <c r="JJ53" s="259">
        <v>4430.5020490227434</v>
      </c>
      <c r="JK53" s="259">
        <v>4264.3168057740704</v>
      </c>
      <c r="JL53" s="259">
        <v>4528.1112509850063</v>
      </c>
      <c r="JM53" s="259">
        <v>4413.5708674332536</v>
      </c>
      <c r="JN53" s="259">
        <v>4333.3428998245727</v>
      </c>
      <c r="JO53" s="259">
        <v>4244.1888294603377</v>
      </c>
      <c r="JP53" s="259">
        <v>4034.3076116695406</v>
      </c>
      <c r="JQ53" s="286">
        <v>3822.6359886500045</v>
      </c>
      <c r="JR53" s="259">
        <v>3769.9941231770031</v>
      </c>
      <c r="JS53" s="259">
        <v>3252.7526739040009</v>
      </c>
      <c r="JT53" s="259">
        <v>3364.9467825970005</v>
      </c>
      <c r="JU53" s="259">
        <v>3273.6370467900015</v>
      </c>
      <c r="JV53" s="259">
        <v>3111.8130938580016</v>
      </c>
      <c r="JW53" s="259">
        <v>3041.1212710740019</v>
      </c>
      <c r="JX53" s="259">
        <v>3030.7063333240012</v>
      </c>
      <c r="JY53" s="259">
        <v>2815.6852273050022</v>
      </c>
      <c r="JZ53" s="259">
        <v>2720.3082094000019</v>
      </c>
      <c r="KA53" s="259">
        <v>3187.9528954300022</v>
      </c>
      <c r="KB53" s="259">
        <v>3251.0399188710021</v>
      </c>
      <c r="KC53" s="286">
        <v>3345.5753626720029</v>
      </c>
      <c r="KD53" s="259">
        <v>3317.6855361080029</v>
      </c>
      <c r="KE53" s="259">
        <v>3296.5762515580027</v>
      </c>
      <c r="KF53" s="259">
        <v>3035.5671126680018</v>
      </c>
      <c r="KG53" s="259">
        <v>2906.0629214250016</v>
      </c>
      <c r="KH53" s="259">
        <v>2920.9819432200015</v>
      </c>
      <c r="KI53" s="259">
        <v>2909.0314560540014</v>
      </c>
      <c r="KJ53" s="259">
        <v>3016.2214660600021</v>
      </c>
      <c r="KK53" s="259">
        <v>3192.4302968000025</v>
      </c>
      <c r="KL53" s="259">
        <v>3244.9543828980031</v>
      </c>
      <c r="KM53" s="259">
        <v>3327.4200314300019</v>
      </c>
      <c r="KN53" s="259">
        <v>3366.9029364050029</v>
      </c>
      <c r="KO53" s="286">
        <v>3340.3530305040022</v>
      </c>
      <c r="KP53" s="259">
        <v>3328.5695669100019</v>
      </c>
      <c r="KQ53" s="259">
        <v>3200.8192282020018</v>
      </c>
      <c r="KR53" s="259">
        <v>3231.7533590320018</v>
      </c>
      <c r="KS53" s="286">
        <v>3222.8198175650014</v>
      </c>
    </row>
    <row r="54" spans="1:305" x14ac:dyDescent="0.25">
      <c r="A54" s="229" t="s">
        <v>4214</v>
      </c>
      <c r="B54" s="282">
        <v>696.25920000000008</v>
      </c>
      <c r="C54" s="283">
        <v>666.15059000000008</v>
      </c>
      <c r="D54" s="283">
        <v>638.79002000000014</v>
      </c>
      <c r="E54" s="283">
        <v>643.57090000000017</v>
      </c>
      <c r="F54" s="283">
        <v>709.66648000000021</v>
      </c>
      <c r="G54" s="283">
        <v>595.46648000000016</v>
      </c>
      <c r="H54" s="283">
        <v>538.25583999999992</v>
      </c>
      <c r="I54" s="283">
        <v>500.66171000000003</v>
      </c>
      <c r="J54" s="283">
        <v>496.79101000000003</v>
      </c>
      <c r="K54" s="283">
        <v>473.61946</v>
      </c>
      <c r="L54" s="283">
        <v>450.26801999999998</v>
      </c>
      <c r="M54" s="284">
        <v>433.71792999999997</v>
      </c>
      <c r="N54" s="282">
        <v>493.85638999999992</v>
      </c>
      <c r="O54" s="283">
        <v>397.98431999999991</v>
      </c>
      <c r="P54" s="283">
        <v>407.11272999999989</v>
      </c>
      <c r="Q54" s="283">
        <v>382.63373999999988</v>
      </c>
      <c r="R54" s="283">
        <v>348.65102999999988</v>
      </c>
      <c r="S54" s="283">
        <v>338.1656999999999</v>
      </c>
      <c r="T54" s="283">
        <v>329.8742499999999</v>
      </c>
      <c r="U54" s="283">
        <v>321.63734999999991</v>
      </c>
      <c r="V54" s="283">
        <v>234.50076999999993</v>
      </c>
      <c r="W54" s="283">
        <v>232.16196999999994</v>
      </c>
      <c r="X54" s="283">
        <v>221.32087999999993</v>
      </c>
      <c r="Y54" s="284">
        <v>216.54887999999994</v>
      </c>
      <c r="Z54" s="282">
        <v>120.63712999999993</v>
      </c>
      <c r="AA54" s="283">
        <v>122.20162999999992</v>
      </c>
      <c r="AB54" s="283">
        <v>140.08181999999994</v>
      </c>
      <c r="AC54" s="283">
        <v>130.21353999999994</v>
      </c>
      <c r="AD54" s="283">
        <v>155.68020999999993</v>
      </c>
      <c r="AE54" s="283">
        <v>148.64199999999994</v>
      </c>
      <c r="AF54" s="283">
        <v>131.27097999999995</v>
      </c>
      <c r="AG54" s="283">
        <v>144.79882999999995</v>
      </c>
      <c r="AH54" s="283">
        <v>138.41346999999996</v>
      </c>
      <c r="AI54" s="283">
        <v>165.25543999999996</v>
      </c>
      <c r="AJ54" s="283">
        <v>168.75568999999996</v>
      </c>
      <c r="AK54" s="284">
        <v>165.90105999999997</v>
      </c>
      <c r="AL54" s="282">
        <v>152.76864999999998</v>
      </c>
      <c r="AM54" s="283">
        <v>159.60711999999998</v>
      </c>
      <c r="AN54" s="283">
        <v>201.81305999999998</v>
      </c>
      <c r="AO54" s="283">
        <v>200.24659999999997</v>
      </c>
      <c r="AP54" s="283">
        <v>194.83098999999999</v>
      </c>
      <c r="AQ54" s="283">
        <v>185.50145999999998</v>
      </c>
      <c r="AR54" s="283">
        <v>174.58154999999999</v>
      </c>
      <c r="AS54" s="283">
        <v>164.76575</v>
      </c>
      <c r="AT54" s="283">
        <v>162.42471</v>
      </c>
      <c r="AU54" s="283">
        <v>156.78906000000001</v>
      </c>
      <c r="AV54" s="283">
        <v>155.75704999999999</v>
      </c>
      <c r="AW54" s="284">
        <v>150.73491999999999</v>
      </c>
      <c r="AX54" s="282">
        <v>152.92786999999998</v>
      </c>
      <c r="AY54" s="283">
        <v>157.47485999999998</v>
      </c>
      <c r="AZ54" s="283">
        <v>223.17186999999998</v>
      </c>
      <c r="BA54" s="283">
        <v>230.53001999999998</v>
      </c>
      <c r="BB54" s="283">
        <v>248.52646999999999</v>
      </c>
      <c r="BC54" s="283">
        <v>270.07837999999998</v>
      </c>
      <c r="BD54" s="283">
        <v>283.15132</v>
      </c>
      <c r="BE54" s="283">
        <v>273.90854999999999</v>
      </c>
      <c r="BF54" s="283">
        <v>265.98169999999999</v>
      </c>
      <c r="BG54" s="283">
        <v>266.04768000000001</v>
      </c>
      <c r="BH54" s="283">
        <v>525.35928000000001</v>
      </c>
      <c r="BI54" s="284">
        <v>516.34238000000005</v>
      </c>
      <c r="BJ54" s="282">
        <v>508.37671000000006</v>
      </c>
      <c r="BK54" s="283">
        <v>511.29790000000008</v>
      </c>
      <c r="BL54" s="283">
        <v>393.84260000000006</v>
      </c>
      <c r="BM54" s="283">
        <v>323.13977000000006</v>
      </c>
      <c r="BN54" s="283">
        <v>312.24794000000009</v>
      </c>
      <c r="BO54" s="283">
        <v>502.38141000000007</v>
      </c>
      <c r="BP54" s="283">
        <v>455.98310000000009</v>
      </c>
      <c r="BQ54" s="283">
        <v>436.73987000000011</v>
      </c>
      <c r="BR54" s="283">
        <v>427.23997000000008</v>
      </c>
      <c r="BS54" s="283">
        <v>426.41334000000012</v>
      </c>
      <c r="BT54" s="283">
        <v>397.90276000000011</v>
      </c>
      <c r="BU54" s="284">
        <v>386.16021000000012</v>
      </c>
      <c r="BV54" s="282">
        <v>317.93627000000015</v>
      </c>
      <c r="BW54" s="283">
        <v>722.16877000000022</v>
      </c>
      <c r="BX54" s="283">
        <v>731.58995000000027</v>
      </c>
      <c r="BY54" s="283">
        <v>725.5537800000003</v>
      </c>
      <c r="BZ54" s="283">
        <v>1117.6299600000002</v>
      </c>
      <c r="CA54" s="283">
        <v>1116.9836300000002</v>
      </c>
      <c r="CB54" s="283">
        <v>1115.1394100000002</v>
      </c>
      <c r="CC54" s="283">
        <v>1087.0308000000002</v>
      </c>
      <c r="CD54" s="283">
        <v>1085.3661600000003</v>
      </c>
      <c r="CE54" s="283">
        <v>1083.2544800000003</v>
      </c>
      <c r="CF54" s="283">
        <v>1082.5190400000004</v>
      </c>
      <c r="CG54" s="284">
        <v>1078.9705900000004</v>
      </c>
      <c r="CH54" s="282">
        <v>1043.1468800000005</v>
      </c>
      <c r="CI54" s="283">
        <v>1034.1352200000006</v>
      </c>
      <c r="CJ54" s="283">
        <v>1027.9218200000005</v>
      </c>
      <c r="CK54" s="283">
        <v>1022.2583300000005</v>
      </c>
      <c r="CL54" s="283">
        <v>1016.0521100000004</v>
      </c>
      <c r="CM54" s="283">
        <v>1011.4422100000004</v>
      </c>
      <c r="CN54" s="283">
        <v>1039.3807300000003</v>
      </c>
      <c r="CO54" s="283">
        <v>1059.2859700000004</v>
      </c>
      <c r="CP54" s="283">
        <v>1064.3701000000003</v>
      </c>
      <c r="CQ54" s="283">
        <v>1049.5631400000004</v>
      </c>
      <c r="CR54" s="283">
        <v>1036.3470600000005</v>
      </c>
      <c r="CS54" s="284">
        <v>946.45922000000053</v>
      </c>
      <c r="CT54" s="282">
        <v>933.47311000000047</v>
      </c>
      <c r="CU54" s="283">
        <v>933.17033000000049</v>
      </c>
      <c r="CV54" s="283">
        <v>933.15355000000045</v>
      </c>
      <c r="CW54" s="283">
        <v>933.07577000000049</v>
      </c>
      <c r="CX54" s="283">
        <v>932.83767000000046</v>
      </c>
      <c r="CY54" s="283">
        <v>895.45077000000049</v>
      </c>
      <c r="CZ54" s="283">
        <v>777.05230000000051</v>
      </c>
      <c r="DA54" s="283">
        <v>775.7855100000005</v>
      </c>
      <c r="DB54" s="283">
        <v>774.32718000000045</v>
      </c>
      <c r="DC54" s="283">
        <v>777.6773000000004</v>
      </c>
      <c r="DD54" s="283">
        <v>775.64752000000044</v>
      </c>
      <c r="DE54" s="284">
        <v>665.92662000000041</v>
      </c>
      <c r="DF54" s="282">
        <v>668.99095000000045</v>
      </c>
      <c r="DG54" s="283">
        <v>668.84322000000043</v>
      </c>
      <c r="DH54" s="283">
        <v>665.64199000000042</v>
      </c>
      <c r="DI54" s="283">
        <v>665.64199000000042</v>
      </c>
      <c r="DJ54" s="283">
        <v>666.05866000000037</v>
      </c>
      <c r="DK54" s="283">
        <v>641.05866000000037</v>
      </c>
      <c r="DL54" s="283">
        <v>1262.8691900000003</v>
      </c>
      <c r="DM54" s="283">
        <v>1372.5548600000004</v>
      </c>
      <c r="DN54" s="283">
        <v>1392.5548500000004</v>
      </c>
      <c r="DO54" s="283">
        <v>1371.9086600000005</v>
      </c>
      <c r="DP54" s="283">
        <v>1365.2633300000005</v>
      </c>
      <c r="DQ54" s="284">
        <v>2338.1351800000002</v>
      </c>
      <c r="DR54" s="282">
        <v>2857.8222000000001</v>
      </c>
      <c r="DS54" s="283">
        <v>2854.2592</v>
      </c>
      <c r="DT54" s="283">
        <v>2854.2592</v>
      </c>
      <c r="DU54" s="283">
        <v>2854.1027100000001</v>
      </c>
      <c r="DV54" s="283">
        <v>2867.8107100000002</v>
      </c>
      <c r="DW54" s="283">
        <v>3836.2857100000001</v>
      </c>
      <c r="DX54" s="283">
        <v>3837.1292200000003</v>
      </c>
      <c r="DY54" s="283">
        <v>3837.2462200000004</v>
      </c>
      <c r="DZ54" s="283">
        <v>3837.2462200000004</v>
      </c>
      <c r="EA54" s="283">
        <v>3837.0897300000006</v>
      </c>
      <c r="EB54" s="283">
        <v>3895.1710500000004</v>
      </c>
      <c r="EC54" s="284">
        <v>3994.1710500000004</v>
      </c>
      <c r="ED54" s="282">
        <v>3987.7600500000003</v>
      </c>
      <c r="EE54" s="283">
        <v>3962.7600500000003</v>
      </c>
      <c r="EF54" s="283">
        <v>3962.7600500000003</v>
      </c>
      <c r="EG54" s="283">
        <v>3956.6035600000005</v>
      </c>
      <c r="EH54" s="283">
        <v>3954.5284000000006</v>
      </c>
      <c r="EI54" s="283">
        <v>3954.5284000000006</v>
      </c>
      <c r="EJ54" s="283">
        <v>4483.3719100000008</v>
      </c>
      <c r="EK54" s="283">
        <v>4651.8142400000006</v>
      </c>
      <c r="EL54" s="283">
        <v>5851.2892400000001</v>
      </c>
      <c r="EM54" s="283">
        <v>5845.1327499999998</v>
      </c>
      <c r="EN54" s="283">
        <v>5845.1327499999998</v>
      </c>
      <c r="EO54" s="284">
        <v>5846.1327499999998</v>
      </c>
      <c r="EP54" s="282">
        <v>6345.0362599999999</v>
      </c>
      <c r="EQ54" s="283">
        <v>6344.9762599999995</v>
      </c>
      <c r="ER54" s="283">
        <v>6345.0062599999992</v>
      </c>
      <c r="ES54" s="283">
        <v>6403.4587599999995</v>
      </c>
      <c r="ET54" s="283">
        <v>6695.3060999999998</v>
      </c>
      <c r="EU54" s="283">
        <v>8130.1370999999999</v>
      </c>
      <c r="EV54" s="283">
        <v>8195.10815</v>
      </c>
      <c r="EW54" s="283">
        <v>8496.5992999999999</v>
      </c>
      <c r="EX54" s="283">
        <v>8678.8232499999995</v>
      </c>
      <c r="EY54" s="283">
        <v>8811.3729000000003</v>
      </c>
      <c r="EZ54" s="283">
        <v>8814.8957300000002</v>
      </c>
      <c r="FA54" s="284">
        <v>8786.4957300000005</v>
      </c>
      <c r="FB54" s="282">
        <v>8734.3417300000001</v>
      </c>
      <c r="FC54" s="283">
        <v>8605.48927</v>
      </c>
      <c r="FD54" s="283">
        <v>8760.5018700000001</v>
      </c>
      <c r="FE54" s="283">
        <v>8718.3068600000006</v>
      </c>
      <c r="FF54" s="283">
        <v>8711.0771999999997</v>
      </c>
      <c r="FG54" s="283">
        <v>8701.7650400000002</v>
      </c>
      <c r="FH54" s="283">
        <v>8843.5974399999996</v>
      </c>
      <c r="FI54" s="283">
        <v>8797.0880199999992</v>
      </c>
      <c r="FJ54" s="283">
        <v>8250.1169099999988</v>
      </c>
      <c r="FK54" s="283">
        <v>8132.3924799999986</v>
      </c>
      <c r="FL54" s="283">
        <v>8272.7589799999987</v>
      </c>
      <c r="FM54" s="284">
        <v>8288.1089799999991</v>
      </c>
      <c r="FN54" s="282">
        <v>8287.1386600000005</v>
      </c>
      <c r="FO54" s="283">
        <v>8281.9087299999992</v>
      </c>
      <c r="FP54" s="283">
        <v>8269.3546500000011</v>
      </c>
      <c r="FQ54" s="283">
        <v>8462.0131399999991</v>
      </c>
      <c r="FR54" s="283">
        <v>8461.0247099999997</v>
      </c>
      <c r="FS54" s="283">
        <v>8446.7095499999996</v>
      </c>
      <c r="FT54" s="283">
        <v>8427.7949200000003</v>
      </c>
      <c r="FU54" s="283">
        <v>8491.7005600000011</v>
      </c>
      <c r="FV54" s="283">
        <v>8438.0591700000004</v>
      </c>
      <c r="FW54" s="283">
        <v>8481.25749</v>
      </c>
      <c r="FX54" s="283">
        <v>8501.0404899999994</v>
      </c>
      <c r="FY54" s="284">
        <v>8975.6190699999988</v>
      </c>
      <c r="FZ54" s="282">
        <v>9150.0392399999982</v>
      </c>
      <c r="GA54" s="283">
        <v>9099.0508099999988</v>
      </c>
      <c r="GB54" s="283">
        <v>9098.0508099999988</v>
      </c>
      <c r="GC54" s="283">
        <v>9047.8343099999984</v>
      </c>
      <c r="GD54" s="283">
        <v>9751.5673099999985</v>
      </c>
      <c r="GE54" s="283">
        <v>9757.0473099999981</v>
      </c>
      <c r="GF54" s="283">
        <v>9704.0504799999981</v>
      </c>
      <c r="GG54" s="283">
        <v>9557.1850499999982</v>
      </c>
      <c r="GH54" s="283">
        <v>9546.1850499999982</v>
      </c>
      <c r="GI54" s="283">
        <v>9503.6885499999989</v>
      </c>
      <c r="GJ54" s="283">
        <v>9506.6501199999984</v>
      </c>
      <c r="GK54" s="284">
        <v>9467.2501199999988</v>
      </c>
      <c r="GL54" s="282">
        <v>8898.8277899999994</v>
      </c>
      <c r="GM54" s="283">
        <v>8908.4233599999989</v>
      </c>
      <c r="GN54" s="283">
        <v>8821.1083599999984</v>
      </c>
      <c r="GO54" s="283">
        <v>9147.7083599999987</v>
      </c>
      <c r="GP54" s="283">
        <v>9127.9869299999991</v>
      </c>
      <c r="GQ54" s="283">
        <v>9114.5869299999995</v>
      </c>
      <c r="GR54" s="283">
        <v>9547.0755900000004</v>
      </c>
      <c r="GS54" s="283">
        <v>9977.5125800000005</v>
      </c>
      <c r="GT54" s="283">
        <v>9982.9416366300011</v>
      </c>
      <c r="GU54" s="283">
        <v>9766.9023365600005</v>
      </c>
      <c r="GV54" s="283">
        <v>9655.5851555000008</v>
      </c>
      <c r="GW54" s="284">
        <v>9663.6671996600016</v>
      </c>
      <c r="GX54" s="282">
        <v>9041.8642217600009</v>
      </c>
      <c r="GY54" s="283">
        <v>9079.087742650001</v>
      </c>
      <c r="GZ54" s="283">
        <v>9095.9515269600015</v>
      </c>
      <c r="HA54" s="283">
        <v>9588.3834108500014</v>
      </c>
      <c r="HB54" s="283">
        <v>9312.8159082500006</v>
      </c>
      <c r="HC54" s="283">
        <v>9355.4387944600003</v>
      </c>
      <c r="HD54" s="283">
        <v>9334.6796377200008</v>
      </c>
      <c r="HE54" s="283">
        <v>9565.7111784799999</v>
      </c>
      <c r="HF54" s="283">
        <v>9638.87151524</v>
      </c>
      <c r="HG54" s="283">
        <v>9693.3270593100005</v>
      </c>
      <c r="HH54" s="283">
        <v>9794.4171853099997</v>
      </c>
      <c r="HI54" s="284">
        <v>9813.4486046599995</v>
      </c>
      <c r="HJ54" s="282">
        <v>9936.4814495600003</v>
      </c>
      <c r="HK54" s="283">
        <v>9844.0699005300012</v>
      </c>
      <c r="HL54" s="283">
        <v>9849.0606193218064</v>
      </c>
      <c r="HM54" s="283">
        <v>9864.1711902234965</v>
      </c>
      <c r="HN54" s="283">
        <v>9929.6744923839196</v>
      </c>
      <c r="HO54" s="283">
        <v>10042.774665479839</v>
      </c>
      <c r="HP54" s="283">
        <v>10049.262952614976</v>
      </c>
      <c r="HQ54" s="283">
        <v>10076.015913038796</v>
      </c>
      <c r="HR54" s="283">
        <v>10137.681904204961</v>
      </c>
      <c r="HS54" s="283">
        <v>9968.0988687383124</v>
      </c>
      <c r="HT54" s="283">
        <v>9998.5113919765427</v>
      </c>
      <c r="HU54" s="284">
        <v>10428.180727520763</v>
      </c>
      <c r="HV54" s="282">
        <v>10360.441019965177</v>
      </c>
      <c r="HW54" s="283">
        <v>10272.265577886377</v>
      </c>
      <c r="HX54" s="283">
        <v>10460.536413846377</v>
      </c>
      <c r="HY54" s="283">
        <v>10428.551468966378</v>
      </c>
      <c r="HZ54" s="283">
        <v>10325.997104056378</v>
      </c>
      <c r="IA54" s="283">
        <v>10269.827154596378</v>
      </c>
      <c r="IB54" s="283">
        <v>10290.496742026378</v>
      </c>
      <c r="IC54" s="283">
        <v>10123.474152726378</v>
      </c>
      <c r="ID54" s="283">
        <v>9780.2496446063778</v>
      </c>
      <c r="IE54" s="283">
        <v>9628.5815527663781</v>
      </c>
      <c r="IF54" s="283">
        <v>9439.9766148263789</v>
      </c>
      <c r="IG54" s="284">
        <v>9651.5541116363784</v>
      </c>
      <c r="IH54" s="282">
        <v>9617.3373446763781</v>
      </c>
      <c r="II54" s="283">
        <v>9549.0146770663778</v>
      </c>
      <c r="IJ54" s="283">
        <v>9217.1603779163779</v>
      </c>
      <c r="IK54" s="283">
        <v>9855.0224257063783</v>
      </c>
      <c r="IL54" s="283">
        <v>9832.7818000163788</v>
      </c>
      <c r="IM54" s="283">
        <v>9713.4199344063782</v>
      </c>
      <c r="IN54" s="283">
        <v>9705.451967026378</v>
      </c>
      <c r="IO54" s="283">
        <v>9704.8105273963774</v>
      </c>
      <c r="IP54" s="283">
        <v>9689.924522226378</v>
      </c>
      <c r="IQ54" s="283">
        <v>9674.916617796378</v>
      </c>
      <c r="IR54" s="283">
        <v>9653.0760184763785</v>
      </c>
      <c r="IS54" s="284">
        <v>9665.2876780863789</v>
      </c>
      <c r="IT54" s="282">
        <v>9670.5691209763791</v>
      </c>
      <c r="IU54" s="283">
        <v>9664.1204353863795</v>
      </c>
      <c r="IV54" s="283">
        <v>10522.512841506379</v>
      </c>
      <c r="IW54" s="283">
        <v>10535.72454475638</v>
      </c>
      <c r="IX54" s="283">
        <v>10558.92183633638</v>
      </c>
      <c r="IY54" s="283">
        <v>10617.782724517627</v>
      </c>
      <c r="IZ54" s="283">
        <v>10132.988930726378</v>
      </c>
      <c r="JA54" s="283">
        <v>9927.4446115463779</v>
      </c>
      <c r="JB54" s="283">
        <v>9823.4435026614428</v>
      </c>
      <c r="JC54" s="283">
        <v>10015.617584751442</v>
      </c>
      <c r="JD54" s="283">
        <v>10231.509379571442</v>
      </c>
      <c r="JE54" s="284">
        <v>10299.928627761443</v>
      </c>
      <c r="JF54" s="282">
        <v>10375.150002621443</v>
      </c>
      <c r="JG54" s="283">
        <v>9894.5291039814438</v>
      </c>
      <c r="JH54" s="283">
        <v>9994.1766192514442</v>
      </c>
      <c r="JI54" s="283">
        <v>10012.946239251443</v>
      </c>
      <c r="JJ54" s="283">
        <v>10032.435668031443</v>
      </c>
      <c r="JK54" s="283">
        <v>10006.720001351443</v>
      </c>
      <c r="JL54" s="283">
        <v>10006.742872861443</v>
      </c>
      <c r="JM54" s="283">
        <v>9705.0706200114437</v>
      </c>
      <c r="JN54" s="283">
        <v>9675.8916547914432</v>
      </c>
      <c r="JO54" s="283">
        <v>9680.5060741214438</v>
      </c>
      <c r="JP54" s="283">
        <v>9609.9224430014438</v>
      </c>
      <c r="JQ54" s="284">
        <v>9555.6102378114429</v>
      </c>
      <c r="JR54" s="283">
        <v>9523.3738539214428</v>
      </c>
      <c r="JS54" s="283">
        <v>9525.7833472014427</v>
      </c>
      <c r="JT54" s="283">
        <v>9179.6651622114423</v>
      </c>
      <c r="JU54" s="283">
        <v>9184.9762146114426</v>
      </c>
      <c r="JV54" s="283">
        <v>9125.5732614914432</v>
      </c>
      <c r="JW54" s="283">
        <v>9430.9450269214431</v>
      </c>
      <c r="JX54" s="283">
        <v>9430.4187936314429</v>
      </c>
      <c r="JY54" s="283">
        <v>9423.5433687114437</v>
      </c>
      <c r="JZ54" s="283">
        <v>9417.182354251443</v>
      </c>
      <c r="KA54" s="283">
        <v>9417.1362645014433</v>
      </c>
      <c r="KB54" s="283">
        <v>9205.6218818814432</v>
      </c>
      <c r="KC54" s="284">
        <v>8633.9277712214425</v>
      </c>
      <c r="KD54" s="283">
        <v>8735.4284405614417</v>
      </c>
      <c r="KE54" s="283">
        <v>8545.018465921441</v>
      </c>
      <c r="KF54" s="283">
        <v>8427.4946043114414</v>
      </c>
      <c r="KG54" s="283">
        <v>8195.3173701714422</v>
      </c>
      <c r="KH54" s="283">
        <v>7792.0745061314419</v>
      </c>
      <c r="KI54" s="283">
        <v>7612.0301988714418</v>
      </c>
      <c r="KJ54" s="283">
        <v>8050.2856198714417</v>
      </c>
      <c r="KK54" s="283">
        <v>8094.229825941442</v>
      </c>
      <c r="KL54" s="283">
        <v>8088.8630616114424</v>
      </c>
      <c r="KM54" s="283">
        <v>8073.8700270514428</v>
      </c>
      <c r="KN54" s="283">
        <v>8052.8882440514426</v>
      </c>
      <c r="KO54" s="284">
        <v>8147.5023350414422</v>
      </c>
      <c r="KP54" s="283">
        <v>8278.9023350414427</v>
      </c>
      <c r="KQ54" s="283">
        <v>8409.4023350414427</v>
      </c>
      <c r="KR54" s="283">
        <v>8580.3178454914432</v>
      </c>
      <c r="KS54" s="284">
        <v>8640.7178454914429</v>
      </c>
    </row>
    <row r="55" spans="1:305" x14ac:dyDescent="0.25">
      <c r="A55" s="235" t="s">
        <v>4216</v>
      </c>
      <c r="B55" s="285">
        <v>0</v>
      </c>
      <c r="C55" s="259">
        <v>0</v>
      </c>
      <c r="D55" s="259">
        <v>0</v>
      </c>
      <c r="E55" s="259">
        <v>0</v>
      </c>
      <c r="F55" s="259">
        <v>0</v>
      </c>
      <c r="G55" s="259">
        <v>0</v>
      </c>
      <c r="H55" s="259">
        <v>0</v>
      </c>
      <c r="I55" s="259">
        <v>0</v>
      </c>
      <c r="J55" s="259">
        <v>0</v>
      </c>
      <c r="K55" s="259">
        <v>0</v>
      </c>
      <c r="L55" s="259">
        <v>0</v>
      </c>
      <c r="M55" s="286">
        <v>0</v>
      </c>
      <c r="N55" s="285">
        <v>0</v>
      </c>
      <c r="O55" s="259">
        <v>0</v>
      </c>
      <c r="P55" s="259">
        <v>0</v>
      </c>
      <c r="Q55" s="259">
        <v>0</v>
      </c>
      <c r="R55" s="259">
        <v>0</v>
      </c>
      <c r="S55" s="259">
        <v>0</v>
      </c>
      <c r="T55" s="259">
        <v>0</v>
      </c>
      <c r="U55" s="259">
        <v>0</v>
      </c>
      <c r="V55" s="259">
        <v>0</v>
      </c>
      <c r="W55" s="259">
        <v>0</v>
      </c>
      <c r="X55" s="259">
        <v>0</v>
      </c>
      <c r="Y55" s="286">
        <v>0</v>
      </c>
      <c r="Z55" s="285">
        <v>0</v>
      </c>
      <c r="AA55" s="259">
        <v>0</v>
      </c>
      <c r="AB55" s="259">
        <v>0</v>
      </c>
      <c r="AC55" s="259">
        <v>0</v>
      </c>
      <c r="AD55" s="259">
        <v>0</v>
      </c>
      <c r="AE55" s="259">
        <v>0</v>
      </c>
      <c r="AF55" s="259">
        <v>0</v>
      </c>
      <c r="AG55" s="259">
        <v>0</v>
      </c>
      <c r="AH55" s="259">
        <v>0</v>
      </c>
      <c r="AI55" s="259">
        <v>0</v>
      </c>
      <c r="AJ55" s="259">
        <v>0</v>
      </c>
      <c r="AK55" s="286">
        <v>0</v>
      </c>
      <c r="AL55" s="285">
        <v>0</v>
      </c>
      <c r="AM55" s="259">
        <v>0</v>
      </c>
      <c r="AN55" s="259">
        <v>0</v>
      </c>
      <c r="AO55" s="259">
        <v>0</v>
      </c>
      <c r="AP55" s="259">
        <v>0</v>
      </c>
      <c r="AQ55" s="259">
        <v>0</v>
      </c>
      <c r="AR55" s="259">
        <v>0</v>
      </c>
      <c r="AS55" s="259">
        <v>0</v>
      </c>
      <c r="AT55" s="259">
        <v>0</v>
      </c>
      <c r="AU55" s="259">
        <v>0</v>
      </c>
      <c r="AV55" s="259">
        <v>0</v>
      </c>
      <c r="AW55" s="286">
        <v>0</v>
      </c>
      <c r="AX55" s="285">
        <v>0</v>
      </c>
      <c r="AY55" s="259">
        <v>0</v>
      </c>
      <c r="AZ55" s="259">
        <v>0</v>
      </c>
      <c r="BA55" s="259">
        <v>0</v>
      </c>
      <c r="BB55" s="259">
        <v>0</v>
      </c>
      <c r="BC55" s="259">
        <v>0</v>
      </c>
      <c r="BD55" s="259">
        <v>0</v>
      </c>
      <c r="BE55" s="259">
        <v>0</v>
      </c>
      <c r="BF55" s="259">
        <v>0</v>
      </c>
      <c r="BG55" s="259">
        <v>0</v>
      </c>
      <c r="BH55" s="259">
        <v>0</v>
      </c>
      <c r="BI55" s="286">
        <v>0</v>
      </c>
      <c r="BJ55" s="285">
        <v>0</v>
      </c>
      <c r="BK55" s="259">
        <v>0</v>
      </c>
      <c r="BL55" s="259">
        <v>0</v>
      </c>
      <c r="BM55" s="259">
        <v>0</v>
      </c>
      <c r="BN55" s="259">
        <v>0</v>
      </c>
      <c r="BO55" s="259">
        <v>0</v>
      </c>
      <c r="BP55" s="259">
        <v>0</v>
      </c>
      <c r="BQ55" s="259">
        <v>0</v>
      </c>
      <c r="BR55" s="259">
        <v>0</v>
      </c>
      <c r="BS55" s="259">
        <v>0</v>
      </c>
      <c r="BT55" s="259">
        <v>0</v>
      </c>
      <c r="BU55" s="286">
        <v>0</v>
      </c>
      <c r="BV55" s="285">
        <v>0</v>
      </c>
      <c r="BW55" s="259">
        <v>165</v>
      </c>
      <c r="BX55" s="259">
        <v>165</v>
      </c>
      <c r="BY55" s="259">
        <v>165</v>
      </c>
      <c r="BZ55" s="259">
        <v>565</v>
      </c>
      <c r="CA55" s="259">
        <v>565</v>
      </c>
      <c r="CB55" s="259">
        <v>565</v>
      </c>
      <c r="CC55" s="259">
        <v>565</v>
      </c>
      <c r="CD55" s="259">
        <v>565</v>
      </c>
      <c r="CE55" s="259">
        <v>565</v>
      </c>
      <c r="CF55" s="259">
        <v>565</v>
      </c>
      <c r="CG55" s="286">
        <v>565</v>
      </c>
      <c r="CH55" s="285">
        <v>565</v>
      </c>
      <c r="CI55" s="259">
        <v>565</v>
      </c>
      <c r="CJ55" s="259">
        <v>565</v>
      </c>
      <c r="CK55" s="259">
        <v>565</v>
      </c>
      <c r="CL55" s="259">
        <v>565</v>
      </c>
      <c r="CM55" s="259">
        <v>565</v>
      </c>
      <c r="CN55" s="259">
        <v>565</v>
      </c>
      <c r="CO55" s="259">
        <v>565</v>
      </c>
      <c r="CP55" s="259">
        <v>565</v>
      </c>
      <c r="CQ55" s="259">
        <v>565</v>
      </c>
      <c r="CR55" s="259">
        <v>565</v>
      </c>
      <c r="CS55" s="286">
        <v>565</v>
      </c>
      <c r="CT55" s="285">
        <v>565</v>
      </c>
      <c r="CU55" s="259">
        <v>565</v>
      </c>
      <c r="CV55" s="259">
        <v>565</v>
      </c>
      <c r="CW55" s="259">
        <v>565</v>
      </c>
      <c r="CX55" s="259">
        <v>565</v>
      </c>
      <c r="CY55" s="259">
        <v>565</v>
      </c>
      <c r="CZ55" s="259">
        <v>565</v>
      </c>
      <c r="DA55" s="259">
        <v>565</v>
      </c>
      <c r="DB55" s="259">
        <v>565</v>
      </c>
      <c r="DC55" s="259">
        <v>565</v>
      </c>
      <c r="DD55" s="259">
        <v>565</v>
      </c>
      <c r="DE55" s="286">
        <v>565</v>
      </c>
      <c r="DF55" s="285">
        <v>565</v>
      </c>
      <c r="DG55" s="259">
        <v>565</v>
      </c>
      <c r="DH55" s="259">
        <v>565</v>
      </c>
      <c r="DI55" s="259">
        <v>565</v>
      </c>
      <c r="DJ55" s="259">
        <v>565</v>
      </c>
      <c r="DK55" s="259">
        <v>565</v>
      </c>
      <c r="DL55" s="259">
        <v>1185</v>
      </c>
      <c r="DM55" s="259">
        <v>1185</v>
      </c>
      <c r="DN55" s="259">
        <v>1185</v>
      </c>
      <c r="DO55" s="259">
        <v>1185</v>
      </c>
      <c r="DP55" s="259">
        <v>1185</v>
      </c>
      <c r="DQ55" s="286">
        <v>1185</v>
      </c>
      <c r="DR55" s="285">
        <v>1705</v>
      </c>
      <c r="DS55" s="259">
        <v>1705</v>
      </c>
      <c r="DT55" s="259">
        <v>1705</v>
      </c>
      <c r="DU55" s="259">
        <v>1705</v>
      </c>
      <c r="DV55" s="259">
        <v>1705</v>
      </c>
      <c r="DW55" s="259">
        <v>2705</v>
      </c>
      <c r="DX55" s="259">
        <v>2705</v>
      </c>
      <c r="DY55" s="259">
        <v>2705</v>
      </c>
      <c r="DZ55" s="259">
        <v>2705</v>
      </c>
      <c r="EA55" s="259">
        <v>2705</v>
      </c>
      <c r="EB55" s="259">
        <v>2705</v>
      </c>
      <c r="EC55" s="286">
        <v>3305</v>
      </c>
      <c r="ED55" s="285">
        <v>3305</v>
      </c>
      <c r="EE55" s="259">
        <v>3305</v>
      </c>
      <c r="EF55" s="259">
        <v>3305</v>
      </c>
      <c r="EG55" s="259">
        <v>3305</v>
      </c>
      <c r="EH55" s="259">
        <v>3305</v>
      </c>
      <c r="EI55" s="259">
        <v>3305</v>
      </c>
      <c r="EJ55" s="259">
        <v>3805</v>
      </c>
      <c r="EK55" s="259">
        <v>4055</v>
      </c>
      <c r="EL55" s="259">
        <v>5255</v>
      </c>
      <c r="EM55" s="259">
        <v>5255</v>
      </c>
      <c r="EN55" s="259">
        <v>5255</v>
      </c>
      <c r="EO55" s="286">
        <v>5255</v>
      </c>
      <c r="EP55" s="285">
        <v>5755</v>
      </c>
      <c r="EQ55" s="259">
        <v>6255</v>
      </c>
      <c r="ER55" s="259">
        <v>6255</v>
      </c>
      <c r="ES55" s="259">
        <v>6255</v>
      </c>
      <c r="ET55" s="259">
        <v>6555</v>
      </c>
      <c r="EU55" s="259">
        <v>6555</v>
      </c>
      <c r="EV55" s="259">
        <v>6555</v>
      </c>
      <c r="EW55" s="259">
        <v>6555</v>
      </c>
      <c r="EX55" s="259">
        <v>6555</v>
      </c>
      <c r="EY55" s="259">
        <v>6555</v>
      </c>
      <c r="EZ55" s="259">
        <v>6555</v>
      </c>
      <c r="FA55" s="286">
        <v>6555</v>
      </c>
      <c r="FB55" s="285">
        <v>6390</v>
      </c>
      <c r="FC55" s="259">
        <v>6390</v>
      </c>
      <c r="FD55" s="259">
        <v>6560</v>
      </c>
      <c r="FE55" s="259">
        <v>6560</v>
      </c>
      <c r="FF55" s="259">
        <v>6560</v>
      </c>
      <c r="FG55" s="259">
        <v>6560</v>
      </c>
      <c r="FH55" s="259">
        <v>6560</v>
      </c>
      <c r="FI55" s="259">
        <v>6560</v>
      </c>
      <c r="FJ55" s="259">
        <v>6040</v>
      </c>
      <c r="FK55" s="259">
        <v>6040</v>
      </c>
      <c r="FL55" s="259">
        <v>6040</v>
      </c>
      <c r="FM55" s="286">
        <v>6040</v>
      </c>
      <c r="FN55" s="285">
        <v>6039.55</v>
      </c>
      <c r="FO55" s="259">
        <v>6039.8</v>
      </c>
      <c r="FP55" s="259">
        <v>6039.8</v>
      </c>
      <c r="FQ55" s="259">
        <v>6440</v>
      </c>
      <c r="FR55" s="259">
        <v>6440</v>
      </c>
      <c r="FS55" s="259">
        <v>6440</v>
      </c>
      <c r="FT55" s="259">
        <v>6440</v>
      </c>
      <c r="FU55" s="259">
        <v>6440</v>
      </c>
      <c r="FV55" s="259">
        <v>6440</v>
      </c>
      <c r="FW55" s="259">
        <v>6440</v>
      </c>
      <c r="FX55" s="259">
        <v>6440</v>
      </c>
      <c r="FY55" s="286">
        <v>6440</v>
      </c>
      <c r="FZ55" s="285">
        <v>6440</v>
      </c>
      <c r="GA55" s="259">
        <v>6440</v>
      </c>
      <c r="GB55" s="259">
        <v>6440</v>
      </c>
      <c r="GC55" s="259">
        <v>6440</v>
      </c>
      <c r="GD55" s="259">
        <v>7040</v>
      </c>
      <c r="GE55" s="259">
        <v>7040</v>
      </c>
      <c r="GF55" s="259">
        <v>7040</v>
      </c>
      <c r="GG55" s="259">
        <v>7040</v>
      </c>
      <c r="GH55" s="259">
        <v>7040</v>
      </c>
      <c r="GI55" s="259">
        <v>7040</v>
      </c>
      <c r="GJ55" s="259">
        <v>7540</v>
      </c>
      <c r="GK55" s="286">
        <v>7540</v>
      </c>
      <c r="GL55" s="285">
        <v>6940</v>
      </c>
      <c r="GM55" s="259">
        <v>6940</v>
      </c>
      <c r="GN55" s="259">
        <v>6940</v>
      </c>
      <c r="GO55" s="259">
        <v>7240</v>
      </c>
      <c r="GP55" s="259">
        <v>7240</v>
      </c>
      <c r="GQ55" s="259">
        <v>7240</v>
      </c>
      <c r="GR55" s="259">
        <v>7240</v>
      </c>
      <c r="GS55" s="259">
        <v>7840</v>
      </c>
      <c r="GT55" s="259">
        <v>7835.3940000000002</v>
      </c>
      <c r="GU55" s="259">
        <v>7835.3940000000002</v>
      </c>
      <c r="GV55" s="259">
        <v>7835.3940000000002</v>
      </c>
      <c r="GW55" s="286">
        <v>7835.3940000000002</v>
      </c>
      <c r="GX55" s="285">
        <v>7335.3940000000002</v>
      </c>
      <c r="GY55" s="259">
        <v>7335.3940000000002</v>
      </c>
      <c r="GZ55" s="259">
        <v>7335.3940000000002</v>
      </c>
      <c r="HA55" s="259">
        <v>7335.3940000000002</v>
      </c>
      <c r="HB55" s="259">
        <v>7035.3940000000002</v>
      </c>
      <c r="HC55" s="259">
        <v>7035.3940000000002</v>
      </c>
      <c r="HD55" s="259">
        <v>7035.3940000000002</v>
      </c>
      <c r="HE55" s="259">
        <v>7035.3940000000002</v>
      </c>
      <c r="HF55" s="259">
        <v>7035.3940000000002</v>
      </c>
      <c r="HG55" s="259">
        <v>7035.3940000000002</v>
      </c>
      <c r="HH55" s="259">
        <v>7035.3940000000002</v>
      </c>
      <c r="HI55" s="286">
        <v>7035.3940000000002</v>
      </c>
      <c r="HJ55" s="285">
        <v>7035.3940000000002</v>
      </c>
      <c r="HK55" s="259">
        <v>7035.3940000000002</v>
      </c>
      <c r="HL55" s="259">
        <v>7035.3940000000002</v>
      </c>
      <c r="HM55" s="259">
        <v>7035.3940000000002</v>
      </c>
      <c r="HN55" s="259">
        <v>7035.3940000000002</v>
      </c>
      <c r="HO55" s="259">
        <v>7035.3940000000002</v>
      </c>
      <c r="HP55" s="259">
        <v>7035.3940000000002</v>
      </c>
      <c r="HQ55" s="259">
        <v>7035.3940000000002</v>
      </c>
      <c r="HR55" s="259">
        <v>7035.3940000000002</v>
      </c>
      <c r="HS55" s="259">
        <v>7035.3940000000002</v>
      </c>
      <c r="HT55" s="259">
        <v>7035.3940000000002</v>
      </c>
      <c r="HU55" s="286">
        <v>7094.8950000000004</v>
      </c>
      <c r="HV55" s="285">
        <v>7044.8950000000004</v>
      </c>
      <c r="HW55" s="259">
        <v>7044.8950000000004</v>
      </c>
      <c r="HX55" s="259">
        <v>7044.8950000000004</v>
      </c>
      <c r="HY55" s="259">
        <v>7044.8950000000004</v>
      </c>
      <c r="HZ55" s="259">
        <v>7044.8950000000004</v>
      </c>
      <c r="IA55" s="259">
        <v>7044.8950000000004</v>
      </c>
      <c r="IB55" s="259">
        <v>6762.2180000000008</v>
      </c>
      <c r="IC55" s="259">
        <v>6767.2180000000008</v>
      </c>
      <c r="ID55" s="259">
        <v>6767.2180000000008</v>
      </c>
      <c r="IE55" s="259">
        <v>6767.2180000000008</v>
      </c>
      <c r="IF55" s="259">
        <v>6767.2180000000008</v>
      </c>
      <c r="IG55" s="286">
        <v>6767.2180000000008</v>
      </c>
      <c r="IH55" s="285">
        <v>6767.2180000000008</v>
      </c>
      <c r="II55" s="259">
        <v>6767.2180000000008</v>
      </c>
      <c r="IJ55" s="259">
        <v>6767.2180000000008</v>
      </c>
      <c r="IK55" s="259">
        <v>7594.3560000000007</v>
      </c>
      <c r="IL55" s="259">
        <v>7594.3560000000007</v>
      </c>
      <c r="IM55" s="259">
        <v>7594.3560000000007</v>
      </c>
      <c r="IN55" s="259">
        <v>7594.3560000000007</v>
      </c>
      <c r="IO55" s="259">
        <v>7594.3560000000007</v>
      </c>
      <c r="IP55" s="259">
        <v>7594.3560000000007</v>
      </c>
      <c r="IQ55" s="259">
        <v>7594.3560000000007</v>
      </c>
      <c r="IR55" s="259">
        <v>7594.3560000000007</v>
      </c>
      <c r="IS55" s="286">
        <v>7594.3560000000007</v>
      </c>
      <c r="IT55" s="285">
        <v>7594.3560000000007</v>
      </c>
      <c r="IU55" s="259">
        <v>7594.3560000000007</v>
      </c>
      <c r="IV55" s="259">
        <v>7594.3560000000007</v>
      </c>
      <c r="IW55" s="259">
        <v>7594.3560000000007</v>
      </c>
      <c r="IX55" s="259">
        <v>7594.3560000000007</v>
      </c>
      <c r="IY55" s="259">
        <v>7594.3556365812474</v>
      </c>
      <c r="IZ55" s="259">
        <v>7094.3560000000007</v>
      </c>
      <c r="JA55" s="259">
        <v>6917.3560000000007</v>
      </c>
      <c r="JB55" s="259">
        <v>6220.1380000000008</v>
      </c>
      <c r="JC55" s="259">
        <v>6220.1380000000008</v>
      </c>
      <c r="JD55" s="259">
        <v>6220.1380000000008</v>
      </c>
      <c r="JE55" s="286">
        <v>6220.1380000000008</v>
      </c>
      <c r="JF55" s="285">
        <v>6220.1380000000008</v>
      </c>
      <c r="JG55" s="259">
        <v>5720.1380000000008</v>
      </c>
      <c r="JH55" s="259">
        <v>5720.1380000000008</v>
      </c>
      <c r="JI55" s="259">
        <v>5720.1380000000008</v>
      </c>
      <c r="JJ55" s="259">
        <v>5720.1380000000008</v>
      </c>
      <c r="JK55" s="259">
        <v>5720.1380000000008</v>
      </c>
      <c r="JL55" s="259">
        <v>5720.1380000000008</v>
      </c>
      <c r="JM55" s="259">
        <v>5252.1380000000008</v>
      </c>
      <c r="JN55" s="259">
        <v>5252.1380000000008</v>
      </c>
      <c r="JO55" s="259">
        <v>5252.1380000000008</v>
      </c>
      <c r="JP55" s="259">
        <v>5252.1380000000008</v>
      </c>
      <c r="JQ55" s="286">
        <v>5252.1380000000008</v>
      </c>
      <c r="JR55" s="259">
        <v>5252.1380000000008</v>
      </c>
      <c r="JS55" s="259">
        <v>5252.1380000000008</v>
      </c>
      <c r="JT55" s="259">
        <v>5082.1380000000008</v>
      </c>
      <c r="JU55" s="259">
        <v>5082.1380000000008</v>
      </c>
      <c r="JV55" s="259">
        <v>5257.1380000000008</v>
      </c>
      <c r="JW55" s="259">
        <v>5499.4450000000006</v>
      </c>
      <c r="JX55" s="259">
        <v>5499.4450000000006</v>
      </c>
      <c r="JY55" s="259">
        <v>5499.4450000000006</v>
      </c>
      <c r="JZ55" s="259">
        <v>5499.4450000000006</v>
      </c>
      <c r="KA55" s="259">
        <v>5499.4450000000006</v>
      </c>
      <c r="KB55" s="259">
        <v>5286.8450000000003</v>
      </c>
      <c r="KC55" s="286">
        <v>4736.8450000000003</v>
      </c>
      <c r="KD55" s="259">
        <v>4736.8450000000003</v>
      </c>
      <c r="KE55" s="259">
        <v>4736.8450000000003</v>
      </c>
      <c r="KF55" s="259">
        <v>4736.8450000000003</v>
      </c>
      <c r="KG55" s="259">
        <v>4336.8450000000003</v>
      </c>
      <c r="KH55" s="259">
        <v>4336.8450000000003</v>
      </c>
      <c r="KI55" s="259">
        <v>4336.8450000000003</v>
      </c>
      <c r="KJ55" s="259">
        <v>4836.8450000000003</v>
      </c>
      <c r="KK55" s="259">
        <v>4836.8450000000003</v>
      </c>
      <c r="KL55" s="259">
        <v>4836.8450000000003</v>
      </c>
      <c r="KM55" s="259">
        <v>4836.8450000000003</v>
      </c>
      <c r="KN55" s="259">
        <v>4836.8450000000003</v>
      </c>
      <c r="KO55" s="286">
        <v>4836.8450000000003</v>
      </c>
      <c r="KP55" s="259">
        <v>4836.8450000000003</v>
      </c>
      <c r="KQ55" s="259">
        <v>4836.8450000000003</v>
      </c>
      <c r="KR55" s="259">
        <v>4836.8450000000003</v>
      </c>
      <c r="KS55" s="286">
        <v>4836.8450000000003</v>
      </c>
    </row>
    <row r="56" spans="1:305" ht="11.4" customHeight="1" x14ac:dyDescent="0.25">
      <c r="A56" s="235" t="s">
        <v>4217</v>
      </c>
      <c r="B56" s="285">
        <v>696.25920000000008</v>
      </c>
      <c r="C56" s="259">
        <v>666.15059000000008</v>
      </c>
      <c r="D56" s="259">
        <v>638.79002000000014</v>
      </c>
      <c r="E56" s="259">
        <v>643.57090000000017</v>
      </c>
      <c r="F56" s="259">
        <v>709.66648000000021</v>
      </c>
      <c r="G56" s="259">
        <v>595.46648000000016</v>
      </c>
      <c r="H56" s="259">
        <v>538.25583999999992</v>
      </c>
      <c r="I56" s="259">
        <v>500.66171000000003</v>
      </c>
      <c r="J56" s="259">
        <v>496.79101000000003</v>
      </c>
      <c r="K56" s="259">
        <v>473.61946</v>
      </c>
      <c r="L56" s="259">
        <v>450.26801999999998</v>
      </c>
      <c r="M56" s="286">
        <v>433.71792999999997</v>
      </c>
      <c r="N56" s="285">
        <v>493.85638999999992</v>
      </c>
      <c r="O56" s="259">
        <v>397.98431999999991</v>
      </c>
      <c r="P56" s="259">
        <v>407.11272999999989</v>
      </c>
      <c r="Q56" s="259">
        <v>382.63373999999988</v>
      </c>
      <c r="R56" s="259">
        <v>348.65102999999988</v>
      </c>
      <c r="S56" s="259">
        <v>338.1656999999999</v>
      </c>
      <c r="T56" s="259">
        <v>329.8742499999999</v>
      </c>
      <c r="U56" s="259">
        <v>321.63734999999991</v>
      </c>
      <c r="V56" s="259">
        <v>234.50076999999993</v>
      </c>
      <c r="W56" s="259">
        <v>232.16196999999994</v>
      </c>
      <c r="X56" s="259">
        <v>221.32087999999993</v>
      </c>
      <c r="Y56" s="286">
        <v>216.54887999999994</v>
      </c>
      <c r="Z56" s="285">
        <v>120.63712999999993</v>
      </c>
      <c r="AA56" s="259">
        <v>122.20162999999992</v>
      </c>
      <c r="AB56" s="259">
        <v>140.08181999999994</v>
      </c>
      <c r="AC56" s="259">
        <v>130.21353999999994</v>
      </c>
      <c r="AD56" s="259">
        <v>155.68020999999993</v>
      </c>
      <c r="AE56" s="259">
        <v>148.64199999999994</v>
      </c>
      <c r="AF56" s="259">
        <v>131.27097999999995</v>
      </c>
      <c r="AG56" s="259">
        <v>144.79882999999995</v>
      </c>
      <c r="AH56" s="259">
        <v>138.41346999999996</v>
      </c>
      <c r="AI56" s="259">
        <v>165.25543999999996</v>
      </c>
      <c r="AJ56" s="259">
        <v>168.75568999999996</v>
      </c>
      <c r="AK56" s="286">
        <v>165.90105999999997</v>
      </c>
      <c r="AL56" s="285">
        <v>152.76864999999998</v>
      </c>
      <c r="AM56" s="259">
        <v>159.60711999999998</v>
      </c>
      <c r="AN56" s="259">
        <v>201.81305999999998</v>
      </c>
      <c r="AO56" s="259">
        <v>200.24659999999997</v>
      </c>
      <c r="AP56" s="259">
        <v>194.83098999999999</v>
      </c>
      <c r="AQ56" s="259">
        <v>185.50145999999998</v>
      </c>
      <c r="AR56" s="259">
        <v>174.58154999999999</v>
      </c>
      <c r="AS56" s="259">
        <v>164.76575</v>
      </c>
      <c r="AT56" s="259">
        <v>162.42471</v>
      </c>
      <c r="AU56" s="259">
        <v>156.78906000000001</v>
      </c>
      <c r="AV56" s="259">
        <v>155.75704999999999</v>
      </c>
      <c r="AW56" s="286">
        <v>150.73491999999999</v>
      </c>
      <c r="AX56" s="285">
        <v>152.92786999999998</v>
      </c>
      <c r="AY56" s="259">
        <v>157.47485999999998</v>
      </c>
      <c r="AZ56" s="259">
        <v>223.17186999999998</v>
      </c>
      <c r="BA56" s="259">
        <v>230.53001999999998</v>
      </c>
      <c r="BB56" s="259">
        <v>248.52646999999999</v>
      </c>
      <c r="BC56" s="259">
        <v>270.07837999999998</v>
      </c>
      <c r="BD56" s="259">
        <v>283.15132</v>
      </c>
      <c r="BE56" s="259">
        <v>273.90854999999999</v>
      </c>
      <c r="BF56" s="259">
        <v>265.98169999999999</v>
      </c>
      <c r="BG56" s="259">
        <v>266.04768000000001</v>
      </c>
      <c r="BH56" s="259">
        <v>525.35928000000001</v>
      </c>
      <c r="BI56" s="286">
        <v>516.34238000000005</v>
      </c>
      <c r="BJ56" s="285">
        <v>508.37671000000006</v>
      </c>
      <c r="BK56" s="259">
        <v>511.29790000000008</v>
      </c>
      <c r="BL56" s="259">
        <v>393.84260000000006</v>
      </c>
      <c r="BM56" s="259">
        <v>323.13977000000006</v>
      </c>
      <c r="BN56" s="259">
        <v>312.24794000000009</v>
      </c>
      <c r="BO56" s="259">
        <v>502.38141000000007</v>
      </c>
      <c r="BP56" s="259">
        <v>455.98310000000009</v>
      </c>
      <c r="BQ56" s="259">
        <v>436.73987000000011</v>
      </c>
      <c r="BR56" s="259">
        <v>427.23997000000008</v>
      </c>
      <c r="BS56" s="259">
        <v>426.41334000000012</v>
      </c>
      <c r="BT56" s="259">
        <v>397.90276000000011</v>
      </c>
      <c r="BU56" s="286">
        <v>386.16021000000012</v>
      </c>
      <c r="BV56" s="285">
        <v>317.93627000000015</v>
      </c>
      <c r="BW56" s="259">
        <v>557.16877000000022</v>
      </c>
      <c r="BX56" s="259">
        <v>566.58995000000027</v>
      </c>
      <c r="BY56" s="259">
        <v>560.5537800000003</v>
      </c>
      <c r="BZ56" s="259">
        <v>552.62996000000021</v>
      </c>
      <c r="CA56" s="259">
        <v>551.98363000000018</v>
      </c>
      <c r="CB56" s="259">
        <v>550.13941000000023</v>
      </c>
      <c r="CC56" s="259">
        <v>522.03080000000023</v>
      </c>
      <c r="CD56" s="259">
        <v>520.36616000000026</v>
      </c>
      <c r="CE56" s="259">
        <v>518.25448000000029</v>
      </c>
      <c r="CF56" s="259">
        <v>517.51904000000036</v>
      </c>
      <c r="CG56" s="286">
        <v>513.97059000000036</v>
      </c>
      <c r="CH56" s="285">
        <v>478.14688000000046</v>
      </c>
      <c r="CI56" s="259">
        <v>469.13522000000057</v>
      </c>
      <c r="CJ56" s="259">
        <v>462.92182000000048</v>
      </c>
      <c r="CK56" s="259">
        <v>457.25833000000046</v>
      </c>
      <c r="CL56" s="259">
        <v>451.05211000000043</v>
      </c>
      <c r="CM56" s="259">
        <v>446.44221000000039</v>
      </c>
      <c r="CN56" s="259">
        <v>474.38073000000031</v>
      </c>
      <c r="CO56" s="259">
        <v>494.28597000000036</v>
      </c>
      <c r="CP56" s="259">
        <v>499.37010000000032</v>
      </c>
      <c r="CQ56" s="259">
        <v>484.56314000000043</v>
      </c>
      <c r="CR56" s="259">
        <v>471.34706000000051</v>
      </c>
      <c r="CS56" s="286">
        <v>381.45922000000053</v>
      </c>
      <c r="CT56" s="285">
        <v>368.47311000000047</v>
      </c>
      <c r="CU56" s="259">
        <v>368.17033000000049</v>
      </c>
      <c r="CV56" s="259">
        <v>368.15355000000045</v>
      </c>
      <c r="CW56" s="259">
        <v>368.07577000000049</v>
      </c>
      <c r="CX56" s="259">
        <v>367.83767000000046</v>
      </c>
      <c r="CY56" s="259">
        <v>330.45077000000049</v>
      </c>
      <c r="CZ56" s="259">
        <v>212.05230000000051</v>
      </c>
      <c r="DA56" s="259">
        <v>210.7855100000005</v>
      </c>
      <c r="DB56" s="259">
        <v>209.32718000000045</v>
      </c>
      <c r="DC56" s="259">
        <v>212.6773000000004</v>
      </c>
      <c r="DD56" s="259">
        <v>210.64752000000044</v>
      </c>
      <c r="DE56" s="286">
        <v>100.92662000000041</v>
      </c>
      <c r="DF56" s="285">
        <v>103.99095000000045</v>
      </c>
      <c r="DG56" s="259">
        <v>103.84322000000043</v>
      </c>
      <c r="DH56" s="259">
        <v>100.64199000000042</v>
      </c>
      <c r="DI56" s="259">
        <v>100.64199000000042</v>
      </c>
      <c r="DJ56" s="259">
        <v>101.05866000000037</v>
      </c>
      <c r="DK56" s="259">
        <v>76.058660000000373</v>
      </c>
      <c r="DL56" s="259">
        <v>77.869190000000344</v>
      </c>
      <c r="DM56" s="259">
        <v>187.55486000000042</v>
      </c>
      <c r="DN56" s="259">
        <v>207.55485000000044</v>
      </c>
      <c r="DO56" s="259">
        <v>186.90866000000051</v>
      </c>
      <c r="DP56" s="259">
        <v>180.26333000000045</v>
      </c>
      <c r="DQ56" s="286">
        <v>1153.1351800000002</v>
      </c>
      <c r="DR56" s="285">
        <v>1152.8222000000001</v>
      </c>
      <c r="DS56" s="259">
        <v>1149.2592</v>
      </c>
      <c r="DT56" s="259">
        <v>1149.2592</v>
      </c>
      <c r="DU56" s="259">
        <v>1149.1027100000001</v>
      </c>
      <c r="DV56" s="259">
        <v>1162.8107100000002</v>
      </c>
      <c r="DW56" s="259">
        <v>1131.2857100000001</v>
      </c>
      <c r="DX56" s="259">
        <v>1132.1292200000003</v>
      </c>
      <c r="DY56" s="259">
        <v>1132.2462200000004</v>
      </c>
      <c r="DZ56" s="259">
        <v>1132.2462200000004</v>
      </c>
      <c r="EA56" s="259">
        <v>1132.0897300000006</v>
      </c>
      <c r="EB56" s="259">
        <v>1190.1710500000004</v>
      </c>
      <c r="EC56" s="286">
        <v>689.17105000000038</v>
      </c>
      <c r="ED56" s="285">
        <v>682.76005000000032</v>
      </c>
      <c r="EE56" s="259">
        <v>657.76005000000032</v>
      </c>
      <c r="EF56" s="259">
        <v>657.76005000000032</v>
      </c>
      <c r="EG56" s="259">
        <v>651.60356000000047</v>
      </c>
      <c r="EH56" s="259">
        <v>649.5284000000006</v>
      </c>
      <c r="EI56" s="259">
        <v>649.5284000000006</v>
      </c>
      <c r="EJ56" s="259">
        <v>678.37191000000075</v>
      </c>
      <c r="EK56" s="259">
        <v>596.81424000000061</v>
      </c>
      <c r="EL56" s="259">
        <v>596.28924000000006</v>
      </c>
      <c r="EM56" s="259">
        <v>590.13274999999976</v>
      </c>
      <c r="EN56" s="259">
        <v>590.13274999999976</v>
      </c>
      <c r="EO56" s="286">
        <v>591.13274999999976</v>
      </c>
      <c r="EP56" s="285">
        <v>590.03625999999986</v>
      </c>
      <c r="EQ56" s="259">
        <v>89.976259999999456</v>
      </c>
      <c r="ER56" s="259">
        <v>90.006259999999202</v>
      </c>
      <c r="ES56" s="259">
        <v>148.45875999999953</v>
      </c>
      <c r="ET56" s="259">
        <v>140.30609999999979</v>
      </c>
      <c r="EU56" s="259">
        <v>1575.1370999999999</v>
      </c>
      <c r="EV56" s="259">
        <v>1640.10815</v>
      </c>
      <c r="EW56" s="259">
        <v>1941.5992999999999</v>
      </c>
      <c r="EX56" s="259">
        <v>2123.8232499999995</v>
      </c>
      <c r="EY56" s="259">
        <v>2256.3729000000003</v>
      </c>
      <c r="EZ56" s="259">
        <v>2259.8957300000002</v>
      </c>
      <c r="FA56" s="286">
        <v>2231.4957300000005</v>
      </c>
      <c r="FB56" s="285">
        <v>2344.3417300000001</v>
      </c>
      <c r="FC56" s="259">
        <v>2215.48927</v>
      </c>
      <c r="FD56" s="259">
        <v>2200.5018700000001</v>
      </c>
      <c r="FE56" s="259">
        <v>2158.3068600000006</v>
      </c>
      <c r="FF56" s="259">
        <v>2151.0771999999997</v>
      </c>
      <c r="FG56" s="259">
        <v>2141.7650400000002</v>
      </c>
      <c r="FH56" s="259">
        <v>2283.5974399999996</v>
      </c>
      <c r="FI56" s="259">
        <v>2237.0880199999992</v>
      </c>
      <c r="FJ56" s="259">
        <v>2210.1169099999988</v>
      </c>
      <c r="FK56" s="259">
        <v>2092.3924799999986</v>
      </c>
      <c r="FL56" s="259">
        <v>2232.7589799999987</v>
      </c>
      <c r="FM56" s="286">
        <v>2248.1089799999991</v>
      </c>
      <c r="FN56" s="285">
        <v>2247.5886599999994</v>
      </c>
      <c r="FO56" s="259">
        <v>2242.1087299999999</v>
      </c>
      <c r="FP56" s="259">
        <v>2229.55465</v>
      </c>
      <c r="FQ56" s="259">
        <v>2022.0131399999991</v>
      </c>
      <c r="FR56" s="259">
        <v>2021.0247099999997</v>
      </c>
      <c r="FS56" s="259">
        <v>2006.7095499999996</v>
      </c>
      <c r="FT56" s="259">
        <v>1987.7949200000003</v>
      </c>
      <c r="FU56" s="259">
        <v>2051.7005600000011</v>
      </c>
      <c r="FV56" s="259">
        <v>1998.0591700000004</v>
      </c>
      <c r="FW56" s="259">
        <v>2041.25749</v>
      </c>
      <c r="FX56" s="259">
        <v>2061.0404899999994</v>
      </c>
      <c r="FY56" s="286">
        <v>2535.6190699999988</v>
      </c>
      <c r="FZ56" s="285">
        <v>2710.0392399999982</v>
      </c>
      <c r="GA56" s="259">
        <v>2659.0508099999988</v>
      </c>
      <c r="GB56" s="259">
        <v>2658.0508099999988</v>
      </c>
      <c r="GC56" s="259">
        <v>2607.8343099999984</v>
      </c>
      <c r="GD56" s="259">
        <v>2711.5673099999985</v>
      </c>
      <c r="GE56" s="259">
        <v>2717.0473099999981</v>
      </c>
      <c r="GF56" s="259">
        <v>2664.0504799999981</v>
      </c>
      <c r="GG56" s="259">
        <v>2517.1850499999982</v>
      </c>
      <c r="GH56" s="259">
        <v>2506.1850499999982</v>
      </c>
      <c r="GI56" s="259">
        <v>2463.6885499999989</v>
      </c>
      <c r="GJ56" s="259">
        <v>1966.6501199999984</v>
      </c>
      <c r="GK56" s="286">
        <v>1927.2501199999988</v>
      </c>
      <c r="GL56" s="285">
        <v>1958.8277899999994</v>
      </c>
      <c r="GM56" s="259">
        <v>1968.4233599999989</v>
      </c>
      <c r="GN56" s="259">
        <v>1881.1083599999984</v>
      </c>
      <c r="GO56" s="259">
        <v>1907.7083599999987</v>
      </c>
      <c r="GP56" s="259">
        <v>1887.9869299999991</v>
      </c>
      <c r="GQ56" s="259">
        <v>1874.5869299999995</v>
      </c>
      <c r="GR56" s="259">
        <v>2307.0755900000004</v>
      </c>
      <c r="GS56" s="259">
        <v>2137.5125800000005</v>
      </c>
      <c r="GT56" s="259">
        <v>2147.5476366300009</v>
      </c>
      <c r="GU56" s="259">
        <v>1931.5083365600003</v>
      </c>
      <c r="GV56" s="259">
        <v>1820.1911555000006</v>
      </c>
      <c r="GW56" s="286">
        <v>1828.2731996600014</v>
      </c>
      <c r="GX56" s="285">
        <v>1706.4702217600006</v>
      </c>
      <c r="GY56" s="259">
        <v>1743.6937426500008</v>
      </c>
      <c r="GZ56" s="259">
        <v>1760.5575269600013</v>
      </c>
      <c r="HA56" s="259">
        <v>2252.9894108500011</v>
      </c>
      <c r="HB56" s="259">
        <v>2277.4219082500003</v>
      </c>
      <c r="HC56" s="259">
        <v>2320.04479446</v>
      </c>
      <c r="HD56" s="259">
        <v>2299.2856377200005</v>
      </c>
      <c r="HE56" s="259">
        <v>2530.3171784799997</v>
      </c>
      <c r="HF56" s="259">
        <v>2603.4775152399998</v>
      </c>
      <c r="HG56" s="259">
        <v>2657.9330593100003</v>
      </c>
      <c r="HH56" s="259">
        <v>2759.0231853099995</v>
      </c>
      <c r="HI56" s="286">
        <v>2778.0546046599993</v>
      </c>
      <c r="HJ56" s="285">
        <v>2901.0874495600001</v>
      </c>
      <c r="HK56" s="259">
        <v>2808.6759005300009</v>
      </c>
      <c r="HL56" s="259">
        <v>2813.6666193218061</v>
      </c>
      <c r="HM56" s="259">
        <v>2828.7771902234963</v>
      </c>
      <c r="HN56" s="259">
        <v>2894.2804923839194</v>
      </c>
      <c r="HO56" s="259">
        <v>3007.3806654798391</v>
      </c>
      <c r="HP56" s="259">
        <v>3013.8689526149756</v>
      </c>
      <c r="HQ56" s="259">
        <v>3040.6219130387963</v>
      </c>
      <c r="HR56" s="259">
        <v>3102.2879042049608</v>
      </c>
      <c r="HS56" s="259">
        <v>2932.7048687383121</v>
      </c>
      <c r="HT56" s="259">
        <v>2963.1173919765424</v>
      </c>
      <c r="HU56" s="286">
        <v>3333.2857275207625</v>
      </c>
      <c r="HV56" s="285">
        <v>3315.546019965177</v>
      </c>
      <c r="HW56" s="259">
        <v>3227.3705778863769</v>
      </c>
      <c r="HX56" s="259">
        <v>3415.641413846377</v>
      </c>
      <c r="HY56" s="259">
        <v>3383.6564689663774</v>
      </c>
      <c r="HZ56" s="259">
        <v>3281.1021040563774</v>
      </c>
      <c r="IA56" s="259">
        <v>3224.9321545963776</v>
      </c>
      <c r="IB56" s="259">
        <v>3528.2787420263776</v>
      </c>
      <c r="IC56" s="259">
        <v>3356.256152726377</v>
      </c>
      <c r="ID56" s="259">
        <v>3013.0316446063771</v>
      </c>
      <c r="IE56" s="259">
        <v>2861.3635527663773</v>
      </c>
      <c r="IF56" s="259">
        <v>2672.7586148263781</v>
      </c>
      <c r="IG56" s="286">
        <v>2884.3361116363776</v>
      </c>
      <c r="IH56" s="285">
        <v>2850.1193446763773</v>
      </c>
      <c r="II56" s="259">
        <v>2781.796677066377</v>
      </c>
      <c r="IJ56" s="259">
        <v>2449.9423779163772</v>
      </c>
      <c r="IK56" s="259">
        <v>2260.6664257063776</v>
      </c>
      <c r="IL56" s="259">
        <v>2238.4258000163782</v>
      </c>
      <c r="IM56" s="259">
        <v>2119.0639344063775</v>
      </c>
      <c r="IN56" s="259">
        <v>2111.0959670263774</v>
      </c>
      <c r="IO56" s="259">
        <v>2110.4545273963768</v>
      </c>
      <c r="IP56" s="259">
        <v>2095.5685222263774</v>
      </c>
      <c r="IQ56" s="259">
        <v>2080.5606177963773</v>
      </c>
      <c r="IR56" s="259">
        <v>2058.7200184763778</v>
      </c>
      <c r="IS56" s="286">
        <v>2070.9316780863783</v>
      </c>
      <c r="IT56" s="285">
        <v>2076.2131209763784</v>
      </c>
      <c r="IU56" s="259">
        <v>2069.7644353863789</v>
      </c>
      <c r="IV56" s="259">
        <v>2928.1568415063784</v>
      </c>
      <c r="IW56" s="259">
        <v>2941.3685447563794</v>
      </c>
      <c r="IX56" s="259">
        <v>2964.5658363363791</v>
      </c>
      <c r="IY56" s="259">
        <v>3023.4270879363785</v>
      </c>
      <c r="IZ56" s="259">
        <v>3038.6329307263777</v>
      </c>
      <c r="JA56" s="259">
        <v>3010.0886115463773</v>
      </c>
      <c r="JB56" s="259">
        <v>3603.305502661442</v>
      </c>
      <c r="JC56" s="259">
        <v>3795.4795847514415</v>
      </c>
      <c r="JD56" s="259">
        <v>4011.3713795714411</v>
      </c>
      <c r="JE56" s="286">
        <v>4079.790627761442</v>
      </c>
      <c r="JF56" s="285">
        <v>4155.0120026214427</v>
      </c>
      <c r="JG56" s="259">
        <v>4174.3911039814429</v>
      </c>
      <c r="JH56" s="259">
        <v>4274.0386192514434</v>
      </c>
      <c r="JI56" s="259">
        <v>4292.8082392514425</v>
      </c>
      <c r="JJ56" s="259">
        <v>4312.2976680314423</v>
      </c>
      <c r="JK56" s="259">
        <v>4286.5820013514422</v>
      </c>
      <c r="JL56" s="259">
        <v>4286.6048728614423</v>
      </c>
      <c r="JM56" s="259">
        <v>4452.9326200114429</v>
      </c>
      <c r="JN56" s="259">
        <v>4423.7536547914424</v>
      </c>
      <c r="JO56" s="259">
        <v>4428.368074121443</v>
      </c>
      <c r="JP56" s="259">
        <v>4357.7844430014429</v>
      </c>
      <c r="JQ56" s="286">
        <v>4303.472237811442</v>
      </c>
      <c r="JR56" s="259">
        <v>4271.235853921442</v>
      </c>
      <c r="JS56" s="259">
        <v>4273.6453472014418</v>
      </c>
      <c r="JT56" s="259">
        <v>4097.5271622114415</v>
      </c>
      <c r="JU56" s="259">
        <v>4102.8382146114418</v>
      </c>
      <c r="JV56" s="259">
        <v>3868.4352614914424</v>
      </c>
      <c r="JW56" s="259">
        <v>3931.5000269214424</v>
      </c>
      <c r="JX56" s="259">
        <v>3930.9737936314423</v>
      </c>
      <c r="JY56" s="259">
        <v>3924.0983687114431</v>
      </c>
      <c r="JZ56" s="259">
        <v>3917.7373542514424</v>
      </c>
      <c r="KA56" s="259">
        <v>3917.6912645014427</v>
      </c>
      <c r="KB56" s="259">
        <v>3918.7768818814429</v>
      </c>
      <c r="KC56" s="286">
        <v>3897.0827712214423</v>
      </c>
      <c r="KD56" s="259">
        <v>3998.5834405614414</v>
      </c>
      <c r="KE56" s="259">
        <v>3808.1734659214408</v>
      </c>
      <c r="KF56" s="259">
        <v>3690.6496043114412</v>
      </c>
      <c r="KG56" s="259">
        <v>3858.472370171442</v>
      </c>
      <c r="KH56" s="259">
        <v>3455.2295061314417</v>
      </c>
      <c r="KI56" s="259">
        <v>3275.1851988714416</v>
      </c>
      <c r="KJ56" s="259">
        <v>3213.4406198714414</v>
      </c>
      <c r="KK56" s="259">
        <v>3257.3848259414417</v>
      </c>
      <c r="KL56" s="259">
        <v>3252.0180616114421</v>
      </c>
      <c r="KM56" s="259">
        <v>3237.0250270514425</v>
      </c>
      <c r="KN56" s="259">
        <v>3216.0432440514423</v>
      </c>
      <c r="KO56" s="286">
        <v>3310.6573350414419</v>
      </c>
      <c r="KP56" s="259">
        <v>3442.0573350414425</v>
      </c>
      <c r="KQ56" s="259">
        <v>3572.5573350414425</v>
      </c>
      <c r="KR56" s="259">
        <v>3743.472845491443</v>
      </c>
      <c r="KS56" s="286">
        <v>3803.8728454914426</v>
      </c>
    </row>
    <row r="57" spans="1:305" x14ac:dyDescent="0.25">
      <c r="A57" s="231" t="s">
        <v>4292</v>
      </c>
      <c r="B57" s="282">
        <v>18727.612629025702</v>
      </c>
      <c r="C57" s="283">
        <v>18695.863783634883</v>
      </c>
      <c r="D57" s="283">
        <v>18656.059734947863</v>
      </c>
      <c r="E57" s="283">
        <v>18611.827888247073</v>
      </c>
      <c r="F57" s="283">
        <v>18563.422255139783</v>
      </c>
      <c r="G57" s="283">
        <v>18379.646029563508</v>
      </c>
      <c r="H57" s="283">
        <v>18335.791238675134</v>
      </c>
      <c r="I57" s="283">
        <v>18220.180811213279</v>
      </c>
      <c r="J57" s="283">
        <v>18314.735207615635</v>
      </c>
      <c r="K57" s="283">
        <v>18207.556435265713</v>
      </c>
      <c r="L57" s="283">
        <v>18406.156669943284</v>
      </c>
      <c r="M57" s="284">
        <v>18332.574067946305</v>
      </c>
      <c r="N57" s="282">
        <v>18254.647972985353</v>
      </c>
      <c r="O57" s="283">
        <v>18166.976029715341</v>
      </c>
      <c r="P57" s="283">
        <v>17903.134872400777</v>
      </c>
      <c r="Q57" s="283">
        <v>17875.529460618825</v>
      </c>
      <c r="R57" s="283">
        <v>17765.852758238063</v>
      </c>
      <c r="S57" s="283">
        <v>17667.823177300794</v>
      </c>
      <c r="T57" s="283">
        <v>17711.971101970008</v>
      </c>
      <c r="U57" s="283">
        <v>17722.213739809646</v>
      </c>
      <c r="V57" s="283">
        <v>17605.911394037576</v>
      </c>
      <c r="W57" s="283">
        <v>17453.591615180732</v>
      </c>
      <c r="X57" s="283">
        <v>17432.034759161063</v>
      </c>
      <c r="Y57" s="284">
        <v>17087.928896132118</v>
      </c>
      <c r="Z57" s="282">
        <v>17066.213794695508</v>
      </c>
      <c r="AA57" s="283">
        <v>17252.525200547178</v>
      </c>
      <c r="AB57" s="283">
        <v>16999.727615263448</v>
      </c>
      <c r="AC57" s="283">
        <v>16984.049404137211</v>
      </c>
      <c r="AD57" s="283">
        <v>16977.560633218334</v>
      </c>
      <c r="AE57" s="283">
        <v>16955.317583563967</v>
      </c>
      <c r="AF57" s="283">
        <v>16804.24890380654</v>
      </c>
      <c r="AG57" s="283">
        <v>16431.486045998703</v>
      </c>
      <c r="AH57" s="283">
        <v>16243.047209949958</v>
      </c>
      <c r="AI57" s="283">
        <v>16302.878292512905</v>
      </c>
      <c r="AJ57" s="283">
        <v>16002.648683166664</v>
      </c>
      <c r="AK57" s="284">
        <v>15732.686030795274</v>
      </c>
      <c r="AL57" s="282">
        <v>15881.552979407927</v>
      </c>
      <c r="AM57" s="283">
        <v>15602.015151148616</v>
      </c>
      <c r="AN57" s="283">
        <v>15515.511993009837</v>
      </c>
      <c r="AO57" s="283">
        <v>15350.7160704256</v>
      </c>
      <c r="AP57" s="283">
        <v>15132.122973186288</v>
      </c>
      <c r="AQ57" s="283">
        <v>15134.919240289124</v>
      </c>
      <c r="AR57" s="283">
        <v>14980.677810411389</v>
      </c>
      <c r="AS57" s="283">
        <v>14967.007732958706</v>
      </c>
      <c r="AT57" s="283">
        <v>14890.241888434641</v>
      </c>
      <c r="AU57" s="283">
        <v>14906.972339550171</v>
      </c>
      <c r="AV57" s="283">
        <v>14861.296948998781</v>
      </c>
      <c r="AW57" s="284">
        <v>14896.028462617451</v>
      </c>
      <c r="AX57" s="282">
        <v>14730.874730024434</v>
      </c>
      <c r="AY57" s="283">
        <v>14683.361727005296</v>
      </c>
      <c r="AZ57" s="283">
        <v>14453.017040774908</v>
      </c>
      <c r="BA57" s="283">
        <v>14495.001497955594</v>
      </c>
      <c r="BB57" s="283">
        <v>14460.924309699645</v>
      </c>
      <c r="BC57" s="283">
        <v>14449.896185953761</v>
      </c>
      <c r="BD57" s="283">
        <v>14437.977352862914</v>
      </c>
      <c r="BE57" s="283">
        <v>14465.294688158874</v>
      </c>
      <c r="BF57" s="283">
        <v>14439.753349293387</v>
      </c>
      <c r="BG57" s="283">
        <v>14452.626718237709</v>
      </c>
      <c r="BH57" s="283">
        <v>14577.223473171132</v>
      </c>
      <c r="BI57" s="284">
        <v>14708.340140742637</v>
      </c>
      <c r="BJ57" s="282">
        <v>14680.114899227452</v>
      </c>
      <c r="BK57" s="283">
        <v>14483.855225345733</v>
      </c>
      <c r="BL57" s="283">
        <v>14218.895152096618</v>
      </c>
      <c r="BM57" s="283">
        <v>14416.595779372903</v>
      </c>
      <c r="BN57" s="283">
        <v>14562.446114041237</v>
      </c>
      <c r="BO57" s="283">
        <v>14682.871730306839</v>
      </c>
      <c r="BP57" s="283">
        <v>15061.152390607767</v>
      </c>
      <c r="BQ57" s="283">
        <v>15083.966184728333</v>
      </c>
      <c r="BR57" s="283">
        <v>14983.093865657274</v>
      </c>
      <c r="BS57" s="283">
        <v>14703.779547018457</v>
      </c>
      <c r="BT57" s="283">
        <v>14870.876845109466</v>
      </c>
      <c r="BU57" s="284">
        <v>14490.907215443318</v>
      </c>
      <c r="BV57" s="282">
        <v>16160.665667686721</v>
      </c>
      <c r="BW57" s="283">
        <v>16582.387775672985</v>
      </c>
      <c r="BX57" s="283">
        <v>16039.922629296962</v>
      </c>
      <c r="BY57" s="283">
        <v>16372.306215750134</v>
      </c>
      <c r="BZ57" s="283">
        <v>16172.932533928331</v>
      </c>
      <c r="CA57" s="283">
        <v>16035.793723545476</v>
      </c>
      <c r="CB57" s="283">
        <v>16302.014364881426</v>
      </c>
      <c r="CC57" s="283">
        <v>16481.860435466537</v>
      </c>
      <c r="CD57" s="283">
        <v>16367.822511415474</v>
      </c>
      <c r="CE57" s="283">
        <v>16710.25869060398</v>
      </c>
      <c r="CF57" s="283">
        <v>16702.679554639915</v>
      </c>
      <c r="CG57" s="284">
        <v>17017.928176325477</v>
      </c>
      <c r="CH57" s="282">
        <v>17240.483755670804</v>
      </c>
      <c r="CI57" s="283">
        <v>17364.58746731071</v>
      </c>
      <c r="CJ57" s="283">
        <v>17479.837668655477</v>
      </c>
      <c r="CK57" s="283">
        <v>17398.371763417108</v>
      </c>
      <c r="CL57" s="283">
        <v>17597.449263573952</v>
      </c>
      <c r="CM57" s="283">
        <v>17490.269646935478</v>
      </c>
      <c r="CN57" s="283">
        <v>17440.838852815334</v>
      </c>
      <c r="CO57" s="283">
        <v>17517.390983915255</v>
      </c>
      <c r="CP57" s="283">
        <v>17620.197756892394</v>
      </c>
      <c r="CQ57" s="283">
        <v>17631.352980309908</v>
      </c>
      <c r="CR57" s="283">
        <v>17818.586387625051</v>
      </c>
      <c r="CS57" s="284">
        <v>17920.510965370813</v>
      </c>
      <c r="CT57" s="282">
        <v>18044.212562067263</v>
      </c>
      <c r="CU57" s="283">
        <v>17867.085427608457</v>
      </c>
      <c r="CV57" s="283">
        <v>17763.807230144477</v>
      </c>
      <c r="CW57" s="283">
        <v>17801.201729550816</v>
      </c>
      <c r="CX57" s="283">
        <v>17679.928547683288</v>
      </c>
      <c r="CY57" s="283">
        <v>17468.544476345487</v>
      </c>
      <c r="CZ57" s="283">
        <v>19655.178799127694</v>
      </c>
      <c r="DA57" s="283">
        <v>19694.722010002923</v>
      </c>
      <c r="DB57" s="283">
        <v>20760.606902590731</v>
      </c>
      <c r="DC57" s="283">
        <v>20921.818102578061</v>
      </c>
      <c r="DD57" s="283">
        <v>20878.0071426738</v>
      </c>
      <c r="DE57" s="284">
        <v>20772.616837776986</v>
      </c>
      <c r="DF57" s="282">
        <v>20874.215543664366</v>
      </c>
      <c r="DG57" s="283">
        <v>20978.88594281302</v>
      </c>
      <c r="DH57" s="283">
        <v>21219.213381745001</v>
      </c>
      <c r="DI57" s="283">
        <v>21239.57909847402</v>
      </c>
      <c r="DJ57" s="283">
        <v>21322.939648749649</v>
      </c>
      <c r="DK57" s="283">
        <v>21609.240439706948</v>
      </c>
      <c r="DL57" s="283">
        <v>25416.921999591468</v>
      </c>
      <c r="DM57" s="283">
        <v>25576.847613396014</v>
      </c>
      <c r="DN57" s="283">
        <v>25755.108666912995</v>
      </c>
      <c r="DO57" s="283">
        <v>25443.617385952046</v>
      </c>
      <c r="DP57" s="283">
        <v>24980.471187173567</v>
      </c>
      <c r="DQ57" s="284">
        <v>25835.401769369972</v>
      </c>
      <c r="DR57" s="282">
        <v>27048.741836974987</v>
      </c>
      <c r="DS57" s="283">
        <v>27534.379660541515</v>
      </c>
      <c r="DT57" s="283">
        <v>27715.85830739986</v>
      </c>
      <c r="DU57" s="283">
        <v>27726.531071535399</v>
      </c>
      <c r="DV57" s="283">
        <v>27682.215777723413</v>
      </c>
      <c r="DW57" s="283">
        <v>27852.237054227149</v>
      </c>
      <c r="DX57" s="283">
        <v>28623.300583383501</v>
      </c>
      <c r="DY57" s="283">
        <v>28761.166680209979</v>
      </c>
      <c r="DZ57" s="283">
        <v>28948.604526464584</v>
      </c>
      <c r="EA57" s="283">
        <v>29673.943022450825</v>
      </c>
      <c r="EB57" s="283">
        <v>29639.789167526698</v>
      </c>
      <c r="EC57" s="284">
        <v>31307.050215638235</v>
      </c>
      <c r="ED57" s="282">
        <v>31970.415011871308</v>
      </c>
      <c r="EE57" s="283">
        <v>32774.51206083467</v>
      </c>
      <c r="EF57" s="283">
        <v>33336.097112353527</v>
      </c>
      <c r="EG57" s="283">
        <v>33427.926690283974</v>
      </c>
      <c r="EH57" s="283">
        <v>33544.652701736806</v>
      </c>
      <c r="EI57" s="283">
        <v>33872.00971469644</v>
      </c>
      <c r="EJ57" s="283">
        <v>33760.924743774114</v>
      </c>
      <c r="EK57" s="283">
        <v>34626.189830212024</v>
      </c>
      <c r="EL57" s="283">
        <v>35243.326936673664</v>
      </c>
      <c r="EM57" s="283">
        <v>35892.296196933588</v>
      </c>
      <c r="EN57" s="283">
        <v>36563.27178148173</v>
      </c>
      <c r="EO57" s="284">
        <v>33535.131772936329</v>
      </c>
      <c r="EP57" s="282">
        <v>34615.355269249441</v>
      </c>
      <c r="EQ57" s="283">
        <v>34812.999169882627</v>
      </c>
      <c r="ER57" s="283">
        <v>35067.36111965013</v>
      </c>
      <c r="ES57" s="283">
        <v>35612.039466713526</v>
      </c>
      <c r="ET57" s="283">
        <v>35546.313752375005</v>
      </c>
      <c r="EU57" s="283">
        <v>35901.355928167948</v>
      </c>
      <c r="EV57" s="283">
        <v>36415.928135679016</v>
      </c>
      <c r="EW57" s="283">
        <v>36827.66520511618</v>
      </c>
      <c r="EX57" s="283">
        <v>39549.659255907696</v>
      </c>
      <c r="EY57" s="283">
        <v>39859.539064729775</v>
      </c>
      <c r="EZ57" s="283">
        <v>40638.973769805125</v>
      </c>
      <c r="FA57" s="284">
        <v>41202.589927715147</v>
      </c>
      <c r="FB57" s="282">
        <v>41150.18464242878</v>
      </c>
      <c r="FC57" s="283">
        <v>41679.246838329447</v>
      </c>
      <c r="FD57" s="283">
        <v>42131.146336181817</v>
      </c>
      <c r="FE57" s="283">
        <v>42140.173469194917</v>
      </c>
      <c r="FF57" s="283">
        <v>44630.337725923819</v>
      </c>
      <c r="FG57" s="283">
        <v>45111.004721269186</v>
      </c>
      <c r="FH57" s="283">
        <v>45582.251610687679</v>
      </c>
      <c r="FI57" s="283">
        <v>45563.703643560541</v>
      </c>
      <c r="FJ57" s="283">
        <v>47452.565598970221</v>
      </c>
      <c r="FK57" s="283">
        <v>48098.536317361766</v>
      </c>
      <c r="FL57" s="283">
        <v>48226.59782998063</v>
      </c>
      <c r="FM57" s="284">
        <v>47865.124862810349</v>
      </c>
      <c r="FN57" s="282">
        <v>49017.226614161977</v>
      </c>
      <c r="FO57" s="283">
        <v>51094.35489172698</v>
      </c>
      <c r="FP57" s="283">
        <v>50919.116224180878</v>
      </c>
      <c r="FQ57" s="283">
        <v>51207.96302252615</v>
      </c>
      <c r="FR57" s="283">
        <v>51278.228633459636</v>
      </c>
      <c r="FS57" s="283">
        <v>53063.519435060349</v>
      </c>
      <c r="FT57" s="283">
        <v>53212.929977922555</v>
      </c>
      <c r="FU57" s="283">
        <v>53709.311615892846</v>
      </c>
      <c r="FV57" s="283">
        <v>53691.263772834376</v>
      </c>
      <c r="FW57" s="283">
        <v>53788.763004010762</v>
      </c>
      <c r="FX57" s="283">
        <v>53395.487648741626</v>
      </c>
      <c r="FY57" s="284">
        <v>52533.758752475675</v>
      </c>
      <c r="FZ57" s="282">
        <v>52984.761095983333</v>
      </c>
      <c r="GA57" s="283">
        <v>53718.198791424627</v>
      </c>
      <c r="GB57" s="283">
        <v>54321.483322099732</v>
      </c>
      <c r="GC57" s="283">
        <v>54723.148452370951</v>
      </c>
      <c r="GD57" s="283">
        <v>55531.157404767917</v>
      </c>
      <c r="GE57" s="283">
        <v>55498.528128638762</v>
      </c>
      <c r="GF57" s="283">
        <v>55552.623120229568</v>
      </c>
      <c r="GG57" s="283">
        <v>55658.095442470149</v>
      </c>
      <c r="GH57" s="283">
        <v>55673.003374600754</v>
      </c>
      <c r="GI57" s="283">
        <v>55765.73229328508</v>
      </c>
      <c r="GJ57" s="283">
        <v>55605.962525287468</v>
      </c>
      <c r="GK57" s="284">
        <v>57973.924428557024</v>
      </c>
      <c r="GL57" s="282">
        <v>58237.82026399576</v>
      </c>
      <c r="GM57" s="283">
        <v>58392.241796694958</v>
      </c>
      <c r="GN57" s="283">
        <v>57709.919182954502</v>
      </c>
      <c r="GO57" s="283">
        <v>58474.204258180893</v>
      </c>
      <c r="GP57" s="283">
        <v>59512.695508609409</v>
      </c>
      <c r="GQ57" s="283">
        <v>57082.107280498647</v>
      </c>
      <c r="GR57" s="283">
        <v>57404.353503602979</v>
      </c>
      <c r="GS57" s="283">
        <v>58861.507529039322</v>
      </c>
      <c r="GT57" s="283">
        <v>58613.972157951022</v>
      </c>
      <c r="GU57" s="283">
        <v>58579.214050256254</v>
      </c>
      <c r="GV57" s="283">
        <v>58906.709151287025</v>
      </c>
      <c r="GW57" s="284">
        <v>58694.88246659968</v>
      </c>
      <c r="GX57" s="282">
        <v>59051.78732271662</v>
      </c>
      <c r="GY57" s="283">
        <v>59063.447623788394</v>
      </c>
      <c r="GZ57" s="283">
        <v>59255.18621087294</v>
      </c>
      <c r="HA57" s="283">
        <v>59508.024295900716</v>
      </c>
      <c r="HB57" s="283">
        <v>60272.400647638206</v>
      </c>
      <c r="HC57" s="283">
        <v>60481.530393589434</v>
      </c>
      <c r="HD57" s="283">
        <v>61011.459400541411</v>
      </c>
      <c r="HE57" s="283">
        <v>60817.57373614722</v>
      </c>
      <c r="HF57" s="283">
        <v>60985.679979421897</v>
      </c>
      <c r="HG57" s="283">
        <v>61206.917113381089</v>
      </c>
      <c r="HH57" s="283">
        <v>63529.600911159825</v>
      </c>
      <c r="HI57" s="284">
        <v>63104.498416231538</v>
      </c>
      <c r="HJ57" s="282">
        <v>63735.43957202234</v>
      </c>
      <c r="HK57" s="283">
        <v>64702.448469458672</v>
      </c>
      <c r="HL57" s="283">
        <v>64041.804105682742</v>
      </c>
      <c r="HM57" s="283">
        <v>64285.763706268655</v>
      </c>
      <c r="HN57" s="283">
        <v>65523.620494974064</v>
      </c>
      <c r="HO57" s="283">
        <v>66028.961670908146</v>
      </c>
      <c r="HP57" s="283">
        <v>66853.745878873102</v>
      </c>
      <c r="HQ57" s="283">
        <v>66393.933488861192</v>
      </c>
      <c r="HR57" s="283">
        <v>66436.452639488343</v>
      </c>
      <c r="HS57" s="283">
        <v>66746.825910628249</v>
      </c>
      <c r="HT57" s="283">
        <v>67086.668973006992</v>
      </c>
      <c r="HU57" s="284">
        <v>66672.381630738804</v>
      </c>
      <c r="HV57" s="282">
        <v>67108.114834468259</v>
      </c>
      <c r="HW57" s="283">
        <v>67106.213930049707</v>
      </c>
      <c r="HX57" s="283">
        <v>67074.252835072519</v>
      </c>
      <c r="HY57" s="283">
        <v>70694.977729195671</v>
      </c>
      <c r="HZ57" s="283">
        <v>71593.245326969583</v>
      </c>
      <c r="IA57" s="283">
        <v>71029.700579908269</v>
      </c>
      <c r="IB57" s="283">
        <v>72747.63988006924</v>
      </c>
      <c r="IC57" s="283">
        <v>73070.416905165635</v>
      </c>
      <c r="ID57" s="283">
        <v>71576.406271168438</v>
      </c>
      <c r="IE57" s="283">
        <v>71940.684963172112</v>
      </c>
      <c r="IF57" s="283">
        <v>72663.270348086429</v>
      </c>
      <c r="IG57" s="284">
        <v>72756.162979125147</v>
      </c>
      <c r="IH57" s="282">
        <v>72807.373809222161</v>
      </c>
      <c r="II57" s="283">
        <v>72795.657828160052</v>
      </c>
      <c r="IJ57" s="283">
        <v>72642.445001487678</v>
      </c>
      <c r="IK57" s="283">
        <v>73164.121484475239</v>
      </c>
      <c r="IL57" s="283">
        <v>73447.539617439543</v>
      </c>
      <c r="IM57" s="283">
        <v>73639.170391675492</v>
      </c>
      <c r="IN57" s="283">
        <v>74160.374540193632</v>
      </c>
      <c r="IO57" s="283">
        <v>78486.779298893089</v>
      </c>
      <c r="IP57" s="283">
        <v>78584.04935194031</v>
      </c>
      <c r="IQ57" s="283">
        <v>78774.17786638331</v>
      </c>
      <c r="IR57" s="283">
        <v>79234.389521602337</v>
      </c>
      <c r="IS57" s="284">
        <v>80024.989694530319</v>
      </c>
      <c r="IT57" s="282">
        <v>80883.913937413585</v>
      </c>
      <c r="IU57" s="283">
        <v>81723.986941039984</v>
      </c>
      <c r="IV57" s="283">
        <v>83191.385469081375</v>
      </c>
      <c r="IW57" s="283">
        <v>82725.344260503203</v>
      </c>
      <c r="IX57" s="283">
        <v>83730.337705203332</v>
      </c>
      <c r="IY57" s="283">
        <v>83411.675843853431</v>
      </c>
      <c r="IZ57" s="283">
        <v>83967.98148661296</v>
      </c>
      <c r="JA57" s="283">
        <v>84731.074330343647</v>
      </c>
      <c r="JB57" s="283">
        <v>84626.592448194686</v>
      </c>
      <c r="JC57" s="283">
        <v>85184.375011128635</v>
      </c>
      <c r="JD57" s="283">
        <v>86748.632764594877</v>
      </c>
      <c r="JE57" s="284">
        <v>87802.170324534614</v>
      </c>
      <c r="JF57" s="282">
        <v>90092.311392031872</v>
      </c>
      <c r="JG57" s="283">
        <v>89404.324145652543</v>
      </c>
      <c r="JH57" s="283">
        <v>90130.540202199627</v>
      </c>
      <c r="JI57" s="283">
        <v>90484.797435206478</v>
      </c>
      <c r="JJ57" s="283">
        <v>90692.966645009074</v>
      </c>
      <c r="JK57" s="283">
        <v>91637.523088521441</v>
      </c>
      <c r="JL57" s="283">
        <v>94412.571828978122</v>
      </c>
      <c r="JM57" s="283">
        <v>94183.112974344316</v>
      </c>
      <c r="JN57" s="283">
        <v>94693.620563520031</v>
      </c>
      <c r="JO57" s="283">
        <v>95140.083428611062</v>
      </c>
      <c r="JP57" s="283">
        <v>95745.323892323984</v>
      </c>
      <c r="JQ57" s="284">
        <v>97292.613296318872</v>
      </c>
      <c r="JR57" s="283">
        <v>98780.62951178338</v>
      </c>
      <c r="JS57" s="283">
        <v>98299.114480021744</v>
      </c>
      <c r="JT57" s="283">
        <v>98717.127675893789</v>
      </c>
      <c r="JU57" s="283">
        <v>99038.099269790924</v>
      </c>
      <c r="JV57" s="283">
        <v>99298.852782996066</v>
      </c>
      <c r="JW57" s="283">
        <v>99227.278960862139</v>
      </c>
      <c r="JX57" s="283">
        <v>99397.43542390017</v>
      </c>
      <c r="JY57" s="283">
        <v>100392.692105141</v>
      </c>
      <c r="JZ57" s="283">
        <v>101132.1743955024</v>
      </c>
      <c r="KA57" s="283">
        <v>101905.86523767162</v>
      </c>
      <c r="KB57" s="283">
        <v>102595.75571009128</v>
      </c>
      <c r="KC57" s="284">
        <v>103693.36192519436</v>
      </c>
      <c r="KD57" s="283">
        <v>103796.89933605121</v>
      </c>
      <c r="KE57" s="283">
        <v>103823.62763231408</v>
      </c>
      <c r="KF57" s="283">
        <v>106025.55301573004</v>
      </c>
      <c r="KG57" s="283">
        <v>106912.86977959897</v>
      </c>
      <c r="KH57" s="283">
        <v>108179.99363927078</v>
      </c>
      <c r="KI57" s="283">
        <v>108003.16185077389</v>
      </c>
      <c r="KJ57" s="283">
        <v>108597.88728391501</v>
      </c>
      <c r="KK57" s="283">
        <v>110233.8778860014</v>
      </c>
      <c r="KL57" s="283">
        <v>110252.82153955809</v>
      </c>
      <c r="KM57" s="283">
        <v>111157.40438949954</v>
      </c>
      <c r="KN57" s="283">
        <v>112648.57699121331</v>
      </c>
      <c r="KO57" s="284">
        <v>112799.70857477203</v>
      </c>
      <c r="KP57" s="283">
        <v>113444.24356235164</v>
      </c>
      <c r="KQ57" s="283">
        <v>113231.33653059276</v>
      </c>
      <c r="KR57" s="283">
        <v>113306.0158047883</v>
      </c>
      <c r="KS57" s="284">
        <v>114412.72844498938</v>
      </c>
    </row>
    <row r="58" spans="1:305" x14ac:dyDescent="0.25">
      <c r="A58" s="228" t="s">
        <v>4226</v>
      </c>
      <c r="B58" s="282">
        <v>4554.9641838617517</v>
      </c>
      <c r="C58" s="283">
        <v>4540.3740968466809</v>
      </c>
      <c r="D58" s="283">
        <v>4446.0862446625069</v>
      </c>
      <c r="E58" s="283">
        <v>4384.7762892270521</v>
      </c>
      <c r="F58" s="283">
        <v>4358.2053746521697</v>
      </c>
      <c r="G58" s="283">
        <v>4324.6772698123532</v>
      </c>
      <c r="H58" s="283">
        <v>4239.3403108533521</v>
      </c>
      <c r="I58" s="283">
        <v>4250.9308058407642</v>
      </c>
      <c r="J58" s="283">
        <v>4064.6950064586322</v>
      </c>
      <c r="K58" s="283">
        <v>4015.0700706880307</v>
      </c>
      <c r="L58" s="283">
        <v>4034.4204694056248</v>
      </c>
      <c r="M58" s="284">
        <v>4070.4025206622464</v>
      </c>
      <c r="N58" s="282">
        <v>3943.5750000514377</v>
      </c>
      <c r="O58" s="283">
        <v>3908.0376864080004</v>
      </c>
      <c r="P58" s="283">
        <v>3867.8516093765234</v>
      </c>
      <c r="Q58" s="283">
        <v>3857.2732769599124</v>
      </c>
      <c r="R58" s="283">
        <v>3863.3535061379016</v>
      </c>
      <c r="S58" s="283">
        <v>3865.2383024655537</v>
      </c>
      <c r="T58" s="283">
        <v>3836.1632734617588</v>
      </c>
      <c r="U58" s="283">
        <v>3802.960161357717</v>
      </c>
      <c r="V58" s="283">
        <v>3760.6843284154083</v>
      </c>
      <c r="W58" s="283">
        <v>3704.880228406058</v>
      </c>
      <c r="X58" s="283">
        <v>3728.1088034585928</v>
      </c>
      <c r="Y58" s="284">
        <v>3677.8757124980784</v>
      </c>
      <c r="Z58" s="282">
        <v>3594.929772884152</v>
      </c>
      <c r="AA58" s="283">
        <v>3529.1113998794494</v>
      </c>
      <c r="AB58" s="283">
        <v>3433.2345435880084</v>
      </c>
      <c r="AC58" s="283">
        <v>3400.216455973673</v>
      </c>
      <c r="AD58" s="283">
        <v>3422.3104616882438</v>
      </c>
      <c r="AE58" s="283">
        <v>3379.4297705981953</v>
      </c>
      <c r="AF58" s="283">
        <v>3310.513107567157</v>
      </c>
      <c r="AG58" s="283">
        <v>3288.6558562287269</v>
      </c>
      <c r="AH58" s="283">
        <v>3232.5454142193921</v>
      </c>
      <c r="AI58" s="283">
        <v>3186.1169241139605</v>
      </c>
      <c r="AJ58" s="283">
        <v>3152.7643778962197</v>
      </c>
      <c r="AK58" s="284">
        <v>3088.5302051922304</v>
      </c>
      <c r="AL58" s="282">
        <v>3070.2132609186438</v>
      </c>
      <c r="AM58" s="283">
        <v>2975.0235144372928</v>
      </c>
      <c r="AN58" s="283">
        <v>2907.1803462337366</v>
      </c>
      <c r="AO58" s="283">
        <v>2830.8306547301813</v>
      </c>
      <c r="AP58" s="283">
        <v>2811.1478869368557</v>
      </c>
      <c r="AQ58" s="283">
        <v>2807.99188524792</v>
      </c>
      <c r="AR58" s="283">
        <v>2755.8064985194214</v>
      </c>
      <c r="AS58" s="283">
        <v>2755.9203533641316</v>
      </c>
      <c r="AT58" s="283">
        <v>2699.7741636099886</v>
      </c>
      <c r="AU58" s="283">
        <v>2678.6720419127373</v>
      </c>
      <c r="AV58" s="283">
        <v>2658.1020556966696</v>
      </c>
      <c r="AW58" s="284">
        <v>2670.7955469209437</v>
      </c>
      <c r="AX58" s="282">
        <v>2605.6681623009445</v>
      </c>
      <c r="AY58" s="283">
        <v>2563.958628940944</v>
      </c>
      <c r="AZ58" s="283">
        <v>2453.5429435803071</v>
      </c>
      <c r="BA58" s="283">
        <v>2410.7113546300684</v>
      </c>
      <c r="BB58" s="283">
        <v>2374.2142757848292</v>
      </c>
      <c r="BC58" s="283">
        <v>2375.3141965529776</v>
      </c>
      <c r="BD58" s="283">
        <v>2362.7398422329775</v>
      </c>
      <c r="BE58" s="283">
        <v>2345.403937299996</v>
      </c>
      <c r="BF58" s="283">
        <v>2258.1471411418279</v>
      </c>
      <c r="BG58" s="283">
        <v>2246.0812834654939</v>
      </c>
      <c r="BH58" s="283">
        <v>2243.4774788754939</v>
      </c>
      <c r="BI58" s="284">
        <v>2498.9508007354939</v>
      </c>
      <c r="BJ58" s="282">
        <v>2501.7873624454937</v>
      </c>
      <c r="BK58" s="283">
        <v>2499.099707610465</v>
      </c>
      <c r="BL58" s="283">
        <v>2417.4930539751558</v>
      </c>
      <c r="BM58" s="283">
        <v>2425.241302269008</v>
      </c>
      <c r="BN58" s="283">
        <v>2435.2106220990081</v>
      </c>
      <c r="BO58" s="283">
        <v>2424.3447912450579</v>
      </c>
      <c r="BP58" s="283">
        <v>2956.7874144950579</v>
      </c>
      <c r="BQ58" s="283">
        <v>2948.9847768664222</v>
      </c>
      <c r="BR58" s="283">
        <v>2886.1112942764225</v>
      </c>
      <c r="BS58" s="283">
        <v>2827.4294500364226</v>
      </c>
      <c r="BT58" s="283">
        <v>2843.2712586664225</v>
      </c>
      <c r="BU58" s="284">
        <v>2423.2776840614515</v>
      </c>
      <c r="BV58" s="282">
        <v>3426.7338441214515</v>
      </c>
      <c r="BW58" s="283">
        <v>3981.9958637096697</v>
      </c>
      <c r="BX58" s="283">
        <v>3956.2626402952128</v>
      </c>
      <c r="BY58" s="283">
        <v>3976.3073305888311</v>
      </c>
      <c r="BZ58" s="283">
        <v>3989.327148982291</v>
      </c>
      <c r="CA58" s="283">
        <v>3959.5123290470201</v>
      </c>
      <c r="CB58" s="283">
        <v>4242.2021839270192</v>
      </c>
      <c r="CC58" s="283">
        <v>4189.8605482670209</v>
      </c>
      <c r="CD58" s="283">
        <v>4112.8373718370194</v>
      </c>
      <c r="CE58" s="283">
        <v>4253.0311611970192</v>
      </c>
      <c r="CF58" s="283">
        <v>4214.8728633570199</v>
      </c>
      <c r="CG58" s="284">
        <v>4301.5654585470193</v>
      </c>
      <c r="CH58" s="282">
        <v>4296.6006329695865</v>
      </c>
      <c r="CI58" s="283">
        <v>4391.803751129587</v>
      </c>
      <c r="CJ58" s="283">
        <v>4378.0975689995876</v>
      </c>
      <c r="CK58" s="283">
        <v>4341.6431289095872</v>
      </c>
      <c r="CL58" s="283">
        <v>4383.5336372395868</v>
      </c>
      <c r="CM58" s="283">
        <v>4326.5740579995881</v>
      </c>
      <c r="CN58" s="283">
        <v>4238.6822603295868</v>
      </c>
      <c r="CO58" s="283">
        <v>4131.2102545595862</v>
      </c>
      <c r="CP58" s="283">
        <v>4097.2990757295856</v>
      </c>
      <c r="CQ58" s="283">
        <v>4000.231054899587</v>
      </c>
      <c r="CR58" s="283">
        <v>4018.7917045595873</v>
      </c>
      <c r="CS58" s="284">
        <v>4043.8856859195876</v>
      </c>
      <c r="CT58" s="282">
        <v>4107.6231166870321</v>
      </c>
      <c r="CU58" s="283">
        <v>4040.7534495344753</v>
      </c>
      <c r="CV58" s="283">
        <v>4027.7559580019197</v>
      </c>
      <c r="CW58" s="283">
        <v>4057.16633602192</v>
      </c>
      <c r="CX58" s="283">
        <v>4127.4755338319192</v>
      </c>
      <c r="CY58" s="283">
        <v>4114.3088888819193</v>
      </c>
      <c r="CZ58" s="283">
        <v>6211.5620831319193</v>
      </c>
      <c r="DA58" s="283">
        <v>6201.3470480119195</v>
      </c>
      <c r="DB58" s="283">
        <v>6239.3908939819203</v>
      </c>
      <c r="DC58" s="283">
        <v>6229.0395056019197</v>
      </c>
      <c r="DD58" s="283">
        <v>6185.850687456953</v>
      </c>
      <c r="DE58" s="284">
        <v>6171.1978911619844</v>
      </c>
      <c r="DF58" s="282">
        <v>6160.1994061470177</v>
      </c>
      <c r="DG58" s="283">
        <v>6128.631705492051</v>
      </c>
      <c r="DH58" s="283">
        <v>6104.7725646270828</v>
      </c>
      <c r="DI58" s="283">
        <v>6091.9558766121145</v>
      </c>
      <c r="DJ58" s="283">
        <v>6049.3629436971469</v>
      </c>
      <c r="DK58" s="283">
        <v>6159.1610183521807</v>
      </c>
      <c r="DL58" s="283">
        <v>6247.0055132872121</v>
      </c>
      <c r="DM58" s="283">
        <v>6246.5404940922454</v>
      </c>
      <c r="DN58" s="283">
        <v>6244.588230797277</v>
      </c>
      <c r="DO58" s="283">
        <v>6461.0574681223106</v>
      </c>
      <c r="DP58" s="283">
        <v>6470.9196160273423</v>
      </c>
      <c r="DQ58" s="284">
        <v>6545.8663796523751</v>
      </c>
      <c r="DR58" s="282">
        <v>6488.9166446574072</v>
      </c>
      <c r="DS58" s="283">
        <v>6906.4599905224413</v>
      </c>
      <c r="DT58" s="283">
        <v>6847.2756783374734</v>
      </c>
      <c r="DU58" s="283">
        <v>6896.3386111425043</v>
      </c>
      <c r="DV58" s="283">
        <v>6804.0912938275387</v>
      </c>
      <c r="DW58" s="283">
        <v>7036.6615501525694</v>
      </c>
      <c r="DX58" s="283">
        <v>7138.5457592276025</v>
      </c>
      <c r="DY58" s="283">
        <v>7168.0136991326362</v>
      </c>
      <c r="DZ58" s="283">
        <v>6987.7272885676675</v>
      </c>
      <c r="EA58" s="283">
        <v>7110.4488275027015</v>
      </c>
      <c r="EB58" s="283">
        <v>7149.1067596077337</v>
      </c>
      <c r="EC58" s="284">
        <v>7296.860936492767</v>
      </c>
      <c r="ED58" s="282">
        <v>7354.6980396977997</v>
      </c>
      <c r="EE58" s="283">
        <v>8285.5910380328314</v>
      </c>
      <c r="EF58" s="283">
        <v>8641.7682740978635</v>
      </c>
      <c r="EG58" s="283">
        <v>8776.6185865628941</v>
      </c>
      <c r="EH58" s="283">
        <v>8826.5999512579292</v>
      </c>
      <c r="EI58" s="283">
        <v>8934.1353648729601</v>
      </c>
      <c r="EJ58" s="283">
        <v>9116.0132639279946</v>
      </c>
      <c r="EK58" s="283">
        <v>9405.7190869079932</v>
      </c>
      <c r="EL58" s="283">
        <v>9609.4073767979935</v>
      </c>
      <c r="EM58" s="283">
        <v>9909.2739994560325</v>
      </c>
      <c r="EN58" s="283">
        <v>10065.537819994075</v>
      </c>
      <c r="EO58" s="284">
        <v>10326.530518702115</v>
      </c>
      <c r="EP58" s="282">
        <v>10609.923621730155</v>
      </c>
      <c r="EQ58" s="283">
        <v>10607.111835778196</v>
      </c>
      <c r="ER58" s="283">
        <v>10581.469521756237</v>
      </c>
      <c r="ES58" s="283">
        <v>10638.615107814276</v>
      </c>
      <c r="ET58" s="283">
        <v>10600.57398101232</v>
      </c>
      <c r="EU58" s="283">
        <v>10932.824536940359</v>
      </c>
      <c r="EV58" s="283">
        <v>10969.522676838398</v>
      </c>
      <c r="EW58" s="283">
        <v>11015.086897746438</v>
      </c>
      <c r="EX58" s="283">
        <v>13645.124583904479</v>
      </c>
      <c r="EY58" s="283">
        <v>13725.742218142521</v>
      </c>
      <c r="EZ58" s="283">
        <v>13941.739272720562</v>
      </c>
      <c r="FA58" s="284">
        <v>14310.638407968599</v>
      </c>
      <c r="FB58" s="282">
        <v>14201.431499430702</v>
      </c>
      <c r="FC58" s="283">
        <v>14203.411893312808</v>
      </c>
      <c r="FD58" s="283">
        <v>14337.181082324911</v>
      </c>
      <c r="FE58" s="283">
        <v>14494.524151027013</v>
      </c>
      <c r="FF58" s="283">
        <v>17108.654323109113</v>
      </c>
      <c r="FG58" s="283">
        <v>17324.781634501222</v>
      </c>
      <c r="FH58" s="283">
        <v>17344.559537547866</v>
      </c>
      <c r="FI58" s="283">
        <v>17300.065033074508</v>
      </c>
      <c r="FJ58" s="283">
        <v>19120.968362931158</v>
      </c>
      <c r="FK58" s="283">
        <v>19191.340662517803</v>
      </c>
      <c r="FL58" s="283">
        <v>19204.982929184447</v>
      </c>
      <c r="FM58" s="284">
        <v>19421.277043161095</v>
      </c>
      <c r="FN58" s="282">
        <v>19307.931227342811</v>
      </c>
      <c r="FO58" s="283">
        <v>21194.886245762038</v>
      </c>
      <c r="FP58" s="283">
        <v>20935.630122563911</v>
      </c>
      <c r="FQ58" s="283">
        <v>21096.513041864957</v>
      </c>
      <c r="FR58" s="283">
        <v>20965.696845997383</v>
      </c>
      <c r="FS58" s="283">
        <v>22652.504286998101</v>
      </c>
      <c r="FT58" s="283">
        <v>22545.545714592408</v>
      </c>
      <c r="FU58" s="283">
        <v>22441.965313895722</v>
      </c>
      <c r="FV58" s="283">
        <v>22394.769634966724</v>
      </c>
      <c r="FW58" s="283">
        <v>22377.622289105766</v>
      </c>
      <c r="FX58" s="283">
        <v>22301.107431931621</v>
      </c>
      <c r="FY58" s="284">
        <v>22129.67752527268</v>
      </c>
      <c r="FZ58" s="282">
        <v>22061.959758108544</v>
      </c>
      <c r="GA58" s="283">
        <v>22189.949777619157</v>
      </c>
      <c r="GB58" s="283">
        <v>22295.909123206326</v>
      </c>
      <c r="GC58" s="283">
        <v>22458.2014186827</v>
      </c>
      <c r="GD58" s="283">
        <v>23032.610717638952</v>
      </c>
      <c r="GE58" s="283">
        <v>23302.344640840205</v>
      </c>
      <c r="GF58" s="283">
        <v>23166.502487156307</v>
      </c>
      <c r="GG58" s="283">
        <v>23260.850728411158</v>
      </c>
      <c r="GH58" s="283">
        <v>23245.903758046596</v>
      </c>
      <c r="GI58" s="283">
        <v>23161.494570110437</v>
      </c>
      <c r="GJ58" s="283">
        <v>23064.336508084296</v>
      </c>
      <c r="GK58" s="284">
        <v>23035.512927558324</v>
      </c>
      <c r="GL58" s="282">
        <v>23083.728616167107</v>
      </c>
      <c r="GM58" s="283">
        <v>23091.021249096404</v>
      </c>
      <c r="GN58" s="283">
        <v>23102.55427591037</v>
      </c>
      <c r="GO58" s="283">
        <v>23491.196466573467</v>
      </c>
      <c r="GP58" s="283">
        <v>23480.166446540105</v>
      </c>
      <c r="GQ58" s="283">
        <v>21407.302725388243</v>
      </c>
      <c r="GR58" s="283">
        <v>21407.240460002413</v>
      </c>
      <c r="GS58" s="283">
        <v>21453.395068708975</v>
      </c>
      <c r="GT58" s="283">
        <v>21318.410118915537</v>
      </c>
      <c r="GU58" s="283">
        <v>21207.665718236829</v>
      </c>
      <c r="GV58" s="283">
        <v>21331.470091866289</v>
      </c>
      <c r="GW58" s="284">
        <v>20769.371643829589</v>
      </c>
      <c r="GX58" s="282">
        <v>20999.766119212196</v>
      </c>
      <c r="GY58" s="283">
        <v>20913.612919113664</v>
      </c>
      <c r="GZ58" s="283">
        <v>20970.889446839541</v>
      </c>
      <c r="HA58" s="283">
        <v>20701.609366964389</v>
      </c>
      <c r="HB58" s="283">
        <v>20734.102543793379</v>
      </c>
      <c r="HC58" s="283">
        <v>20634.238048098108</v>
      </c>
      <c r="HD58" s="283">
        <v>20573.877827518616</v>
      </c>
      <c r="HE58" s="283">
        <v>20504.279083820453</v>
      </c>
      <c r="HF58" s="283">
        <v>20589.212516377895</v>
      </c>
      <c r="HG58" s="283">
        <v>20361.380260025337</v>
      </c>
      <c r="HH58" s="283">
        <v>21065.421981612777</v>
      </c>
      <c r="HI58" s="284">
        <v>19159.750909870214</v>
      </c>
      <c r="HJ58" s="282">
        <v>19237.24087577765</v>
      </c>
      <c r="HK58" s="283">
        <v>19911.000811415091</v>
      </c>
      <c r="HL58" s="283">
        <v>19258.756919672531</v>
      </c>
      <c r="HM58" s="283">
        <v>19170.185564659972</v>
      </c>
      <c r="HN58" s="283">
        <v>19065.38571028741</v>
      </c>
      <c r="HO58" s="283">
        <v>19152.300773013121</v>
      </c>
      <c r="HP58" s="283">
        <v>19583.586533752288</v>
      </c>
      <c r="HQ58" s="283">
        <v>18460.696182358457</v>
      </c>
      <c r="HR58" s="283">
        <v>18451.47960939465</v>
      </c>
      <c r="HS58" s="283">
        <v>18473.970387453919</v>
      </c>
      <c r="HT58" s="283">
        <v>18249.741009360117</v>
      </c>
      <c r="HU58" s="284">
        <v>18281.440274294513</v>
      </c>
      <c r="HV58" s="282">
        <v>18162.643103414805</v>
      </c>
      <c r="HW58" s="283">
        <v>18051.414954953438</v>
      </c>
      <c r="HX58" s="283">
        <v>17691.418323868835</v>
      </c>
      <c r="HY58" s="283">
        <v>20546.092355216562</v>
      </c>
      <c r="HZ58" s="283">
        <v>20924.021154121423</v>
      </c>
      <c r="IA58" s="283">
        <v>21075.316058139801</v>
      </c>
      <c r="IB58" s="283">
        <v>22022.196020782394</v>
      </c>
      <c r="IC58" s="283">
        <v>22019.016372261704</v>
      </c>
      <c r="ID58" s="283">
        <v>21384.118805751932</v>
      </c>
      <c r="IE58" s="283">
        <v>21412.118833882385</v>
      </c>
      <c r="IF58" s="283">
        <v>21704.869126439262</v>
      </c>
      <c r="IG58" s="284">
        <v>21791.393697632651</v>
      </c>
      <c r="IH58" s="282">
        <v>21585.363489926211</v>
      </c>
      <c r="II58" s="283">
        <v>21529.914469392392</v>
      </c>
      <c r="IJ58" s="283">
        <v>21351.810602997117</v>
      </c>
      <c r="IK58" s="283">
        <v>21453.204107458099</v>
      </c>
      <c r="IL58" s="283">
        <v>21470.171258333405</v>
      </c>
      <c r="IM58" s="283">
        <v>21247.061581899361</v>
      </c>
      <c r="IN58" s="283">
        <v>21326.307714658153</v>
      </c>
      <c r="IO58" s="283">
        <v>25026.981042184441</v>
      </c>
      <c r="IP58" s="283">
        <v>25066.921842776977</v>
      </c>
      <c r="IQ58" s="283">
        <v>25050.273558371955</v>
      </c>
      <c r="IR58" s="283">
        <v>25425.24331546529</v>
      </c>
      <c r="IS58" s="284">
        <v>25303.564499108834</v>
      </c>
      <c r="IT58" s="282">
        <v>24633.295719496375</v>
      </c>
      <c r="IU58" s="283">
        <v>24709.964487628476</v>
      </c>
      <c r="IV58" s="283">
        <v>24794.589730943149</v>
      </c>
      <c r="IW58" s="283">
        <v>24554.880332442044</v>
      </c>
      <c r="IX58" s="283">
        <v>24669.731165515652</v>
      </c>
      <c r="IY58" s="283">
        <v>24288.224159802532</v>
      </c>
      <c r="IZ58" s="283">
        <v>24142.212971110381</v>
      </c>
      <c r="JA58" s="283">
        <v>24020.006315450173</v>
      </c>
      <c r="JB58" s="283">
        <v>23897.596101056799</v>
      </c>
      <c r="JC58" s="283">
        <v>23694.525076522081</v>
      </c>
      <c r="JD58" s="283">
        <v>24249.144642273466</v>
      </c>
      <c r="JE58" s="284">
        <v>24736.936779158394</v>
      </c>
      <c r="JF58" s="282">
        <v>26297.63159091532</v>
      </c>
      <c r="JG58" s="283">
        <v>25273.262684269037</v>
      </c>
      <c r="JH58" s="283">
        <v>25350.951998496748</v>
      </c>
      <c r="JI58" s="283">
        <v>25296.505162756104</v>
      </c>
      <c r="JJ58" s="283">
        <v>25423.958872839761</v>
      </c>
      <c r="JK58" s="283">
        <v>25490.604470799441</v>
      </c>
      <c r="JL58" s="283">
        <v>27044.115680573272</v>
      </c>
      <c r="JM58" s="283">
        <v>26511.166966705299</v>
      </c>
      <c r="JN58" s="283">
        <v>26865.411402354341</v>
      </c>
      <c r="JO58" s="283">
        <v>26876.154949314874</v>
      </c>
      <c r="JP58" s="283">
        <v>27199.872488434252</v>
      </c>
      <c r="JQ58" s="284">
        <v>28262.179016251957</v>
      </c>
      <c r="JR58" s="283">
        <v>29165.771990096891</v>
      </c>
      <c r="JS58" s="283">
        <v>28771.71458860741</v>
      </c>
      <c r="JT58" s="283">
        <v>28782.190180946458</v>
      </c>
      <c r="JU58" s="283">
        <v>28734.772123566287</v>
      </c>
      <c r="JV58" s="283">
        <v>28679.509973065087</v>
      </c>
      <c r="JW58" s="283">
        <v>27984.270200474053</v>
      </c>
      <c r="JX58" s="283">
        <v>27982.242436795979</v>
      </c>
      <c r="JY58" s="283">
        <v>28294.973487195537</v>
      </c>
      <c r="JZ58" s="283">
        <v>27897.290816550831</v>
      </c>
      <c r="KA58" s="283">
        <v>27894.454922415604</v>
      </c>
      <c r="KB58" s="283">
        <v>27608.628599393498</v>
      </c>
      <c r="KC58" s="284">
        <v>27577.346788442406</v>
      </c>
      <c r="KD58" s="283">
        <v>27843.096967851587</v>
      </c>
      <c r="KE58" s="283">
        <v>27940.755559034555</v>
      </c>
      <c r="KF58" s="283">
        <v>27772.738267950132</v>
      </c>
      <c r="KG58" s="283">
        <v>27903.126601245738</v>
      </c>
      <c r="KH58" s="283">
        <v>28562.520395682517</v>
      </c>
      <c r="KI58" s="283">
        <v>28430.614691591636</v>
      </c>
      <c r="KJ58" s="283">
        <v>28254.486070835719</v>
      </c>
      <c r="KK58" s="283">
        <v>28525.018069600421</v>
      </c>
      <c r="KL58" s="283">
        <v>28645.17739048988</v>
      </c>
      <c r="KM58" s="283">
        <v>29337.471330206285</v>
      </c>
      <c r="KN58" s="283">
        <v>30513.631126298649</v>
      </c>
      <c r="KO58" s="284">
        <v>30603.656153232059</v>
      </c>
      <c r="KP58" s="283">
        <v>30145.078816815319</v>
      </c>
      <c r="KQ58" s="283">
        <v>29967.919001361162</v>
      </c>
      <c r="KR58" s="283">
        <v>30025.866151349725</v>
      </c>
      <c r="KS58" s="284">
        <v>29945.199865125949</v>
      </c>
    </row>
    <row r="59" spans="1:305" x14ac:dyDescent="0.25">
      <c r="A59" s="229" t="s">
        <v>4213</v>
      </c>
      <c r="B59" s="282">
        <v>45</v>
      </c>
      <c r="C59" s="283">
        <v>45</v>
      </c>
      <c r="D59" s="283">
        <v>40</v>
      </c>
      <c r="E59" s="283">
        <v>20</v>
      </c>
      <c r="F59" s="283">
        <v>20</v>
      </c>
      <c r="G59" s="283">
        <v>30</v>
      </c>
      <c r="H59" s="283">
        <v>30</v>
      </c>
      <c r="I59" s="283">
        <v>30</v>
      </c>
      <c r="J59" s="283">
        <v>10</v>
      </c>
      <c r="K59" s="283">
        <v>25</v>
      </c>
      <c r="L59" s="283">
        <v>41</v>
      </c>
      <c r="M59" s="284">
        <v>56</v>
      </c>
      <c r="N59" s="282">
        <v>56</v>
      </c>
      <c r="O59" s="283">
        <v>35</v>
      </c>
      <c r="P59" s="283">
        <v>4</v>
      </c>
      <c r="Q59" s="283">
        <v>4</v>
      </c>
      <c r="R59" s="283">
        <v>4</v>
      </c>
      <c r="S59" s="283">
        <v>0</v>
      </c>
      <c r="T59" s="283">
        <v>14</v>
      </c>
      <c r="U59" s="283">
        <v>14</v>
      </c>
      <c r="V59" s="283">
        <v>14</v>
      </c>
      <c r="W59" s="283">
        <v>21</v>
      </c>
      <c r="X59" s="283">
        <v>62.8</v>
      </c>
      <c r="Y59" s="284">
        <v>110</v>
      </c>
      <c r="Z59" s="282">
        <v>110</v>
      </c>
      <c r="AA59" s="283">
        <v>52</v>
      </c>
      <c r="AB59" s="283">
        <v>3.2000000000000028</v>
      </c>
      <c r="AC59" s="283">
        <v>20</v>
      </c>
      <c r="AD59" s="283">
        <v>30</v>
      </c>
      <c r="AE59" s="283">
        <v>20</v>
      </c>
      <c r="AF59" s="283">
        <v>20</v>
      </c>
      <c r="AG59" s="283">
        <v>10</v>
      </c>
      <c r="AH59" s="283">
        <v>10</v>
      </c>
      <c r="AI59" s="283">
        <v>15</v>
      </c>
      <c r="AJ59" s="283">
        <v>15</v>
      </c>
      <c r="AK59" s="284">
        <v>5</v>
      </c>
      <c r="AL59" s="282">
        <v>5</v>
      </c>
      <c r="AM59" s="283">
        <v>10</v>
      </c>
      <c r="AN59" s="283">
        <v>10</v>
      </c>
      <c r="AO59" s="283">
        <v>10</v>
      </c>
      <c r="AP59" s="283">
        <v>10</v>
      </c>
      <c r="AQ59" s="283">
        <v>25</v>
      </c>
      <c r="AR59" s="283">
        <v>25</v>
      </c>
      <c r="AS59" s="283">
        <v>25</v>
      </c>
      <c r="AT59" s="283">
        <v>25</v>
      </c>
      <c r="AU59" s="283">
        <v>0</v>
      </c>
      <c r="AV59" s="283">
        <v>6</v>
      </c>
      <c r="AW59" s="284">
        <v>68</v>
      </c>
      <c r="AX59" s="282">
        <v>68</v>
      </c>
      <c r="AY59" s="283">
        <v>68</v>
      </c>
      <c r="AZ59" s="283">
        <v>32</v>
      </c>
      <c r="BA59" s="283">
        <v>12</v>
      </c>
      <c r="BB59" s="283">
        <v>34</v>
      </c>
      <c r="BC59" s="283">
        <v>58</v>
      </c>
      <c r="BD59" s="283">
        <v>79</v>
      </c>
      <c r="BE59" s="283">
        <v>61</v>
      </c>
      <c r="BF59" s="283">
        <v>25</v>
      </c>
      <c r="BG59" s="283">
        <v>50</v>
      </c>
      <c r="BH59" s="283">
        <v>87</v>
      </c>
      <c r="BI59" s="284">
        <v>42</v>
      </c>
      <c r="BJ59" s="282">
        <v>64.5</v>
      </c>
      <c r="BK59" s="283">
        <v>64</v>
      </c>
      <c r="BL59" s="283">
        <v>47.024000000000001</v>
      </c>
      <c r="BM59" s="283">
        <v>36.524000000000001</v>
      </c>
      <c r="BN59" s="283">
        <v>63.024000000000001</v>
      </c>
      <c r="BO59" s="283">
        <v>38.024000000000001</v>
      </c>
      <c r="BP59" s="283">
        <v>15.023999999999999</v>
      </c>
      <c r="BQ59" s="283">
        <v>13.023999999999999</v>
      </c>
      <c r="BR59" s="283">
        <v>6.0240000000000009</v>
      </c>
      <c r="BS59" s="283">
        <v>6.0240000000000009</v>
      </c>
      <c r="BT59" s="283">
        <v>23.423999999999999</v>
      </c>
      <c r="BU59" s="284">
        <v>55.804000000000002</v>
      </c>
      <c r="BV59" s="282">
        <v>1100.5640000000001</v>
      </c>
      <c r="BW59" s="283">
        <v>1648.5640000000001</v>
      </c>
      <c r="BX59" s="283">
        <v>1639.3019999999999</v>
      </c>
      <c r="BY59" s="283">
        <v>1668.501</v>
      </c>
      <c r="BZ59" s="283">
        <v>1683.345</v>
      </c>
      <c r="CA59" s="283">
        <v>1683.345</v>
      </c>
      <c r="CB59" s="283">
        <v>1683.345</v>
      </c>
      <c r="CC59" s="283">
        <v>1689.5350000000001</v>
      </c>
      <c r="CD59" s="283">
        <v>1541.5350000000001</v>
      </c>
      <c r="CE59" s="283">
        <v>231.535</v>
      </c>
      <c r="CF59" s="283">
        <v>230.506</v>
      </c>
      <c r="CG59" s="284">
        <v>300.32100000000003</v>
      </c>
      <c r="CH59" s="282">
        <v>335.33600000000001</v>
      </c>
      <c r="CI59" s="283">
        <v>355.25599999999997</v>
      </c>
      <c r="CJ59" s="283">
        <v>349.21699999999998</v>
      </c>
      <c r="CK59" s="283">
        <v>326.87699999999995</v>
      </c>
      <c r="CL59" s="283">
        <v>289.77199999999999</v>
      </c>
      <c r="CM59" s="283">
        <v>253.48899999999998</v>
      </c>
      <c r="CN59" s="283">
        <v>246.95099999999996</v>
      </c>
      <c r="CO59" s="283">
        <v>223.74599999999998</v>
      </c>
      <c r="CP59" s="283">
        <v>113.98699999999997</v>
      </c>
      <c r="CQ59" s="283">
        <v>100.41599999999997</v>
      </c>
      <c r="CR59" s="283">
        <v>100.41599999999997</v>
      </c>
      <c r="CS59" s="284">
        <v>105.23399999999997</v>
      </c>
      <c r="CT59" s="282">
        <v>100.58399999999997</v>
      </c>
      <c r="CU59" s="283">
        <v>104.83399999999997</v>
      </c>
      <c r="CV59" s="283">
        <v>102.29399999999997</v>
      </c>
      <c r="CW59" s="283">
        <v>95.791999999999973</v>
      </c>
      <c r="CX59" s="283">
        <v>135.00499999999997</v>
      </c>
      <c r="CY59" s="283">
        <v>155.00499999999997</v>
      </c>
      <c r="CZ59" s="283">
        <v>152.08699999999996</v>
      </c>
      <c r="DA59" s="283">
        <v>139.96699999999996</v>
      </c>
      <c r="DB59" s="283">
        <v>150.96699999999996</v>
      </c>
      <c r="DC59" s="283">
        <v>172.43999999999994</v>
      </c>
      <c r="DD59" s="283">
        <v>166.43999999999994</v>
      </c>
      <c r="DE59" s="284">
        <v>165.78999999999994</v>
      </c>
      <c r="DF59" s="282">
        <v>157.78999999999994</v>
      </c>
      <c r="DG59" s="283">
        <v>163.78999999999994</v>
      </c>
      <c r="DH59" s="283">
        <v>163.78999999999994</v>
      </c>
      <c r="DI59" s="283">
        <v>190.28999999999994</v>
      </c>
      <c r="DJ59" s="283">
        <v>179.78999999999994</v>
      </c>
      <c r="DK59" s="283">
        <v>275.28999999999996</v>
      </c>
      <c r="DL59" s="283">
        <v>331.78999999999996</v>
      </c>
      <c r="DM59" s="283">
        <v>336.28999999999996</v>
      </c>
      <c r="DN59" s="283">
        <v>334.28999999999996</v>
      </c>
      <c r="DO59" s="283">
        <v>578.29</v>
      </c>
      <c r="DP59" s="283">
        <v>639.29</v>
      </c>
      <c r="DQ59" s="284">
        <v>699.79</v>
      </c>
      <c r="DR59" s="282">
        <v>661.79</v>
      </c>
      <c r="DS59" s="283">
        <v>442.28999999999996</v>
      </c>
      <c r="DT59" s="283">
        <v>421.28999999999996</v>
      </c>
      <c r="DU59" s="283">
        <v>402.28999999999996</v>
      </c>
      <c r="DV59" s="283">
        <v>371.78999999999996</v>
      </c>
      <c r="DW59" s="283">
        <v>503.28999999999996</v>
      </c>
      <c r="DX59" s="283">
        <v>604.79</v>
      </c>
      <c r="DY59" s="283">
        <v>646.79</v>
      </c>
      <c r="DZ59" s="283">
        <v>625.29</v>
      </c>
      <c r="EA59" s="283">
        <v>632.79</v>
      </c>
      <c r="EB59" s="283">
        <v>639.79</v>
      </c>
      <c r="EC59" s="284">
        <v>434.78999999999996</v>
      </c>
      <c r="ED59" s="282">
        <v>388.78999999999996</v>
      </c>
      <c r="EE59" s="283">
        <v>381.28999999999996</v>
      </c>
      <c r="EF59" s="283">
        <v>388.28999999999996</v>
      </c>
      <c r="EG59" s="283">
        <v>378.28999999999996</v>
      </c>
      <c r="EH59" s="283">
        <v>401.28999999999996</v>
      </c>
      <c r="EI59" s="283">
        <v>368.78999999999996</v>
      </c>
      <c r="EJ59" s="283">
        <v>386.28999999999996</v>
      </c>
      <c r="EK59" s="283">
        <v>363.78999999999996</v>
      </c>
      <c r="EL59" s="283">
        <v>366.28999999999996</v>
      </c>
      <c r="EM59" s="283">
        <v>347.78999999999996</v>
      </c>
      <c r="EN59" s="283">
        <v>377.78999999999996</v>
      </c>
      <c r="EO59" s="284">
        <v>417.78999999999996</v>
      </c>
      <c r="EP59" s="282">
        <v>386.78999999999996</v>
      </c>
      <c r="EQ59" s="283">
        <v>382.28999999999996</v>
      </c>
      <c r="ER59" s="283">
        <v>374.28999999999996</v>
      </c>
      <c r="ES59" s="283">
        <v>408.28999999999996</v>
      </c>
      <c r="ET59" s="283">
        <v>408.28999999999996</v>
      </c>
      <c r="EU59" s="283">
        <v>423.28999999999996</v>
      </c>
      <c r="EV59" s="283">
        <v>448.78999999999996</v>
      </c>
      <c r="EW59" s="283">
        <v>420.78999999999996</v>
      </c>
      <c r="EX59" s="283">
        <v>410.28999999999996</v>
      </c>
      <c r="EY59" s="283">
        <v>432.78999999999996</v>
      </c>
      <c r="EZ59" s="283">
        <v>456.78999999999996</v>
      </c>
      <c r="FA59" s="284">
        <v>469.28999999999996</v>
      </c>
      <c r="FB59" s="282">
        <v>458.78999999999996</v>
      </c>
      <c r="FC59" s="283">
        <v>492.78999999999996</v>
      </c>
      <c r="FD59" s="283">
        <v>435.78999999999996</v>
      </c>
      <c r="FE59" s="283">
        <v>450.78999999999996</v>
      </c>
      <c r="FF59" s="283">
        <v>420.28999999999996</v>
      </c>
      <c r="FG59" s="283">
        <v>472.28999999999996</v>
      </c>
      <c r="FH59" s="283">
        <v>512.29</v>
      </c>
      <c r="FI59" s="283">
        <v>522.79</v>
      </c>
      <c r="FJ59" s="283">
        <v>502.78999999999996</v>
      </c>
      <c r="FK59" s="283">
        <v>512.79</v>
      </c>
      <c r="FL59" s="283">
        <v>509.78999999999996</v>
      </c>
      <c r="FM59" s="284">
        <v>477.28999999999996</v>
      </c>
      <c r="FN59" s="282">
        <v>444.28999999999996</v>
      </c>
      <c r="FO59" s="283">
        <v>393.28999999999996</v>
      </c>
      <c r="FP59" s="283">
        <v>381.78999999999996</v>
      </c>
      <c r="FQ59" s="283">
        <v>364.78999999999996</v>
      </c>
      <c r="FR59" s="283">
        <v>363.78999999999996</v>
      </c>
      <c r="FS59" s="283">
        <v>587.79</v>
      </c>
      <c r="FT59" s="283">
        <v>609.29</v>
      </c>
      <c r="FU59" s="283">
        <v>600.29</v>
      </c>
      <c r="FV59" s="283">
        <v>583.79</v>
      </c>
      <c r="FW59" s="283">
        <v>585.79</v>
      </c>
      <c r="FX59" s="283">
        <v>587.79</v>
      </c>
      <c r="FY59" s="284">
        <v>612.49</v>
      </c>
      <c r="FZ59" s="282">
        <v>600.49</v>
      </c>
      <c r="GA59" s="283">
        <v>576.49</v>
      </c>
      <c r="GB59" s="283">
        <v>576.49</v>
      </c>
      <c r="GC59" s="283">
        <v>551.49</v>
      </c>
      <c r="GD59" s="283">
        <v>568.49</v>
      </c>
      <c r="GE59" s="283">
        <v>379.48999999999995</v>
      </c>
      <c r="GF59" s="283">
        <v>405.48999999999995</v>
      </c>
      <c r="GG59" s="283">
        <v>405.48999999999995</v>
      </c>
      <c r="GH59" s="283">
        <v>379.48999999999995</v>
      </c>
      <c r="GI59" s="283">
        <v>382.78999999999996</v>
      </c>
      <c r="GJ59" s="283">
        <v>411.78999999999996</v>
      </c>
      <c r="GK59" s="284">
        <v>441.09</v>
      </c>
      <c r="GL59" s="282">
        <v>407.09</v>
      </c>
      <c r="GM59" s="283">
        <v>407.09</v>
      </c>
      <c r="GN59" s="283">
        <v>402.09</v>
      </c>
      <c r="GO59" s="283">
        <v>380.09</v>
      </c>
      <c r="GP59" s="283">
        <v>362.09</v>
      </c>
      <c r="GQ59" s="283">
        <v>380.42333332999999</v>
      </c>
      <c r="GR59" s="283">
        <v>410.42333332999999</v>
      </c>
      <c r="GS59" s="283">
        <v>385.42333332999999</v>
      </c>
      <c r="GT59" s="283">
        <v>380.42333332999999</v>
      </c>
      <c r="GU59" s="283">
        <v>385.42333332999999</v>
      </c>
      <c r="GV59" s="283">
        <v>382.42333332999999</v>
      </c>
      <c r="GW59" s="284">
        <v>395.42333332999999</v>
      </c>
      <c r="GX59" s="282">
        <v>420.42333332999999</v>
      </c>
      <c r="GY59" s="283">
        <v>424.42333332999999</v>
      </c>
      <c r="GZ59" s="283">
        <v>419.42333332999999</v>
      </c>
      <c r="HA59" s="283">
        <v>394.42333332999999</v>
      </c>
      <c r="HB59" s="283">
        <v>389.42333332999999</v>
      </c>
      <c r="HC59" s="283">
        <v>407.76333332999997</v>
      </c>
      <c r="HD59" s="283">
        <v>422.76333332999997</v>
      </c>
      <c r="HE59" s="283">
        <v>427.76333332999997</v>
      </c>
      <c r="HF59" s="283">
        <v>412.76333332999997</v>
      </c>
      <c r="HG59" s="283">
        <v>427.76333332999997</v>
      </c>
      <c r="HH59" s="283">
        <v>432.76333332999997</v>
      </c>
      <c r="HI59" s="284">
        <v>437.76333332999997</v>
      </c>
      <c r="HJ59" s="282">
        <v>437.76333332999997</v>
      </c>
      <c r="HK59" s="283">
        <v>427.76333332999997</v>
      </c>
      <c r="HL59" s="283">
        <v>404.76333332999997</v>
      </c>
      <c r="HM59" s="283">
        <v>384.76333332999997</v>
      </c>
      <c r="HN59" s="283">
        <v>389.76333332999997</v>
      </c>
      <c r="HO59" s="283">
        <v>417.76333332999997</v>
      </c>
      <c r="HP59" s="283">
        <v>437.76333332999997</v>
      </c>
      <c r="HQ59" s="283">
        <v>417.76333332999997</v>
      </c>
      <c r="HR59" s="283">
        <v>407.76333332999997</v>
      </c>
      <c r="HS59" s="283">
        <v>402.76333332999997</v>
      </c>
      <c r="HT59" s="283">
        <v>422.76333332999997</v>
      </c>
      <c r="HU59" s="284">
        <v>470.26333332999997</v>
      </c>
      <c r="HV59" s="282">
        <v>438.26333332999997</v>
      </c>
      <c r="HW59" s="283">
        <v>403.26333332999997</v>
      </c>
      <c r="HX59" s="283">
        <v>423.26333332999997</v>
      </c>
      <c r="HY59" s="283">
        <v>423.26333333000002</v>
      </c>
      <c r="HZ59" s="283">
        <v>413.26333332999997</v>
      </c>
      <c r="IA59" s="283">
        <v>470.76333332999997</v>
      </c>
      <c r="IB59" s="283">
        <v>464.76333332999997</v>
      </c>
      <c r="IC59" s="283">
        <v>469.76333332999997</v>
      </c>
      <c r="ID59" s="283">
        <v>455.76333332999997</v>
      </c>
      <c r="IE59" s="283">
        <v>453.76333332999997</v>
      </c>
      <c r="IF59" s="283">
        <v>487.76333332999997</v>
      </c>
      <c r="IG59" s="284">
        <v>515.26333333000002</v>
      </c>
      <c r="IH59" s="282">
        <v>516.26333333000002</v>
      </c>
      <c r="II59" s="283">
        <v>522.26333333000002</v>
      </c>
      <c r="IJ59" s="283">
        <v>486.26333333000002</v>
      </c>
      <c r="IK59" s="283">
        <v>488.26333333000002</v>
      </c>
      <c r="IL59" s="283">
        <v>511.26333333000002</v>
      </c>
      <c r="IM59" s="283">
        <v>542.16333333</v>
      </c>
      <c r="IN59" s="283">
        <v>609.16333333</v>
      </c>
      <c r="IO59" s="283">
        <v>584.16333333</v>
      </c>
      <c r="IP59" s="283">
        <v>554.16333333</v>
      </c>
      <c r="IQ59" s="283">
        <v>569.16333333</v>
      </c>
      <c r="IR59" s="283">
        <v>672.16333333</v>
      </c>
      <c r="IS59" s="284">
        <v>682.16333333</v>
      </c>
      <c r="IT59" s="282">
        <v>673.16333333</v>
      </c>
      <c r="IU59" s="283">
        <v>683.16333333</v>
      </c>
      <c r="IV59" s="283">
        <v>601.16333333</v>
      </c>
      <c r="IW59" s="283">
        <v>583.16333333</v>
      </c>
      <c r="IX59" s="283">
        <v>564.16333333</v>
      </c>
      <c r="IY59" s="283">
        <v>590.16333333</v>
      </c>
      <c r="IZ59" s="283">
        <v>560.16333333</v>
      </c>
      <c r="JA59" s="283">
        <v>570.16333333</v>
      </c>
      <c r="JB59" s="283">
        <v>560.16333333</v>
      </c>
      <c r="JC59" s="283">
        <v>555.16333333</v>
      </c>
      <c r="JD59" s="283">
        <v>742.16333333</v>
      </c>
      <c r="JE59" s="284">
        <v>868.16333333</v>
      </c>
      <c r="JF59" s="282">
        <v>845.16333333</v>
      </c>
      <c r="JG59" s="283">
        <v>914.16333333</v>
      </c>
      <c r="JH59" s="283">
        <v>892.16333333</v>
      </c>
      <c r="JI59" s="283">
        <v>866.16333333</v>
      </c>
      <c r="JJ59" s="283">
        <v>846.16333333</v>
      </c>
      <c r="JK59" s="283">
        <v>994.16333333</v>
      </c>
      <c r="JL59" s="283">
        <v>717.16333333</v>
      </c>
      <c r="JM59" s="283">
        <v>1127.1633333300001</v>
      </c>
      <c r="JN59" s="283">
        <v>657.16333333</v>
      </c>
      <c r="JO59" s="283">
        <v>680.16333333</v>
      </c>
      <c r="JP59" s="283">
        <v>748.16333333</v>
      </c>
      <c r="JQ59" s="284">
        <v>1169.1633333300001</v>
      </c>
      <c r="JR59" s="283">
        <v>1130.1633333300001</v>
      </c>
      <c r="JS59" s="283">
        <v>1112.1633333300001</v>
      </c>
      <c r="JT59" s="283">
        <v>1081.1633333300001</v>
      </c>
      <c r="JU59" s="283">
        <v>1094.1633333300001</v>
      </c>
      <c r="JV59" s="283">
        <v>1081.1633333300001</v>
      </c>
      <c r="JW59" s="283">
        <v>953.16333333</v>
      </c>
      <c r="JX59" s="283">
        <v>1110.1633333300001</v>
      </c>
      <c r="JY59" s="283">
        <v>1104.1633333300001</v>
      </c>
      <c r="JZ59" s="283">
        <v>754.16333333</v>
      </c>
      <c r="KA59" s="283">
        <v>899.16333333</v>
      </c>
      <c r="KB59" s="283">
        <v>1065.1633333300001</v>
      </c>
      <c r="KC59" s="284">
        <v>1208.1633333300001</v>
      </c>
      <c r="KD59" s="283">
        <v>1266.1633333300001</v>
      </c>
      <c r="KE59" s="283">
        <v>1278.1633333300001</v>
      </c>
      <c r="KF59" s="283">
        <v>1195.1633333300001</v>
      </c>
      <c r="KG59" s="283">
        <v>1355.1633333300001</v>
      </c>
      <c r="KH59" s="283">
        <v>1258.1633333300001</v>
      </c>
      <c r="KI59" s="283">
        <v>1143.6633333300001</v>
      </c>
      <c r="KJ59" s="283">
        <v>1022.16333333</v>
      </c>
      <c r="KK59" s="283">
        <v>1091.6633333300001</v>
      </c>
      <c r="KL59" s="283">
        <v>1113.6633333300001</v>
      </c>
      <c r="KM59" s="283">
        <v>1262.1633333300001</v>
      </c>
      <c r="KN59" s="283">
        <v>1355.6633333300001</v>
      </c>
      <c r="KO59" s="284">
        <v>1227.6633333300001</v>
      </c>
      <c r="KP59" s="283">
        <v>1190.6633333300001</v>
      </c>
      <c r="KQ59" s="283">
        <v>1165.6633333300001</v>
      </c>
      <c r="KR59" s="283">
        <v>951.66333333</v>
      </c>
      <c r="KS59" s="284">
        <v>921.66333333</v>
      </c>
    </row>
    <row r="60" spans="1:305" ht="12.9" hidden="1" customHeight="1" x14ac:dyDescent="0.25">
      <c r="A60" s="235" t="s">
        <v>4215</v>
      </c>
      <c r="B60" s="230"/>
      <c r="M60" s="236"/>
      <c r="N60" s="230"/>
      <c r="Y60" s="236"/>
      <c r="Z60" s="230"/>
      <c r="AK60" s="236"/>
      <c r="AL60" s="230"/>
      <c r="AW60" s="236"/>
      <c r="AX60" s="230"/>
      <c r="BI60" s="236"/>
      <c r="BJ60" s="230"/>
      <c r="BU60" s="236"/>
      <c r="BV60" s="230"/>
      <c r="CG60" s="236"/>
      <c r="CH60" s="230"/>
      <c r="CS60" s="236"/>
      <c r="CT60" s="230"/>
      <c r="DE60" s="236"/>
      <c r="DF60" s="230"/>
      <c r="DQ60" s="236"/>
      <c r="DR60" s="230"/>
      <c r="EC60" s="236"/>
      <c r="ED60" s="230"/>
      <c r="EO60" s="236"/>
      <c r="EP60" s="230"/>
      <c r="FA60" s="236"/>
      <c r="FB60" s="230"/>
      <c r="FM60" s="236"/>
      <c r="FN60" s="230"/>
      <c r="FY60" s="236"/>
      <c r="FZ60" s="230"/>
      <c r="GK60" s="236"/>
      <c r="GL60" s="230"/>
      <c r="GW60" s="236"/>
      <c r="GX60" s="230"/>
      <c r="HI60" s="236"/>
      <c r="HJ60" s="230"/>
      <c r="HU60" s="236"/>
      <c r="HV60" s="230"/>
      <c r="IG60" s="236"/>
      <c r="IH60" s="230"/>
      <c r="IS60" s="236"/>
      <c r="IT60" s="230"/>
      <c r="JE60" s="236"/>
      <c r="JF60" s="230"/>
      <c r="JQ60" s="236"/>
      <c r="KC60" s="236"/>
      <c r="KO60" s="236"/>
      <c r="KS60" s="236"/>
    </row>
    <row r="61" spans="1:305" ht="12.9" hidden="1" customHeight="1" x14ac:dyDescent="0.25">
      <c r="A61" s="235" t="s">
        <v>4216</v>
      </c>
      <c r="B61" s="230"/>
      <c r="M61" s="236"/>
      <c r="N61" s="230"/>
      <c r="Y61" s="236"/>
      <c r="Z61" s="230"/>
      <c r="AK61" s="236"/>
      <c r="AL61" s="230"/>
      <c r="AW61" s="236"/>
      <c r="AX61" s="230"/>
      <c r="BI61" s="236"/>
      <c r="BJ61" s="230"/>
      <c r="BU61" s="236"/>
      <c r="BV61" s="230"/>
      <c r="CG61" s="236"/>
      <c r="CH61" s="230"/>
      <c r="CS61" s="236"/>
      <c r="CT61" s="230"/>
      <c r="DE61" s="236"/>
      <c r="DF61" s="230"/>
      <c r="DQ61" s="236"/>
      <c r="DR61" s="230"/>
      <c r="EC61" s="236"/>
      <c r="ED61" s="230"/>
      <c r="EO61" s="236"/>
      <c r="EP61" s="230"/>
      <c r="FA61" s="236"/>
      <c r="FB61" s="230"/>
      <c r="FM61" s="236"/>
      <c r="FN61" s="230"/>
      <c r="FY61" s="236"/>
      <c r="FZ61" s="230"/>
      <c r="GK61" s="236"/>
      <c r="GL61" s="230"/>
      <c r="GW61" s="236"/>
      <c r="GX61" s="230"/>
      <c r="HI61" s="236"/>
      <c r="HJ61" s="230"/>
      <c r="HU61" s="236"/>
      <c r="HV61" s="230"/>
      <c r="IG61" s="236"/>
      <c r="IH61" s="230"/>
      <c r="IS61" s="236"/>
      <c r="IT61" s="230"/>
      <c r="JE61" s="236"/>
      <c r="JF61" s="230"/>
      <c r="JQ61" s="236"/>
      <c r="KC61" s="236"/>
      <c r="KO61" s="236"/>
      <c r="KS61" s="236"/>
    </row>
    <row r="62" spans="1:305" x14ac:dyDescent="0.25">
      <c r="A62" s="235" t="s">
        <v>4217</v>
      </c>
      <c r="B62" s="285">
        <v>45</v>
      </c>
      <c r="C62" s="259">
        <v>45</v>
      </c>
      <c r="D62" s="259">
        <v>40</v>
      </c>
      <c r="E62" s="259">
        <v>20</v>
      </c>
      <c r="F62" s="259">
        <v>20</v>
      </c>
      <c r="G62" s="259">
        <v>30</v>
      </c>
      <c r="H62" s="259">
        <v>30</v>
      </c>
      <c r="I62" s="259">
        <v>30</v>
      </c>
      <c r="J62" s="259">
        <v>10</v>
      </c>
      <c r="K62" s="259">
        <v>25</v>
      </c>
      <c r="L62" s="259">
        <v>41</v>
      </c>
      <c r="M62" s="286">
        <v>56</v>
      </c>
      <c r="N62" s="285">
        <v>56</v>
      </c>
      <c r="O62" s="259">
        <v>35</v>
      </c>
      <c r="P62" s="259">
        <v>4</v>
      </c>
      <c r="Q62" s="259">
        <v>4</v>
      </c>
      <c r="R62" s="259">
        <v>4</v>
      </c>
      <c r="S62" s="259">
        <v>0</v>
      </c>
      <c r="T62" s="259">
        <v>14</v>
      </c>
      <c r="U62" s="259">
        <v>14</v>
      </c>
      <c r="V62" s="259">
        <v>14</v>
      </c>
      <c r="W62" s="259">
        <v>21</v>
      </c>
      <c r="X62" s="259">
        <v>62.8</v>
      </c>
      <c r="Y62" s="286">
        <v>110</v>
      </c>
      <c r="Z62" s="285">
        <v>110</v>
      </c>
      <c r="AA62" s="259">
        <v>52</v>
      </c>
      <c r="AB62" s="259">
        <v>3.2000000000000028</v>
      </c>
      <c r="AC62" s="259">
        <v>20</v>
      </c>
      <c r="AD62" s="259">
        <v>30</v>
      </c>
      <c r="AE62" s="259">
        <v>20</v>
      </c>
      <c r="AF62" s="259">
        <v>20</v>
      </c>
      <c r="AG62" s="259">
        <v>10</v>
      </c>
      <c r="AH62" s="259">
        <v>10</v>
      </c>
      <c r="AI62" s="259">
        <v>15</v>
      </c>
      <c r="AJ62" s="259">
        <v>15</v>
      </c>
      <c r="AK62" s="286">
        <v>5</v>
      </c>
      <c r="AL62" s="285">
        <v>5</v>
      </c>
      <c r="AM62" s="259">
        <v>10</v>
      </c>
      <c r="AN62" s="259">
        <v>10</v>
      </c>
      <c r="AO62" s="259">
        <v>10</v>
      </c>
      <c r="AP62" s="259">
        <v>10</v>
      </c>
      <c r="AQ62" s="259">
        <v>25</v>
      </c>
      <c r="AR62" s="259">
        <v>25</v>
      </c>
      <c r="AS62" s="259">
        <v>25</v>
      </c>
      <c r="AT62" s="259">
        <v>25</v>
      </c>
      <c r="AU62" s="259">
        <v>0</v>
      </c>
      <c r="AV62" s="259">
        <v>6</v>
      </c>
      <c r="AW62" s="286">
        <v>68</v>
      </c>
      <c r="AX62" s="285">
        <v>68</v>
      </c>
      <c r="AY62" s="259">
        <v>68</v>
      </c>
      <c r="AZ62" s="259">
        <v>32</v>
      </c>
      <c r="BA62" s="259">
        <v>12</v>
      </c>
      <c r="BB62" s="259">
        <v>34</v>
      </c>
      <c r="BC62" s="259">
        <v>58</v>
      </c>
      <c r="BD62" s="259">
        <v>79</v>
      </c>
      <c r="BE62" s="259">
        <v>61</v>
      </c>
      <c r="BF62" s="259">
        <v>25</v>
      </c>
      <c r="BG62" s="259">
        <v>50</v>
      </c>
      <c r="BH62" s="259">
        <v>87</v>
      </c>
      <c r="BI62" s="286">
        <v>42</v>
      </c>
      <c r="BJ62" s="285">
        <v>64.5</v>
      </c>
      <c r="BK62" s="259">
        <v>64</v>
      </c>
      <c r="BL62" s="259">
        <v>47.024000000000001</v>
      </c>
      <c r="BM62" s="259">
        <v>36.524000000000001</v>
      </c>
      <c r="BN62" s="259">
        <v>63.024000000000001</v>
      </c>
      <c r="BO62" s="259">
        <v>38.024000000000001</v>
      </c>
      <c r="BP62" s="259">
        <v>15.023999999999999</v>
      </c>
      <c r="BQ62" s="259">
        <v>13.023999999999999</v>
      </c>
      <c r="BR62" s="259">
        <v>6.0240000000000009</v>
      </c>
      <c r="BS62" s="259">
        <v>6.0240000000000009</v>
      </c>
      <c r="BT62" s="259">
        <v>23.423999999999999</v>
      </c>
      <c r="BU62" s="286">
        <v>55.804000000000002</v>
      </c>
      <c r="BV62" s="285">
        <v>1100.5640000000001</v>
      </c>
      <c r="BW62" s="259">
        <v>1648.5640000000001</v>
      </c>
      <c r="BX62" s="259">
        <v>1639.3019999999999</v>
      </c>
      <c r="BY62" s="259">
        <v>1668.501</v>
      </c>
      <c r="BZ62" s="259">
        <v>1683.345</v>
      </c>
      <c r="CA62" s="259">
        <v>1683.345</v>
      </c>
      <c r="CB62" s="259">
        <v>1683.345</v>
      </c>
      <c r="CC62" s="259">
        <v>1689.5350000000001</v>
      </c>
      <c r="CD62" s="259">
        <v>1541.5350000000001</v>
      </c>
      <c r="CE62" s="259">
        <v>231.535</v>
      </c>
      <c r="CF62" s="259">
        <v>230.506</v>
      </c>
      <c r="CG62" s="286">
        <v>300.32100000000003</v>
      </c>
      <c r="CH62" s="285">
        <v>335.33600000000001</v>
      </c>
      <c r="CI62" s="259">
        <v>355.25599999999997</v>
      </c>
      <c r="CJ62" s="259">
        <v>349.21699999999998</v>
      </c>
      <c r="CK62" s="259">
        <v>326.87699999999995</v>
      </c>
      <c r="CL62" s="259">
        <v>289.77199999999999</v>
      </c>
      <c r="CM62" s="259">
        <v>253.48899999999998</v>
      </c>
      <c r="CN62" s="259">
        <v>246.95099999999996</v>
      </c>
      <c r="CO62" s="259">
        <v>223.74599999999998</v>
      </c>
      <c r="CP62" s="259">
        <v>113.98699999999997</v>
      </c>
      <c r="CQ62" s="259">
        <v>100.41599999999997</v>
      </c>
      <c r="CR62" s="259">
        <v>100.41599999999997</v>
      </c>
      <c r="CS62" s="286">
        <v>105.23399999999997</v>
      </c>
      <c r="CT62" s="285">
        <v>100.58399999999997</v>
      </c>
      <c r="CU62" s="259">
        <v>104.83399999999997</v>
      </c>
      <c r="CV62" s="259">
        <v>102.29399999999997</v>
      </c>
      <c r="CW62" s="259">
        <v>95.791999999999973</v>
      </c>
      <c r="CX62" s="259">
        <v>135.00499999999997</v>
      </c>
      <c r="CY62" s="259">
        <v>155.00499999999997</v>
      </c>
      <c r="CZ62" s="259">
        <v>152.08699999999996</v>
      </c>
      <c r="DA62" s="259">
        <v>139.96699999999996</v>
      </c>
      <c r="DB62" s="259">
        <v>150.96699999999996</v>
      </c>
      <c r="DC62" s="259">
        <v>172.43999999999994</v>
      </c>
      <c r="DD62" s="259">
        <v>166.43999999999994</v>
      </c>
      <c r="DE62" s="286">
        <v>165.78999999999994</v>
      </c>
      <c r="DF62" s="285">
        <v>157.78999999999994</v>
      </c>
      <c r="DG62" s="259">
        <v>163.78999999999994</v>
      </c>
      <c r="DH62" s="259">
        <v>163.78999999999994</v>
      </c>
      <c r="DI62" s="259">
        <v>190.28999999999994</v>
      </c>
      <c r="DJ62" s="259">
        <v>179.78999999999994</v>
      </c>
      <c r="DK62" s="259">
        <v>275.28999999999996</v>
      </c>
      <c r="DL62" s="259">
        <v>331.78999999999996</v>
      </c>
      <c r="DM62" s="259">
        <v>336.28999999999996</v>
      </c>
      <c r="DN62" s="259">
        <v>334.28999999999996</v>
      </c>
      <c r="DO62" s="259">
        <v>578.29</v>
      </c>
      <c r="DP62" s="259">
        <v>639.29</v>
      </c>
      <c r="DQ62" s="286">
        <v>699.79</v>
      </c>
      <c r="DR62" s="285">
        <v>661.79</v>
      </c>
      <c r="DS62" s="259">
        <v>442.28999999999996</v>
      </c>
      <c r="DT62" s="259">
        <v>421.28999999999996</v>
      </c>
      <c r="DU62" s="259">
        <v>402.28999999999996</v>
      </c>
      <c r="DV62" s="259">
        <v>371.78999999999996</v>
      </c>
      <c r="DW62" s="259">
        <v>503.28999999999996</v>
      </c>
      <c r="DX62" s="259">
        <v>604.79</v>
      </c>
      <c r="DY62" s="259">
        <v>646.79</v>
      </c>
      <c r="DZ62" s="259">
        <v>625.29</v>
      </c>
      <c r="EA62" s="259">
        <v>632.79</v>
      </c>
      <c r="EB62" s="259">
        <v>639.79</v>
      </c>
      <c r="EC62" s="286">
        <v>434.78999999999996</v>
      </c>
      <c r="ED62" s="285">
        <v>388.78999999999996</v>
      </c>
      <c r="EE62" s="259">
        <v>381.28999999999996</v>
      </c>
      <c r="EF62" s="259">
        <v>388.28999999999996</v>
      </c>
      <c r="EG62" s="259">
        <v>378.28999999999996</v>
      </c>
      <c r="EH62" s="259">
        <v>401.28999999999996</v>
      </c>
      <c r="EI62" s="259">
        <v>368.78999999999996</v>
      </c>
      <c r="EJ62" s="259">
        <v>386.28999999999996</v>
      </c>
      <c r="EK62" s="259">
        <v>363.78999999999996</v>
      </c>
      <c r="EL62" s="259">
        <v>366.28999999999996</v>
      </c>
      <c r="EM62" s="259">
        <v>347.78999999999996</v>
      </c>
      <c r="EN62" s="259">
        <v>377.78999999999996</v>
      </c>
      <c r="EO62" s="286">
        <v>417.78999999999996</v>
      </c>
      <c r="EP62" s="285">
        <v>386.78999999999996</v>
      </c>
      <c r="EQ62" s="259">
        <v>382.28999999999996</v>
      </c>
      <c r="ER62" s="259">
        <v>374.28999999999996</v>
      </c>
      <c r="ES62" s="259">
        <v>408.28999999999996</v>
      </c>
      <c r="ET62" s="259">
        <v>408.28999999999996</v>
      </c>
      <c r="EU62" s="259">
        <v>423.28999999999996</v>
      </c>
      <c r="EV62" s="259">
        <v>448.78999999999996</v>
      </c>
      <c r="EW62" s="259">
        <v>420.78999999999996</v>
      </c>
      <c r="EX62" s="259">
        <v>410.28999999999996</v>
      </c>
      <c r="EY62" s="259">
        <v>432.78999999999996</v>
      </c>
      <c r="EZ62" s="259">
        <v>456.78999999999996</v>
      </c>
      <c r="FA62" s="286">
        <v>469.28999999999996</v>
      </c>
      <c r="FB62" s="285">
        <v>458.78999999999996</v>
      </c>
      <c r="FC62" s="259">
        <v>492.78999999999996</v>
      </c>
      <c r="FD62" s="259">
        <v>435.78999999999996</v>
      </c>
      <c r="FE62" s="259">
        <v>450.78999999999996</v>
      </c>
      <c r="FF62" s="259">
        <v>420.28999999999996</v>
      </c>
      <c r="FG62" s="259">
        <v>472.28999999999996</v>
      </c>
      <c r="FH62" s="259">
        <v>512.29</v>
      </c>
      <c r="FI62" s="259">
        <v>522.79</v>
      </c>
      <c r="FJ62" s="259">
        <v>502.78999999999996</v>
      </c>
      <c r="FK62" s="259">
        <v>512.79</v>
      </c>
      <c r="FL62" s="259">
        <v>509.78999999999996</v>
      </c>
      <c r="FM62" s="286">
        <v>477.28999999999996</v>
      </c>
      <c r="FN62" s="285">
        <v>444.28999999999996</v>
      </c>
      <c r="FO62" s="259">
        <v>393.28999999999996</v>
      </c>
      <c r="FP62" s="259">
        <v>381.78999999999996</v>
      </c>
      <c r="FQ62" s="259">
        <v>364.78999999999996</v>
      </c>
      <c r="FR62" s="259">
        <v>363.78999999999996</v>
      </c>
      <c r="FS62" s="259">
        <v>587.79</v>
      </c>
      <c r="FT62" s="259">
        <v>609.29</v>
      </c>
      <c r="FU62" s="259">
        <v>600.29</v>
      </c>
      <c r="FV62" s="259">
        <v>583.79</v>
      </c>
      <c r="FW62" s="259">
        <v>585.79</v>
      </c>
      <c r="FX62" s="259">
        <v>587.79</v>
      </c>
      <c r="FY62" s="286">
        <v>612.49</v>
      </c>
      <c r="FZ62" s="285">
        <v>600.49</v>
      </c>
      <c r="GA62" s="259">
        <v>576.49</v>
      </c>
      <c r="GB62" s="259">
        <v>576.49</v>
      </c>
      <c r="GC62" s="259">
        <v>551.49</v>
      </c>
      <c r="GD62" s="259">
        <v>568.49</v>
      </c>
      <c r="GE62" s="259">
        <v>379.48999999999995</v>
      </c>
      <c r="GF62" s="259">
        <v>405.48999999999995</v>
      </c>
      <c r="GG62" s="259">
        <v>405.48999999999995</v>
      </c>
      <c r="GH62" s="259">
        <v>379.48999999999995</v>
      </c>
      <c r="GI62" s="259">
        <v>382.78999999999996</v>
      </c>
      <c r="GJ62" s="259">
        <v>411.78999999999996</v>
      </c>
      <c r="GK62" s="286">
        <v>441.09</v>
      </c>
      <c r="GL62" s="285">
        <v>407.09</v>
      </c>
      <c r="GM62" s="259">
        <v>407.09</v>
      </c>
      <c r="GN62" s="259">
        <v>402.09</v>
      </c>
      <c r="GO62" s="259">
        <v>380.09</v>
      </c>
      <c r="GP62" s="259">
        <v>362.09</v>
      </c>
      <c r="GQ62" s="259">
        <v>380.42333332999999</v>
      </c>
      <c r="GR62" s="259">
        <v>410.42333332999999</v>
      </c>
      <c r="GS62" s="259">
        <v>385.42333332999999</v>
      </c>
      <c r="GT62" s="259">
        <v>380.42333332999999</v>
      </c>
      <c r="GU62" s="259">
        <v>385.42333332999999</v>
      </c>
      <c r="GV62" s="259">
        <v>382.42333332999999</v>
      </c>
      <c r="GW62" s="286">
        <v>395.42333332999999</v>
      </c>
      <c r="GX62" s="285">
        <v>420.42333332999999</v>
      </c>
      <c r="GY62" s="259">
        <v>424.42333332999999</v>
      </c>
      <c r="GZ62" s="259">
        <v>419.42333332999999</v>
      </c>
      <c r="HA62" s="259">
        <v>394.42333332999999</v>
      </c>
      <c r="HB62" s="259">
        <v>389.42333332999999</v>
      </c>
      <c r="HC62" s="259">
        <v>407.76333332999997</v>
      </c>
      <c r="HD62" s="259">
        <v>422.76333332999997</v>
      </c>
      <c r="HE62" s="259">
        <v>427.76333332999997</v>
      </c>
      <c r="HF62" s="259">
        <v>412.76333332999997</v>
      </c>
      <c r="HG62" s="259">
        <v>427.76333332999997</v>
      </c>
      <c r="HH62" s="259">
        <v>432.76333332999997</v>
      </c>
      <c r="HI62" s="286">
        <v>437.76333332999997</v>
      </c>
      <c r="HJ62" s="285">
        <v>437.76333332999997</v>
      </c>
      <c r="HK62" s="259">
        <v>427.76333332999997</v>
      </c>
      <c r="HL62" s="259">
        <v>404.76333332999997</v>
      </c>
      <c r="HM62" s="259">
        <v>384.76333332999997</v>
      </c>
      <c r="HN62" s="259">
        <v>389.76333332999997</v>
      </c>
      <c r="HO62" s="259">
        <v>417.76333332999997</v>
      </c>
      <c r="HP62" s="259">
        <v>437.76333332999997</v>
      </c>
      <c r="HQ62" s="259">
        <v>417.76333332999997</v>
      </c>
      <c r="HR62" s="259">
        <v>407.76333332999997</v>
      </c>
      <c r="HS62" s="259">
        <v>402.76333332999997</v>
      </c>
      <c r="HT62" s="259">
        <v>422.76333332999997</v>
      </c>
      <c r="HU62" s="286">
        <v>470.26333332999997</v>
      </c>
      <c r="HV62" s="285">
        <v>438.26333332999997</v>
      </c>
      <c r="HW62" s="259">
        <v>403.26333332999997</v>
      </c>
      <c r="HX62" s="259">
        <v>423.26333332999997</v>
      </c>
      <c r="HY62" s="259">
        <v>423.26333333000002</v>
      </c>
      <c r="HZ62" s="259">
        <v>413.26333332999997</v>
      </c>
      <c r="IA62" s="259">
        <v>470.76333332999997</v>
      </c>
      <c r="IB62" s="259">
        <v>464.76333332999997</v>
      </c>
      <c r="IC62" s="259">
        <v>469.76333332999997</v>
      </c>
      <c r="ID62" s="259">
        <v>455.76333332999997</v>
      </c>
      <c r="IE62" s="259">
        <v>453.76333332999997</v>
      </c>
      <c r="IF62" s="259">
        <v>487.76333332999997</v>
      </c>
      <c r="IG62" s="286">
        <v>515.26333333000002</v>
      </c>
      <c r="IH62" s="285">
        <v>516.26333333000002</v>
      </c>
      <c r="II62" s="259">
        <v>522.26333333000002</v>
      </c>
      <c r="IJ62" s="259">
        <v>486.26333333000002</v>
      </c>
      <c r="IK62" s="259">
        <v>488.26333333000002</v>
      </c>
      <c r="IL62" s="259">
        <v>511.26333333000002</v>
      </c>
      <c r="IM62" s="259">
        <v>542.16333333</v>
      </c>
      <c r="IN62" s="259">
        <v>609.16333333</v>
      </c>
      <c r="IO62" s="259">
        <v>584.16333333</v>
      </c>
      <c r="IP62" s="259">
        <v>554.16333333</v>
      </c>
      <c r="IQ62" s="259">
        <v>569.16333333</v>
      </c>
      <c r="IR62" s="259">
        <v>672.16333333</v>
      </c>
      <c r="IS62" s="286">
        <v>682.16333333</v>
      </c>
      <c r="IT62" s="285">
        <v>673.16333333</v>
      </c>
      <c r="IU62" s="259">
        <v>683.16333333</v>
      </c>
      <c r="IV62" s="259">
        <v>601.16333333</v>
      </c>
      <c r="IW62" s="259">
        <v>583.16333333</v>
      </c>
      <c r="IX62" s="259">
        <v>564.16333333</v>
      </c>
      <c r="IY62" s="259">
        <v>590.16333333</v>
      </c>
      <c r="IZ62" s="259">
        <v>560.16333333</v>
      </c>
      <c r="JA62" s="259">
        <v>570.16333333</v>
      </c>
      <c r="JB62" s="259">
        <v>560.16333333</v>
      </c>
      <c r="JC62" s="259">
        <v>555.16333333</v>
      </c>
      <c r="JD62" s="259">
        <v>742.16333333</v>
      </c>
      <c r="JE62" s="286">
        <v>868.16333333</v>
      </c>
      <c r="JF62" s="285">
        <v>845.16333333</v>
      </c>
      <c r="JG62" s="259">
        <v>914.16333333</v>
      </c>
      <c r="JH62" s="259">
        <v>892.16333333</v>
      </c>
      <c r="JI62" s="259">
        <v>866.16333333</v>
      </c>
      <c r="JJ62" s="259">
        <v>846.16333333</v>
      </c>
      <c r="JK62" s="259">
        <v>994.16333333</v>
      </c>
      <c r="JL62" s="259">
        <v>717.16333333</v>
      </c>
      <c r="JM62" s="259">
        <v>1127.1633333300001</v>
      </c>
      <c r="JN62" s="259">
        <v>657.16333333</v>
      </c>
      <c r="JO62" s="259">
        <v>680.16333333</v>
      </c>
      <c r="JP62" s="259">
        <v>748.16333333</v>
      </c>
      <c r="JQ62" s="286">
        <v>1169.1633333300001</v>
      </c>
      <c r="JR62" s="259">
        <v>1130.1633333300001</v>
      </c>
      <c r="JS62" s="259">
        <v>1112.1633333300001</v>
      </c>
      <c r="JT62" s="259">
        <v>1081.1633333300001</v>
      </c>
      <c r="JU62" s="259">
        <v>1094.1633333300001</v>
      </c>
      <c r="JV62" s="259">
        <v>1081.1633333300001</v>
      </c>
      <c r="JW62" s="259">
        <v>953.16333333</v>
      </c>
      <c r="JX62" s="259">
        <v>1110.1633333300001</v>
      </c>
      <c r="JY62" s="259">
        <v>1104.1633333300001</v>
      </c>
      <c r="JZ62" s="259">
        <v>754.16333333</v>
      </c>
      <c r="KA62" s="259">
        <v>899.16333333</v>
      </c>
      <c r="KB62" s="259">
        <v>1065.1633333300001</v>
      </c>
      <c r="KC62" s="286">
        <v>1208.1633333300001</v>
      </c>
      <c r="KD62" s="259">
        <v>1266.1633333300001</v>
      </c>
      <c r="KE62" s="259">
        <v>1278.1633333300001</v>
      </c>
      <c r="KF62" s="259">
        <v>1195.1633333300001</v>
      </c>
      <c r="KG62" s="259">
        <v>1355.1633333300001</v>
      </c>
      <c r="KH62" s="259">
        <v>1258.1633333300001</v>
      </c>
      <c r="KI62" s="259">
        <v>1143.6633333300001</v>
      </c>
      <c r="KJ62" s="259">
        <v>1022.16333333</v>
      </c>
      <c r="KK62" s="259">
        <v>1091.6633333300001</v>
      </c>
      <c r="KL62" s="259">
        <v>1113.6633333300001</v>
      </c>
      <c r="KM62" s="259">
        <v>1262.1633333300001</v>
      </c>
      <c r="KN62" s="259">
        <v>1355.6633333300001</v>
      </c>
      <c r="KO62" s="286">
        <v>1227.6633333300001</v>
      </c>
      <c r="KP62" s="259">
        <v>1190.6633333300001</v>
      </c>
      <c r="KQ62" s="259">
        <v>1165.6633333300001</v>
      </c>
      <c r="KR62" s="259">
        <v>951.66333333</v>
      </c>
      <c r="KS62" s="286">
        <v>921.66333333</v>
      </c>
    </row>
    <row r="63" spans="1:305" hidden="1" x14ac:dyDescent="0.25">
      <c r="A63" s="235" t="s">
        <v>4218</v>
      </c>
      <c r="B63" s="230"/>
      <c r="M63" s="236"/>
      <c r="N63" s="230"/>
      <c r="Y63" s="236"/>
      <c r="Z63" s="230"/>
      <c r="AK63" s="236"/>
      <c r="AL63" s="230"/>
      <c r="AW63" s="236"/>
      <c r="AX63" s="230"/>
      <c r="BI63" s="236"/>
      <c r="BJ63" s="230"/>
      <c r="BU63" s="236"/>
      <c r="BV63" s="230"/>
      <c r="CG63" s="236"/>
      <c r="CH63" s="230"/>
      <c r="CS63" s="236"/>
      <c r="CT63" s="230"/>
      <c r="DE63" s="236"/>
      <c r="DF63" s="230"/>
      <c r="DQ63" s="236"/>
      <c r="DR63" s="230"/>
      <c r="EC63" s="236"/>
      <c r="ED63" s="230"/>
      <c r="EO63" s="236"/>
      <c r="EP63" s="230"/>
      <c r="FA63" s="236"/>
      <c r="FB63" s="230"/>
      <c r="FM63" s="236"/>
      <c r="FN63" s="230"/>
      <c r="FY63" s="236"/>
      <c r="FZ63" s="230"/>
      <c r="GK63" s="236"/>
      <c r="GL63" s="230"/>
      <c r="GW63" s="236"/>
      <c r="GX63" s="230"/>
      <c r="HI63" s="236"/>
      <c r="HJ63" s="230"/>
      <c r="HU63" s="236"/>
      <c r="HV63" s="230"/>
      <c r="IG63" s="236"/>
      <c r="IH63" s="230"/>
      <c r="IS63" s="236"/>
      <c r="IT63" s="230"/>
      <c r="JE63" s="236"/>
      <c r="JF63" s="230"/>
      <c r="JQ63" s="236"/>
      <c r="KC63" s="236"/>
      <c r="KO63" s="236"/>
      <c r="KS63" s="236"/>
    </row>
    <row r="64" spans="1:305" hidden="1" x14ac:dyDescent="0.25">
      <c r="A64" s="235" t="s">
        <v>4219</v>
      </c>
      <c r="B64" s="230"/>
      <c r="M64" s="236"/>
      <c r="N64" s="230"/>
      <c r="Y64" s="236"/>
      <c r="Z64" s="230"/>
      <c r="AK64" s="236"/>
      <c r="AL64" s="230"/>
      <c r="AW64" s="236"/>
      <c r="AX64" s="230"/>
      <c r="BI64" s="236"/>
      <c r="BJ64" s="230"/>
      <c r="BU64" s="236"/>
      <c r="BV64" s="230"/>
      <c r="CG64" s="236"/>
      <c r="CH64" s="230"/>
      <c r="CS64" s="236"/>
      <c r="CT64" s="230"/>
      <c r="DE64" s="236"/>
      <c r="DF64" s="230"/>
      <c r="DQ64" s="236"/>
      <c r="DR64" s="230"/>
      <c r="EC64" s="236"/>
      <c r="ED64" s="230"/>
      <c r="EO64" s="236"/>
      <c r="EP64" s="230"/>
      <c r="FA64" s="236"/>
      <c r="FB64" s="230"/>
      <c r="FM64" s="236"/>
      <c r="FN64" s="230"/>
      <c r="FY64" s="236"/>
      <c r="FZ64" s="230"/>
      <c r="GK64" s="236"/>
      <c r="GL64" s="230"/>
      <c r="GW64" s="236"/>
      <c r="GX64" s="230"/>
      <c r="HI64" s="236"/>
      <c r="HJ64" s="230"/>
      <c r="HU64" s="236"/>
      <c r="HV64" s="230"/>
      <c r="IG64" s="236"/>
      <c r="IH64" s="230"/>
      <c r="IS64" s="236"/>
      <c r="IT64" s="230"/>
      <c r="JE64" s="236"/>
      <c r="JF64" s="230"/>
      <c r="JQ64" s="236"/>
      <c r="KC64" s="236"/>
      <c r="KO64" s="236"/>
      <c r="KS64" s="236"/>
    </row>
    <row r="65" spans="1:305" x14ac:dyDescent="0.25">
      <c r="A65" s="229" t="s">
        <v>4214</v>
      </c>
      <c r="B65" s="282">
        <v>4509.9641838617517</v>
      </c>
      <c r="C65" s="283">
        <v>4495.3740968466809</v>
      </c>
      <c r="D65" s="283">
        <v>4406.0862446625069</v>
      </c>
      <c r="E65" s="283">
        <v>4364.7762892270521</v>
      </c>
      <c r="F65" s="283">
        <v>4338.2053746521697</v>
      </c>
      <c r="G65" s="283">
        <v>4294.6772698123532</v>
      </c>
      <c r="H65" s="283">
        <v>4209.3403108533521</v>
      </c>
      <c r="I65" s="283">
        <v>4220.9308058407642</v>
      </c>
      <c r="J65" s="283">
        <v>4054.6950064586322</v>
      </c>
      <c r="K65" s="283">
        <v>3990.0700706880307</v>
      </c>
      <c r="L65" s="283">
        <v>3993.4204694056248</v>
      </c>
      <c r="M65" s="284">
        <v>4014.4025206622464</v>
      </c>
      <c r="N65" s="282">
        <v>3887.5750000514377</v>
      </c>
      <c r="O65" s="283">
        <v>3873.0376864080004</v>
      </c>
      <c r="P65" s="283">
        <v>3863.8516093765234</v>
      </c>
      <c r="Q65" s="283">
        <v>3853.2732769599124</v>
      </c>
      <c r="R65" s="283">
        <v>3859.3535061379016</v>
      </c>
      <c r="S65" s="283">
        <v>3865.2383024655537</v>
      </c>
      <c r="T65" s="283">
        <v>3822.1632734617588</v>
      </c>
      <c r="U65" s="283">
        <v>3788.960161357717</v>
      </c>
      <c r="V65" s="283">
        <v>3746.6843284154083</v>
      </c>
      <c r="W65" s="283">
        <v>3683.880228406058</v>
      </c>
      <c r="X65" s="283">
        <v>3665.3088034585926</v>
      </c>
      <c r="Y65" s="284">
        <v>3567.8757124980784</v>
      </c>
      <c r="Z65" s="282">
        <v>3484.929772884152</v>
      </c>
      <c r="AA65" s="283">
        <v>3477.1113998794494</v>
      </c>
      <c r="AB65" s="283">
        <v>3430.0345435880085</v>
      </c>
      <c r="AC65" s="283">
        <v>3380.216455973673</v>
      </c>
      <c r="AD65" s="283">
        <v>3392.3104616882438</v>
      </c>
      <c r="AE65" s="283">
        <v>3359.4297705981953</v>
      </c>
      <c r="AF65" s="283">
        <v>3290.513107567157</v>
      </c>
      <c r="AG65" s="283">
        <v>3278.6558562287269</v>
      </c>
      <c r="AH65" s="283">
        <v>3222.5454142193921</v>
      </c>
      <c r="AI65" s="283">
        <v>3171.1169241139605</v>
      </c>
      <c r="AJ65" s="283">
        <v>3137.7643778962197</v>
      </c>
      <c r="AK65" s="284">
        <v>3083.5302051922304</v>
      </c>
      <c r="AL65" s="282">
        <v>3065.2132609186438</v>
      </c>
      <c r="AM65" s="283">
        <v>2965.0235144372928</v>
      </c>
      <c r="AN65" s="283">
        <v>2897.1803462337366</v>
      </c>
      <c r="AO65" s="283">
        <v>2820.8306547301813</v>
      </c>
      <c r="AP65" s="283">
        <v>2801.1478869368557</v>
      </c>
      <c r="AQ65" s="283">
        <v>2782.99188524792</v>
      </c>
      <c r="AR65" s="283">
        <v>2730.8064985194214</v>
      </c>
      <c r="AS65" s="283">
        <v>2730.9203533641316</v>
      </c>
      <c r="AT65" s="283">
        <v>2674.7741636099886</v>
      </c>
      <c r="AU65" s="283">
        <v>2678.6720419127373</v>
      </c>
      <c r="AV65" s="283">
        <v>2652.1020556966696</v>
      </c>
      <c r="AW65" s="284">
        <v>2602.7955469209437</v>
      </c>
      <c r="AX65" s="282">
        <v>2537.6681623009445</v>
      </c>
      <c r="AY65" s="283">
        <v>2495.958628940944</v>
      </c>
      <c r="AZ65" s="283">
        <v>2421.5429435803071</v>
      </c>
      <c r="BA65" s="283">
        <v>2398.7113546300684</v>
      </c>
      <c r="BB65" s="283">
        <v>2340.2142757848292</v>
      </c>
      <c r="BC65" s="283">
        <v>2317.3141965529776</v>
      </c>
      <c r="BD65" s="283">
        <v>2283.7398422329775</v>
      </c>
      <c r="BE65" s="283">
        <v>2284.403937299996</v>
      </c>
      <c r="BF65" s="283">
        <v>2233.1471411418279</v>
      </c>
      <c r="BG65" s="283">
        <v>2196.0812834654939</v>
      </c>
      <c r="BH65" s="283">
        <v>2156.4774788754939</v>
      </c>
      <c r="BI65" s="284">
        <v>2456.9508007354939</v>
      </c>
      <c r="BJ65" s="282">
        <v>2437.2873624454937</v>
      </c>
      <c r="BK65" s="283">
        <v>2435.099707610465</v>
      </c>
      <c r="BL65" s="283">
        <v>2370.4690539751559</v>
      </c>
      <c r="BM65" s="283">
        <v>2388.7173022690081</v>
      </c>
      <c r="BN65" s="283">
        <v>2372.1866220990082</v>
      </c>
      <c r="BO65" s="283">
        <v>2386.320791245058</v>
      </c>
      <c r="BP65" s="283">
        <v>2941.763414495058</v>
      </c>
      <c r="BQ65" s="283">
        <v>2935.9607768664223</v>
      </c>
      <c r="BR65" s="283">
        <v>2880.0872942764227</v>
      </c>
      <c r="BS65" s="283">
        <v>2821.4054500364227</v>
      </c>
      <c r="BT65" s="283">
        <v>2819.8472586664225</v>
      </c>
      <c r="BU65" s="284">
        <v>2367.4736840614514</v>
      </c>
      <c r="BV65" s="282">
        <v>2326.1698441214512</v>
      </c>
      <c r="BW65" s="283">
        <v>2333.4318637096699</v>
      </c>
      <c r="BX65" s="283">
        <v>2316.9606402952131</v>
      </c>
      <c r="BY65" s="283">
        <v>2307.8063305888309</v>
      </c>
      <c r="BZ65" s="283">
        <v>2305.9821489822907</v>
      </c>
      <c r="CA65" s="283">
        <v>2276.1673290470198</v>
      </c>
      <c r="CB65" s="283">
        <v>2558.8571839270194</v>
      </c>
      <c r="CC65" s="283">
        <v>2500.3255482670206</v>
      </c>
      <c r="CD65" s="283">
        <v>2571.3023718370196</v>
      </c>
      <c r="CE65" s="283">
        <v>4021.4961611970193</v>
      </c>
      <c r="CF65" s="283">
        <v>3984.3668633570196</v>
      </c>
      <c r="CG65" s="284">
        <v>4001.2444585470193</v>
      </c>
      <c r="CH65" s="282">
        <v>3961.2646329695867</v>
      </c>
      <c r="CI65" s="283">
        <v>4036.5477511295867</v>
      </c>
      <c r="CJ65" s="283">
        <v>4028.8805689995875</v>
      </c>
      <c r="CK65" s="283">
        <v>4014.7661289095868</v>
      </c>
      <c r="CL65" s="283">
        <v>4093.7616372395864</v>
      </c>
      <c r="CM65" s="283">
        <v>4073.0850579995881</v>
      </c>
      <c r="CN65" s="283">
        <v>3991.7312603295873</v>
      </c>
      <c r="CO65" s="283">
        <v>3907.4642545595866</v>
      </c>
      <c r="CP65" s="283">
        <v>3983.312075729586</v>
      </c>
      <c r="CQ65" s="283">
        <v>3899.8150548995868</v>
      </c>
      <c r="CR65" s="283">
        <v>3918.3757045595871</v>
      </c>
      <c r="CS65" s="284">
        <v>3938.6516859195876</v>
      </c>
      <c r="CT65" s="282">
        <v>4007.0391166870318</v>
      </c>
      <c r="CU65" s="283">
        <v>3935.9194495344755</v>
      </c>
      <c r="CV65" s="283">
        <v>3925.4619580019198</v>
      </c>
      <c r="CW65" s="283">
        <v>3961.37433602192</v>
      </c>
      <c r="CX65" s="283">
        <v>3992.4705338319195</v>
      </c>
      <c r="CY65" s="283">
        <v>3959.3038888819192</v>
      </c>
      <c r="CZ65" s="283">
        <v>6059.4750831319197</v>
      </c>
      <c r="DA65" s="283">
        <v>6061.3800480119198</v>
      </c>
      <c r="DB65" s="283">
        <v>6088.4238939819206</v>
      </c>
      <c r="DC65" s="283">
        <v>6056.5995056019201</v>
      </c>
      <c r="DD65" s="283">
        <v>6019.4106874569534</v>
      </c>
      <c r="DE65" s="284">
        <v>6005.4078911619845</v>
      </c>
      <c r="DF65" s="282">
        <v>6002.4094061470178</v>
      </c>
      <c r="DG65" s="283">
        <v>5964.841705492051</v>
      </c>
      <c r="DH65" s="283">
        <v>5940.9825646270829</v>
      </c>
      <c r="DI65" s="283">
        <v>5901.6658766121145</v>
      </c>
      <c r="DJ65" s="283">
        <v>5869.5729436971469</v>
      </c>
      <c r="DK65" s="283">
        <v>5883.8710183521807</v>
      </c>
      <c r="DL65" s="283">
        <v>5915.2155132872122</v>
      </c>
      <c r="DM65" s="283">
        <v>5910.2504940922454</v>
      </c>
      <c r="DN65" s="283">
        <v>5910.298230797277</v>
      </c>
      <c r="DO65" s="283">
        <v>5882.7674681223107</v>
      </c>
      <c r="DP65" s="283">
        <v>5831.6296160273423</v>
      </c>
      <c r="DQ65" s="284">
        <v>5846.0763796523752</v>
      </c>
      <c r="DR65" s="282">
        <v>5827.1266446574073</v>
      </c>
      <c r="DS65" s="283">
        <v>6464.1699905224414</v>
      </c>
      <c r="DT65" s="283">
        <v>6425.9856783374735</v>
      </c>
      <c r="DU65" s="283">
        <v>6494.0486111425043</v>
      </c>
      <c r="DV65" s="283">
        <v>6432.3012938275388</v>
      </c>
      <c r="DW65" s="283">
        <v>6533.3715501525694</v>
      </c>
      <c r="DX65" s="283">
        <v>6533.7557592276025</v>
      </c>
      <c r="DY65" s="283">
        <v>6521.2236991326363</v>
      </c>
      <c r="DZ65" s="283">
        <v>6362.4372885676676</v>
      </c>
      <c r="EA65" s="283">
        <v>6477.6588275027016</v>
      </c>
      <c r="EB65" s="283">
        <v>6509.3167596077337</v>
      </c>
      <c r="EC65" s="284">
        <v>6862.070936492767</v>
      </c>
      <c r="ED65" s="282">
        <v>6965.9080396977997</v>
      </c>
      <c r="EE65" s="283">
        <v>7904.3010380328315</v>
      </c>
      <c r="EF65" s="283">
        <v>8253.4782740978644</v>
      </c>
      <c r="EG65" s="283">
        <v>8398.328586562895</v>
      </c>
      <c r="EH65" s="283">
        <v>8425.3099512579302</v>
      </c>
      <c r="EI65" s="283">
        <v>8565.345364872961</v>
      </c>
      <c r="EJ65" s="283">
        <v>8729.7232639279937</v>
      </c>
      <c r="EK65" s="283">
        <v>9041.9290869079941</v>
      </c>
      <c r="EL65" s="283">
        <v>9243.1173767979944</v>
      </c>
      <c r="EM65" s="283">
        <v>9561.4839994560334</v>
      </c>
      <c r="EN65" s="283">
        <v>9687.7478199940742</v>
      </c>
      <c r="EO65" s="284">
        <v>9908.7405187021141</v>
      </c>
      <c r="EP65" s="282">
        <v>10223.133621730156</v>
      </c>
      <c r="EQ65" s="283">
        <v>10224.821835778197</v>
      </c>
      <c r="ER65" s="283">
        <v>10207.179521756238</v>
      </c>
      <c r="ES65" s="283">
        <v>10230.325107814275</v>
      </c>
      <c r="ET65" s="283">
        <v>10192.283981012319</v>
      </c>
      <c r="EU65" s="283">
        <v>10509.534536940359</v>
      </c>
      <c r="EV65" s="283">
        <v>10520.732676838397</v>
      </c>
      <c r="EW65" s="283">
        <v>10594.296897746437</v>
      </c>
      <c r="EX65" s="283">
        <v>13234.83458390448</v>
      </c>
      <c r="EY65" s="283">
        <v>13292.95221814252</v>
      </c>
      <c r="EZ65" s="283">
        <v>13484.949272720562</v>
      </c>
      <c r="FA65" s="284">
        <v>13841.3484079686</v>
      </c>
      <c r="FB65" s="282">
        <v>13742.641499430703</v>
      </c>
      <c r="FC65" s="283">
        <v>13710.621893312808</v>
      </c>
      <c r="FD65" s="283">
        <v>13901.39108232491</v>
      </c>
      <c r="FE65" s="283">
        <v>14043.734151027013</v>
      </c>
      <c r="FF65" s="283">
        <v>16688.364323109112</v>
      </c>
      <c r="FG65" s="283">
        <v>16852.491634501221</v>
      </c>
      <c r="FH65" s="283">
        <v>16832.269537547865</v>
      </c>
      <c r="FI65" s="283">
        <v>16777.275033074508</v>
      </c>
      <c r="FJ65" s="283">
        <v>18618.178362931158</v>
      </c>
      <c r="FK65" s="283">
        <v>18678.550662517802</v>
      </c>
      <c r="FL65" s="283">
        <v>18695.192929184446</v>
      </c>
      <c r="FM65" s="284">
        <v>18943.987043161094</v>
      </c>
      <c r="FN65" s="282">
        <v>18863.64122734281</v>
      </c>
      <c r="FO65" s="283">
        <v>20801.596245762037</v>
      </c>
      <c r="FP65" s="283">
        <v>20553.84012256391</v>
      </c>
      <c r="FQ65" s="283">
        <v>20731.723041864956</v>
      </c>
      <c r="FR65" s="283">
        <v>20601.906845997382</v>
      </c>
      <c r="FS65" s="283">
        <v>22064.7142869981</v>
      </c>
      <c r="FT65" s="283">
        <v>21936.255714592407</v>
      </c>
      <c r="FU65" s="283">
        <v>21841.675313895721</v>
      </c>
      <c r="FV65" s="283">
        <v>21810.979634966723</v>
      </c>
      <c r="FW65" s="283">
        <v>21791.832289105765</v>
      </c>
      <c r="FX65" s="283">
        <v>21713.31743193162</v>
      </c>
      <c r="FY65" s="284">
        <v>21517.187525272679</v>
      </c>
      <c r="FZ65" s="282">
        <v>21461.469758108542</v>
      </c>
      <c r="GA65" s="283">
        <v>21613.459777619155</v>
      </c>
      <c r="GB65" s="283">
        <v>21719.419123206324</v>
      </c>
      <c r="GC65" s="283">
        <v>21906.711418682698</v>
      </c>
      <c r="GD65" s="283">
        <v>22464.120717638951</v>
      </c>
      <c r="GE65" s="283">
        <v>22922.854640840204</v>
      </c>
      <c r="GF65" s="283">
        <v>22761.012487156306</v>
      </c>
      <c r="GG65" s="283">
        <v>22855.360728411157</v>
      </c>
      <c r="GH65" s="283">
        <v>22866.413758046594</v>
      </c>
      <c r="GI65" s="283">
        <v>22778.704570110436</v>
      </c>
      <c r="GJ65" s="283">
        <v>22652.546508084295</v>
      </c>
      <c r="GK65" s="284">
        <v>22594.422927558324</v>
      </c>
      <c r="GL65" s="282">
        <v>22676.638616167107</v>
      </c>
      <c r="GM65" s="283">
        <v>22683.931249096404</v>
      </c>
      <c r="GN65" s="283">
        <v>22700.46427591037</v>
      </c>
      <c r="GO65" s="283">
        <v>23111.106466573467</v>
      </c>
      <c r="GP65" s="283">
        <v>23118.076446540104</v>
      </c>
      <c r="GQ65" s="283">
        <v>21026.879392058243</v>
      </c>
      <c r="GR65" s="283">
        <v>20996.817126672413</v>
      </c>
      <c r="GS65" s="283">
        <v>21067.971735378975</v>
      </c>
      <c r="GT65" s="283">
        <v>20937.986785585537</v>
      </c>
      <c r="GU65" s="283">
        <v>20822.242384906829</v>
      </c>
      <c r="GV65" s="283">
        <v>20949.046758536289</v>
      </c>
      <c r="GW65" s="284">
        <v>20373.948310499589</v>
      </c>
      <c r="GX65" s="282">
        <v>20579.342785882196</v>
      </c>
      <c r="GY65" s="283">
        <v>20489.189585783664</v>
      </c>
      <c r="GZ65" s="283">
        <v>20551.466113509541</v>
      </c>
      <c r="HA65" s="283">
        <v>20307.186033634389</v>
      </c>
      <c r="HB65" s="283">
        <v>20344.679210463379</v>
      </c>
      <c r="HC65" s="283">
        <v>20226.474714768108</v>
      </c>
      <c r="HD65" s="283">
        <v>20151.114494188616</v>
      </c>
      <c r="HE65" s="283">
        <v>20076.515750490453</v>
      </c>
      <c r="HF65" s="283">
        <v>20176.449183047895</v>
      </c>
      <c r="HG65" s="283">
        <v>19933.616926695337</v>
      </c>
      <c r="HH65" s="283">
        <v>20632.658648282777</v>
      </c>
      <c r="HI65" s="284">
        <v>18721.987576540214</v>
      </c>
      <c r="HJ65" s="282">
        <v>18799.47754244765</v>
      </c>
      <c r="HK65" s="283">
        <v>19483.237478085091</v>
      </c>
      <c r="HL65" s="283">
        <v>18853.993586342531</v>
      </c>
      <c r="HM65" s="283">
        <v>18785.422231329972</v>
      </c>
      <c r="HN65" s="283">
        <v>18675.62237695741</v>
      </c>
      <c r="HO65" s="283">
        <v>18734.537439683121</v>
      </c>
      <c r="HP65" s="283">
        <v>19145.823200422288</v>
      </c>
      <c r="HQ65" s="283">
        <v>18042.932849028457</v>
      </c>
      <c r="HR65" s="283">
        <v>18043.71627606465</v>
      </c>
      <c r="HS65" s="283">
        <v>18071.207054123919</v>
      </c>
      <c r="HT65" s="283">
        <v>17826.977676030117</v>
      </c>
      <c r="HU65" s="284">
        <v>17811.176940964513</v>
      </c>
      <c r="HV65" s="282">
        <v>17724.379770084804</v>
      </c>
      <c r="HW65" s="283">
        <v>17648.151621623438</v>
      </c>
      <c r="HX65" s="283">
        <v>17268.154990538835</v>
      </c>
      <c r="HY65" s="283">
        <v>20122.829021886562</v>
      </c>
      <c r="HZ65" s="283">
        <v>20510.757820791423</v>
      </c>
      <c r="IA65" s="283">
        <v>20604.552724809801</v>
      </c>
      <c r="IB65" s="283">
        <v>21557.432687452394</v>
      </c>
      <c r="IC65" s="283">
        <v>21549.253038931703</v>
      </c>
      <c r="ID65" s="283">
        <v>20928.355472421932</v>
      </c>
      <c r="IE65" s="283">
        <v>20958.355500552385</v>
      </c>
      <c r="IF65" s="283">
        <v>21217.105793109262</v>
      </c>
      <c r="IG65" s="284">
        <v>21276.130364302651</v>
      </c>
      <c r="IH65" s="282">
        <v>21069.100156596211</v>
      </c>
      <c r="II65" s="283">
        <v>21007.651136062392</v>
      </c>
      <c r="IJ65" s="283">
        <v>20865.547269667117</v>
      </c>
      <c r="IK65" s="283">
        <v>20964.940774128099</v>
      </c>
      <c r="IL65" s="283">
        <v>20958.907925003405</v>
      </c>
      <c r="IM65" s="283">
        <v>20704.89824856936</v>
      </c>
      <c r="IN65" s="283">
        <v>20717.144381328151</v>
      </c>
      <c r="IO65" s="283">
        <v>24442.81770885444</v>
      </c>
      <c r="IP65" s="283">
        <v>24512.758509446976</v>
      </c>
      <c r="IQ65" s="283">
        <v>24481.110225041954</v>
      </c>
      <c r="IR65" s="283">
        <v>24753.079982135288</v>
      </c>
      <c r="IS65" s="284">
        <v>24621.401165778832</v>
      </c>
      <c r="IT65" s="282">
        <v>23960.132386166373</v>
      </c>
      <c r="IU65" s="283">
        <v>24026.801154298475</v>
      </c>
      <c r="IV65" s="283">
        <v>24193.426397613148</v>
      </c>
      <c r="IW65" s="283">
        <v>23971.716999112043</v>
      </c>
      <c r="IX65" s="283">
        <v>24105.56783218565</v>
      </c>
      <c r="IY65" s="283">
        <v>23698.060826472531</v>
      </c>
      <c r="IZ65" s="283">
        <v>23582.049637780379</v>
      </c>
      <c r="JA65" s="283">
        <v>23449.842982120172</v>
      </c>
      <c r="JB65" s="283">
        <v>23337.432767726797</v>
      </c>
      <c r="JC65" s="283">
        <v>23139.361743192079</v>
      </c>
      <c r="JD65" s="283">
        <v>23506.981308943465</v>
      </c>
      <c r="JE65" s="284">
        <v>23868.773445828392</v>
      </c>
      <c r="JF65" s="282">
        <v>25452.468257585318</v>
      </c>
      <c r="JG65" s="283">
        <v>24359.099350939036</v>
      </c>
      <c r="JH65" s="283">
        <v>24458.788665166747</v>
      </c>
      <c r="JI65" s="283">
        <v>24430.341829426103</v>
      </c>
      <c r="JJ65" s="283">
        <v>24577.79553950976</v>
      </c>
      <c r="JK65" s="283">
        <v>24496.441137469439</v>
      </c>
      <c r="JL65" s="283">
        <v>26326.95234724327</v>
      </c>
      <c r="JM65" s="283">
        <v>25384.003633375298</v>
      </c>
      <c r="JN65" s="283">
        <v>26208.248069024339</v>
      </c>
      <c r="JO65" s="283">
        <v>26195.991615984873</v>
      </c>
      <c r="JP65" s="283">
        <v>26451.70915510425</v>
      </c>
      <c r="JQ65" s="284">
        <v>27093.015682921956</v>
      </c>
      <c r="JR65" s="283">
        <v>28035.60865676689</v>
      </c>
      <c r="JS65" s="283">
        <v>27659.551255277409</v>
      </c>
      <c r="JT65" s="283">
        <v>27701.026847616457</v>
      </c>
      <c r="JU65" s="283">
        <v>27640.608790236285</v>
      </c>
      <c r="JV65" s="283">
        <v>27598.346639735086</v>
      </c>
      <c r="JW65" s="283">
        <v>27031.106867144052</v>
      </c>
      <c r="JX65" s="283">
        <v>26872.079103465978</v>
      </c>
      <c r="JY65" s="283">
        <v>27190.810153865536</v>
      </c>
      <c r="JZ65" s="283">
        <v>27143.127483220829</v>
      </c>
      <c r="KA65" s="283">
        <v>26995.291589085602</v>
      </c>
      <c r="KB65" s="283">
        <v>26543.465266063497</v>
      </c>
      <c r="KC65" s="284">
        <v>26369.183455112405</v>
      </c>
      <c r="KD65" s="283">
        <v>26576.933634521585</v>
      </c>
      <c r="KE65" s="283">
        <v>26662.592225704553</v>
      </c>
      <c r="KF65" s="283">
        <v>26577.57493462013</v>
      </c>
      <c r="KG65" s="283">
        <v>26547.963267915737</v>
      </c>
      <c r="KH65" s="283">
        <v>27304.357062352516</v>
      </c>
      <c r="KI65" s="283">
        <v>27286.951358261635</v>
      </c>
      <c r="KJ65" s="283">
        <v>27232.322737505718</v>
      </c>
      <c r="KK65" s="283">
        <v>27433.354736270419</v>
      </c>
      <c r="KL65" s="283">
        <v>27531.514057159879</v>
      </c>
      <c r="KM65" s="283">
        <v>28075.307996876283</v>
      </c>
      <c r="KN65" s="283">
        <v>29157.967792968648</v>
      </c>
      <c r="KO65" s="284">
        <v>29375.992819902058</v>
      </c>
      <c r="KP65" s="283">
        <v>28954.415483485318</v>
      </c>
      <c r="KQ65" s="283">
        <v>28802.255668031161</v>
      </c>
      <c r="KR65" s="283">
        <v>29074.202818019723</v>
      </c>
      <c r="KS65" s="284">
        <v>29023.536531795948</v>
      </c>
    </row>
    <row r="66" spans="1:305" ht="12.9" hidden="1" customHeight="1" x14ac:dyDescent="0.25">
      <c r="A66" s="235" t="s">
        <v>4215</v>
      </c>
      <c r="B66" s="230"/>
      <c r="M66" s="236"/>
      <c r="N66" s="230"/>
      <c r="Y66" s="236"/>
      <c r="Z66" s="230"/>
      <c r="AK66" s="236"/>
      <c r="AL66" s="230"/>
      <c r="AW66" s="236"/>
      <c r="AX66" s="230"/>
      <c r="BI66" s="236"/>
      <c r="BJ66" s="230"/>
      <c r="BU66" s="236"/>
      <c r="BV66" s="230"/>
      <c r="CG66" s="236"/>
      <c r="CH66" s="230"/>
      <c r="CS66" s="236"/>
      <c r="CT66" s="230"/>
      <c r="DE66" s="236"/>
      <c r="DF66" s="230"/>
      <c r="DQ66" s="236"/>
      <c r="DR66" s="230"/>
      <c r="EC66" s="236"/>
      <c r="ED66" s="230"/>
      <c r="EO66" s="236"/>
      <c r="EP66" s="230"/>
      <c r="FA66" s="236"/>
      <c r="FB66" s="230"/>
      <c r="FM66" s="236"/>
      <c r="FN66" s="230"/>
      <c r="FY66" s="236"/>
      <c r="FZ66" s="230"/>
      <c r="GK66" s="236"/>
      <c r="GL66" s="230"/>
      <c r="GW66" s="236"/>
      <c r="GX66" s="230"/>
      <c r="HI66" s="236"/>
      <c r="HJ66" s="230"/>
      <c r="HU66" s="236"/>
      <c r="HV66" s="230"/>
      <c r="IG66" s="236"/>
      <c r="IH66" s="230"/>
      <c r="IS66" s="236"/>
      <c r="IT66" s="230"/>
      <c r="JE66" s="236"/>
      <c r="JF66" s="230"/>
      <c r="JQ66" s="236"/>
      <c r="KC66" s="236"/>
      <c r="KO66" s="236"/>
      <c r="KS66" s="236"/>
    </row>
    <row r="67" spans="1:305" x14ac:dyDescent="0.25">
      <c r="A67" s="235" t="s">
        <v>4216</v>
      </c>
      <c r="B67" s="285">
        <v>0</v>
      </c>
      <c r="C67" s="259">
        <v>0</v>
      </c>
      <c r="D67" s="259">
        <v>0</v>
      </c>
      <c r="E67" s="259">
        <v>0</v>
      </c>
      <c r="F67" s="259">
        <v>0</v>
      </c>
      <c r="G67" s="259">
        <v>0</v>
      </c>
      <c r="H67" s="259">
        <v>0</v>
      </c>
      <c r="I67" s="259">
        <v>0</v>
      </c>
      <c r="J67" s="259">
        <v>0</v>
      </c>
      <c r="K67" s="259">
        <v>0</v>
      </c>
      <c r="L67" s="259">
        <v>0</v>
      </c>
      <c r="M67" s="286">
        <v>100</v>
      </c>
      <c r="N67" s="285">
        <v>100</v>
      </c>
      <c r="O67" s="259">
        <v>100</v>
      </c>
      <c r="P67" s="259">
        <v>100</v>
      </c>
      <c r="Q67" s="259">
        <v>100</v>
      </c>
      <c r="R67" s="259">
        <v>100</v>
      </c>
      <c r="S67" s="259">
        <v>100</v>
      </c>
      <c r="T67" s="259">
        <v>100</v>
      </c>
      <c r="U67" s="259">
        <v>100</v>
      </c>
      <c r="V67" s="259">
        <v>100</v>
      </c>
      <c r="W67" s="259">
        <v>100</v>
      </c>
      <c r="X67" s="259">
        <v>100</v>
      </c>
      <c r="Y67" s="286">
        <v>100</v>
      </c>
      <c r="Z67" s="285">
        <v>100</v>
      </c>
      <c r="AA67" s="259">
        <v>100</v>
      </c>
      <c r="AB67" s="259">
        <v>100</v>
      </c>
      <c r="AC67" s="259">
        <v>100</v>
      </c>
      <c r="AD67" s="259">
        <v>100</v>
      </c>
      <c r="AE67" s="259">
        <v>100</v>
      </c>
      <c r="AF67" s="259">
        <v>100</v>
      </c>
      <c r="AG67" s="259">
        <v>100</v>
      </c>
      <c r="AH67" s="259">
        <v>100</v>
      </c>
      <c r="AI67" s="259">
        <v>100</v>
      </c>
      <c r="AJ67" s="259">
        <v>100</v>
      </c>
      <c r="AK67" s="286">
        <v>100</v>
      </c>
      <c r="AL67" s="285">
        <v>100</v>
      </c>
      <c r="AM67" s="259">
        <v>100</v>
      </c>
      <c r="AN67" s="259">
        <v>100</v>
      </c>
      <c r="AO67" s="259">
        <v>100</v>
      </c>
      <c r="AP67" s="259">
        <v>100</v>
      </c>
      <c r="AQ67" s="259">
        <v>100</v>
      </c>
      <c r="AR67" s="259">
        <v>100</v>
      </c>
      <c r="AS67" s="259">
        <v>100</v>
      </c>
      <c r="AT67" s="259">
        <v>100</v>
      </c>
      <c r="AU67" s="259">
        <v>100</v>
      </c>
      <c r="AV67" s="259">
        <v>100</v>
      </c>
      <c r="AW67" s="286">
        <v>100</v>
      </c>
      <c r="AX67" s="285">
        <v>100</v>
      </c>
      <c r="AY67" s="259">
        <v>100</v>
      </c>
      <c r="AZ67" s="259">
        <v>100</v>
      </c>
      <c r="BA67" s="259">
        <v>100</v>
      </c>
      <c r="BB67" s="259">
        <v>100</v>
      </c>
      <c r="BC67" s="259">
        <v>100</v>
      </c>
      <c r="BD67" s="259">
        <v>100</v>
      </c>
      <c r="BE67" s="259">
        <v>100</v>
      </c>
      <c r="BF67" s="259">
        <v>100</v>
      </c>
      <c r="BG67" s="259">
        <v>100</v>
      </c>
      <c r="BH67" s="259">
        <v>100</v>
      </c>
      <c r="BI67" s="286">
        <v>100</v>
      </c>
      <c r="BJ67" s="285">
        <v>100</v>
      </c>
      <c r="BK67" s="259">
        <v>100</v>
      </c>
      <c r="BL67" s="259">
        <v>100</v>
      </c>
      <c r="BM67" s="259">
        <v>100</v>
      </c>
      <c r="BN67" s="259">
        <v>100</v>
      </c>
      <c r="BO67" s="259">
        <v>100</v>
      </c>
      <c r="BP67" s="259">
        <v>100</v>
      </c>
      <c r="BQ67" s="259">
        <v>100</v>
      </c>
      <c r="BR67" s="259">
        <v>100</v>
      </c>
      <c r="BS67" s="259">
        <v>100</v>
      </c>
      <c r="BT67" s="259">
        <v>100</v>
      </c>
      <c r="BU67" s="286">
        <v>0</v>
      </c>
      <c r="BV67" s="285">
        <v>0</v>
      </c>
      <c r="BW67" s="259">
        <v>0</v>
      </c>
      <c r="BX67" s="259">
        <v>0</v>
      </c>
      <c r="BY67" s="259">
        <v>0</v>
      </c>
      <c r="BZ67" s="259">
        <v>0</v>
      </c>
      <c r="CA67" s="259">
        <v>0</v>
      </c>
      <c r="CB67" s="259">
        <v>293.42580383000001</v>
      </c>
      <c r="CC67" s="259">
        <v>266.23641961000004</v>
      </c>
      <c r="CD67" s="259">
        <v>285.97264716000001</v>
      </c>
      <c r="CE67" s="259">
        <v>289.36952347000005</v>
      </c>
      <c r="CF67" s="259">
        <v>280.80536977999998</v>
      </c>
      <c r="CG67" s="286">
        <v>287.16919137000002</v>
      </c>
      <c r="CH67" s="285">
        <v>298.29707156000001</v>
      </c>
      <c r="CI67" s="259">
        <v>313.83170878999999</v>
      </c>
      <c r="CJ67" s="259">
        <v>317.62022397999999</v>
      </c>
      <c r="CK67" s="259">
        <v>325.00491514999999</v>
      </c>
      <c r="CL67" s="259">
        <v>331.75096473000002</v>
      </c>
      <c r="CM67" s="259">
        <v>300.86894572000006</v>
      </c>
      <c r="CN67" s="259">
        <v>322.82339418999999</v>
      </c>
      <c r="CO67" s="259">
        <v>300.84078619000002</v>
      </c>
      <c r="CP67" s="259">
        <v>266.05889765000001</v>
      </c>
      <c r="CQ67" s="259">
        <v>245.20961890999999</v>
      </c>
      <c r="CR67" s="259">
        <v>249.60181191000001</v>
      </c>
      <c r="CS67" s="286">
        <v>257.88000481</v>
      </c>
      <c r="CT67" s="285">
        <v>239.05572128999998</v>
      </c>
      <c r="CU67" s="259">
        <v>226.37007069999999</v>
      </c>
      <c r="CV67" s="259">
        <v>225.89986764</v>
      </c>
      <c r="CW67" s="259">
        <v>252.68350416999999</v>
      </c>
      <c r="CX67" s="259">
        <v>270.27972681</v>
      </c>
      <c r="CY67" s="259">
        <v>268.02475598000001</v>
      </c>
      <c r="CZ67" s="259">
        <v>2283.1484263699999</v>
      </c>
      <c r="DA67" s="259">
        <v>2284.31302211</v>
      </c>
      <c r="DB67" s="259">
        <v>2301.0286160199998</v>
      </c>
      <c r="DC67" s="259">
        <v>2290.1880830599998</v>
      </c>
      <c r="DD67" s="259">
        <v>2289.6549134699999</v>
      </c>
      <c r="DE67" s="286">
        <v>2283.0293068800001</v>
      </c>
      <c r="DF67" s="285">
        <v>2291.8730357300001</v>
      </c>
      <c r="DG67" s="259">
        <v>2299.4209033699999</v>
      </c>
      <c r="DH67" s="259">
        <v>2300</v>
      </c>
      <c r="DI67" s="259">
        <v>2293.7311841599999</v>
      </c>
      <c r="DJ67" s="259">
        <v>2292.9503797500001</v>
      </c>
      <c r="DK67" s="259">
        <v>2301.5856550899998</v>
      </c>
      <c r="DL67" s="259">
        <v>2311.8290638799999</v>
      </c>
      <c r="DM67" s="259">
        <v>2311.6661279899999</v>
      </c>
      <c r="DN67" s="259">
        <v>2318.8156074899998</v>
      </c>
      <c r="DO67" s="259">
        <v>2315.87921207</v>
      </c>
      <c r="DP67" s="259">
        <v>2301.8200692800001</v>
      </c>
      <c r="DQ67" s="286">
        <v>2302.35318095</v>
      </c>
      <c r="DR67" s="285">
        <v>2311.4010915099998</v>
      </c>
      <c r="DS67" s="259">
        <v>2964.66321298</v>
      </c>
      <c r="DT67" s="259">
        <v>2972.9216215199999</v>
      </c>
      <c r="DU67" s="259">
        <v>3034.1518728199999</v>
      </c>
      <c r="DV67" s="259">
        <v>3006.1832128300002</v>
      </c>
      <c r="DW67" s="259">
        <v>3027.1981170200002</v>
      </c>
      <c r="DX67" s="259">
        <v>3028.55013444</v>
      </c>
      <c r="DY67" s="259">
        <v>3025.1824899399999</v>
      </c>
      <c r="DZ67" s="259">
        <v>2954.8206359999999</v>
      </c>
      <c r="EA67" s="259">
        <v>2981.4912026399998</v>
      </c>
      <c r="EB67" s="259">
        <v>3539.54228896</v>
      </c>
      <c r="EC67" s="286">
        <v>3551.25546919</v>
      </c>
      <c r="ED67" s="285">
        <v>3617.4360358700001</v>
      </c>
      <c r="EE67" s="259">
        <v>3644.3624669800001</v>
      </c>
      <c r="EF67" s="259">
        <v>3630.37141406</v>
      </c>
      <c r="EG67" s="259">
        <v>4398.2563025199997</v>
      </c>
      <c r="EH67" s="259">
        <v>4360.4086813399999</v>
      </c>
      <c r="EI67" s="259">
        <v>4384.6424969099999</v>
      </c>
      <c r="EJ67" s="259">
        <v>4382.1109881399998</v>
      </c>
      <c r="EK67" s="259">
        <v>4358.9494673600002</v>
      </c>
      <c r="EL67" s="259">
        <v>4375.58272055</v>
      </c>
      <c r="EM67" s="259">
        <v>4359.2824705399998</v>
      </c>
      <c r="EN67" s="259">
        <v>4365.85666115</v>
      </c>
      <c r="EO67" s="286">
        <v>4394.1284787599998</v>
      </c>
      <c r="EP67" s="285">
        <v>4690.1961381500005</v>
      </c>
      <c r="EQ67" s="259">
        <v>4658.5746688600002</v>
      </c>
      <c r="ER67" s="259">
        <v>4647.3905687200004</v>
      </c>
      <c r="ES67" s="259">
        <v>4649.7910640400005</v>
      </c>
      <c r="ET67" s="259">
        <v>4607.0430562299998</v>
      </c>
      <c r="EU67" s="259">
        <v>4582.7874546399999</v>
      </c>
      <c r="EV67" s="259">
        <v>4607.8017065799995</v>
      </c>
      <c r="EW67" s="259">
        <v>4578.7250378500003</v>
      </c>
      <c r="EX67" s="259">
        <v>7091.9520538899997</v>
      </c>
      <c r="EY67" s="259">
        <v>7111.9542902100002</v>
      </c>
      <c r="EZ67" s="259">
        <v>7219.9645526599998</v>
      </c>
      <c r="FA67" s="286">
        <v>7223.1645604400001</v>
      </c>
      <c r="FB67" s="285">
        <v>7173.5277005999997</v>
      </c>
      <c r="FC67" s="259">
        <v>7154.9644402599997</v>
      </c>
      <c r="FD67" s="259">
        <v>7199.18979098</v>
      </c>
      <c r="FE67" s="259">
        <v>7217.9076759300006</v>
      </c>
      <c r="FF67" s="259">
        <v>9740.0330204599995</v>
      </c>
      <c r="FG67" s="259">
        <v>9752.8643092900002</v>
      </c>
      <c r="FH67" s="259">
        <v>9758.730403810001</v>
      </c>
      <c r="FI67" s="259">
        <v>9728.4029041699996</v>
      </c>
      <c r="FJ67" s="259">
        <v>11337.912880579999</v>
      </c>
      <c r="FK67" s="259">
        <v>11320.297036849999</v>
      </c>
      <c r="FL67" s="259">
        <v>11205.897411370001</v>
      </c>
      <c r="FM67" s="286">
        <v>11088.57474733</v>
      </c>
      <c r="FN67" s="285">
        <v>11037.492091887805</v>
      </c>
      <c r="FO67" s="259">
        <v>11007.407458953123</v>
      </c>
      <c r="FP67" s="259">
        <v>10963.77429602108</v>
      </c>
      <c r="FQ67" s="259">
        <v>11065.554309488216</v>
      </c>
      <c r="FR67" s="259">
        <v>10978.302885076733</v>
      </c>
      <c r="FS67" s="259">
        <v>12460.809783543542</v>
      </c>
      <c r="FT67" s="259">
        <v>12336.382390413943</v>
      </c>
      <c r="FU67" s="259">
        <v>12249.594352163342</v>
      </c>
      <c r="FV67" s="259">
        <v>12240.530582170435</v>
      </c>
      <c r="FW67" s="259">
        <v>12312.716037475566</v>
      </c>
      <c r="FX67" s="259">
        <v>12247.594352163342</v>
      </c>
      <c r="FY67" s="286">
        <v>12192.859758956325</v>
      </c>
      <c r="FZ67" s="285">
        <v>12180.795014934709</v>
      </c>
      <c r="GA67" s="259">
        <v>12165.995986077834</v>
      </c>
      <c r="GB67" s="259">
        <v>12259.919419247517</v>
      </c>
      <c r="GC67" s="259">
        <v>12324.605783539517</v>
      </c>
      <c r="GD67" s="259">
        <v>12243.486579391389</v>
      </c>
      <c r="GE67" s="259">
        <v>12799.149284428258</v>
      </c>
      <c r="GF67" s="259">
        <v>12739.156366914985</v>
      </c>
      <c r="GG67" s="259">
        <v>12795.425091895455</v>
      </c>
      <c r="GH67" s="259">
        <v>12826.382612456515</v>
      </c>
      <c r="GI67" s="259">
        <v>12799.745736474249</v>
      </c>
      <c r="GJ67" s="259">
        <v>12732.944705042008</v>
      </c>
      <c r="GK67" s="286">
        <v>12768.297122374928</v>
      </c>
      <c r="GL67" s="285">
        <v>12792.15451011957</v>
      </c>
      <c r="GM67" s="259">
        <v>12808.432055340729</v>
      </c>
      <c r="GN67" s="259">
        <v>12814.743253176555</v>
      </c>
      <c r="GO67" s="259">
        <v>12791.518169791503</v>
      </c>
      <c r="GP67" s="259">
        <v>12806.812344850001</v>
      </c>
      <c r="GQ67" s="259">
        <v>12760.66047687</v>
      </c>
      <c r="GR67" s="259">
        <v>12776.83712541</v>
      </c>
      <c r="GS67" s="259">
        <v>12798.808346520002</v>
      </c>
      <c r="GT67" s="259">
        <v>12798.97023035</v>
      </c>
      <c r="GU67" s="259">
        <v>12773.362575110001</v>
      </c>
      <c r="GV67" s="259">
        <v>13433.482788758176</v>
      </c>
      <c r="GW67" s="286">
        <v>13446.541930280187</v>
      </c>
      <c r="GX67" s="285">
        <v>12871.122967461513</v>
      </c>
      <c r="GY67" s="259">
        <v>12861.069911251694</v>
      </c>
      <c r="GZ67" s="259">
        <v>12914.87502126628</v>
      </c>
      <c r="HA67" s="259">
        <v>12546.51302913369</v>
      </c>
      <c r="HB67" s="259">
        <v>12510.22633280524</v>
      </c>
      <c r="HC67" s="259">
        <v>12476.117911152525</v>
      </c>
      <c r="HD67" s="259">
        <v>12523.784870095602</v>
      </c>
      <c r="HE67" s="259">
        <v>12406.27663201</v>
      </c>
      <c r="HF67" s="259">
        <v>12437.78769553</v>
      </c>
      <c r="HG67" s="259">
        <v>12291.722682770001</v>
      </c>
      <c r="HH67" s="259">
        <v>13002.543691680001</v>
      </c>
      <c r="HI67" s="286">
        <v>10771.24913455</v>
      </c>
      <c r="HJ67" s="285">
        <v>10818.45894368</v>
      </c>
      <c r="HK67" s="259">
        <v>10872.386618209999</v>
      </c>
      <c r="HL67" s="259">
        <v>10313.113870519999</v>
      </c>
      <c r="HM67" s="259">
        <v>10273.330946</v>
      </c>
      <c r="HN67" s="259">
        <v>10216.54571418</v>
      </c>
      <c r="HO67" s="259">
        <v>10298.54664079571</v>
      </c>
      <c r="HP67" s="259">
        <v>11258.167532740001</v>
      </c>
      <c r="HQ67" s="259">
        <v>10698.061004738731</v>
      </c>
      <c r="HR67" s="259">
        <v>10662.124632877483</v>
      </c>
      <c r="HS67" s="259">
        <v>10679.861870419312</v>
      </c>
      <c r="HT67" s="259">
        <v>10549.310569488785</v>
      </c>
      <c r="HU67" s="286">
        <v>10631.188894449157</v>
      </c>
      <c r="HV67" s="285">
        <v>10584.339496454804</v>
      </c>
      <c r="HW67" s="259">
        <v>10537.84340204344</v>
      </c>
      <c r="HX67" s="259">
        <v>10265.534568791405</v>
      </c>
      <c r="HY67" s="259">
        <v>12200.741571173505</v>
      </c>
      <c r="HZ67" s="259">
        <v>12552.306736373295</v>
      </c>
      <c r="IA67" s="259">
        <v>12809.7334395166</v>
      </c>
      <c r="IB67" s="259">
        <v>13972.559771004124</v>
      </c>
      <c r="IC67" s="259">
        <v>13975.697378318366</v>
      </c>
      <c r="ID67" s="259">
        <v>13405.344955943523</v>
      </c>
      <c r="IE67" s="259">
        <v>13416.869102908906</v>
      </c>
      <c r="IF67" s="259">
        <v>13614.272348910714</v>
      </c>
      <c r="IG67" s="286">
        <v>13842.314597034103</v>
      </c>
      <c r="IH67" s="285">
        <v>13699.634356178363</v>
      </c>
      <c r="II67" s="259">
        <v>13659.347444134544</v>
      </c>
      <c r="IJ67" s="259">
        <v>13583.094670119268</v>
      </c>
      <c r="IK67" s="259">
        <v>13678.26481331025</v>
      </c>
      <c r="IL67" s="259">
        <v>13673.575563075556</v>
      </c>
      <c r="IM67" s="259">
        <v>13651.058707361513</v>
      </c>
      <c r="IN67" s="259">
        <v>13589.568349740302</v>
      </c>
      <c r="IO67" s="259">
        <v>13642.960040466598</v>
      </c>
      <c r="IP67" s="259">
        <v>13639.489197949131</v>
      </c>
      <c r="IQ67" s="259">
        <v>13680.536915314109</v>
      </c>
      <c r="IR67" s="259">
        <v>15853.454176977439</v>
      </c>
      <c r="IS67" s="286">
        <v>15829.572943350982</v>
      </c>
      <c r="IT67" s="285">
        <v>15760.225735498527</v>
      </c>
      <c r="IU67" s="259">
        <v>15811.386886180628</v>
      </c>
      <c r="IV67" s="259">
        <v>15914.1074061853</v>
      </c>
      <c r="IW67" s="259">
        <v>15756.405603634197</v>
      </c>
      <c r="IX67" s="259">
        <v>15799.395007837804</v>
      </c>
      <c r="IY67" s="259">
        <v>15615.905160444687</v>
      </c>
      <c r="IZ67" s="259">
        <v>15546.551182292535</v>
      </c>
      <c r="JA67" s="259">
        <v>15507.546692042326</v>
      </c>
      <c r="JB67" s="259">
        <v>15452.798592758951</v>
      </c>
      <c r="JC67" s="259">
        <v>15307.354155854233</v>
      </c>
      <c r="JD67" s="259">
        <v>15191.67476896562</v>
      </c>
      <c r="JE67" s="286">
        <v>15207.776471550547</v>
      </c>
      <c r="JF67" s="285">
        <v>17207.93210262747</v>
      </c>
      <c r="JG67" s="259">
        <v>16154.63245352119</v>
      </c>
      <c r="JH67" s="259">
        <v>16234.062728458897</v>
      </c>
      <c r="JI67" s="259">
        <v>16213.686231478256</v>
      </c>
      <c r="JJ67" s="259">
        <v>16318.553501931912</v>
      </c>
      <c r="JK67" s="259">
        <v>16363.953358411591</v>
      </c>
      <c r="JL67" s="259">
        <v>17827.010573685424</v>
      </c>
      <c r="JM67" s="259">
        <v>16851.562911597448</v>
      </c>
      <c r="JN67" s="259">
        <v>16877.079164996492</v>
      </c>
      <c r="JO67" s="259">
        <v>16872.965553757025</v>
      </c>
      <c r="JP67" s="259">
        <v>17352.711770106402</v>
      </c>
      <c r="JQ67" s="286">
        <v>17461.699658704103</v>
      </c>
      <c r="JR67" s="259">
        <v>18470.109274489041</v>
      </c>
      <c r="JS67" s="259">
        <v>17989.91357533956</v>
      </c>
      <c r="JT67" s="259">
        <v>18001.896239348607</v>
      </c>
      <c r="JU67" s="259">
        <v>17966.761892638435</v>
      </c>
      <c r="JV67" s="259">
        <v>17947.25000222724</v>
      </c>
      <c r="JW67" s="259">
        <v>17991.037164696205</v>
      </c>
      <c r="JX67" s="259">
        <v>17808.98835841813</v>
      </c>
      <c r="JY67" s="259">
        <v>18159.332986387686</v>
      </c>
      <c r="JZ67" s="259">
        <v>17702.788931072981</v>
      </c>
      <c r="KA67" s="259">
        <v>18463.234617427755</v>
      </c>
      <c r="KB67" s="259">
        <v>18033.974771005651</v>
      </c>
      <c r="KC67" s="286">
        <v>18055.637059304558</v>
      </c>
      <c r="KD67" s="259">
        <v>18180.352046433738</v>
      </c>
      <c r="KE67" s="259">
        <v>18208.877667566707</v>
      </c>
      <c r="KF67" s="259">
        <v>18155.356775622284</v>
      </c>
      <c r="KG67" s="259">
        <v>18139.520006157891</v>
      </c>
      <c r="KH67" s="259">
        <v>18149.493796564668</v>
      </c>
      <c r="KI67" s="259">
        <v>18258.973789883785</v>
      </c>
      <c r="KJ67" s="259">
        <v>18196.591373987871</v>
      </c>
      <c r="KK67" s="259">
        <v>18299.924806942574</v>
      </c>
      <c r="KL67" s="259">
        <v>18357.21126344203</v>
      </c>
      <c r="KM67" s="259">
        <v>18896.484919658433</v>
      </c>
      <c r="KN67" s="259">
        <v>19591.556184920799</v>
      </c>
      <c r="KO67" s="286">
        <v>19574.907988874209</v>
      </c>
      <c r="KP67" s="259">
        <v>19660.096787497467</v>
      </c>
      <c r="KQ67" s="259">
        <v>19533.913640473311</v>
      </c>
      <c r="KR67" s="259">
        <v>19674.678376901873</v>
      </c>
      <c r="KS67" s="286">
        <v>19696.162137828098</v>
      </c>
    </row>
    <row r="68" spans="1:305" x14ac:dyDescent="0.25">
      <c r="A68" s="235" t="s">
        <v>4217</v>
      </c>
      <c r="B68" s="285">
        <v>4216.5576232317517</v>
      </c>
      <c r="C68" s="259">
        <v>4203.3500759866811</v>
      </c>
      <c r="D68" s="259">
        <v>4116.4182670625069</v>
      </c>
      <c r="E68" s="259">
        <v>4080.9290194070518</v>
      </c>
      <c r="F68" s="259">
        <v>4057.86429491217</v>
      </c>
      <c r="G68" s="259">
        <v>4021.0602228623534</v>
      </c>
      <c r="H68" s="259">
        <v>3938.0419017933523</v>
      </c>
      <c r="I68" s="259">
        <v>3949.7945806307644</v>
      </c>
      <c r="J68" s="259">
        <v>3784.3269731786322</v>
      </c>
      <c r="K68" s="259">
        <v>3728.8486680680307</v>
      </c>
      <c r="L68" s="259">
        <v>3732.6057763756248</v>
      </c>
      <c r="M68" s="286">
        <v>3658.2597272622465</v>
      </c>
      <c r="N68" s="285">
        <v>3535.1180344014379</v>
      </c>
      <c r="O68" s="259">
        <v>3521.9716263980004</v>
      </c>
      <c r="P68" s="259">
        <v>3514.3567428165234</v>
      </c>
      <c r="Q68" s="259">
        <v>3513.6336949499123</v>
      </c>
      <c r="R68" s="259">
        <v>3521.3582949079018</v>
      </c>
      <c r="S68" s="259">
        <v>3532.6063851255535</v>
      </c>
      <c r="T68" s="259">
        <v>3491.8184127017589</v>
      </c>
      <c r="U68" s="259">
        <v>3460.0480778877172</v>
      </c>
      <c r="V68" s="259">
        <v>3419.1901852554083</v>
      </c>
      <c r="W68" s="259">
        <v>3364.4671406760581</v>
      </c>
      <c r="X68" s="259">
        <v>3347.3359098285928</v>
      </c>
      <c r="Y68" s="286">
        <v>3293.1172224680786</v>
      </c>
      <c r="Z68" s="285">
        <v>3237.3215967241522</v>
      </c>
      <c r="AA68" s="259">
        <v>3230.8232446594493</v>
      </c>
      <c r="AB68" s="259">
        <v>3183.7856084080086</v>
      </c>
      <c r="AC68" s="259">
        <v>3140.7684779336728</v>
      </c>
      <c r="AD68" s="259">
        <v>3153.059732468244</v>
      </c>
      <c r="AE68" s="259">
        <v>3122.7420323881952</v>
      </c>
      <c r="AF68" s="259">
        <v>3057.4997406471571</v>
      </c>
      <c r="AG68" s="259">
        <v>3046.0976892287267</v>
      </c>
      <c r="AH68" s="259">
        <v>2989.976755099392</v>
      </c>
      <c r="AI68" s="259">
        <v>2944.8353224439606</v>
      </c>
      <c r="AJ68" s="259">
        <v>2914.9203451862195</v>
      </c>
      <c r="AK68" s="286">
        <v>2864.6287658122305</v>
      </c>
      <c r="AL68" s="285">
        <v>2850.7370662586436</v>
      </c>
      <c r="AM68" s="259">
        <v>2750.1986149472928</v>
      </c>
      <c r="AN68" s="259">
        <v>2686.0651862837367</v>
      </c>
      <c r="AO68" s="259">
        <v>2613.3666008001815</v>
      </c>
      <c r="AP68" s="259">
        <v>2593.7599545768558</v>
      </c>
      <c r="AQ68" s="259">
        <v>2578.7283565379198</v>
      </c>
      <c r="AR68" s="259">
        <v>2530.0374046294214</v>
      </c>
      <c r="AS68" s="259">
        <v>2530.3354355941315</v>
      </c>
      <c r="AT68" s="259">
        <v>2475.2017029399885</v>
      </c>
      <c r="AU68" s="259">
        <v>2483.6299892327374</v>
      </c>
      <c r="AV68" s="259">
        <v>2457.0635673466695</v>
      </c>
      <c r="AW68" s="286">
        <v>2409.9689099609436</v>
      </c>
      <c r="AX68" s="285">
        <v>2354.1032429809443</v>
      </c>
      <c r="AY68" s="259">
        <v>2318.8514931609438</v>
      </c>
      <c r="AZ68" s="259">
        <v>2244.5227705703073</v>
      </c>
      <c r="BA68" s="259">
        <v>2224.4038351300683</v>
      </c>
      <c r="BB68" s="259">
        <v>2166.2469867548293</v>
      </c>
      <c r="BC68" s="259">
        <v>2143.6570096129776</v>
      </c>
      <c r="BD68" s="259">
        <v>2113.5572406929773</v>
      </c>
      <c r="BE68" s="259">
        <v>2114.2879582699961</v>
      </c>
      <c r="BF68" s="259">
        <v>2064.3565369718281</v>
      </c>
      <c r="BG68" s="259">
        <v>2031.0681522354939</v>
      </c>
      <c r="BH68" s="259">
        <v>1991.7620133054938</v>
      </c>
      <c r="BI68" s="286">
        <v>2295.9370668654938</v>
      </c>
      <c r="BJ68" s="285">
        <v>2276.2391365754938</v>
      </c>
      <c r="BK68" s="259">
        <v>2274.1687016504652</v>
      </c>
      <c r="BL68" s="259">
        <v>2209.514372435156</v>
      </c>
      <c r="BM68" s="259">
        <v>2228.7828087190082</v>
      </c>
      <c r="BN68" s="259">
        <v>2212.5026132590083</v>
      </c>
      <c r="BO68" s="259">
        <v>2230.350968465058</v>
      </c>
      <c r="BP68" s="259">
        <v>2786.235365105058</v>
      </c>
      <c r="BQ68" s="259">
        <v>2780.8350879664222</v>
      </c>
      <c r="BR68" s="259">
        <v>2726.3199766664225</v>
      </c>
      <c r="BS68" s="259">
        <v>2668.1509557064228</v>
      </c>
      <c r="BT68" s="259">
        <v>2666.5544979064225</v>
      </c>
      <c r="BU68" s="286">
        <v>2314.7102474314515</v>
      </c>
      <c r="BV68" s="285">
        <v>2282.7132829414513</v>
      </c>
      <c r="BW68" s="259">
        <v>2289.9503860996697</v>
      </c>
      <c r="BX68" s="259">
        <v>2273.4605605952133</v>
      </c>
      <c r="BY68" s="259">
        <v>2264.304291538831</v>
      </c>
      <c r="BZ68" s="259">
        <v>2263.8191571522907</v>
      </c>
      <c r="CA68" s="259">
        <v>2237.2416641270197</v>
      </c>
      <c r="CB68" s="259">
        <v>2226.4837804470194</v>
      </c>
      <c r="CC68" s="259">
        <v>2195.1496207670202</v>
      </c>
      <c r="CD68" s="259">
        <v>2246.3221537270192</v>
      </c>
      <c r="CE68" s="259">
        <v>3694.4017391770194</v>
      </c>
      <c r="CF68" s="259">
        <v>3665.8240849170197</v>
      </c>
      <c r="CG68" s="286">
        <v>3676.8018079970193</v>
      </c>
      <c r="CH68" s="285">
        <v>3628.1384623395866</v>
      </c>
      <c r="CI68" s="259">
        <v>3687.8487386795869</v>
      </c>
      <c r="CJ68" s="259">
        <v>3677.6115875995874</v>
      </c>
      <c r="CK68" s="259">
        <v>3656.1489391695868</v>
      </c>
      <c r="CL68" s="259">
        <v>3728.4038623995866</v>
      </c>
      <c r="CM68" s="259">
        <v>3738.8157092895876</v>
      </c>
      <c r="CN68" s="259">
        <v>3638.2242675595876</v>
      </c>
      <c r="CO68" s="259">
        <v>3576.0480911895866</v>
      </c>
      <c r="CP68" s="259">
        <v>3686.7098649695863</v>
      </c>
      <c r="CQ68" s="259">
        <v>3624.2615930895872</v>
      </c>
      <c r="CR68" s="259">
        <v>3639.7113979895871</v>
      </c>
      <c r="CS68" s="286">
        <v>3651.8191173595874</v>
      </c>
      <c r="CT68" s="285">
        <v>3741.8531578770321</v>
      </c>
      <c r="CU68" s="259">
        <v>3690.3436084944756</v>
      </c>
      <c r="CV68" s="259">
        <v>3680.2827966319196</v>
      </c>
      <c r="CW68" s="259">
        <v>3690.71266345192</v>
      </c>
      <c r="CX68" s="259">
        <v>3704.1075904219197</v>
      </c>
      <c r="CY68" s="259">
        <v>3673.2105340219191</v>
      </c>
      <c r="CZ68" s="259">
        <v>3759.3302640119196</v>
      </c>
      <c r="DA68" s="259">
        <v>3760.0504072819194</v>
      </c>
      <c r="DB68" s="259">
        <v>3770.34725307192</v>
      </c>
      <c r="DC68" s="259">
        <v>3750.6460342419196</v>
      </c>
      <c r="DD68" s="259">
        <v>3713.9600742169528</v>
      </c>
      <c r="DE68" s="286">
        <v>3706.6607677819848</v>
      </c>
      <c r="DF68" s="285">
        <v>3695.2009538170173</v>
      </c>
      <c r="DG68" s="259">
        <v>3650.1148533520509</v>
      </c>
      <c r="DH68" s="259">
        <v>3625.6901810470822</v>
      </c>
      <c r="DI68" s="259">
        <v>3592.8673516721146</v>
      </c>
      <c r="DJ68" s="259">
        <v>3560.8040550171472</v>
      </c>
      <c r="DK68" s="259">
        <v>3566.4693104821804</v>
      </c>
      <c r="DL68" s="259">
        <v>3587.4792992072125</v>
      </c>
      <c r="DM68" s="259">
        <v>3582.7148708622453</v>
      </c>
      <c r="DN68" s="259">
        <v>3575.5029690672773</v>
      </c>
      <c r="DO68" s="259">
        <v>3550.885801212311</v>
      </c>
      <c r="DP68" s="259">
        <v>3513.9101743573419</v>
      </c>
      <c r="DQ68" s="286">
        <v>3527.7772842823751</v>
      </c>
      <c r="DR68" s="285">
        <v>3499.7452036774075</v>
      </c>
      <c r="DS68" s="259">
        <v>3483.5144700224405</v>
      </c>
      <c r="DT68" s="259">
        <v>3437.0275123674733</v>
      </c>
      <c r="DU68" s="259">
        <v>3443.7911746725053</v>
      </c>
      <c r="DV68" s="259">
        <v>3410.0661371375381</v>
      </c>
      <c r="DW68" s="259">
        <v>3490.10718157257</v>
      </c>
      <c r="DX68" s="259">
        <v>3489.1544056776029</v>
      </c>
      <c r="DY68" s="259">
        <v>3479.9867019826361</v>
      </c>
      <c r="DZ68" s="259">
        <v>3391.6768587076685</v>
      </c>
      <c r="EA68" s="259">
        <v>3480.1719406027014</v>
      </c>
      <c r="EB68" s="259">
        <v>2953.8358757177334</v>
      </c>
      <c r="EC68" s="286">
        <v>3294.9328649927666</v>
      </c>
      <c r="ED68" s="285">
        <v>3332.5766824777993</v>
      </c>
      <c r="EE68" s="259">
        <v>4244.0098723228311</v>
      </c>
      <c r="EF68" s="259">
        <v>4607.1850356778632</v>
      </c>
      <c r="EG68" s="259">
        <v>3984.1662868928961</v>
      </c>
      <c r="EH68" s="259">
        <v>4049.0971959779295</v>
      </c>
      <c r="EI68" s="259">
        <v>4164.8606289129621</v>
      </c>
      <c r="EJ68" s="259">
        <v>4331.8138998579943</v>
      </c>
      <c r="EK68" s="259">
        <v>4667.1472952679942</v>
      </c>
      <c r="EL68" s="259">
        <v>4851.6719885579942</v>
      </c>
      <c r="EM68" s="259">
        <v>5186.327943776033</v>
      </c>
      <c r="EN68" s="259">
        <v>5306.0120157740748</v>
      </c>
      <c r="EO68" s="286">
        <v>5498.7120829621153</v>
      </c>
      <c r="EP68" s="285">
        <v>5516.9919039201559</v>
      </c>
      <c r="EQ68" s="259">
        <v>5550.3601099481966</v>
      </c>
      <c r="ER68" s="259">
        <v>5543.9291830062366</v>
      </c>
      <c r="ES68" s="259">
        <v>5564.6340867942754</v>
      </c>
      <c r="ET68" s="259">
        <v>5569.3671432423189</v>
      </c>
      <c r="EU68" s="259">
        <v>5910.8687695903582</v>
      </c>
      <c r="EV68" s="259">
        <v>5897.0199583483973</v>
      </c>
      <c r="EW68" s="259">
        <v>5999.6716996264377</v>
      </c>
      <c r="EX68" s="259">
        <v>6126.9412481144791</v>
      </c>
      <c r="EY68" s="259">
        <v>6165.0499745525194</v>
      </c>
      <c r="EZ68" s="259">
        <v>6249.0343858405604</v>
      </c>
      <c r="FA68" s="286">
        <v>6602.2142067686009</v>
      </c>
      <c r="FB68" s="285">
        <v>6553.1784948407048</v>
      </c>
      <c r="FC68" s="259">
        <v>6539.684028532808</v>
      </c>
      <c r="FD68" s="259">
        <v>6686.2314285049097</v>
      </c>
      <c r="FE68" s="259">
        <v>6809.8467796270124</v>
      </c>
      <c r="FF68" s="259">
        <v>6932.3772748991159</v>
      </c>
      <c r="FG68" s="259">
        <v>7083.668053781219</v>
      </c>
      <c r="FH68" s="259">
        <v>7057.6162794278653</v>
      </c>
      <c r="FI68" s="259">
        <v>7032.9735934545097</v>
      </c>
      <c r="FJ68" s="259">
        <v>7264.4299923211584</v>
      </c>
      <c r="FK68" s="259">
        <v>7342.4301671678031</v>
      </c>
      <c r="FL68" s="259">
        <v>7473.479366414449</v>
      </c>
      <c r="FM68" s="286">
        <v>7839.6390148710962</v>
      </c>
      <c r="FN68" s="285">
        <v>7810.471342675005</v>
      </c>
      <c r="FO68" s="259">
        <v>9778.5188390389176</v>
      </c>
      <c r="FP68" s="259">
        <v>9574.4516677028314</v>
      </c>
      <c r="FQ68" s="259">
        <v>9650.5001075167384</v>
      </c>
      <c r="FR68" s="259">
        <v>9607.9634986306482</v>
      </c>
      <c r="FS68" s="259">
        <v>9588.2433250045597</v>
      </c>
      <c r="FT68" s="259">
        <v>9584.2230866284644</v>
      </c>
      <c r="FU68" s="259">
        <v>9576.4123368723758</v>
      </c>
      <c r="FV68" s="259">
        <v>9554.7854016262863</v>
      </c>
      <c r="FW68" s="259">
        <v>9463.4662995201979</v>
      </c>
      <c r="FX68" s="259">
        <v>9450.1297473882751</v>
      </c>
      <c r="FY68" s="286">
        <v>9308.69900651635</v>
      </c>
      <c r="FZ68" s="285">
        <v>9265.0512074838334</v>
      </c>
      <c r="GA68" s="259">
        <v>9431.8347556013196</v>
      </c>
      <c r="GB68" s="259">
        <v>9443.8086761888044</v>
      </c>
      <c r="GC68" s="259">
        <v>9566.4078898131829</v>
      </c>
      <c r="GD68" s="259">
        <v>10204.974120187562</v>
      </c>
      <c r="GE68" s="259">
        <v>10108.047797331945</v>
      </c>
      <c r="GF68" s="259">
        <v>10006.190279461322</v>
      </c>
      <c r="GG68" s="259">
        <v>10044.2750385257</v>
      </c>
      <c r="GH68" s="259">
        <v>10024.35886446008</v>
      </c>
      <c r="GI68" s="259">
        <v>9963.3186524761859</v>
      </c>
      <c r="GJ68" s="259">
        <v>9904.0030790922901</v>
      </c>
      <c r="GK68" s="286">
        <v>9810.5339803033949</v>
      </c>
      <c r="GL68" s="285">
        <v>9868.8922811675366</v>
      </c>
      <c r="GM68" s="259">
        <v>9859.8983646856759</v>
      </c>
      <c r="GN68" s="259">
        <v>9870.1120665238177</v>
      </c>
      <c r="GO68" s="259">
        <v>10303.95647747196</v>
      </c>
      <c r="GP68" s="259">
        <v>10295.590768370103</v>
      </c>
      <c r="GQ68" s="259">
        <v>8250.5267547482435</v>
      </c>
      <c r="GR68" s="259">
        <v>8204.2430508724101</v>
      </c>
      <c r="GS68" s="259">
        <v>8253.4148625089765</v>
      </c>
      <c r="GT68" s="259">
        <v>8123.2758641055398</v>
      </c>
      <c r="GU68" s="259">
        <v>8033.1592905368261</v>
      </c>
      <c r="GV68" s="259">
        <v>7514.152220838112</v>
      </c>
      <c r="GW68" s="286">
        <v>6925.9857904893997</v>
      </c>
      <c r="GX68" s="285">
        <v>7706.7518672706847</v>
      </c>
      <c r="GY68" s="259">
        <v>7626.6791930019717</v>
      </c>
      <c r="GZ68" s="259">
        <v>7635.1398754532602</v>
      </c>
      <c r="HA68" s="259">
        <v>7759.2446264506989</v>
      </c>
      <c r="HB68" s="259">
        <v>7833.0675458681399</v>
      </c>
      <c r="HC68" s="259">
        <v>7748.9711560855794</v>
      </c>
      <c r="HD68" s="259">
        <v>7625.9413453730167</v>
      </c>
      <c r="HE68" s="259">
        <v>7668.8577861004542</v>
      </c>
      <c r="HF68" s="259">
        <v>7737.2822600878953</v>
      </c>
      <c r="HG68" s="259">
        <v>7640.5449068153339</v>
      </c>
      <c r="HH68" s="259">
        <v>7628.7664614727737</v>
      </c>
      <c r="HI68" s="286">
        <v>7949.3787906102125</v>
      </c>
      <c r="HJ68" s="285">
        <v>7979.6541060076524</v>
      </c>
      <c r="HK68" s="259">
        <v>8609.4956288950925</v>
      </c>
      <c r="HL68" s="259">
        <v>8539.5411139625321</v>
      </c>
      <c r="HM68" s="259">
        <v>8510.7549989199724</v>
      </c>
      <c r="HN68" s="259">
        <v>8457.7470069674109</v>
      </c>
      <c r="HO68" s="259">
        <v>8434.635462667411</v>
      </c>
      <c r="HP68" s="259">
        <v>7886.3270643522892</v>
      </c>
      <c r="HQ68" s="259">
        <v>7343.5559759197276</v>
      </c>
      <c r="HR68" s="259">
        <v>7380.2874572971668</v>
      </c>
      <c r="HS68" s="259">
        <v>7390.0141596746062</v>
      </c>
      <c r="HT68" s="259">
        <v>7276.3500804513315</v>
      </c>
      <c r="HU68" s="286">
        <v>7178.6498656453559</v>
      </c>
      <c r="HV68" s="285">
        <v>7138.7171431700008</v>
      </c>
      <c r="HW68" s="259">
        <v>7108.9952981399992</v>
      </c>
      <c r="HX68" s="259">
        <v>7001.3087632774295</v>
      </c>
      <c r="HY68" s="259">
        <v>7920.7778971930584</v>
      </c>
      <c r="HZ68" s="259">
        <v>7957.1235335681267</v>
      </c>
      <c r="IA68" s="259">
        <v>7793.4803677031987</v>
      </c>
      <c r="IB68" s="259">
        <v>7583.4715870282689</v>
      </c>
      <c r="IC68" s="259">
        <v>7572.1401227633387</v>
      </c>
      <c r="ID68" s="259">
        <v>7521.6195013184088</v>
      </c>
      <c r="IE68" s="259">
        <v>7540.1035918034786</v>
      </c>
      <c r="IF68" s="259">
        <v>7601.4176958585485</v>
      </c>
      <c r="IG68" s="286">
        <v>7432.3711810885479</v>
      </c>
      <c r="IH68" s="285">
        <v>7368.0303707678468</v>
      </c>
      <c r="II68" s="259">
        <v>7346.869420007848</v>
      </c>
      <c r="IJ68" s="259">
        <v>7281.0588479578482</v>
      </c>
      <c r="IK68" s="259">
        <v>7285.2522136578491</v>
      </c>
      <c r="IL68" s="259">
        <v>7283.8887229678476</v>
      </c>
      <c r="IM68" s="259">
        <v>7052.4346333678468</v>
      </c>
      <c r="IN68" s="259">
        <v>7126.1712289978486</v>
      </c>
      <c r="IO68" s="259">
        <v>10798.458443917845</v>
      </c>
      <c r="IP68" s="259">
        <v>10871.892715257844</v>
      </c>
      <c r="IQ68" s="259">
        <v>10799.198502697845</v>
      </c>
      <c r="IR68" s="259">
        <v>8898.284361617847</v>
      </c>
      <c r="IS68" s="286">
        <v>8790.4745701678476</v>
      </c>
      <c r="IT68" s="285">
        <v>8198.5700485178477</v>
      </c>
      <c r="IU68" s="259">
        <v>8214.0753505278481</v>
      </c>
      <c r="IV68" s="259">
        <v>8277.9911248278477</v>
      </c>
      <c r="IW68" s="259">
        <v>8214.0442567378468</v>
      </c>
      <c r="IX68" s="259">
        <v>8304.8885302578456</v>
      </c>
      <c r="IY68" s="259">
        <v>8080.8985258178454</v>
      </c>
      <c r="IZ68" s="259">
        <v>8034.2684691578461</v>
      </c>
      <c r="JA68" s="259">
        <v>7941.081143657846</v>
      </c>
      <c r="JB68" s="259">
        <v>7884.4775036278479</v>
      </c>
      <c r="JC68" s="259">
        <v>7831.8509159978476</v>
      </c>
      <c r="JD68" s="259">
        <v>8315.1498686378472</v>
      </c>
      <c r="JE68" s="286">
        <v>8660.8403029378478</v>
      </c>
      <c r="JF68" s="285">
        <v>8244.3794836178477</v>
      </c>
      <c r="JG68" s="259">
        <v>8204.3102260778487</v>
      </c>
      <c r="JH68" s="259">
        <v>8224.5692653678489</v>
      </c>
      <c r="JI68" s="259">
        <v>8216.4989266078483</v>
      </c>
      <c r="JJ68" s="259">
        <v>8259.0853662378486</v>
      </c>
      <c r="JK68" s="259">
        <v>8132.4877790578475</v>
      </c>
      <c r="JL68" s="259">
        <v>8499.9417735578481</v>
      </c>
      <c r="JM68" s="259">
        <v>8532.4407217778498</v>
      </c>
      <c r="JN68" s="259">
        <v>9331.1689040278488</v>
      </c>
      <c r="JO68" s="259">
        <v>9323.0260622278474</v>
      </c>
      <c r="JP68" s="259">
        <v>9098.9973849978487</v>
      </c>
      <c r="JQ68" s="286">
        <v>9631.316024217851</v>
      </c>
      <c r="JR68" s="259">
        <v>9565.4993822778488</v>
      </c>
      <c r="JS68" s="259">
        <v>9669.6376799378486</v>
      </c>
      <c r="JT68" s="259">
        <v>9699.1306082678475</v>
      </c>
      <c r="JU68" s="259">
        <v>9673.8468975978485</v>
      </c>
      <c r="JV68" s="259">
        <v>9651.0966375078478</v>
      </c>
      <c r="JW68" s="259">
        <v>9040.0697024478486</v>
      </c>
      <c r="JX68" s="259">
        <v>9063.090745047848</v>
      </c>
      <c r="JY68" s="259">
        <v>9031.4771674778494</v>
      </c>
      <c r="JZ68" s="259">
        <v>9140.3385521478504</v>
      </c>
      <c r="KA68" s="259">
        <v>8232.0569716578466</v>
      </c>
      <c r="KB68" s="259">
        <v>8209.4904950578475</v>
      </c>
      <c r="KC68" s="286">
        <v>8013.5463958078462</v>
      </c>
      <c r="KD68" s="259">
        <v>8096.5815880878463</v>
      </c>
      <c r="KE68" s="259">
        <v>8153.7145581378463</v>
      </c>
      <c r="KF68" s="259">
        <v>8122.2181589978472</v>
      </c>
      <c r="KG68" s="259">
        <v>8108.443261757845</v>
      </c>
      <c r="KH68" s="259">
        <v>8854.8632657878479</v>
      </c>
      <c r="KI68" s="259">
        <v>8727.9775683778498</v>
      </c>
      <c r="KJ68" s="259">
        <v>8735.7313635178489</v>
      </c>
      <c r="KK68" s="259">
        <v>8833.4299293278473</v>
      </c>
      <c r="KL68" s="259">
        <v>8874.3027937178485</v>
      </c>
      <c r="KM68" s="259">
        <v>8878.8230772178504</v>
      </c>
      <c r="KN68" s="259">
        <v>9266.4116080478489</v>
      </c>
      <c r="KO68" s="286">
        <v>9501.0848310278507</v>
      </c>
      <c r="KP68" s="259">
        <v>8994.3186959878494</v>
      </c>
      <c r="KQ68" s="259">
        <v>8968.3420275578501</v>
      </c>
      <c r="KR68" s="259">
        <v>9099.5244411178501</v>
      </c>
      <c r="KS68" s="286">
        <v>9027.3743939678498</v>
      </c>
    </row>
    <row r="69" spans="1:305" x14ac:dyDescent="0.25">
      <c r="A69" s="235" t="s">
        <v>4272</v>
      </c>
      <c r="B69" s="285">
        <v>293.40656063</v>
      </c>
      <c r="C69" s="259">
        <v>292.02402086000001</v>
      </c>
      <c r="D69" s="259">
        <v>289.66797759999997</v>
      </c>
      <c r="E69" s="259">
        <v>283.84726982000001</v>
      </c>
      <c r="F69" s="259">
        <v>280.34107974</v>
      </c>
      <c r="G69" s="259">
        <v>273.61704694999997</v>
      </c>
      <c r="H69" s="259">
        <v>271.29840906000004</v>
      </c>
      <c r="I69" s="259">
        <v>271.13622521000002</v>
      </c>
      <c r="J69" s="259">
        <v>270.36803328000002</v>
      </c>
      <c r="K69" s="259">
        <v>261.22140261999999</v>
      </c>
      <c r="L69" s="259">
        <v>260.81469303</v>
      </c>
      <c r="M69" s="286">
        <v>256.14279339999996</v>
      </c>
      <c r="N69" s="285">
        <v>252.45696564999997</v>
      </c>
      <c r="O69" s="259">
        <v>251.06606001</v>
      </c>
      <c r="P69" s="259">
        <v>249.49486655999999</v>
      </c>
      <c r="Q69" s="259">
        <v>239.63958201</v>
      </c>
      <c r="R69" s="259">
        <v>237.99521123</v>
      </c>
      <c r="S69" s="259">
        <v>232.63191733999997</v>
      </c>
      <c r="T69" s="259">
        <v>230.34486076000002</v>
      </c>
      <c r="U69" s="259">
        <v>228.91208346999997</v>
      </c>
      <c r="V69" s="259">
        <v>227.49414316000002</v>
      </c>
      <c r="W69" s="259">
        <v>219.41308773</v>
      </c>
      <c r="X69" s="259">
        <v>217.97289362999999</v>
      </c>
      <c r="Y69" s="286">
        <v>174.75849003000005</v>
      </c>
      <c r="Z69" s="285">
        <v>147.60817616000003</v>
      </c>
      <c r="AA69" s="259">
        <v>146.28815522000002</v>
      </c>
      <c r="AB69" s="259">
        <v>146.24893518000002</v>
      </c>
      <c r="AC69" s="259">
        <v>139.44797804000001</v>
      </c>
      <c r="AD69" s="259">
        <v>139.25072922000001</v>
      </c>
      <c r="AE69" s="259">
        <v>136.68773820999999</v>
      </c>
      <c r="AF69" s="259">
        <v>133.01336692000001</v>
      </c>
      <c r="AG69" s="259">
        <v>132.55816700000003</v>
      </c>
      <c r="AH69" s="259">
        <v>132.56865911999998</v>
      </c>
      <c r="AI69" s="259">
        <v>126.28160166999997</v>
      </c>
      <c r="AJ69" s="259">
        <v>122.84403270999999</v>
      </c>
      <c r="AK69" s="286">
        <v>118.90143937999999</v>
      </c>
      <c r="AL69" s="285">
        <v>114.47619465999999</v>
      </c>
      <c r="AM69" s="259">
        <v>114.82489948999998</v>
      </c>
      <c r="AN69" s="259">
        <v>111.11515994999999</v>
      </c>
      <c r="AO69" s="259">
        <v>107.46405392999998</v>
      </c>
      <c r="AP69" s="259">
        <v>107.38793235999998</v>
      </c>
      <c r="AQ69" s="259">
        <v>104.26352870999997</v>
      </c>
      <c r="AR69" s="259">
        <v>100.76909388999999</v>
      </c>
      <c r="AS69" s="259">
        <v>100.58491776999998</v>
      </c>
      <c r="AT69" s="259">
        <v>99.57246066999997</v>
      </c>
      <c r="AU69" s="259">
        <v>95.042052679999998</v>
      </c>
      <c r="AV69" s="259">
        <v>95.03848834999998</v>
      </c>
      <c r="AW69" s="286">
        <v>92.826636959999973</v>
      </c>
      <c r="AX69" s="285">
        <v>83.564919320000001</v>
      </c>
      <c r="AY69" s="259">
        <v>77.107135779999993</v>
      </c>
      <c r="AZ69" s="259">
        <v>77.020173010000008</v>
      </c>
      <c r="BA69" s="259">
        <v>74.307519499999998</v>
      </c>
      <c r="BB69" s="259">
        <v>73.967289029999989</v>
      </c>
      <c r="BC69" s="259">
        <v>73.657186940000003</v>
      </c>
      <c r="BD69" s="259">
        <v>70.182601539999993</v>
      </c>
      <c r="BE69" s="259">
        <v>70.115979029999991</v>
      </c>
      <c r="BF69" s="259">
        <v>68.790604169999995</v>
      </c>
      <c r="BG69" s="259">
        <v>65.013131229999999</v>
      </c>
      <c r="BH69" s="259">
        <v>64.715465569999992</v>
      </c>
      <c r="BI69" s="286">
        <v>61.013733869999996</v>
      </c>
      <c r="BJ69" s="285">
        <v>61.048225869999996</v>
      </c>
      <c r="BK69" s="259">
        <v>60.931005959999993</v>
      </c>
      <c r="BL69" s="259">
        <v>60.954681539999996</v>
      </c>
      <c r="BM69" s="259">
        <v>59.934493549999992</v>
      </c>
      <c r="BN69" s="259">
        <v>59.684008839999983</v>
      </c>
      <c r="BO69" s="259">
        <v>55.969822779999994</v>
      </c>
      <c r="BP69" s="259">
        <v>55.528049389999993</v>
      </c>
      <c r="BQ69" s="259">
        <v>55.125688899999993</v>
      </c>
      <c r="BR69" s="259">
        <v>53.767317609999992</v>
      </c>
      <c r="BS69" s="259">
        <v>53.25449433</v>
      </c>
      <c r="BT69" s="259">
        <v>53.29276076</v>
      </c>
      <c r="BU69" s="286">
        <v>52.763436630000001</v>
      </c>
      <c r="BV69" s="285">
        <v>43.456561179999994</v>
      </c>
      <c r="BW69" s="259">
        <v>43.481477609999992</v>
      </c>
      <c r="BX69" s="259">
        <v>43.500079699999993</v>
      </c>
      <c r="BY69" s="259">
        <v>43.502039049999993</v>
      </c>
      <c r="BZ69" s="259">
        <v>42.162991830000003</v>
      </c>
      <c r="CA69" s="259">
        <v>38.925664919999996</v>
      </c>
      <c r="CB69" s="259">
        <v>38.947599650000001</v>
      </c>
      <c r="CC69" s="259">
        <v>38.939507890000002</v>
      </c>
      <c r="CD69" s="259">
        <v>39.007570950000002</v>
      </c>
      <c r="CE69" s="259">
        <v>37.724898549999992</v>
      </c>
      <c r="CF69" s="259">
        <v>37.73740866</v>
      </c>
      <c r="CG69" s="286">
        <v>37.273459179999996</v>
      </c>
      <c r="CH69" s="285">
        <v>34.829099069999998</v>
      </c>
      <c r="CI69" s="259">
        <v>34.867303659999997</v>
      </c>
      <c r="CJ69" s="259">
        <v>33.648757419999995</v>
      </c>
      <c r="CK69" s="259">
        <v>33.612274589999998</v>
      </c>
      <c r="CL69" s="259">
        <v>33.606810109999998</v>
      </c>
      <c r="CM69" s="259">
        <v>33.400402989999996</v>
      </c>
      <c r="CN69" s="259">
        <v>30.683598580000002</v>
      </c>
      <c r="CO69" s="259">
        <v>30.575377180000004</v>
      </c>
      <c r="CP69" s="259">
        <v>30.543313110000003</v>
      </c>
      <c r="CQ69" s="259">
        <v>30.343842900000002</v>
      </c>
      <c r="CR69" s="259">
        <v>29.062494659999999</v>
      </c>
      <c r="CS69" s="286">
        <v>28.952563749999999</v>
      </c>
      <c r="CT69" s="285">
        <v>26.130237519999998</v>
      </c>
      <c r="CU69" s="259">
        <v>19.205770340000001</v>
      </c>
      <c r="CV69" s="259">
        <v>19.279293729999999</v>
      </c>
      <c r="CW69" s="259">
        <v>17.978168399999998</v>
      </c>
      <c r="CX69" s="259">
        <v>18.0832166</v>
      </c>
      <c r="CY69" s="259">
        <v>18.06859888</v>
      </c>
      <c r="CZ69" s="259">
        <v>16.996392749999998</v>
      </c>
      <c r="DA69" s="259">
        <v>17.016618619999999</v>
      </c>
      <c r="DB69" s="259">
        <v>17.048024889999997</v>
      </c>
      <c r="DC69" s="259">
        <v>15.765388299999998</v>
      </c>
      <c r="DD69" s="259">
        <v>15.795699769999999</v>
      </c>
      <c r="DE69" s="286">
        <v>15.717816499999998</v>
      </c>
      <c r="DF69" s="285">
        <v>15.335416599999999</v>
      </c>
      <c r="DG69" s="259">
        <v>15.305948769999999</v>
      </c>
      <c r="DH69" s="259">
        <v>15.292383579999999</v>
      </c>
      <c r="DI69" s="259">
        <v>15.06734078</v>
      </c>
      <c r="DJ69" s="259">
        <v>15.81850893</v>
      </c>
      <c r="DK69" s="259">
        <v>15.81605278</v>
      </c>
      <c r="DL69" s="259">
        <v>15.9071502</v>
      </c>
      <c r="DM69" s="259">
        <v>15.869495239999999</v>
      </c>
      <c r="DN69" s="259">
        <v>15.97965424</v>
      </c>
      <c r="DO69" s="259">
        <v>16.002454839999999</v>
      </c>
      <c r="DP69" s="259">
        <v>15.89937239</v>
      </c>
      <c r="DQ69" s="286">
        <v>15.945914419999999</v>
      </c>
      <c r="DR69" s="285">
        <v>15.980349469999998</v>
      </c>
      <c r="DS69" s="259">
        <v>15.992307519999999</v>
      </c>
      <c r="DT69" s="259">
        <v>16.036544449999997</v>
      </c>
      <c r="DU69" s="259">
        <v>16.105563650000001</v>
      </c>
      <c r="DV69" s="259">
        <v>16.051943860000002</v>
      </c>
      <c r="DW69" s="259">
        <v>16.066251559999998</v>
      </c>
      <c r="DX69" s="259">
        <v>16.051219109999998</v>
      </c>
      <c r="DY69" s="259">
        <v>16.054507210000001</v>
      </c>
      <c r="DZ69" s="259">
        <v>15.93979386</v>
      </c>
      <c r="EA69" s="259">
        <v>15.995684259999999</v>
      </c>
      <c r="EB69" s="259">
        <v>15.938594929999999</v>
      </c>
      <c r="EC69" s="286">
        <v>15.882602309999999</v>
      </c>
      <c r="ED69" s="285">
        <v>15.89532135</v>
      </c>
      <c r="EE69" s="259">
        <v>15.928698729999999</v>
      </c>
      <c r="EF69" s="259">
        <v>15.921824359999999</v>
      </c>
      <c r="EG69" s="259">
        <v>15.905997149999999</v>
      </c>
      <c r="EH69" s="259">
        <v>15.80407394</v>
      </c>
      <c r="EI69" s="259">
        <v>15.84223905</v>
      </c>
      <c r="EJ69" s="259">
        <v>15.798375930000001</v>
      </c>
      <c r="EK69" s="259">
        <v>15.83232428</v>
      </c>
      <c r="EL69" s="259">
        <v>15.86266769</v>
      </c>
      <c r="EM69" s="259">
        <v>15.873585139999999</v>
      </c>
      <c r="EN69" s="259">
        <v>15.87914307</v>
      </c>
      <c r="EO69" s="286">
        <v>15.899956979999999</v>
      </c>
      <c r="EP69" s="285">
        <v>15.94557966</v>
      </c>
      <c r="EQ69" s="259">
        <v>15.88705697</v>
      </c>
      <c r="ER69" s="259">
        <v>15.85977003</v>
      </c>
      <c r="ES69" s="259">
        <v>15.899956979999999</v>
      </c>
      <c r="ET69" s="259">
        <v>15.87378154</v>
      </c>
      <c r="EU69" s="259">
        <v>15.878312709999999</v>
      </c>
      <c r="EV69" s="259">
        <v>15.911011909999999</v>
      </c>
      <c r="EW69" s="259">
        <v>15.900160270000001</v>
      </c>
      <c r="EX69" s="259">
        <v>15.9412819</v>
      </c>
      <c r="EY69" s="259">
        <v>15.94795338</v>
      </c>
      <c r="EZ69" s="259">
        <v>15.95033422</v>
      </c>
      <c r="FA69" s="286">
        <v>15.969640760000001</v>
      </c>
      <c r="FB69" s="285">
        <v>15.93530399</v>
      </c>
      <c r="FC69" s="259">
        <v>15.97342452</v>
      </c>
      <c r="FD69" s="259">
        <v>15.969862839999999</v>
      </c>
      <c r="FE69" s="259">
        <v>15.979695469999999</v>
      </c>
      <c r="FF69" s="259">
        <v>15.95402775</v>
      </c>
      <c r="FG69" s="259">
        <v>15.959271429999999</v>
      </c>
      <c r="FH69" s="259">
        <v>15.92285431</v>
      </c>
      <c r="FI69" s="259">
        <v>15.898535450000001</v>
      </c>
      <c r="FJ69" s="259">
        <v>15.835490029999999</v>
      </c>
      <c r="FK69" s="259">
        <v>15.823458500000001</v>
      </c>
      <c r="FL69" s="259">
        <v>15.816151400000001</v>
      </c>
      <c r="FM69" s="286">
        <v>15.773280959999999</v>
      </c>
      <c r="FN69" s="285">
        <v>15.677792780000001</v>
      </c>
      <c r="FO69" s="259">
        <v>15.66994777</v>
      </c>
      <c r="FP69" s="259">
        <v>15.61415884</v>
      </c>
      <c r="FQ69" s="259">
        <v>15.66862486</v>
      </c>
      <c r="FR69" s="259">
        <v>15.64046229</v>
      </c>
      <c r="FS69" s="259">
        <v>15.66117845</v>
      </c>
      <c r="FT69" s="259">
        <v>15.65023755</v>
      </c>
      <c r="FU69" s="259">
        <v>15.66862486</v>
      </c>
      <c r="FV69" s="259">
        <v>15.66365117</v>
      </c>
      <c r="FW69" s="259">
        <v>15.649952110000001</v>
      </c>
      <c r="FX69" s="259">
        <v>15.59333238</v>
      </c>
      <c r="FY69" s="286">
        <v>15.628759800000001</v>
      </c>
      <c r="FZ69" s="285">
        <v>15.623535690000001</v>
      </c>
      <c r="GA69" s="259">
        <v>15.62903594</v>
      </c>
      <c r="GB69" s="259">
        <v>15.69102777</v>
      </c>
      <c r="GC69" s="259">
        <v>15.69774533</v>
      </c>
      <c r="GD69" s="259">
        <v>15.660018060000001</v>
      </c>
      <c r="GE69" s="259">
        <v>15.65755908</v>
      </c>
      <c r="GF69" s="259">
        <v>15.66584078</v>
      </c>
      <c r="GG69" s="259">
        <v>15.660597989999999</v>
      </c>
      <c r="GH69" s="259">
        <v>15.67228113</v>
      </c>
      <c r="GI69" s="259">
        <v>15.640181160000001</v>
      </c>
      <c r="GJ69" s="259">
        <v>15.59872395</v>
      </c>
      <c r="GK69" s="286">
        <v>15.591824880000001</v>
      </c>
      <c r="GL69" s="285">
        <v>15.591824880000001</v>
      </c>
      <c r="GM69" s="259">
        <v>15.60082907</v>
      </c>
      <c r="GN69" s="259">
        <v>15.608956210000001</v>
      </c>
      <c r="GO69" s="259">
        <v>15.631819310000001</v>
      </c>
      <c r="GP69" s="259">
        <v>15.673333319999999</v>
      </c>
      <c r="GQ69" s="259">
        <v>15.69216044</v>
      </c>
      <c r="GR69" s="259">
        <v>15.736950390000001</v>
      </c>
      <c r="GS69" s="259">
        <v>15.748526350000001</v>
      </c>
      <c r="GT69" s="259">
        <v>15.74069113</v>
      </c>
      <c r="GU69" s="259">
        <v>15.72051926</v>
      </c>
      <c r="GV69" s="259">
        <v>1.4117489399999998</v>
      </c>
      <c r="GW69" s="286">
        <v>1.4205897299999999</v>
      </c>
      <c r="GX69" s="285">
        <v>1.46795115</v>
      </c>
      <c r="GY69" s="259">
        <v>1.44048153</v>
      </c>
      <c r="GZ69" s="259">
        <v>1.4512167899999999</v>
      </c>
      <c r="HA69" s="259">
        <v>1.4283780500000001</v>
      </c>
      <c r="HB69" s="259">
        <v>1.38533179</v>
      </c>
      <c r="HC69" s="259">
        <v>1.38564753</v>
      </c>
      <c r="HD69" s="259">
        <v>1.38827872</v>
      </c>
      <c r="HE69" s="259">
        <v>1.3813323799999999</v>
      </c>
      <c r="HF69" s="259">
        <v>1.37922743</v>
      </c>
      <c r="HG69" s="259">
        <v>1.34933711</v>
      </c>
      <c r="HH69" s="259">
        <v>1.3484951299999999</v>
      </c>
      <c r="HI69" s="286">
        <v>1.3596513800000001</v>
      </c>
      <c r="HJ69" s="285">
        <v>1.3644927599999999</v>
      </c>
      <c r="HK69" s="259">
        <v>1.35523098</v>
      </c>
      <c r="HL69" s="259">
        <v>1.3386018599999998</v>
      </c>
      <c r="HM69" s="259">
        <v>1.33628641</v>
      </c>
      <c r="HN69" s="259">
        <v>1.32965581</v>
      </c>
      <c r="HO69" s="259">
        <v>1.3553362199999999</v>
      </c>
      <c r="HP69" s="259">
        <v>1.32860333</v>
      </c>
      <c r="HQ69" s="259">
        <v>1.31586837</v>
      </c>
      <c r="HR69" s="259">
        <v>1.3041858899999998</v>
      </c>
      <c r="HS69" s="259">
        <v>1.33102403</v>
      </c>
      <c r="HT69" s="259">
        <v>1.3170260900000001</v>
      </c>
      <c r="HU69" s="286">
        <v>1.33818087</v>
      </c>
      <c r="HV69" s="285">
        <v>1.3231304599999998</v>
      </c>
      <c r="HW69" s="259">
        <v>1.31292144</v>
      </c>
      <c r="HX69" s="259">
        <v>1.31165847</v>
      </c>
      <c r="HY69" s="259">
        <v>1.3095535199999999</v>
      </c>
      <c r="HZ69" s="259">
        <v>1.3275508499999997</v>
      </c>
      <c r="IA69" s="259">
        <v>1.3389175899999999</v>
      </c>
      <c r="IB69" s="259">
        <v>1.4013294199999999</v>
      </c>
      <c r="IC69" s="259">
        <v>1.41553785</v>
      </c>
      <c r="ID69" s="259">
        <v>1.39101516</v>
      </c>
      <c r="IE69" s="259">
        <v>1.3828058400000001</v>
      </c>
      <c r="IF69" s="259">
        <v>1.4157483399999999</v>
      </c>
      <c r="IG69" s="286">
        <v>1.4445861799999999</v>
      </c>
      <c r="IH69" s="285">
        <v>1.4354296499999999</v>
      </c>
      <c r="II69" s="259">
        <v>1.43427192</v>
      </c>
      <c r="IJ69" s="259">
        <v>1.3937515899999999</v>
      </c>
      <c r="IK69" s="259">
        <v>1.42374716</v>
      </c>
      <c r="IL69" s="259">
        <v>1.4436389599999999</v>
      </c>
      <c r="IM69" s="259">
        <v>1.4049078399999999</v>
      </c>
      <c r="IN69" s="259">
        <v>1.4048025900000001</v>
      </c>
      <c r="IO69" s="259">
        <v>1.3992244700000001</v>
      </c>
      <c r="IP69" s="259">
        <v>1.37659624</v>
      </c>
      <c r="IQ69" s="259">
        <v>1.3748070299999999</v>
      </c>
      <c r="IR69" s="259">
        <v>1.34144354</v>
      </c>
      <c r="IS69" s="286">
        <v>1.3536522599999998</v>
      </c>
      <c r="IT69" s="285">
        <v>1.3366021499999998</v>
      </c>
      <c r="IU69" s="259">
        <v>1.3389175899999999</v>
      </c>
      <c r="IV69" s="259">
        <v>1.3278665999999999</v>
      </c>
      <c r="IW69" s="259">
        <v>1.26713874</v>
      </c>
      <c r="IX69" s="259">
        <v>1.2842940899999999</v>
      </c>
      <c r="IY69" s="259">
        <v>1.25714021</v>
      </c>
      <c r="IZ69" s="259">
        <v>1.22998633</v>
      </c>
      <c r="JA69" s="259">
        <v>1.2151464199999999</v>
      </c>
      <c r="JB69" s="259">
        <v>0.15667133999999999</v>
      </c>
      <c r="JC69" s="259">
        <v>0.15667133999999999</v>
      </c>
      <c r="JD69" s="259">
        <v>0.15667133999999999</v>
      </c>
      <c r="JE69" s="286">
        <v>0.15667133999999999</v>
      </c>
      <c r="JF69" s="285">
        <v>0.15667133999999999</v>
      </c>
      <c r="JG69" s="259">
        <v>0.15667133999999999</v>
      </c>
      <c r="JH69" s="259">
        <v>0.15667133999999999</v>
      </c>
      <c r="JI69" s="259">
        <v>0.15667133999999999</v>
      </c>
      <c r="JJ69" s="259">
        <v>0.15667133999999999</v>
      </c>
      <c r="JK69" s="259">
        <v>0</v>
      </c>
      <c r="JL69" s="259">
        <v>0</v>
      </c>
      <c r="JM69" s="259">
        <v>0</v>
      </c>
      <c r="JN69" s="259">
        <v>0</v>
      </c>
      <c r="JO69" s="259">
        <v>0</v>
      </c>
      <c r="JP69" s="259">
        <v>0</v>
      </c>
      <c r="JQ69" s="286">
        <v>0</v>
      </c>
      <c r="JR69" s="259">
        <v>0</v>
      </c>
      <c r="JS69" s="259">
        <v>0</v>
      </c>
      <c r="JT69" s="259">
        <v>0</v>
      </c>
      <c r="JU69" s="259">
        <v>0</v>
      </c>
      <c r="JV69" s="259">
        <v>0</v>
      </c>
      <c r="JW69" s="259">
        <v>0</v>
      </c>
      <c r="JX69" s="259">
        <v>0</v>
      </c>
      <c r="JY69" s="259">
        <v>0</v>
      </c>
      <c r="JZ69" s="259">
        <v>300</v>
      </c>
      <c r="KA69" s="259">
        <v>300</v>
      </c>
      <c r="KB69" s="259">
        <v>300</v>
      </c>
      <c r="KC69" s="286">
        <v>300</v>
      </c>
      <c r="KD69" s="259">
        <v>300</v>
      </c>
      <c r="KE69" s="259">
        <v>300</v>
      </c>
      <c r="KF69" s="259">
        <v>300</v>
      </c>
      <c r="KG69" s="259">
        <v>300</v>
      </c>
      <c r="KH69" s="259">
        <v>300</v>
      </c>
      <c r="KI69" s="259">
        <v>300</v>
      </c>
      <c r="KJ69" s="259">
        <v>300</v>
      </c>
      <c r="KK69" s="259">
        <v>300</v>
      </c>
      <c r="KL69" s="259">
        <v>300</v>
      </c>
      <c r="KM69" s="259">
        <v>300</v>
      </c>
      <c r="KN69" s="259">
        <v>300</v>
      </c>
      <c r="KO69" s="286">
        <v>300</v>
      </c>
      <c r="KP69" s="259">
        <v>300</v>
      </c>
      <c r="KQ69" s="259">
        <v>300</v>
      </c>
      <c r="KR69" s="259">
        <v>300</v>
      </c>
      <c r="KS69" s="286">
        <v>300</v>
      </c>
    </row>
    <row r="70" spans="1:305" ht="13.8" x14ac:dyDescent="0.3">
      <c r="A70" s="310" t="s">
        <v>4327</v>
      </c>
      <c r="B70" s="230"/>
      <c r="M70" s="236"/>
      <c r="N70" s="230"/>
      <c r="Y70" s="236"/>
      <c r="Z70" s="230"/>
      <c r="AK70" s="236"/>
      <c r="AL70" s="230"/>
      <c r="AW70" s="236"/>
      <c r="AX70" s="230"/>
      <c r="BI70" s="286">
        <v>3.5</v>
      </c>
      <c r="BJ70" s="285">
        <v>3.5</v>
      </c>
      <c r="BK70" s="11">
        <v>3.5</v>
      </c>
      <c r="BL70" s="11">
        <v>3.5</v>
      </c>
      <c r="BM70" s="11">
        <v>3.5</v>
      </c>
      <c r="BN70" s="11">
        <v>3.5</v>
      </c>
      <c r="BO70" s="11">
        <v>3.5</v>
      </c>
      <c r="BP70" s="11">
        <v>3.5</v>
      </c>
      <c r="BQ70" s="11">
        <v>3.5</v>
      </c>
      <c r="BR70" s="11">
        <v>3.5</v>
      </c>
      <c r="BS70" s="11">
        <v>3.5</v>
      </c>
      <c r="BT70" s="11">
        <v>3.5</v>
      </c>
      <c r="BU70" s="236">
        <v>23.8</v>
      </c>
      <c r="BV70" s="230">
        <v>23.8</v>
      </c>
      <c r="BW70" s="11">
        <v>23.8</v>
      </c>
      <c r="BX70" s="11">
        <v>23.8</v>
      </c>
      <c r="BY70" s="11">
        <v>23.8</v>
      </c>
      <c r="BZ70" s="11">
        <v>23.8</v>
      </c>
      <c r="CA70" s="11">
        <v>23.8</v>
      </c>
      <c r="CB70" s="11">
        <v>23.8</v>
      </c>
      <c r="CC70" s="11">
        <v>23.8</v>
      </c>
      <c r="CD70" s="11">
        <v>23.8</v>
      </c>
      <c r="CE70" s="11">
        <v>23.8</v>
      </c>
      <c r="CF70" s="11">
        <v>23.8</v>
      </c>
      <c r="CG70" s="236">
        <v>23.8</v>
      </c>
      <c r="CH70" s="230">
        <v>23.8</v>
      </c>
      <c r="CI70" s="11">
        <v>23.8</v>
      </c>
      <c r="CJ70" s="11">
        <v>23.8</v>
      </c>
      <c r="CK70" s="11">
        <v>23.8</v>
      </c>
      <c r="CL70" s="11">
        <v>23.8</v>
      </c>
      <c r="CM70" s="11">
        <v>23.8</v>
      </c>
      <c r="CN70" s="11">
        <v>23.8</v>
      </c>
      <c r="CO70" s="11">
        <v>23.8</v>
      </c>
      <c r="CP70" s="11">
        <v>23.8</v>
      </c>
      <c r="CQ70" s="11">
        <v>23.8</v>
      </c>
      <c r="CR70" s="11">
        <v>23.8</v>
      </c>
      <c r="CS70" s="236">
        <v>23.8</v>
      </c>
      <c r="CT70" s="230">
        <v>23.8</v>
      </c>
      <c r="CU70" s="11">
        <v>23.8</v>
      </c>
      <c r="CV70" s="11">
        <v>23.8</v>
      </c>
      <c r="CW70" s="11">
        <v>23.8</v>
      </c>
      <c r="CX70" s="11">
        <v>23.8</v>
      </c>
      <c r="CY70" s="11">
        <v>23.8</v>
      </c>
      <c r="CZ70" s="11">
        <v>23.8</v>
      </c>
      <c r="DA70" s="11">
        <v>23.8</v>
      </c>
      <c r="DB70" s="11">
        <v>23.8</v>
      </c>
      <c r="DC70" s="11">
        <v>23.8</v>
      </c>
      <c r="DD70" s="11">
        <v>23.8</v>
      </c>
      <c r="DE70" s="236">
        <v>23.8</v>
      </c>
      <c r="DF70" s="230">
        <v>23.8</v>
      </c>
      <c r="DG70" s="11">
        <v>23.8</v>
      </c>
      <c r="DH70" s="11">
        <v>23.8</v>
      </c>
      <c r="DI70" s="11">
        <v>23.8</v>
      </c>
      <c r="DJ70" s="11">
        <v>23.8</v>
      </c>
      <c r="DK70" s="11">
        <v>23.8</v>
      </c>
      <c r="DL70" s="11">
        <v>23.8</v>
      </c>
      <c r="DM70" s="11">
        <v>23.8</v>
      </c>
      <c r="DN70" s="11">
        <v>23.8</v>
      </c>
      <c r="DO70" s="11">
        <v>23.8</v>
      </c>
      <c r="DP70" s="11">
        <v>23.8</v>
      </c>
      <c r="DQ70" s="236">
        <v>23.8</v>
      </c>
      <c r="DR70" s="285">
        <v>23.8</v>
      </c>
      <c r="DS70" s="259">
        <v>23.8</v>
      </c>
      <c r="DT70" s="259">
        <v>23.8</v>
      </c>
      <c r="DU70" s="259">
        <v>23.8</v>
      </c>
      <c r="DV70" s="259">
        <v>23.8</v>
      </c>
      <c r="DW70" s="259">
        <v>23.8</v>
      </c>
      <c r="DX70" s="259">
        <v>23.8</v>
      </c>
      <c r="DY70" s="259">
        <v>23.8</v>
      </c>
      <c r="DZ70" s="259">
        <v>23.8</v>
      </c>
      <c r="EA70" s="259">
        <v>88.8</v>
      </c>
      <c r="EB70" s="259">
        <v>208.8</v>
      </c>
      <c r="EC70" s="286">
        <v>208.8</v>
      </c>
      <c r="ED70" s="285">
        <v>208.8</v>
      </c>
      <c r="EE70" s="259">
        <v>208.8</v>
      </c>
      <c r="EF70" s="259">
        <v>208.8</v>
      </c>
      <c r="EG70" s="259">
        <v>208.8</v>
      </c>
      <c r="EH70" s="259">
        <v>208.8</v>
      </c>
      <c r="EI70" s="259">
        <v>208.8</v>
      </c>
      <c r="EJ70" s="259">
        <v>208.8</v>
      </c>
      <c r="EK70" s="259">
        <v>208.8</v>
      </c>
      <c r="EL70" s="259">
        <v>208.8</v>
      </c>
      <c r="EM70" s="259">
        <v>208.8</v>
      </c>
      <c r="EN70" s="259">
        <v>208.8</v>
      </c>
      <c r="EO70" s="286">
        <v>208.8</v>
      </c>
      <c r="EP70" s="285">
        <v>208.8</v>
      </c>
      <c r="EQ70" s="259">
        <v>208.8</v>
      </c>
      <c r="ER70" s="259">
        <v>208.8</v>
      </c>
      <c r="ES70" s="259">
        <v>208.8</v>
      </c>
      <c r="ET70" s="259">
        <v>208.8</v>
      </c>
      <c r="EU70" s="259">
        <v>208.8</v>
      </c>
      <c r="EV70" s="259">
        <v>208.8</v>
      </c>
      <c r="EW70" s="259">
        <v>208.8</v>
      </c>
      <c r="EX70" s="259">
        <v>208.8</v>
      </c>
      <c r="EY70" s="259">
        <v>208.8</v>
      </c>
      <c r="EZ70" s="259">
        <v>208.8</v>
      </c>
      <c r="FA70" s="286">
        <v>208.8</v>
      </c>
      <c r="FB70" s="285">
        <v>208.8</v>
      </c>
      <c r="FC70" s="259">
        <v>208.8</v>
      </c>
      <c r="FD70" s="259">
        <v>208.8</v>
      </c>
      <c r="FE70" s="259">
        <v>208.8</v>
      </c>
      <c r="FF70" s="259">
        <v>208.8</v>
      </c>
      <c r="FG70" s="259">
        <v>302.59897430000001</v>
      </c>
      <c r="FH70" s="259">
        <v>302.59897430000001</v>
      </c>
      <c r="FI70" s="259">
        <v>302.59897430000001</v>
      </c>
      <c r="FJ70" s="259">
        <v>322.59897430000001</v>
      </c>
      <c r="FK70" s="259">
        <v>402.59897430000001</v>
      </c>
      <c r="FL70" s="259">
        <v>487.59897430000001</v>
      </c>
      <c r="FM70" s="286">
        <v>487.86485430000005</v>
      </c>
      <c r="FN70" s="285">
        <v>487.86485430000005</v>
      </c>
      <c r="FO70" s="259">
        <v>487.86485430000005</v>
      </c>
      <c r="FP70" s="259">
        <v>487.86485430000005</v>
      </c>
      <c r="FQ70" s="259">
        <v>487.86485430000005</v>
      </c>
      <c r="FR70" s="259">
        <v>487.86485430000005</v>
      </c>
      <c r="FS70" s="259">
        <v>487.86485430000005</v>
      </c>
      <c r="FT70" s="259">
        <v>487.86485430000005</v>
      </c>
      <c r="FU70" s="259">
        <v>487.86485430000005</v>
      </c>
      <c r="FV70" s="259">
        <v>487.86485430000005</v>
      </c>
      <c r="FW70" s="259">
        <v>487.86485430000005</v>
      </c>
      <c r="FX70" s="259">
        <v>487.86485430000005</v>
      </c>
      <c r="FY70" s="286">
        <v>487.86485430000005</v>
      </c>
      <c r="FZ70" s="285">
        <v>487.86485430000005</v>
      </c>
      <c r="GA70" s="259">
        <v>487.86485430000005</v>
      </c>
      <c r="GB70" s="259">
        <v>487.86485430000005</v>
      </c>
      <c r="GC70" s="259">
        <v>487.86485430000005</v>
      </c>
      <c r="GD70" s="259">
        <v>487.86485430000005</v>
      </c>
      <c r="GE70" s="259">
        <v>487.86485430000005</v>
      </c>
      <c r="GF70" s="259">
        <v>487.86485430000005</v>
      </c>
      <c r="GG70" s="259">
        <v>487.86485430000005</v>
      </c>
      <c r="GH70" s="259">
        <v>487.86485430000005</v>
      </c>
      <c r="GI70" s="259">
        <v>487.86485430000005</v>
      </c>
      <c r="GJ70" s="259">
        <v>487.86485430000005</v>
      </c>
      <c r="GK70" s="286">
        <v>487.86485430000005</v>
      </c>
      <c r="GL70" s="285">
        <v>487.86485430000005</v>
      </c>
      <c r="GM70" s="259">
        <v>487.86485430000005</v>
      </c>
      <c r="GN70" s="259">
        <v>487.86485430000005</v>
      </c>
      <c r="GO70" s="259">
        <v>487.86485430000005</v>
      </c>
      <c r="GP70" s="259">
        <v>487.86485430000005</v>
      </c>
      <c r="GQ70" s="259">
        <v>487.86485430000005</v>
      </c>
      <c r="GR70" s="259">
        <v>487.86485430000005</v>
      </c>
      <c r="GS70" s="259">
        <v>487.86485430000005</v>
      </c>
      <c r="GT70" s="259">
        <v>487.86485430000005</v>
      </c>
      <c r="GU70" s="259">
        <v>487.86485430000005</v>
      </c>
      <c r="GV70" s="259">
        <v>487.86485430000005</v>
      </c>
      <c r="GW70" s="286">
        <v>487.86485430000005</v>
      </c>
      <c r="GX70" s="285">
        <v>487.86485430000005</v>
      </c>
      <c r="GY70" s="259">
        <v>487.86485430000005</v>
      </c>
      <c r="GZ70" s="259">
        <v>487.86485430000005</v>
      </c>
      <c r="HA70" s="259">
        <v>487.86485430000005</v>
      </c>
      <c r="HB70" s="259">
        <v>487.86485430000005</v>
      </c>
      <c r="HC70" s="259">
        <v>487.86485430000005</v>
      </c>
      <c r="HD70" s="259">
        <v>487.86485430000005</v>
      </c>
      <c r="HE70" s="259">
        <v>487.86485430000005</v>
      </c>
      <c r="HF70" s="259">
        <v>487.86485430000005</v>
      </c>
      <c r="HG70" s="259">
        <v>487.86485430000005</v>
      </c>
      <c r="HH70" s="259">
        <v>487.86485430000005</v>
      </c>
      <c r="HI70" s="286">
        <v>487.86485430000005</v>
      </c>
      <c r="HJ70" s="285">
        <v>487.86485430000005</v>
      </c>
      <c r="HK70" s="259">
        <v>487.86485430000005</v>
      </c>
      <c r="HL70" s="259">
        <v>487.86485430000005</v>
      </c>
      <c r="HM70" s="259">
        <v>487.86485430000005</v>
      </c>
      <c r="HN70" s="259">
        <v>487.86485430000005</v>
      </c>
      <c r="HO70" s="259">
        <v>540.86485430000005</v>
      </c>
      <c r="HP70" s="259">
        <v>540.86485430000005</v>
      </c>
      <c r="HQ70" s="259">
        <v>540.86485430000005</v>
      </c>
      <c r="HR70" s="259">
        <v>540.86485430000005</v>
      </c>
      <c r="HS70" s="259">
        <v>540.86485430000005</v>
      </c>
      <c r="HT70" s="259">
        <v>540.86485430000005</v>
      </c>
      <c r="HU70" s="286">
        <v>540.86485430000005</v>
      </c>
      <c r="HV70" s="285">
        <v>540.86485430000005</v>
      </c>
      <c r="HW70" s="259">
        <v>540.86485430000005</v>
      </c>
      <c r="HX70" s="259">
        <v>540.86485430000005</v>
      </c>
      <c r="HY70" s="259">
        <v>540.86485430000005</v>
      </c>
      <c r="HZ70" s="259">
        <v>540.86485430000005</v>
      </c>
      <c r="IA70" s="259">
        <v>540.86485430000005</v>
      </c>
      <c r="IB70" s="259">
        <v>540.86485430000005</v>
      </c>
      <c r="IC70" s="259">
        <v>540.86485430000005</v>
      </c>
      <c r="ID70" s="259">
        <v>540.86485430000005</v>
      </c>
      <c r="IE70" s="259">
        <v>540.86485430000005</v>
      </c>
      <c r="IF70" s="259">
        <v>540.86485430000005</v>
      </c>
      <c r="IG70" s="286">
        <v>540.86485430000005</v>
      </c>
      <c r="IH70" s="285">
        <v>540.86485430000005</v>
      </c>
      <c r="II70" s="259">
        <v>540.86485430000005</v>
      </c>
      <c r="IJ70" s="259">
        <v>540.86485430000005</v>
      </c>
      <c r="IK70" s="259">
        <v>540.86485430000005</v>
      </c>
      <c r="IL70" s="259">
        <v>540.86485430000005</v>
      </c>
      <c r="IM70" s="259">
        <v>540.86485430000005</v>
      </c>
      <c r="IN70" s="259">
        <v>540.86485430000005</v>
      </c>
      <c r="IO70" s="259">
        <v>540.86485430000005</v>
      </c>
      <c r="IP70" s="259">
        <v>540.86485430000005</v>
      </c>
      <c r="IQ70" s="259">
        <v>540.86485430000005</v>
      </c>
      <c r="IR70" s="259">
        <v>540.86485430000005</v>
      </c>
      <c r="IS70" s="286">
        <v>540.86485430000005</v>
      </c>
      <c r="IT70" s="285">
        <v>540.86485430000005</v>
      </c>
      <c r="IU70" s="259">
        <v>540.86485430000005</v>
      </c>
      <c r="IV70" s="259">
        <v>540.86485430000005</v>
      </c>
      <c r="IW70" s="259">
        <v>540.86485430000005</v>
      </c>
      <c r="IX70" s="259">
        <v>540.86485430000005</v>
      </c>
      <c r="IY70" s="259">
        <v>540.86485430000005</v>
      </c>
      <c r="IZ70" s="259">
        <v>540.86485430000005</v>
      </c>
      <c r="JA70" s="259">
        <v>540.86485430000005</v>
      </c>
      <c r="JB70" s="259">
        <v>540.86485430000005</v>
      </c>
      <c r="JC70" s="259">
        <v>540.86485430000005</v>
      </c>
      <c r="JD70" s="259">
        <v>540.86485430000005</v>
      </c>
      <c r="JE70" s="286">
        <v>540.86485430000005</v>
      </c>
      <c r="JF70" s="285">
        <v>540.86485430000005</v>
      </c>
      <c r="JG70" s="259">
        <v>540.86485430000005</v>
      </c>
      <c r="JH70" s="259">
        <v>540.86485430000005</v>
      </c>
      <c r="JI70" s="259">
        <v>540.86485430000005</v>
      </c>
      <c r="JJ70" s="259">
        <v>540.86485430000005</v>
      </c>
      <c r="JK70" s="259">
        <v>540.86485430000005</v>
      </c>
      <c r="JL70" s="259">
        <v>540.86485430000005</v>
      </c>
      <c r="JM70" s="259">
        <v>540.86485430000005</v>
      </c>
      <c r="JN70" s="259">
        <v>540.86485430000005</v>
      </c>
      <c r="JO70" s="259">
        <v>540.86485430000005</v>
      </c>
      <c r="JP70" s="259">
        <v>540.86485430000005</v>
      </c>
      <c r="JQ70" s="286">
        <v>540.86485430000005</v>
      </c>
      <c r="JR70" s="259">
        <v>540.86485430000005</v>
      </c>
      <c r="JS70" s="259">
        <v>540.86485430000005</v>
      </c>
      <c r="JT70" s="259">
        <v>540.86485430000005</v>
      </c>
      <c r="JU70" s="259">
        <v>540.86485430000005</v>
      </c>
      <c r="JV70" s="259">
        <v>540.86485430000005</v>
      </c>
      <c r="JW70" s="259">
        <v>260.86485430000005</v>
      </c>
      <c r="JX70" s="259">
        <v>260.86485430000005</v>
      </c>
      <c r="JY70" s="259">
        <v>260.86485430000005</v>
      </c>
      <c r="JZ70" s="259">
        <v>260.86485430000005</v>
      </c>
      <c r="KA70" s="259">
        <v>260.86485430000005</v>
      </c>
      <c r="KB70" s="259">
        <v>260.86485430000005</v>
      </c>
      <c r="KC70" s="286">
        <v>260.86485430000005</v>
      </c>
      <c r="KD70" s="259">
        <v>260.86485430000005</v>
      </c>
      <c r="KE70" s="259">
        <v>260.86485430000005</v>
      </c>
      <c r="KF70" s="259">
        <v>260.86485430000005</v>
      </c>
      <c r="KG70" s="259">
        <v>260.86485430000005</v>
      </c>
      <c r="KH70" s="259">
        <v>260.86485430000005</v>
      </c>
      <c r="KI70" s="259">
        <v>260.86485430000005</v>
      </c>
      <c r="KJ70" s="259">
        <v>260.86485430000005</v>
      </c>
      <c r="KK70" s="259">
        <v>260.86485430000005</v>
      </c>
      <c r="KL70" s="259">
        <v>260.86485430000005</v>
      </c>
      <c r="KM70" s="259">
        <v>260.86485430000005</v>
      </c>
      <c r="KN70" s="259">
        <v>260.86485430000005</v>
      </c>
      <c r="KO70" s="286">
        <v>260.86485430000005</v>
      </c>
      <c r="KP70" s="259">
        <v>260.86485430000005</v>
      </c>
      <c r="KQ70" s="259">
        <v>260.86485430000005</v>
      </c>
      <c r="KR70" s="259">
        <v>260.86485430000005</v>
      </c>
      <c r="KS70" s="286">
        <v>260.86485430000005</v>
      </c>
    </row>
    <row r="71" spans="1:305" ht="17.25" hidden="1" customHeight="1" x14ac:dyDescent="0.25">
      <c r="A71" s="235" t="s">
        <v>4219</v>
      </c>
      <c r="B71" s="230"/>
      <c r="M71" s="236"/>
      <c r="N71" s="230"/>
      <c r="Y71" s="236"/>
      <c r="Z71" s="230"/>
      <c r="AK71" s="236"/>
      <c r="AL71" s="230"/>
      <c r="AW71" s="236"/>
      <c r="AX71" s="230"/>
      <c r="BI71" s="236"/>
      <c r="BJ71" s="230"/>
      <c r="BU71" s="236"/>
      <c r="BV71" s="230"/>
      <c r="CG71" s="236"/>
      <c r="CH71" s="230"/>
      <c r="CS71" s="236"/>
      <c r="CT71" s="230"/>
      <c r="DE71" s="236"/>
      <c r="DF71" s="230"/>
      <c r="DQ71" s="236"/>
      <c r="DR71" s="230"/>
      <c r="EC71" s="236"/>
      <c r="ED71" s="230"/>
      <c r="EO71" s="236"/>
      <c r="EP71" s="230"/>
      <c r="FA71" s="236"/>
      <c r="FB71" s="230"/>
      <c r="FM71" s="236"/>
      <c r="FN71" s="230"/>
      <c r="FY71" s="236"/>
      <c r="FZ71" s="230"/>
      <c r="GK71" s="236"/>
      <c r="GL71" s="230"/>
      <c r="GW71" s="236"/>
      <c r="GX71" s="230"/>
      <c r="HI71" s="236"/>
      <c r="HJ71" s="230"/>
      <c r="HU71" s="236"/>
      <c r="HV71" s="230"/>
      <c r="IG71" s="236"/>
      <c r="IH71" s="230"/>
      <c r="IS71" s="236"/>
      <c r="IT71" s="230"/>
      <c r="JE71" s="236"/>
      <c r="JF71" s="230"/>
      <c r="JQ71" s="236"/>
      <c r="KC71" s="236"/>
      <c r="KO71" s="236"/>
      <c r="KS71" s="236"/>
    </row>
    <row r="72" spans="1:305" x14ac:dyDescent="0.25">
      <c r="A72" s="228" t="s">
        <v>4227</v>
      </c>
      <c r="B72" s="282">
        <v>14172.648445163948</v>
      </c>
      <c r="C72" s="283">
        <v>14155.489686788202</v>
      </c>
      <c r="D72" s="283">
        <v>14209.973490285354</v>
      </c>
      <c r="E72" s="283">
        <v>14227.05159902002</v>
      </c>
      <c r="F72" s="283">
        <v>14205.216880487613</v>
      </c>
      <c r="G72" s="283">
        <v>14054.968759751155</v>
      </c>
      <c r="H72" s="283">
        <v>14096.450927821781</v>
      </c>
      <c r="I72" s="283">
        <v>13969.250005372513</v>
      </c>
      <c r="J72" s="283">
        <v>14250.040201157002</v>
      </c>
      <c r="K72" s="283">
        <v>14192.486364577682</v>
      </c>
      <c r="L72" s="283">
        <v>14371.73620053766</v>
      </c>
      <c r="M72" s="284">
        <v>14262.171547284059</v>
      </c>
      <c r="N72" s="282">
        <v>14311.072972933915</v>
      </c>
      <c r="O72" s="283">
        <v>14258.938343307342</v>
      </c>
      <c r="P72" s="283">
        <v>14035.283263024254</v>
      </c>
      <c r="Q72" s="283">
        <v>14018.256183658912</v>
      </c>
      <c r="R72" s="283">
        <v>13902.499252100162</v>
      </c>
      <c r="S72" s="283">
        <v>13802.584874835242</v>
      </c>
      <c r="T72" s="283">
        <v>13875.807828508248</v>
      </c>
      <c r="U72" s="283">
        <v>13919.25357845193</v>
      </c>
      <c r="V72" s="283">
        <v>13845.227065622166</v>
      </c>
      <c r="W72" s="283">
        <v>13748.711386774674</v>
      </c>
      <c r="X72" s="283">
        <v>13703.925955702471</v>
      </c>
      <c r="Y72" s="284">
        <v>13410.05318363404</v>
      </c>
      <c r="Z72" s="282">
        <v>13471.284021811356</v>
      </c>
      <c r="AA72" s="283">
        <v>13723.413800667729</v>
      </c>
      <c r="AB72" s="283">
        <v>13566.493071675441</v>
      </c>
      <c r="AC72" s="283">
        <v>13583.832948163537</v>
      </c>
      <c r="AD72" s="283">
        <v>13555.25017153009</v>
      </c>
      <c r="AE72" s="283">
        <v>13575.887812965771</v>
      </c>
      <c r="AF72" s="283">
        <v>13493.735796239383</v>
      </c>
      <c r="AG72" s="283">
        <v>13142.830189769975</v>
      </c>
      <c r="AH72" s="283">
        <v>13010.501795730566</v>
      </c>
      <c r="AI72" s="283">
        <v>13116.761368398944</v>
      </c>
      <c r="AJ72" s="283">
        <v>12849.884305270445</v>
      </c>
      <c r="AK72" s="284">
        <v>12644.155825603044</v>
      </c>
      <c r="AL72" s="282">
        <v>12811.339718489282</v>
      </c>
      <c r="AM72" s="283">
        <v>12626.991636711324</v>
      </c>
      <c r="AN72" s="283">
        <v>12608.331646776101</v>
      </c>
      <c r="AO72" s="283">
        <v>12519.885415695418</v>
      </c>
      <c r="AP72" s="283">
        <v>12320.975086249433</v>
      </c>
      <c r="AQ72" s="283">
        <v>12326.927355041204</v>
      </c>
      <c r="AR72" s="283">
        <v>12224.871311891968</v>
      </c>
      <c r="AS72" s="283">
        <v>12211.087379594574</v>
      </c>
      <c r="AT72" s="283">
        <v>12190.467724824652</v>
      </c>
      <c r="AU72" s="283">
        <v>12228.300297637434</v>
      </c>
      <c r="AV72" s="283">
        <v>12203.194893302112</v>
      </c>
      <c r="AW72" s="284">
        <v>12225.232915696506</v>
      </c>
      <c r="AX72" s="282">
        <v>12125.20656772349</v>
      </c>
      <c r="AY72" s="283">
        <v>12119.403098064353</v>
      </c>
      <c r="AZ72" s="283">
        <v>11999.474097194601</v>
      </c>
      <c r="BA72" s="283">
        <v>12084.290143325527</v>
      </c>
      <c r="BB72" s="283">
        <v>12086.710033914816</v>
      </c>
      <c r="BC72" s="283">
        <v>12074.581989400784</v>
      </c>
      <c r="BD72" s="283">
        <v>12075.237510629937</v>
      </c>
      <c r="BE72" s="283">
        <v>12119.890750858878</v>
      </c>
      <c r="BF72" s="283">
        <v>12181.606208151559</v>
      </c>
      <c r="BG72" s="283">
        <v>12206.545434772215</v>
      </c>
      <c r="BH72" s="283">
        <v>12333.745994295638</v>
      </c>
      <c r="BI72" s="284">
        <v>12209.389340007143</v>
      </c>
      <c r="BJ72" s="282">
        <v>12178.327536781959</v>
      </c>
      <c r="BK72" s="283">
        <v>11984.755517735268</v>
      </c>
      <c r="BL72" s="283">
        <v>11801.402098121463</v>
      </c>
      <c r="BM72" s="283">
        <v>11991.354477103894</v>
      </c>
      <c r="BN72" s="283">
        <v>12127.235491942229</v>
      </c>
      <c r="BO72" s="283">
        <v>12258.526939061781</v>
      </c>
      <c r="BP72" s="283">
        <v>12104.364976112709</v>
      </c>
      <c r="BQ72" s="283">
        <v>12134.981407861911</v>
      </c>
      <c r="BR72" s="283">
        <v>12096.982571380851</v>
      </c>
      <c r="BS72" s="283">
        <v>11876.350096982034</v>
      </c>
      <c r="BT72" s="283">
        <v>12027.605586443044</v>
      </c>
      <c r="BU72" s="284">
        <v>12067.629531381866</v>
      </c>
      <c r="BV72" s="282">
        <v>12733.931823565268</v>
      </c>
      <c r="BW72" s="283">
        <v>12600.391911963317</v>
      </c>
      <c r="BX72" s="283">
        <v>12083.65998900175</v>
      </c>
      <c r="BY72" s="283">
        <v>12395.998885161302</v>
      </c>
      <c r="BZ72" s="283">
        <v>12183.60538494604</v>
      </c>
      <c r="CA72" s="283">
        <v>12076.281394498455</v>
      </c>
      <c r="CB72" s="283">
        <v>12059.812180954406</v>
      </c>
      <c r="CC72" s="283">
        <v>12291.999887199516</v>
      </c>
      <c r="CD72" s="283">
        <v>12254.985139578455</v>
      </c>
      <c r="CE72" s="283">
        <v>12457.227529406959</v>
      </c>
      <c r="CF72" s="283">
        <v>12487.806691282894</v>
      </c>
      <c r="CG72" s="284">
        <v>12716.362717778458</v>
      </c>
      <c r="CH72" s="282">
        <v>12943.883122701218</v>
      </c>
      <c r="CI72" s="283">
        <v>12972.783716181122</v>
      </c>
      <c r="CJ72" s="283">
        <v>13101.74009965589</v>
      </c>
      <c r="CK72" s="283">
        <v>13056.728634507521</v>
      </c>
      <c r="CL72" s="283">
        <v>13213.915626334363</v>
      </c>
      <c r="CM72" s="283">
        <v>13163.695588935891</v>
      </c>
      <c r="CN72" s="283">
        <v>13202.156592485746</v>
      </c>
      <c r="CO72" s="283">
        <v>13386.180729355667</v>
      </c>
      <c r="CP72" s="283">
        <v>13522.898681162809</v>
      </c>
      <c r="CQ72" s="283">
        <v>13631.121925410322</v>
      </c>
      <c r="CR72" s="283">
        <v>13799.794683065466</v>
      </c>
      <c r="CS72" s="284">
        <v>13876.625279451224</v>
      </c>
      <c r="CT72" s="282">
        <v>13936.589445380232</v>
      </c>
      <c r="CU72" s="283">
        <v>13826.33197807398</v>
      </c>
      <c r="CV72" s="283">
        <v>13736.051272142558</v>
      </c>
      <c r="CW72" s="283">
        <v>13744.035393528897</v>
      </c>
      <c r="CX72" s="283">
        <v>13552.453013851369</v>
      </c>
      <c r="CY72" s="283">
        <v>13354.235587463569</v>
      </c>
      <c r="CZ72" s="283">
        <v>13443.616715995773</v>
      </c>
      <c r="DA72" s="283">
        <v>13493.374961991003</v>
      </c>
      <c r="DB72" s="283">
        <v>14521.216008608812</v>
      </c>
      <c r="DC72" s="283">
        <v>14692.778596976141</v>
      </c>
      <c r="DD72" s="283">
        <v>14692.156455216846</v>
      </c>
      <c r="DE72" s="284">
        <v>14601.418946615002</v>
      </c>
      <c r="DF72" s="282">
        <v>14714.01613751735</v>
      </c>
      <c r="DG72" s="283">
        <v>14850.254237320969</v>
      </c>
      <c r="DH72" s="283">
        <v>15114.44081711792</v>
      </c>
      <c r="DI72" s="283">
        <v>15147.623221861904</v>
      </c>
      <c r="DJ72" s="283">
        <v>15273.576705052503</v>
      </c>
      <c r="DK72" s="283">
        <v>15450.079421354767</v>
      </c>
      <c r="DL72" s="283">
        <v>19169.916486304257</v>
      </c>
      <c r="DM72" s="283">
        <v>19330.307119303769</v>
      </c>
      <c r="DN72" s="283">
        <v>19510.520436115719</v>
      </c>
      <c r="DO72" s="283">
        <v>18982.559917829734</v>
      </c>
      <c r="DP72" s="283">
        <v>18509.551571146225</v>
      </c>
      <c r="DQ72" s="284">
        <v>19289.535389717596</v>
      </c>
      <c r="DR72" s="282">
        <v>20559.825192317581</v>
      </c>
      <c r="DS72" s="283">
        <v>20627.919670019073</v>
      </c>
      <c r="DT72" s="283">
        <v>20868.582629062388</v>
      </c>
      <c r="DU72" s="283">
        <v>20830.192460392896</v>
      </c>
      <c r="DV72" s="283">
        <v>20878.124483895874</v>
      </c>
      <c r="DW72" s="283">
        <v>20815.575504074579</v>
      </c>
      <c r="DX72" s="283">
        <v>21484.754824155898</v>
      </c>
      <c r="DY72" s="283">
        <v>21593.152981077343</v>
      </c>
      <c r="DZ72" s="283">
        <v>21960.877237896915</v>
      </c>
      <c r="EA72" s="283">
        <v>22563.494194948122</v>
      </c>
      <c r="EB72" s="283">
        <v>22490.682407918965</v>
      </c>
      <c r="EC72" s="284">
        <v>24010.189279145467</v>
      </c>
      <c r="ED72" s="282">
        <v>24615.716972173508</v>
      </c>
      <c r="EE72" s="283">
        <v>24488.921022801838</v>
      </c>
      <c r="EF72" s="283">
        <v>24694.328838255668</v>
      </c>
      <c r="EG72" s="283">
        <v>24651.308103721076</v>
      </c>
      <c r="EH72" s="283">
        <v>24718.052750478877</v>
      </c>
      <c r="EI72" s="283">
        <v>24937.874349823483</v>
      </c>
      <c r="EJ72" s="283">
        <v>24644.91147984612</v>
      </c>
      <c r="EK72" s="283">
        <v>25220.470743304031</v>
      </c>
      <c r="EL72" s="283">
        <v>25633.919559875667</v>
      </c>
      <c r="EM72" s="283">
        <v>25983.022197477556</v>
      </c>
      <c r="EN72" s="283">
        <v>26497.733961487655</v>
      </c>
      <c r="EO72" s="284">
        <v>23208.601254234214</v>
      </c>
      <c r="EP72" s="282">
        <v>24005.431647519283</v>
      </c>
      <c r="EQ72" s="283">
        <v>24205.887334104431</v>
      </c>
      <c r="ER72" s="283">
        <v>24485.891597893897</v>
      </c>
      <c r="ES72" s="283">
        <v>24973.424358899254</v>
      </c>
      <c r="ET72" s="283">
        <v>24945.739771362685</v>
      </c>
      <c r="EU72" s="283">
        <v>24968.531391227589</v>
      </c>
      <c r="EV72" s="283">
        <v>25446.405458840622</v>
      </c>
      <c r="EW72" s="283">
        <v>25812.578307369738</v>
      </c>
      <c r="EX72" s="283">
        <v>25904.534672003218</v>
      </c>
      <c r="EY72" s="283">
        <v>26133.796846587251</v>
      </c>
      <c r="EZ72" s="283">
        <v>26697.234497084562</v>
      </c>
      <c r="FA72" s="284">
        <v>26891.951519746544</v>
      </c>
      <c r="FB72" s="282">
        <v>26948.753142998081</v>
      </c>
      <c r="FC72" s="283">
        <v>27475.834945016635</v>
      </c>
      <c r="FD72" s="283">
        <v>27793.96525385691</v>
      </c>
      <c r="FE72" s="283">
        <v>27645.649318167903</v>
      </c>
      <c r="FF72" s="283">
        <v>27521.683402814706</v>
      </c>
      <c r="FG72" s="283">
        <v>27786.223086767968</v>
      </c>
      <c r="FH72" s="283">
        <v>28237.692073139813</v>
      </c>
      <c r="FI72" s="283">
        <v>28263.638610486036</v>
      </c>
      <c r="FJ72" s="283">
        <v>28331.597236039062</v>
      </c>
      <c r="FK72" s="283">
        <v>28907.195654843967</v>
      </c>
      <c r="FL72" s="283">
        <v>29021.614900796187</v>
      </c>
      <c r="FM72" s="284">
        <v>28443.847819649251</v>
      </c>
      <c r="FN72" s="282">
        <v>29709.295386819162</v>
      </c>
      <c r="FO72" s="283">
        <v>29899.468645964946</v>
      </c>
      <c r="FP72" s="283">
        <v>29983.486101616963</v>
      </c>
      <c r="FQ72" s="283">
        <v>30111.449980661193</v>
      </c>
      <c r="FR72" s="283">
        <v>30312.531787462252</v>
      </c>
      <c r="FS72" s="283">
        <v>30411.015148062248</v>
      </c>
      <c r="FT72" s="283">
        <v>30667.38426333015</v>
      </c>
      <c r="FU72" s="283">
        <v>31267.346301997124</v>
      </c>
      <c r="FV72" s="283">
        <v>31296.494137867652</v>
      </c>
      <c r="FW72" s="283">
        <v>31411.140714904992</v>
      </c>
      <c r="FX72" s="283">
        <v>31094.380216810005</v>
      </c>
      <c r="FY72" s="284">
        <v>30404.081227202994</v>
      </c>
      <c r="FZ72" s="282">
        <v>30922.801337874789</v>
      </c>
      <c r="GA72" s="283">
        <v>31528.249013805471</v>
      </c>
      <c r="GB72" s="283">
        <v>32025.574198893406</v>
      </c>
      <c r="GC72" s="283">
        <v>32264.947033688248</v>
      </c>
      <c r="GD72" s="283">
        <v>32498.546687128961</v>
      </c>
      <c r="GE72" s="283">
        <v>32196.18348779856</v>
      </c>
      <c r="GF72" s="283">
        <v>32386.12063307326</v>
      </c>
      <c r="GG72" s="283">
        <v>32397.244714058994</v>
      </c>
      <c r="GH72" s="283">
        <v>32427.099616554158</v>
      </c>
      <c r="GI72" s="283">
        <v>32604.237723174647</v>
      </c>
      <c r="GJ72" s="283">
        <v>32541.626017203169</v>
      </c>
      <c r="GK72" s="284">
        <v>34938.4115009987</v>
      </c>
      <c r="GL72" s="282">
        <v>35154.091647828653</v>
      </c>
      <c r="GM72" s="283">
        <v>35301.220547598554</v>
      </c>
      <c r="GN72" s="283">
        <v>34607.364907044132</v>
      </c>
      <c r="GO72" s="283">
        <v>34983.00779160743</v>
      </c>
      <c r="GP72" s="283">
        <v>36032.529062069305</v>
      </c>
      <c r="GQ72" s="283">
        <v>35674.804555110408</v>
      </c>
      <c r="GR72" s="283">
        <v>35997.113043600562</v>
      </c>
      <c r="GS72" s="283">
        <v>37408.112460330347</v>
      </c>
      <c r="GT72" s="283">
        <v>37295.562039035489</v>
      </c>
      <c r="GU72" s="283">
        <v>37371.548332019425</v>
      </c>
      <c r="GV72" s="283">
        <v>37575.239059420739</v>
      </c>
      <c r="GW72" s="284">
        <v>37925.510822770091</v>
      </c>
      <c r="GX72" s="282">
        <v>38052.021203504424</v>
      </c>
      <c r="GY72" s="283">
        <v>38149.834704674729</v>
      </c>
      <c r="GZ72" s="283">
        <v>38284.296764033403</v>
      </c>
      <c r="HA72" s="283">
        <v>38806.414928936327</v>
      </c>
      <c r="HB72" s="283">
        <v>39538.298103844827</v>
      </c>
      <c r="HC72" s="283">
        <v>39847.292345491325</v>
      </c>
      <c r="HD72" s="283">
        <v>40437.581573022791</v>
      </c>
      <c r="HE72" s="283">
        <v>40313.294652326767</v>
      </c>
      <c r="HF72" s="283">
        <v>40396.467463043999</v>
      </c>
      <c r="HG72" s="283">
        <v>40845.536853355748</v>
      </c>
      <c r="HH72" s="283">
        <v>42464.178929547052</v>
      </c>
      <c r="HI72" s="284">
        <v>43944.747506361324</v>
      </c>
      <c r="HJ72" s="282">
        <v>44498.19869624469</v>
      </c>
      <c r="HK72" s="283">
        <v>44791.44765804358</v>
      </c>
      <c r="HL72" s="283">
        <v>44783.047186010212</v>
      </c>
      <c r="HM72" s="283">
        <v>45115.578141608683</v>
      </c>
      <c r="HN72" s="283">
        <v>46458.234784686654</v>
      </c>
      <c r="HO72" s="283">
        <v>46876.660897895024</v>
      </c>
      <c r="HP72" s="283">
        <v>47270.15934512081</v>
      </c>
      <c r="HQ72" s="283">
        <v>47933.237306502735</v>
      </c>
      <c r="HR72" s="283">
        <v>47984.973030093694</v>
      </c>
      <c r="HS72" s="283">
        <v>48272.85552317433</v>
      </c>
      <c r="HT72" s="283">
        <v>48836.927963646878</v>
      </c>
      <c r="HU72" s="284">
        <v>48390.941356444295</v>
      </c>
      <c r="HV72" s="282">
        <v>48945.471731053462</v>
      </c>
      <c r="HW72" s="283">
        <v>49054.798975096266</v>
      </c>
      <c r="HX72" s="283">
        <v>49382.834511203677</v>
      </c>
      <c r="HY72" s="283">
        <v>50148.885373979108</v>
      </c>
      <c r="HZ72" s="283">
        <v>50669.22417284816</v>
      </c>
      <c r="IA72" s="283">
        <v>49954.384521768472</v>
      </c>
      <c r="IB72" s="283">
        <v>50725.443859286839</v>
      </c>
      <c r="IC72" s="283">
        <v>51051.400532903936</v>
      </c>
      <c r="ID72" s="283">
        <v>50192.287465416506</v>
      </c>
      <c r="IE72" s="283">
        <v>50528.566129289728</v>
      </c>
      <c r="IF72" s="283">
        <v>50958.40122164716</v>
      </c>
      <c r="IG72" s="284">
        <v>50964.769281492496</v>
      </c>
      <c r="IH72" s="282">
        <v>51222.01031929595</v>
      </c>
      <c r="II72" s="283">
        <v>51265.743358767657</v>
      </c>
      <c r="IJ72" s="283">
        <v>51290.634398490569</v>
      </c>
      <c r="IK72" s="283">
        <v>51710.91737701714</v>
      </c>
      <c r="IL72" s="283">
        <v>51977.368359106134</v>
      </c>
      <c r="IM72" s="283">
        <v>52392.108809776139</v>
      </c>
      <c r="IN72" s="283">
        <v>52834.066825535483</v>
      </c>
      <c r="IO72" s="283">
        <v>53459.798256708644</v>
      </c>
      <c r="IP72" s="283">
        <v>53517.127509163329</v>
      </c>
      <c r="IQ72" s="283">
        <v>53723.904308011348</v>
      </c>
      <c r="IR72" s="283">
        <v>53809.146206137055</v>
      </c>
      <c r="IS72" s="284">
        <v>54721.425195421485</v>
      </c>
      <c r="IT72" s="282">
        <v>56250.61821791721</v>
      </c>
      <c r="IU72" s="283">
        <v>57014.022453411511</v>
      </c>
      <c r="IV72" s="283">
        <v>58396.795738138222</v>
      </c>
      <c r="IW72" s="283">
        <v>58170.463928061159</v>
      </c>
      <c r="IX72" s="283">
        <v>59060.60653968768</v>
      </c>
      <c r="IY72" s="283">
        <v>59123.451684050895</v>
      </c>
      <c r="IZ72" s="283">
        <v>59825.768515502583</v>
      </c>
      <c r="JA72" s="283">
        <v>60711.06801489347</v>
      </c>
      <c r="JB72" s="283">
        <v>60728.996347137887</v>
      </c>
      <c r="JC72" s="283">
        <v>61489.849934606551</v>
      </c>
      <c r="JD72" s="283">
        <v>62499.488122321411</v>
      </c>
      <c r="JE72" s="284">
        <v>63065.233545376221</v>
      </c>
      <c r="JF72" s="282">
        <v>63794.679801116559</v>
      </c>
      <c r="JG72" s="283">
        <v>64131.061461383506</v>
      </c>
      <c r="JH72" s="283">
        <v>64779.588203702886</v>
      </c>
      <c r="JI72" s="283">
        <v>65188.292272450373</v>
      </c>
      <c r="JJ72" s="283">
        <v>65269.007772169316</v>
      </c>
      <c r="JK72" s="283">
        <v>66146.918617721996</v>
      </c>
      <c r="JL72" s="283">
        <v>67368.456148404846</v>
      </c>
      <c r="JM72" s="283">
        <v>67671.946007639024</v>
      </c>
      <c r="JN72" s="283">
        <v>67828.209161165694</v>
      </c>
      <c r="JO72" s="283">
        <v>68263.928479296184</v>
      </c>
      <c r="JP72" s="283">
        <v>68545.451403889732</v>
      </c>
      <c r="JQ72" s="284">
        <v>69030.434280066911</v>
      </c>
      <c r="JR72" s="283">
        <v>69614.857521686485</v>
      </c>
      <c r="JS72" s="283">
        <v>69527.39989141433</v>
      </c>
      <c r="JT72" s="283">
        <v>69934.937494947328</v>
      </c>
      <c r="JU72" s="283">
        <v>70303.327146224634</v>
      </c>
      <c r="JV72" s="283">
        <v>70619.342809930982</v>
      </c>
      <c r="JW72" s="283">
        <v>71243.008760388082</v>
      </c>
      <c r="JX72" s="283">
        <v>71415.192987104194</v>
      </c>
      <c r="JY72" s="283">
        <v>72097.718617945473</v>
      </c>
      <c r="JZ72" s="283">
        <v>73234.883578951572</v>
      </c>
      <c r="KA72" s="283">
        <v>74011.410315256013</v>
      </c>
      <c r="KB72" s="283">
        <v>74987.12711069778</v>
      </c>
      <c r="KC72" s="284">
        <v>76116.015136751957</v>
      </c>
      <c r="KD72" s="283">
        <v>75953.802368199627</v>
      </c>
      <c r="KE72" s="283">
        <v>75882.872073279519</v>
      </c>
      <c r="KF72" s="283">
        <v>78252.814747779907</v>
      </c>
      <c r="KG72" s="283">
        <v>79009.743178353237</v>
      </c>
      <c r="KH72" s="283">
        <v>79617.473243588262</v>
      </c>
      <c r="KI72" s="283">
        <v>79572.547159182257</v>
      </c>
      <c r="KJ72" s="283">
        <v>80343.401213079298</v>
      </c>
      <c r="KK72" s="283">
        <v>81708.859816400975</v>
      </c>
      <c r="KL72" s="283">
        <v>81607.644149068219</v>
      </c>
      <c r="KM72" s="283">
        <v>81819.933059293253</v>
      </c>
      <c r="KN72" s="283">
        <v>82134.945864914669</v>
      </c>
      <c r="KO72" s="284">
        <v>82196.052421539964</v>
      </c>
      <c r="KP72" s="283">
        <v>83299.164745536313</v>
      </c>
      <c r="KQ72" s="283">
        <v>83263.417529231592</v>
      </c>
      <c r="KR72" s="283">
        <v>83280.149653438581</v>
      </c>
      <c r="KS72" s="284">
        <v>84467.528579863429</v>
      </c>
    </row>
    <row r="73" spans="1:305" x14ac:dyDescent="0.25">
      <c r="A73" s="229" t="s">
        <v>4213</v>
      </c>
      <c r="B73" s="282">
        <v>1585.5419268566638</v>
      </c>
      <c r="C73" s="283">
        <v>1577.4443991466637</v>
      </c>
      <c r="D73" s="283">
        <v>1594.6125239741464</v>
      </c>
      <c r="E73" s="283">
        <v>1634.2000254941468</v>
      </c>
      <c r="F73" s="283">
        <v>1625.5061249741466</v>
      </c>
      <c r="G73" s="283">
        <v>1672.3991923240051</v>
      </c>
      <c r="H73" s="283">
        <v>1712.8902442440049</v>
      </c>
      <c r="I73" s="283">
        <v>1627.1711470640048</v>
      </c>
      <c r="J73" s="283">
        <v>1752.8100636329889</v>
      </c>
      <c r="K73" s="283">
        <v>1812.7314048479893</v>
      </c>
      <c r="L73" s="283">
        <v>1843.3360949929893</v>
      </c>
      <c r="M73" s="284">
        <v>1869.1768844215858</v>
      </c>
      <c r="N73" s="282">
        <v>1943.7743416779174</v>
      </c>
      <c r="O73" s="283">
        <v>2178.8627356561196</v>
      </c>
      <c r="P73" s="283">
        <v>2217.8769526591932</v>
      </c>
      <c r="Q73" s="283">
        <v>2273.9064601801842</v>
      </c>
      <c r="R73" s="283">
        <v>2256.4532903764662</v>
      </c>
      <c r="S73" s="283">
        <v>2259.6816482732625</v>
      </c>
      <c r="T73" s="283">
        <v>2261.7967013735215</v>
      </c>
      <c r="U73" s="283">
        <v>2357.5158179215118</v>
      </c>
      <c r="V73" s="283">
        <v>2173.8642871595848</v>
      </c>
      <c r="W73" s="283">
        <v>2203.4354503893223</v>
      </c>
      <c r="X73" s="283">
        <v>2230.5697136636272</v>
      </c>
      <c r="Y73" s="284">
        <v>2146.2847749621774</v>
      </c>
      <c r="Z73" s="282">
        <v>2109.8278420732213</v>
      </c>
      <c r="AA73" s="283">
        <v>2538.487578374386</v>
      </c>
      <c r="AB73" s="283">
        <v>2542.7836492165711</v>
      </c>
      <c r="AC73" s="283">
        <v>2588.4823457277289</v>
      </c>
      <c r="AD73" s="283">
        <v>2667.3644016024236</v>
      </c>
      <c r="AE73" s="283">
        <v>2763.2551811808889</v>
      </c>
      <c r="AF73" s="283">
        <v>2734.0172374288522</v>
      </c>
      <c r="AG73" s="283">
        <v>2733.6236441059609</v>
      </c>
      <c r="AH73" s="283">
        <v>2838.3052174183617</v>
      </c>
      <c r="AI73" s="283">
        <v>2523.0070262295512</v>
      </c>
      <c r="AJ73" s="283">
        <v>2405.6468494274873</v>
      </c>
      <c r="AK73" s="284">
        <v>2424.5635714797727</v>
      </c>
      <c r="AL73" s="282">
        <v>2506.6630870809222</v>
      </c>
      <c r="AM73" s="283">
        <v>2525.7099047460597</v>
      </c>
      <c r="AN73" s="283">
        <v>2635.9341404955794</v>
      </c>
      <c r="AO73" s="283">
        <v>2648.634460530136</v>
      </c>
      <c r="AP73" s="283">
        <v>2613.8575945325847</v>
      </c>
      <c r="AQ73" s="283">
        <v>2648.1129141047163</v>
      </c>
      <c r="AR73" s="283">
        <v>2661.5312540245027</v>
      </c>
      <c r="AS73" s="283">
        <v>2755.4649487540996</v>
      </c>
      <c r="AT73" s="283">
        <v>2876.5718265749633</v>
      </c>
      <c r="AU73" s="283">
        <v>2943.630222647369</v>
      </c>
      <c r="AV73" s="283">
        <v>3033.5603632897919</v>
      </c>
      <c r="AW73" s="284">
        <v>3045.0960640555822</v>
      </c>
      <c r="AX73" s="282">
        <v>3130.1882295709429</v>
      </c>
      <c r="AY73" s="283">
        <v>3103.4030730474592</v>
      </c>
      <c r="AZ73" s="283">
        <v>3093.6112529355087</v>
      </c>
      <c r="BA73" s="283">
        <v>3078.8806876176513</v>
      </c>
      <c r="BB73" s="283">
        <v>3177.1530588150272</v>
      </c>
      <c r="BC73" s="283">
        <v>3204.6614172440322</v>
      </c>
      <c r="BD73" s="283">
        <v>3241.439854642671</v>
      </c>
      <c r="BE73" s="283">
        <v>3301.01078004994</v>
      </c>
      <c r="BF73" s="283">
        <v>3391.6061679895502</v>
      </c>
      <c r="BG73" s="283">
        <v>3369.0043658417371</v>
      </c>
      <c r="BH73" s="283">
        <v>3409.3159842229834</v>
      </c>
      <c r="BI73" s="284">
        <v>3364.2330600020691</v>
      </c>
      <c r="BJ73" s="282">
        <v>3348.9702987166411</v>
      </c>
      <c r="BK73" s="283">
        <v>3240.642478241271</v>
      </c>
      <c r="BL73" s="283">
        <v>3091.7558410090987</v>
      </c>
      <c r="BM73" s="283">
        <v>3183.7057839015588</v>
      </c>
      <c r="BN73" s="283">
        <v>3132.6969297907654</v>
      </c>
      <c r="BO73" s="283">
        <v>3113.3977685745886</v>
      </c>
      <c r="BP73" s="283">
        <v>3021.244882301919</v>
      </c>
      <c r="BQ73" s="283">
        <v>3016.7757747123073</v>
      </c>
      <c r="BR73" s="283">
        <v>3146.4037191216248</v>
      </c>
      <c r="BS73" s="283">
        <v>3025.354168123496</v>
      </c>
      <c r="BT73" s="283">
        <v>3167.4348042182314</v>
      </c>
      <c r="BU73" s="284">
        <v>2970.9105426679839</v>
      </c>
      <c r="BV73" s="282">
        <v>3175.7461715147188</v>
      </c>
      <c r="BW73" s="283">
        <v>2812.4745753043194</v>
      </c>
      <c r="BX73" s="283">
        <v>2912.4024136416297</v>
      </c>
      <c r="BY73" s="283">
        <v>2910.283403255416</v>
      </c>
      <c r="BZ73" s="283">
        <v>2592.6077919158188</v>
      </c>
      <c r="CA73" s="283">
        <v>2557.8950060516295</v>
      </c>
      <c r="CB73" s="283">
        <v>2530.3125073909114</v>
      </c>
      <c r="CC73" s="283">
        <v>2549.8763443993548</v>
      </c>
      <c r="CD73" s="283">
        <v>2487.6224431716296</v>
      </c>
      <c r="CE73" s="283">
        <v>2481.4539651734649</v>
      </c>
      <c r="CF73" s="283">
        <v>2545.013491052734</v>
      </c>
      <c r="CG73" s="284">
        <v>2510.3782735616296</v>
      </c>
      <c r="CH73" s="282">
        <v>2464.3430861636239</v>
      </c>
      <c r="CI73" s="283">
        <v>2451.0463278301968</v>
      </c>
      <c r="CJ73" s="283">
        <v>2501.8398811516299</v>
      </c>
      <c r="CK73" s="283">
        <v>2475.0179295499292</v>
      </c>
      <c r="CL73" s="283">
        <v>2604.2562463334361</v>
      </c>
      <c r="CM73" s="283">
        <v>2629.7517329716297</v>
      </c>
      <c r="CN73" s="283">
        <v>2642.8791451848183</v>
      </c>
      <c r="CO73" s="283">
        <v>2691.9506065480755</v>
      </c>
      <c r="CP73" s="283">
        <v>2773.4504720985497</v>
      </c>
      <c r="CQ73" s="283">
        <v>2885.9511587916782</v>
      </c>
      <c r="CR73" s="283">
        <v>2950.8728652125524</v>
      </c>
      <c r="CS73" s="284">
        <v>2962.1679470553554</v>
      </c>
      <c r="CT73" s="282">
        <v>2810.2278606851414</v>
      </c>
      <c r="CU73" s="283">
        <v>2701.9875146396671</v>
      </c>
      <c r="CV73" s="283">
        <v>2630.7777376890217</v>
      </c>
      <c r="CW73" s="283">
        <v>2409.8660210686917</v>
      </c>
      <c r="CX73" s="283">
        <v>2322.5246112644986</v>
      </c>
      <c r="CY73" s="283">
        <v>2291.0420374200285</v>
      </c>
      <c r="CZ73" s="283">
        <v>2240.4042975522352</v>
      </c>
      <c r="DA73" s="283">
        <v>2224.5479407074658</v>
      </c>
      <c r="DB73" s="283">
        <v>2208.8232009452736</v>
      </c>
      <c r="DC73" s="283">
        <v>2250.9565629426015</v>
      </c>
      <c r="DD73" s="283">
        <v>2317.4767628283403</v>
      </c>
      <c r="DE73" s="284">
        <v>2282.5553199215301</v>
      </c>
      <c r="DF73" s="282">
        <v>2365.2876184689098</v>
      </c>
      <c r="DG73" s="283">
        <v>2502.3299243575639</v>
      </c>
      <c r="DH73" s="283">
        <v>2629.4884457595472</v>
      </c>
      <c r="DI73" s="283">
        <v>2694.1952783819493</v>
      </c>
      <c r="DJ73" s="283">
        <v>2691.7283910412798</v>
      </c>
      <c r="DK73" s="283">
        <v>3026.4224408685741</v>
      </c>
      <c r="DL73" s="283">
        <v>3186.3270236730987</v>
      </c>
      <c r="DM73" s="283">
        <v>3220.5007754776429</v>
      </c>
      <c r="DN73" s="283">
        <v>3363.0376256413006</v>
      </c>
      <c r="DO73" s="283">
        <v>3296.3526330303521</v>
      </c>
      <c r="DP73" s="283">
        <v>3060.7175901818714</v>
      </c>
      <c r="DQ73" s="284">
        <v>3543.4167214716099</v>
      </c>
      <c r="DR73" s="282">
        <v>4298.7885778932978</v>
      </c>
      <c r="DS73" s="283">
        <v>4402.344980716488</v>
      </c>
      <c r="DT73" s="283">
        <v>4618.741994141501</v>
      </c>
      <c r="DU73" s="283">
        <v>4586.3412347603762</v>
      </c>
      <c r="DV73" s="283">
        <v>4725.2346279117173</v>
      </c>
      <c r="DW73" s="283">
        <v>4654.0465564387878</v>
      </c>
      <c r="DX73" s="283">
        <v>4239.9798678149509</v>
      </c>
      <c r="DY73" s="283">
        <v>4294.9634694082433</v>
      </c>
      <c r="DZ73" s="283">
        <v>4327.1317626471191</v>
      </c>
      <c r="EA73" s="283">
        <v>4383.5974439566917</v>
      </c>
      <c r="EB73" s="283">
        <v>4501.5699488759019</v>
      </c>
      <c r="EC73" s="284">
        <v>4459.9738951507707</v>
      </c>
      <c r="ED73" s="282">
        <v>4876.0154884156191</v>
      </c>
      <c r="EE73" s="283">
        <v>4832.2739110626235</v>
      </c>
      <c r="EF73" s="283">
        <v>4931.5103198378165</v>
      </c>
      <c r="EG73" s="283">
        <v>5058.9442875066989</v>
      </c>
      <c r="EH73" s="283">
        <v>5495.1380228465787</v>
      </c>
      <c r="EI73" s="283">
        <v>5622.2115041481466</v>
      </c>
      <c r="EJ73" s="283">
        <v>5629.8532186404227</v>
      </c>
      <c r="EK73" s="283">
        <v>5627.6466868426451</v>
      </c>
      <c r="EL73" s="283">
        <v>5460.6489857838233</v>
      </c>
      <c r="EM73" s="283">
        <v>5692.0338432163126</v>
      </c>
      <c r="EN73" s="283">
        <v>6020.9088915734919</v>
      </c>
      <c r="EO73" s="284">
        <v>6221.5196628943668</v>
      </c>
      <c r="EP73" s="282">
        <v>6668.8021020340238</v>
      </c>
      <c r="EQ73" s="283">
        <v>6715.8682549213954</v>
      </c>
      <c r="ER73" s="283">
        <v>7015.111582475005</v>
      </c>
      <c r="ES73" s="283">
        <v>7026.0227769921385</v>
      </c>
      <c r="ET73" s="283">
        <v>6888.8923266745542</v>
      </c>
      <c r="EU73" s="283">
        <v>6886.2806904956697</v>
      </c>
      <c r="EV73" s="283">
        <v>7176.2971960796403</v>
      </c>
      <c r="EW73" s="283">
        <v>7235.919905832533</v>
      </c>
      <c r="EX73" s="283">
        <v>7175.0609529043986</v>
      </c>
      <c r="EY73" s="283">
        <v>7336.5225525015076</v>
      </c>
      <c r="EZ73" s="283">
        <v>7497.1900990013746</v>
      </c>
      <c r="FA73" s="284">
        <v>7471.2993116302932</v>
      </c>
      <c r="FB73" s="282">
        <v>7504.4182941055024</v>
      </c>
      <c r="FC73" s="283">
        <v>8024.7920595897522</v>
      </c>
      <c r="FD73" s="283">
        <v>8222.7401142068084</v>
      </c>
      <c r="FE73" s="283">
        <v>8208.7528386392823</v>
      </c>
      <c r="FF73" s="283">
        <v>8035.8940689293058</v>
      </c>
      <c r="FG73" s="283">
        <v>8126.5667606806874</v>
      </c>
      <c r="FH73" s="283">
        <v>8529.4393639253776</v>
      </c>
      <c r="FI73" s="283">
        <v>8519.5174702866479</v>
      </c>
      <c r="FJ73" s="283">
        <v>8228.9447196182991</v>
      </c>
      <c r="FK73" s="283">
        <v>8588.8728538840624</v>
      </c>
      <c r="FL73" s="283">
        <v>8647.3731585417609</v>
      </c>
      <c r="FM73" s="284">
        <v>8824.5103386830397</v>
      </c>
      <c r="FN73" s="282">
        <v>9331.2787838320382</v>
      </c>
      <c r="FO73" s="283">
        <v>9353.1072719438598</v>
      </c>
      <c r="FP73" s="283">
        <v>9262.8380656296176</v>
      </c>
      <c r="FQ73" s="283">
        <v>9362.5352280930183</v>
      </c>
      <c r="FR73" s="283">
        <v>9434.6603573635548</v>
      </c>
      <c r="FS73" s="283">
        <v>9166.177690290082</v>
      </c>
      <c r="FT73" s="283">
        <v>9532.5628036539238</v>
      </c>
      <c r="FU73" s="283">
        <v>10020.63090040417</v>
      </c>
      <c r="FV73" s="283">
        <v>9921.4334805015769</v>
      </c>
      <c r="FW73" s="283">
        <v>9889.8452855608139</v>
      </c>
      <c r="FX73" s="283">
        <v>10174.730168874765</v>
      </c>
      <c r="FY73" s="284">
        <v>9104.2774135485124</v>
      </c>
      <c r="FZ73" s="282">
        <v>9192.4625234958366</v>
      </c>
      <c r="GA73" s="283">
        <v>9332.6486814998716</v>
      </c>
      <c r="GB73" s="283">
        <v>9267.338879376799</v>
      </c>
      <c r="GC73" s="283">
        <v>9472.4683068754057</v>
      </c>
      <c r="GD73" s="283">
        <v>9607.1125209965121</v>
      </c>
      <c r="GE73" s="283">
        <v>9447.9819390191569</v>
      </c>
      <c r="GF73" s="283">
        <v>9390.926478256657</v>
      </c>
      <c r="GG73" s="283">
        <v>9480.8453422629736</v>
      </c>
      <c r="GH73" s="283">
        <v>9294.8295492813359</v>
      </c>
      <c r="GI73" s="283">
        <v>9370.0259410797735</v>
      </c>
      <c r="GJ73" s="283">
        <v>9421.5155544615664</v>
      </c>
      <c r="GK73" s="284">
        <v>9265.0039822770541</v>
      </c>
      <c r="GL73" s="282">
        <v>9538.9701753417648</v>
      </c>
      <c r="GM73" s="283">
        <v>9716.5839418088071</v>
      </c>
      <c r="GN73" s="283">
        <v>9694.9673486794818</v>
      </c>
      <c r="GO73" s="283">
        <v>9782.8161588073835</v>
      </c>
      <c r="GP73" s="283">
        <v>10036.414162477618</v>
      </c>
      <c r="GQ73" s="283">
        <v>9858.2716297456191</v>
      </c>
      <c r="GR73" s="283">
        <v>10092.557935945799</v>
      </c>
      <c r="GS73" s="283">
        <v>10324.789484628243</v>
      </c>
      <c r="GT73" s="283">
        <v>10231.471330389861</v>
      </c>
      <c r="GU73" s="283">
        <v>10156.531456259048</v>
      </c>
      <c r="GV73" s="283">
        <v>10401.286757624763</v>
      </c>
      <c r="GW73" s="284">
        <v>10662.512683588688</v>
      </c>
      <c r="GX73" s="282">
        <v>10884.714385854302</v>
      </c>
      <c r="GY73" s="283">
        <v>11131.529460965896</v>
      </c>
      <c r="GZ73" s="283">
        <v>11398.159891330857</v>
      </c>
      <c r="HA73" s="283">
        <v>11721.018741061218</v>
      </c>
      <c r="HB73" s="283">
        <v>12100.300109655156</v>
      </c>
      <c r="HC73" s="283">
        <v>12345.710867159096</v>
      </c>
      <c r="HD73" s="283">
        <v>12583.777685298002</v>
      </c>
      <c r="HE73" s="283">
        <v>12820.724084119413</v>
      </c>
      <c r="HF73" s="283">
        <v>13053.85930569409</v>
      </c>
      <c r="HG73" s="283">
        <v>13225.496700073279</v>
      </c>
      <c r="HH73" s="283">
        <v>13367.327806352021</v>
      </c>
      <c r="HI73" s="284">
        <v>14227.519061090732</v>
      </c>
      <c r="HJ73" s="282">
        <v>14362.150376509539</v>
      </c>
      <c r="HK73" s="283">
        <v>14510.951824653863</v>
      </c>
      <c r="HL73" s="283">
        <v>14546.564426837927</v>
      </c>
      <c r="HM73" s="283">
        <v>14770.687984111501</v>
      </c>
      <c r="HN73" s="283">
        <v>15018.033642894559</v>
      </c>
      <c r="HO73" s="283">
        <v>15285.076879078031</v>
      </c>
      <c r="HP73" s="283">
        <v>15513.257955780267</v>
      </c>
      <c r="HQ73" s="283">
        <v>15788.862877425987</v>
      </c>
      <c r="HR73" s="283">
        <v>15664.137755931042</v>
      </c>
      <c r="HS73" s="283">
        <v>15798.17955317927</v>
      </c>
      <c r="HT73" s="283">
        <v>16135.54155026341</v>
      </c>
      <c r="HU73" s="284">
        <v>16040.671929342629</v>
      </c>
      <c r="HV73" s="282">
        <v>16247.823738038041</v>
      </c>
      <c r="HW73" s="283">
        <v>16419.158574137102</v>
      </c>
      <c r="HX73" s="283">
        <v>16871.658175184504</v>
      </c>
      <c r="HY73" s="283">
        <v>17196.123151065014</v>
      </c>
      <c r="HZ73" s="283">
        <v>17416.818166684065</v>
      </c>
      <c r="IA73" s="283">
        <v>17278.781434644377</v>
      </c>
      <c r="IB73" s="283">
        <v>17400.921526582748</v>
      </c>
      <c r="IC73" s="283">
        <v>17436.497127529834</v>
      </c>
      <c r="ID73" s="283">
        <v>17364.86638578241</v>
      </c>
      <c r="IE73" s="283">
        <v>17442.703269985628</v>
      </c>
      <c r="IF73" s="283">
        <v>17602.562546923062</v>
      </c>
      <c r="IG73" s="284">
        <v>17464.141575040398</v>
      </c>
      <c r="IH73" s="282">
        <v>17230.728990229862</v>
      </c>
      <c r="II73" s="283">
        <v>17027.951442441561</v>
      </c>
      <c r="IJ73" s="283">
        <v>17185.839202274474</v>
      </c>
      <c r="IK73" s="283">
        <v>17413.925430611045</v>
      </c>
      <c r="IL73" s="283">
        <v>17552.388556944039</v>
      </c>
      <c r="IM73" s="283">
        <v>17779.84404203005</v>
      </c>
      <c r="IN73" s="283">
        <v>18045.761010531885</v>
      </c>
      <c r="IO73" s="283">
        <v>18481.036022855053</v>
      </c>
      <c r="IP73" s="283">
        <v>18459.028198309741</v>
      </c>
      <c r="IQ73" s="283">
        <v>18721.177323560751</v>
      </c>
      <c r="IR73" s="283">
        <v>18946.50884525646</v>
      </c>
      <c r="IS73" s="284">
        <v>19181.6427785009</v>
      </c>
      <c r="IT73" s="282">
        <v>19581.783191766619</v>
      </c>
      <c r="IU73" s="283">
        <v>20025.768535310915</v>
      </c>
      <c r="IV73" s="283">
        <v>20624.814811827637</v>
      </c>
      <c r="IW73" s="283">
        <v>20851.10575599052</v>
      </c>
      <c r="IX73" s="283">
        <v>21121.064312971142</v>
      </c>
      <c r="IY73" s="283">
        <v>21196.570998864307</v>
      </c>
      <c r="IZ73" s="283">
        <v>21486.010795119997</v>
      </c>
      <c r="JA73" s="283">
        <v>21856.727919116893</v>
      </c>
      <c r="JB73" s="283">
        <v>22085.404546271307</v>
      </c>
      <c r="JC73" s="283">
        <v>22409.415503269964</v>
      </c>
      <c r="JD73" s="283">
        <v>22843.52887886083</v>
      </c>
      <c r="JE73" s="284">
        <v>22889.314774764644</v>
      </c>
      <c r="JF73" s="282">
        <v>23197.377403374972</v>
      </c>
      <c r="JG73" s="283">
        <v>23320.993211911122</v>
      </c>
      <c r="JH73" s="283">
        <v>23669.768411700505</v>
      </c>
      <c r="JI73" s="283">
        <v>23523.775608274347</v>
      </c>
      <c r="JJ73" s="283">
        <v>23756.535983402828</v>
      </c>
      <c r="JK73" s="283">
        <v>23963.784753875509</v>
      </c>
      <c r="JL73" s="283">
        <v>24814.034184318352</v>
      </c>
      <c r="JM73" s="283">
        <v>25157.48701041254</v>
      </c>
      <c r="JN73" s="283">
        <v>25432.908848089206</v>
      </c>
      <c r="JO73" s="283">
        <v>25520.1681462897</v>
      </c>
      <c r="JP73" s="283">
        <v>25456.383422803254</v>
      </c>
      <c r="JQ73" s="284">
        <v>25535.518202310432</v>
      </c>
      <c r="JR73" s="283">
        <v>25913.301695999991</v>
      </c>
      <c r="JS73" s="283">
        <v>25758.380629222833</v>
      </c>
      <c r="JT73" s="283">
        <v>25918.27859512583</v>
      </c>
      <c r="JU73" s="283">
        <v>26087.312524843135</v>
      </c>
      <c r="JV73" s="283">
        <v>26351.992028051489</v>
      </c>
      <c r="JW73" s="283">
        <v>26320.326819580583</v>
      </c>
      <c r="JX73" s="283">
        <v>26478.398624446694</v>
      </c>
      <c r="JY73" s="283">
        <v>26585.810716985972</v>
      </c>
      <c r="JZ73" s="283">
        <v>26586.845010484074</v>
      </c>
      <c r="KA73" s="283">
        <v>26887.228978038525</v>
      </c>
      <c r="KB73" s="283">
        <v>27272.035492930281</v>
      </c>
      <c r="KC73" s="284">
        <v>27474.593211299481</v>
      </c>
      <c r="KD73" s="283">
        <v>27403.097892247148</v>
      </c>
      <c r="KE73" s="283">
        <v>27596.612795467041</v>
      </c>
      <c r="KF73" s="283">
        <v>29657.854616337438</v>
      </c>
      <c r="KG73" s="283">
        <v>29968.342965840769</v>
      </c>
      <c r="KH73" s="283">
        <v>28183.540105735789</v>
      </c>
      <c r="KI73" s="283">
        <v>27965.277184639803</v>
      </c>
      <c r="KJ73" s="283">
        <v>28370.231752956835</v>
      </c>
      <c r="KK73" s="283">
        <v>28418.307153658516</v>
      </c>
      <c r="KL73" s="283">
        <v>28549.812249335766</v>
      </c>
      <c r="KM73" s="283">
        <v>28526.683328710795</v>
      </c>
      <c r="KN73" s="283">
        <v>28785.612965242213</v>
      </c>
      <c r="KO73" s="284">
        <v>28538.919271233695</v>
      </c>
      <c r="KP73" s="283">
        <v>29016.583251915661</v>
      </c>
      <c r="KQ73" s="283">
        <v>29203.513860430932</v>
      </c>
      <c r="KR73" s="283">
        <v>29377.023157617125</v>
      </c>
      <c r="KS73" s="284">
        <v>29576.37985947197</v>
      </c>
    </row>
    <row r="74" spans="1:305" x14ac:dyDescent="0.25">
      <c r="A74" s="235" t="s">
        <v>4217</v>
      </c>
      <c r="B74" s="285">
        <v>1298.6920471828348</v>
      </c>
      <c r="C74" s="259">
        <v>1280.1906394928346</v>
      </c>
      <c r="D74" s="259">
        <v>1313.513540174386</v>
      </c>
      <c r="E74" s="259">
        <v>1339.1400245543862</v>
      </c>
      <c r="F74" s="259">
        <v>1321.5642942843861</v>
      </c>
      <c r="G74" s="259">
        <v>1367.6583155530498</v>
      </c>
      <c r="H74" s="259">
        <v>1398.7883968830497</v>
      </c>
      <c r="I74" s="259">
        <v>1310.2890087830497</v>
      </c>
      <c r="J74" s="259">
        <v>1365.0540436549122</v>
      </c>
      <c r="K74" s="259">
        <v>1410.1028433699125</v>
      </c>
      <c r="L74" s="259">
        <v>1428.4213610749125</v>
      </c>
      <c r="M74" s="286">
        <v>1465.7663328244907</v>
      </c>
      <c r="N74" s="285">
        <v>1570.4741057694912</v>
      </c>
      <c r="O74" s="259">
        <v>1781.8571252144916</v>
      </c>
      <c r="P74" s="259">
        <v>1840.1604067703663</v>
      </c>
      <c r="Q74" s="259">
        <v>1866.7797660003662</v>
      </c>
      <c r="R74" s="259">
        <v>1848.3104684303657</v>
      </c>
      <c r="S74" s="259">
        <v>1848.0440348569878</v>
      </c>
      <c r="T74" s="259">
        <v>1835.8755799169885</v>
      </c>
      <c r="U74" s="259">
        <v>1902.4377812669884</v>
      </c>
      <c r="V74" s="259">
        <v>1730.9586318536667</v>
      </c>
      <c r="W74" s="259">
        <v>1761.9668192336667</v>
      </c>
      <c r="X74" s="259">
        <v>1727.837221053667</v>
      </c>
      <c r="Y74" s="286">
        <v>1689.8359765436667</v>
      </c>
      <c r="Z74" s="285">
        <v>1613.4967147836671</v>
      </c>
      <c r="AA74" s="259">
        <v>2026.341481073667</v>
      </c>
      <c r="AB74" s="259">
        <v>2006.2316535836674</v>
      </c>
      <c r="AC74" s="259">
        <v>2028.4453651936672</v>
      </c>
      <c r="AD74" s="259">
        <v>2076.5074967936671</v>
      </c>
      <c r="AE74" s="259">
        <v>2150.9644483136672</v>
      </c>
      <c r="AF74" s="259">
        <v>2090.3560470036673</v>
      </c>
      <c r="AG74" s="259">
        <v>2078.6456998636672</v>
      </c>
      <c r="AH74" s="259">
        <v>2128.9021132036669</v>
      </c>
      <c r="AI74" s="259">
        <v>1787.0979190536673</v>
      </c>
      <c r="AJ74" s="259">
        <v>1649.4914268336674</v>
      </c>
      <c r="AK74" s="286">
        <v>1648.2315525936676</v>
      </c>
      <c r="AL74" s="285">
        <v>1711.0635221801231</v>
      </c>
      <c r="AM74" s="259">
        <v>1711.8626218029713</v>
      </c>
      <c r="AN74" s="259">
        <v>1788.8753928673791</v>
      </c>
      <c r="AO74" s="259">
        <v>1764.4060211428409</v>
      </c>
      <c r="AP74" s="259">
        <v>1693.2343598988402</v>
      </c>
      <c r="AQ74" s="259">
        <v>1683.9092195300193</v>
      </c>
      <c r="AR74" s="259">
        <v>1673.1912061660319</v>
      </c>
      <c r="AS74" s="259">
        <v>1766.8007980520815</v>
      </c>
      <c r="AT74" s="259">
        <v>1861.5727574312068</v>
      </c>
      <c r="AU74" s="259">
        <v>1911.517559506012</v>
      </c>
      <c r="AV74" s="259">
        <v>1969.6880426360126</v>
      </c>
      <c r="AW74" s="286">
        <v>1951.3212514533934</v>
      </c>
      <c r="AX74" s="285">
        <v>2005.006208498017</v>
      </c>
      <c r="AY74" s="259">
        <v>1988.3140319770862</v>
      </c>
      <c r="AZ74" s="259">
        <v>1924.880829490394</v>
      </c>
      <c r="BA74" s="259">
        <v>1866.5512239152386</v>
      </c>
      <c r="BB74" s="259">
        <v>1934.5026332553873</v>
      </c>
      <c r="BC74" s="259">
        <v>1933.7186450758511</v>
      </c>
      <c r="BD74" s="259">
        <v>1975.9665335742566</v>
      </c>
      <c r="BE74" s="259">
        <v>2025.6980539524241</v>
      </c>
      <c r="BF74" s="259">
        <v>2047.8834125041901</v>
      </c>
      <c r="BG74" s="259">
        <v>2012.934046268874</v>
      </c>
      <c r="BH74" s="259">
        <v>2048.1157957238865</v>
      </c>
      <c r="BI74" s="286">
        <v>2032.046191195338</v>
      </c>
      <c r="BJ74" s="285">
        <v>2036.4682692560809</v>
      </c>
      <c r="BK74" s="259">
        <v>1988.1389817268589</v>
      </c>
      <c r="BL74" s="259">
        <v>1781.6235616635558</v>
      </c>
      <c r="BM74" s="259">
        <v>1826.9334598930318</v>
      </c>
      <c r="BN74" s="259">
        <v>1714.0432595265563</v>
      </c>
      <c r="BO74" s="259">
        <v>1686.8909762048499</v>
      </c>
      <c r="BP74" s="259">
        <v>1653.5432604352484</v>
      </c>
      <c r="BQ74" s="259">
        <v>1644.8438492254813</v>
      </c>
      <c r="BR74" s="259">
        <v>1751.3911665430719</v>
      </c>
      <c r="BS74" s="259">
        <v>1663.3869176888613</v>
      </c>
      <c r="BT74" s="259">
        <v>1733.1770665883691</v>
      </c>
      <c r="BU74" s="286">
        <v>1402.624490589074</v>
      </c>
      <c r="BV74" s="285">
        <v>1635.6045856290737</v>
      </c>
      <c r="BW74" s="259">
        <v>1287.8321933590744</v>
      </c>
      <c r="BX74" s="259">
        <v>1320.616762569075</v>
      </c>
      <c r="BY74" s="259">
        <v>1294.3489103990751</v>
      </c>
      <c r="BZ74" s="259">
        <v>940.17328705907539</v>
      </c>
      <c r="CA74" s="259">
        <v>877.96024878907519</v>
      </c>
      <c r="CB74" s="259">
        <v>857.56262585907507</v>
      </c>
      <c r="CC74" s="259">
        <v>810.84392784907527</v>
      </c>
      <c r="CD74" s="259">
        <v>777.75596852907529</v>
      </c>
      <c r="CE74" s="259">
        <v>763.25388908907507</v>
      </c>
      <c r="CF74" s="259">
        <v>762.47680725907526</v>
      </c>
      <c r="CG74" s="286">
        <v>814.29607195907533</v>
      </c>
      <c r="CH74" s="285">
        <v>804.87647113907542</v>
      </c>
      <c r="CI74" s="259">
        <v>815.98858136907552</v>
      </c>
      <c r="CJ74" s="259">
        <v>808.75269675907566</v>
      </c>
      <c r="CK74" s="259">
        <v>808.2695609190755</v>
      </c>
      <c r="CL74" s="259">
        <v>847.0110712690755</v>
      </c>
      <c r="CM74" s="259">
        <v>847.74075546907534</v>
      </c>
      <c r="CN74" s="259">
        <v>859.09036913907539</v>
      </c>
      <c r="CO74" s="259">
        <v>860.37393168907556</v>
      </c>
      <c r="CP74" s="259">
        <v>873.37332660907578</v>
      </c>
      <c r="CQ74" s="259">
        <v>911.00277705907592</v>
      </c>
      <c r="CR74" s="259">
        <v>910.40829217907685</v>
      </c>
      <c r="CS74" s="286">
        <v>964.8677606490769</v>
      </c>
      <c r="CT74" s="285">
        <v>955.4961067990771</v>
      </c>
      <c r="CU74" s="259">
        <v>964.01975805907728</v>
      </c>
      <c r="CV74" s="259">
        <v>1020.8417223590775</v>
      </c>
      <c r="CW74" s="259">
        <v>996.42011188241099</v>
      </c>
      <c r="CX74" s="259">
        <v>972.46690238574411</v>
      </c>
      <c r="CY74" s="259">
        <v>999.38478395907759</v>
      </c>
      <c r="CZ74" s="259">
        <v>995.1690491024109</v>
      </c>
      <c r="DA74" s="259">
        <v>980.31445500574409</v>
      </c>
      <c r="DB74" s="259">
        <v>976.64865104907733</v>
      </c>
      <c r="DC74" s="259">
        <v>961.13869202907733</v>
      </c>
      <c r="DD74" s="259">
        <v>1014.6591302890772</v>
      </c>
      <c r="DE74" s="286">
        <v>955.1758736490774</v>
      </c>
      <c r="DF74" s="285">
        <v>1010.3669926890775</v>
      </c>
      <c r="DG74" s="259">
        <v>1079.9287317590774</v>
      </c>
      <c r="DH74" s="259">
        <v>1125.4709633190776</v>
      </c>
      <c r="DI74" s="259">
        <v>1143.0359030290776</v>
      </c>
      <c r="DJ74" s="259">
        <v>1116.2756315690779</v>
      </c>
      <c r="DK74" s="259">
        <v>1387.988637979078</v>
      </c>
      <c r="DL74" s="259">
        <v>1510.2396806990778</v>
      </c>
      <c r="DM74" s="259">
        <v>1525.4613106090778</v>
      </c>
      <c r="DN74" s="259">
        <v>1618.2513701949342</v>
      </c>
      <c r="DO74" s="259">
        <v>1512.2120628049338</v>
      </c>
      <c r="DP74" s="259">
        <v>1222.8986817749333</v>
      </c>
      <c r="DQ74" s="286">
        <v>1797.2686382649331</v>
      </c>
      <c r="DR74" s="285">
        <v>2459.120457144933</v>
      </c>
      <c r="DS74" s="259">
        <v>2538.7496545549329</v>
      </c>
      <c r="DT74" s="259">
        <v>2735.241670644933</v>
      </c>
      <c r="DU74" s="259">
        <v>2696.7203002949336</v>
      </c>
      <c r="DV74" s="259">
        <v>2755.0571341749337</v>
      </c>
      <c r="DW74" s="259">
        <v>2624.1682416449339</v>
      </c>
      <c r="DX74" s="259">
        <v>2208.6687628149339</v>
      </c>
      <c r="DY74" s="259">
        <v>2253.4181313049339</v>
      </c>
      <c r="DZ74" s="259">
        <v>2232.1373537349336</v>
      </c>
      <c r="EA74" s="259">
        <v>2257.5614773649331</v>
      </c>
      <c r="EB74" s="259">
        <v>2277.1925544249325</v>
      </c>
      <c r="EC74" s="286">
        <v>2255.8863027049329</v>
      </c>
      <c r="ED74" s="285">
        <v>2605.9744946149331</v>
      </c>
      <c r="EE74" s="259">
        <v>2509.8832301749335</v>
      </c>
      <c r="EF74" s="259">
        <v>2548.5273719049337</v>
      </c>
      <c r="EG74" s="259">
        <v>2609.4270166449332</v>
      </c>
      <c r="EH74" s="259">
        <v>2962.122339444933</v>
      </c>
      <c r="EI74" s="259">
        <v>3014.4162430549327</v>
      </c>
      <c r="EJ74" s="259">
        <v>3013.1844098949327</v>
      </c>
      <c r="EK74" s="259">
        <v>3020.5842153849326</v>
      </c>
      <c r="EL74" s="259">
        <v>2875.4590190649328</v>
      </c>
      <c r="EM74" s="259">
        <v>3073.8281579149325</v>
      </c>
      <c r="EN74" s="259">
        <v>3388.6784056449328</v>
      </c>
      <c r="EO74" s="286">
        <v>3560.1270715049327</v>
      </c>
      <c r="EP74" s="285">
        <v>3983.1578020149327</v>
      </c>
      <c r="EQ74" s="259">
        <v>4000.2582555049325</v>
      </c>
      <c r="ER74" s="259">
        <v>4267.0839932649333</v>
      </c>
      <c r="ES74" s="259">
        <v>4283.4073710449329</v>
      </c>
      <c r="ET74" s="259">
        <v>4158.6505713649321</v>
      </c>
      <c r="EU74" s="259">
        <v>4179.7459302549314</v>
      </c>
      <c r="EV74" s="259">
        <v>4417.1629846349324</v>
      </c>
      <c r="EW74" s="259">
        <v>4493.8818107049328</v>
      </c>
      <c r="EX74" s="259">
        <v>4472.8548614749325</v>
      </c>
      <c r="EY74" s="259">
        <v>4529.8214929049318</v>
      </c>
      <c r="EZ74" s="259">
        <v>4612.3952498249319</v>
      </c>
      <c r="FA74" s="286">
        <v>4626.8131584449311</v>
      </c>
      <c r="FB74" s="285">
        <v>4620.4160731349311</v>
      </c>
      <c r="FC74" s="259">
        <v>5165.4114246849322</v>
      </c>
      <c r="FD74" s="259">
        <v>5368.8747528449321</v>
      </c>
      <c r="FE74" s="259">
        <v>5267.1395632649328</v>
      </c>
      <c r="FF74" s="259">
        <v>5078.2673719849327</v>
      </c>
      <c r="FG74" s="259">
        <v>5156.7981632549327</v>
      </c>
      <c r="FH74" s="259">
        <v>5454.1293468149306</v>
      </c>
      <c r="FI74" s="259">
        <v>5435.2974269549322</v>
      </c>
      <c r="FJ74" s="259">
        <v>5273.9207032249315</v>
      </c>
      <c r="FK74" s="259">
        <v>5632.71089514493</v>
      </c>
      <c r="FL74" s="259">
        <v>5661.3886402549288</v>
      </c>
      <c r="FM74" s="286">
        <v>5847.4611308849289</v>
      </c>
      <c r="FN74" s="285">
        <v>6267.8793504149298</v>
      </c>
      <c r="FO74" s="259">
        <v>6340.6911185949293</v>
      </c>
      <c r="FP74" s="259">
        <v>6459.7859195849296</v>
      </c>
      <c r="FQ74" s="259">
        <v>6538.1069276149301</v>
      </c>
      <c r="FR74" s="259">
        <v>6617.11823322493</v>
      </c>
      <c r="FS74" s="259">
        <v>6391.1955233649305</v>
      </c>
      <c r="FT74" s="259">
        <v>6682.9740020049312</v>
      </c>
      <c r="FU74" s="259">
        <v>7215.1444762249312</v>
      </c>
      <c r="FV74" s="259">
        <v>7232.8801511549309</v>
      </c>
      <c r="FW74" s="259">
        <v>7174.5396072149306</v>
      </c>
      <c r="FX74" s="259">
        <v>7442.7036759449311</v>
      </c>
      <c r="FY74" s="286">
        <v>6350.1487496649306</v>
      </c>
      <c r="FZ74" s="285">
        <v>6357.9955120949307</v>
      </c>
      <c r="GA74" s="259">
        <v>6482.5647106149299</v>
      </c>
      <c r="GB74" s="259">
        <v>6448.1082482449292</v>
      </c>
      <c r="GC74" s="259">
        <v>6582.8045117649299</v>
      </c>
      <c r="GD74" s="259">
        <v>6671.96038739493</v>
      </c>
      <c r="GE74" s="259">
        <v>6518.2969203149296</v>
      </c>
      <c r="GF74" s="259">
        <v>6427.4084413849296</v>
      </c>
      <c r="GG74" s="259">
        <v>6433.5097415249293</v>
      </c>
      <c r="GH74" s="259">
        <v>6345.42333714493</v>
      </c>
      <c r="GI74" s="259">
        <v>6407.6830913249305</v>
      </c>
      <c r="GJ74" s="259">
        <v>6500.7830114449307</v>
      </c>
      <c r="GK74" s="286">
        <v>6363.8194036149298</v>
      </c>
      <c r="GL74" s="285">
        <v>6532.7244754649291</v>
      </c>
      <c r="GM74" s="259">
        <v>6712.1637286849291</v>
      </c>
      <c r="GN74" s="259">
        <v>6753.6326504949275</v>
      </c>
      <c r="GO74" s="259">
        <v>6821.5772429449298</v>
      </c>
      <c r="GP74" s="259">
        <v>7015.6954551849285</v>
      </c>
      <c r="GQ74" s="259">
        <v>6919.569087724929</v>
      </c>
      <c r="GR74" s="259">
        <v>7071.6030562549277</v>
      </c>
      <c r="GS74" s="259">
        <v>7233.6842026649274</v>
      </c>
      <c r="GT74" s="259">
        <v>7302.6909669849265</v>
      </c>
      <c r="GU74" s="259">
        <v>7184.6604608949274</v>
      </c>
      <c r="GV74" s="259">
        <v>7377.8343895249282</v>
      </c>
      <c r="GW74" s="286">
        <v>7643.7634730749269</v>
      </c>
      <c r="GX74" s="285">
        <v>7722.5343914349269</v>
      </c>
      <c r="GY74" s="259">
        <v>7952.2807663749272</v>
      </c>
      <c r="GZ74" s="259">
        <v>8368.6605190649261</v>
      </c>
      <c r="HA74" s="259">
        <v>8620.856059294927</v>
      </c>
      <c r="HB74" s="259">
        <v>8893.0553010749245</v>
      </c>
      <c r="HC74" s="259">
        <v>9171.7747030149258</v>
      </c>
      <c r="HD74" s="259">
        <v>9287.4155664749251</v>
      </c>
      <c r="HE74" s="259">
        <v>9462.1441648349246</v>
      </c>
      <c r="HF74" s="259">
        <v>9797.890667234924</v>
      </c>
      <c r="HG74" s="259">
        <v>9925.5741723549254</v>
      </c>
      <c r="HH74" s="259">
        <v>10046.611481594924</v>
      </c>
      <c r="HI74" s="286">
        <v>10964.269068574924</v>
      </c>
      <c r="HJ74" s="285">
        <v>11022.818922214923</v>
      </c>
      <c r="HK74" s="259">
        <v>11165.152389634923</v>
      </c>
      <c r="HL74" s="259">
        <v>11302.076020294924</v>
      </c>
      <c r="HM74" s="259">
        <v>11522.952380074925</v>
      </c>
      <c r="HN74" s="259">
        <v>11694.476891734925</v>
      </c>
      <c r="HO74" s="259">
        <v>12037.484064944925</v>
      </c>
      <c r="HP74" s="259">
        <v>12170.306936454925</v>
      </c>
      <c r="HQ74" s="259">
        <v>12349.714154564927</v>
      </c>
      <c r="HR74" s="259">
        <v>12274.182365504927</v>
      </c>
      <c r="HS74" s="259">
        <v>12315.180198514927</v>
      </c>
      <c r="HT74" s="259">
        <v>12493.297171574925</v>
      </c>
      <c r="HU74" s="286">
        <v>12442.281989004923</v>
      </c>
      <c r="HV74" s="285">
        <v>12526.186041554924</v>
      </c>
      <c r="HW74" s="259">
        <v>12718.254107524925</v>
      </c>
      <c r="HX74" s="259">
        <v>13404.562812644923</v>
      </c>
      <c r="HY74" s="259">
        <v>13827.537161484921</v>
      </c>
      <c r="HZ74" s="259">
        <v>14051.062943234923</v>
      </c>
      <c r="IA74" s="259">
        <v>14027.156559014926</v>
      </c>
      <c r="IB74" s="259">
        <v>14047.06198498493</v>
      </c>
      <c r="IC74" s="259">
        <v>13929.394954034928</v>
      </c>
      <c r="ID74" s="259">
        <v>13889.533651724923</v>
      </c>
      <c r="IE74" s="259">
        <v>13879.255796804926</v>
      </c>
      <c r="IF74" s="259">
        <v>13859.445433944926</v>
      </c>
      <c r="IG74" s="286">
        <v>13776.825828154924</v>
      </c>
      <c r="IH74" s="285">
        <v>13442.824865224924</v>
      </c>
      <c r="II74" s="259">
        <v>13175.197028624923</v>
      </c>
      <c r="IJ74" s="259">
        <v>13359.994649614926</v>
      </c>
      <c r="IK74" s="259">
        <v>13466.413705304925</v>
      </c>
      <c r="IL74" s="259">
        <v>13526.901668984925</v>
      </c>
      <c r="IM74" s="259">
        <v>13812.605684474924</v>
      </c>
      <c r="IN74" s="259">
        <v>13906.130712754926</v>
      </c>
      <c r="IO74" s="259">
        <v>14222.520777034923</v>
      </c>
      <c r="IP74" s="259">
        <v>14316.027634254922</v>
      </c>
      <c r="IQ74" s="259">
        <v>14513.13927883492</v>
      </c>
      <c r="IR74" s="259">
        <v>14654.701885414921</v>
      </c>
      <c r="IS74" s="286">
        <v>14847.124608494916</v>
      </c>
      <c r="IT74" s="285">
        <v>15082.552753144919</v>
      </c>
      <c r="IU74" s="259">
        <v>15482.158948134918</v>
      </c>
      <c r="IV74" s="259">
        <v>16026.450193574918</v>
      </c>
      <c r="IW74" s="259">
        <v>16143.903583514919</v>
      </c>
      <c r="IX74" s="259">
        <v>16357.624520484918</v>
      </c>
      <c r="IY74" s="259">
        <v>16454.646470764917</v>
      </c>
      <c r="IZ74" s="259">
        <v>16581.722367974919</v>
      </c>
      <c r="JA74" s="259">
        <v>16735.705119724917</v>
      </c>
      <c r="JB74" s="259">
        <v>17091.798015154913</v>
      </c>
      <c r="JC74" s="259">
        <v>17287.100084404916</v>
      </c>
      <c r="JD74" s="259">
        <v>17689.262905714917</v>
      </c>
      <c r="JE74" s="286">
        <v>17890.052355584914</v>
      </c>
      <c r="JF74" s="285">
        <v>18103.639546784914</v>
      </c>
      <c r="JG74" s="259">
        <v>18357.188735504915</v>
      </c>
      <c r="JH74" s="259">
        <v>18738.143812994917</v>
      </c>
      <c r="JI74" s="259">
        <v>18568.620513584916</v>
      </c>
      <c r="JJ74" s="259">
        <v>18620.051088914912</v>
      </c>
      <c r="JK74" s="259">
        <v>18810.69276272491</v>
      </c>
      <c r="JL74" s="259">
        <v>19246.954906024908</v>
      </c>
      <c r="JM74" s="259">
        <v>19443.088657174907</v>
      </c>
      <c r="JN74" s="259">
        <v>19906.647391884908</v>
      </c>
      <c r="JO74" s="259">
        <v>19930.234911934909</v>
      </c>
      <c r="JP74" s="259">
        <v>19836.692210544908</v>
      </c>
      <c r="JQ74" s="286">
        <v>19658.672495354909</v>
      </c>
      <c r="JR74" s="259">
        <v>19876.030630004909</v>
      </c>
      <c r="JS74" s="259">
        <v>19672.23741065491</v>
      </c>
      <c r="JT74" s="259">
        <v>19847.837913424912</v>
      </c>
      <c r="JU74" s="259">
        <v>19798.232553384907</v>
      </c>
      <c r="JV74" s="259">
        <v>19881.387367494906</v>
      </c>
      <c r="JW74" s="259">
        <v>20000.429805884909</v>
      </c>
      <c r="JX74" s="259">
        <v>20081.083591024908</v>
      </c>
      <c r="JY74" s="259">
        <v>20161.261091964905</v>
      </c>
      <c r="JZ74" s="259">
        <v>20170.219774954905</v>
      </c>
      <c r="KA74" s="259">
        <v>20480.031578574904</v>
      </c>
      <c r="KB74" s="259">
        <v>20764.563440194906</v>
      </c>
      <c r="KC74" s="286">
        <v>20977.291545444907</v>
      </c>
      <c r="KD74" s="259">
        <v>20797.72388218491</v>
      </c>
      <c r="KE74" s="259">
        <v>20967.521569534911</v>
      </c>
      <c r="KF74" s="259">
        <v>22967.885785984916</v>
      </c>
      <c r="KG74" s="259">
        <v>23112.156145534918</v>
      </c>
      <c r="KH74" s="259">
        <v>21178.49677556492</v>
      </c>
      <c r="KI74" s="259">
        <v>21126.489706564917</v>
      </c>
      <c r="KJ74" s="259">
        <v>21354.911926494919</v>
      </c>
      <c r="KK74" s="259">
        <v>21392.108419944918</v>
      </c>
      <c r="KL74" s="259">
        <v>21409.412265534917</v>
      </c>
      <c r="KM74" s="259">
        <v>21286.312356380713</v>
      </c>
      <c r="KN74" s="259">
        <v>21304.659954910712</v>
      </c>
      <c r="KO74" s="286">
        <v>21210.520056850721</v>
      </c>
      <c r="KP74" s="259">
        <v>21616.411263850721</v>
      </c>
      <c r="KQ74" s="259">
        <v>21844.94130830072</v>
      </c>
      <c r="KR74" s="259">
        <v>21850.80202200072</v>
      </c>
      <c r="KS74" s="286">
        <v>22011.547215330727</v>
      </c>
    </row>
    <row r="75" spans="1:305" x14ac:dyDescent="0.25">
      <c r="A75" s="235" t="s">
        <v>4273</v>
      </c>
      <c r="B75" s="285">
        <v>286.84987967382909</v>
      </c>
      <c r="C75" s="259">
        <v>297.25375965382909</v>
      </c>
      <c r="D75" s="259">
        <v>281.09898379976045</v>
      </c>
      <c r="E75" s="259">
        <v>295.06000093976047</v>
      </c>
      <c r="F75" s="259">
        <v>303.94183068976048</v>
      </c>
      <c r="G75" s="259">
        <v>304.74087677095525</v>
      </c>
      <c r="H75" s="259">
        <v>314.10184736095522</v>
      </c>
      <c r="I75" s="259">
        <v>316.88213828095525</v>
      </c>
      <c r="J75" s="259">
        <v>387.75601997807667</v>
      </c>
      <c r="K75" s="259">
        <v>402.62856147807679</v>
      </c>
      <c r="L75" s="259">
        <v>414.91473391807676</v>
      </c>
      <c r="M75" s="286">
        <v>403.41055159709498</v>
      </c>
      <c r="N75" s="285">
        <v>373.30023590842615</v>
      </c>
      <c r="O75" s="259">
        <v>397.00561044162811</v>
      </c>
      <c r="P75" s="259">
        <v>377.71654588882677</v>
      </c>
      <c r="Q75" s="259">
        <v>407.12669417981795</v>
      </c>
      <c r="R75" s="259">
        <v>408.1428219461003</v>
      </c>
      <c r="S75" s="259">
        <v>411.63761341627469</v>
      </c>
      <c r="T75" s="259">
        <v>425.92112145653306</v>
      </c>
      <c r="U75" s="259">
        <v>455.07803665452326</v>
      </c>
      <c r="V75" s="259">
        <v>442.90565530591812</v>
      </c>
      <c r="W75" s="259">
        <v>441.46863115565577</v>
      </c>
      <c r="X75" s="259">
        <v>502.73249260996033</v>
      </c>
      <c r="Y75" s="286">
        <v>456.44879841851059</v>
      </c>
      <c r="Z75" s="285">
        <v>496.33112728955422</v>
      </c>
      <c r="AA75" s="259">
        <v>512.14609730071891</v>
      </c>
      <c r="AB75" s="259">
        <v>536.55199563290375</v>
      </c>
      <c r="AC75" s="259">
        <v>560.03698053406163</v>
      </c>
      <c r="AD75" s="259">
        <v>590.85690480875644</v>
      </c>
      <c r="AE75" s="259">
        <v>612.29073286722155</v>
      </c>
      <c r="AF75" s="259">
        <v>643.66119042518483</v>
      </c>
      <c r="AG75" s="259">
        <v>654.97794424229392</v>
      </c>
      <c r="AH75" s="259">
        <v>709.40310421469474</v>
      </c>
      <c r="AI75" s="259">
        <v>735.90910717588395</v>
      </c>
      <c r="AJ75" s="259">
        <v>756.15542259381994</v>
      </c>
      <c r="AK75" s="286">
        <v>776.33201888610529</v>
      </c>
      <c r="AL75" s="285">
        <v>795.59956490079901</v>
      </c>
      <c r="AM75" s="259">
        <v>813.8472829430882</v>
      </c>
      <c r="AN75" s="259">
        <v>847.05874762820008</v>
      </c>
      <c r="AO75" s="259">
        <v>884.228439387295</v>
      </c>
      <c r="AP75" s="259">
        <v>920.62323463374469</v>
      </c>
      <c r="AQ75" s="259">
        <v>964.2036945746969</v>
      </c>
      <c r="AR75" s="259">
        <v>988.34004785847083</v>
      </c>
      <c r="AS75" s="259">
        <v>988.66415070201811</v>
      </c>
      <c r="AT75" s="259">
        <v>1014.9990691437564</v>
      </c>
      <c r="AU75" s="259">
        <v>1032.1126631413572</v>
      </c>
      <c r="AV75" s="259">
        <v>1063.8723206537791</v>
      </c>
      <c r="AW75" s="286">
        <v>1093.7748126021886</v>
      </c>
      <c r="AX75" s="285">
        <v>1125.1820210729259</v>
      </c>
      <c r="AY75" s="259">
        <v>1115.089041070373</v>
      </c>
      <c r="AZ75" s="259">
        <v>1168.7304234451146</v>
      </c>
      <c r="BA75" s="259">
        <v>1212.3294637024128</v>
      </c>
      <c r="BB75" s="259">
        <v>1242.6504255596399</v>
      </c>
      <c r="BC75" s="259">
        <v>1270.9427721681814</v>
      </c>
      <c r="BD75" s="259">
        <v>1265.4733210684142</v>
      </c>
      <c r="BE75" s="259">
        <v>1275.3127260975159</v>
      </c>
      <c r="BF75" s="259">
        <v>1343.7227554853598</v>
      </c>
      <c r="BG75" s="259">
        <v>1356.0703195728631</v>
      </c>
      <c r="BH75" s="259">
        <v>1361.2001884990968</v>
      </c>
      <c r="BI75" s="286">
        <v>1332.1868688067311</v>
      </c>
      <c r="BJ75" s="285">
        <v>1312.5020294605602</v>
      </c>
      <c r="BK75" s="259">
        <v>1252.5034965144121</v>
      </c>
      <c r="BL75" s="259">
        <v>1310.1322793455431</v>
      </c>
      <c r="BM75" s="259">
        <v>1356.7723240085268</v>
      </c>
      <c r="BN75" s="259">
        <v>1418.653670264209</v>
      </c>
      <c r="BO75" s="259">
        <v>1426.5067923697384</v>
      </c>
      <c r="BP75" s="259">
        <v>1367.7016218666706</v>
      </c>
      <c r="BQ75" s="259">
        <v>1371.931925486826</v>
      </c>
      <c r="BR75" s="259">
        <v>1395.0125525785529</v>
      </c>
      <c r="BS75" s="259">
        <v>1361.9672504346347</v>
      </c>
      <c r="BT75" s="259">
        <v>1434.2577376298623</v>
      </c>
      <c r="BU75" s="286">
        <v>1330.4786003125544</v>
      </c>
      <c r="BV75" s="285">
        <v>1299.6666510392211</v>
      </c>
      <c r="BW75" s="259">
        <v>1281.4700428958877</v>
      </c>
      <c r="BX75" s="259">
        <v>1345.8856510725543</v>
      </c>
      <c r="BY75" s="259">
        <v>1362.657985929221</v>
      </c>
      <c r="BZ75" s="259">
        <v>1391.5602105858877</v>
      </c>
      <c r="CA75" s="259">
        <v>1411.2347572625545</v>
      </c>
      <c r="CB75" s="259">
        <v>1408.1453190492211</v>
      </c>
      <c r="CC75" s="259">
        <v>1478.4608702658877</v>
      </c>
      <c r="CD75" s="259">
        <v>1453.2664746425544</v>
      </c>
      <c r="CE75" s="259">
        <v>1449.724800579221</v>
      </c>
      <c r="CF75" s="259">
        <v>1501.6365530158876</v>
      </c>
      <c r="CG75" s="286">
        <v>1402.1822016025542</v>
      </c>
      <c r="CH75" s="285">
        <v>1356.2015349225542</v>
      </c>
      <c r="CI75" s="259">
        <v>1322.1291693625542</v>
      </c>
      <c r="CJ75" s="259">
        <v>1370.1871843925542</v>
      </c>
      <c r="CK75" s="259">
        <v>1347.7622847425541</v>
      </c>
      <c r="CL75" s="259">
        <v>1442.1255661625542</v>
      </c>
      <c r="CM75" s="259">
        <v>1470.7109775025542</v>
      </c>
      <c r="CN75" s="259">
        <v>1488.8866796625541</v>
      </c>
      <c r="CO75" s="259">
        <v>1552.208713242554</v>
      </c>
      <c r="CP75" s="259">
        <v>1635.425049302554</v>
      </c>
      <c r="CQ75" s="259">
        <v>1698.1499990025541</v>
      </c>
      <c r="CR75" s="259">
        <v>1750.962446332554</v>
      </c>
      <c r="CS75" s="286">
        <v>1694.5112736325541</v>
      </c>
      <c r="CT75" s="285">
        <v>1565.0155824025542</v>
      </c>
      <c r="CU75" s="259">
        <v>1460.7599181225542</v>
      </c>
      <c r="CV75" s="259">
        <v>1344.6964696425541</v>
      </c>
      <c r="CW75" s="259">
        <v>1131.3576990058875</v>
      </c>
      <c r="CX75" s="259">
        <v>1050.0505658392208</v>
      </c>
      <c r="CY75" s="259">
        <v>972.59292313255412</v>
      </c>
      <c r="CZ75" s="259">
        <v>911.39634494588745</v>
      </c>
      <c r="DA75" s="259">
        <v>894.93585854922082</v>
      </c>
      <c r="DB75" s="259">
        <v>866.70236839255415</v>
      </c>
      <c r="DC75" s="259">
        <v>931.8568512825542</v>
      </c>
      <c r="DD75" s="259">
        <v>952.21340584255415</v>
      </c>
      <c r="DE75" s="286">
        <v>983.98081615255421</v>
      </c>
      <c r="DF75" s="285">
        <v>990.83232984255426</v>
      </c>
      <c r="DG75" s="259">
        <v>1036.3766846025542</v>
      </c>
      <c r="DH75" s="259">
        <v>1094.7351121025542</v>
      </c>
      <c r="DI75" s="259">
        <v>1136.5794568925542</v>
      </c>
      <c r="DJ75" s="259">
        <v>1155.5067240525541</v>
      </c>
      <c r="DK75" s="259">
        <v>1213.0521941525542</v>
      </c>
      <c r="DL75" s="259">
        <v>1243.4891294058875</v>
      </c>
      <c r="DM75" s="259">
        <v>1255.102216669221</v>
      </c>
      <c r="DN75" s="259">
        <v>1297.3854657925542</v>
      </c>
      <c r="DO75" s="259">
        <v>1335.4967241725542</v>
      </c>
      <c r="DP75" s="259">
        <v>1387.9285522525543</v>
      </c>
      <c r="DQ75" s="286">
        <v>1295.0077536525541</v>
      </c>
      <c r="DR75" s="285">
        <v>1375.097555272554</v>
      </c>
      <c r="DS75" s="259">
        <v>1385.1947129425541</v>
      </c>
      <c r="DT75" s="259">
        <v>1390.8579485025541</v>
      </c>
      <c r="DU75" s="259">
        <v>1387.3276350025542</v>
      </c>
      <c r="DV75" s="259">
        <v>1458.0442070125541</v>
      </c>
      <c r="DW75" s="259">
        <v>1507.7122742525542</v>
      </c>
      <c r="DX75" s="259">
        <v>1540.6810576225541</v>
      </c>
      <c r="DY75" s="259">
        <v>1580.5466811625543</v>
      </c>
      <c r="DZ75" s="259">
        <v>1661.8375673425542</v>
      </c>
      <c r="EA75" s="259">
        <v>1675.8592139925543</v>
      </c>
      <c r="EB75" s="259">
        <v>1756.5119722025543</v>
      </c>
      <c r="EC75" s="286">
        <v>1717.8384645825543</v>
      </c>
      <c r="ED75" s="285">
        <v>1773.1711777512542</v>
      </c>
      <c r="EE75" s="259">
        <v>1814.6681988220541</v>
      </c>
      <c r="EF75" s="259">
        <v>1864.1707551446541</v>
      </c>
      <c r="EG75" s="259">
        <v>1890.363517777954</v>
      </c>
      <c r="EH75" s="259">
        <v>1930.383509497954</v>
      </c>
      <c r="EI75" s="259">
        <v>1958.303891284854</v>
      </c>
      <c r="EJ75" s="259">
        <v>1993.2519398425541</v>
      </c>
      <c r="EK75" s="259">
        <v>2008.6733157289541</v>
      </c>
      <c r="EL75" s="259">
        <v>2010.823760806154</v>
      </c>
      <c r="EM75" s="259">
        <v>2045.693267607754</v>
      </c>
      <c r="EN75" s="259">
        <v>2061.5658732838542</v>
      </c>
      <c r="EO75" s="286">
        <v>2092.5698199343628</v>
      </c>
      <c r="EP75" s="285">
        <v>2088.9829905332313</v>
      </c>
      <c r="EQ75" s="259">
        <v>2089.7477166412723</v>
      </c>
      <c r="ER75" s="259">
        <v>2091.5352194633197</v>
      </c>
      <c r="ES75" s="259">
        <v>2102.826733617148</v>
      </c>
      <c r="ET75" s="259">
        <v>2106.7317739220825</v>
      </c>
      <c r="EU75" s="259">
        <v>2098.889277125134</v>
      </c>
      <c r="EV75" s="259">
        <v>2083.5053221449562</v>
      </c>
      <c r="EW75" s="259">
        <v>2098.5153547701598</v>
      </c>
      <c r="EX75" s="259">
        <v>2139.8804332882919</v>
      </c>
      <c r="EY75" s="259">
        <v>2231.3288992301327</v>
      </c>
      <c r="EZ75" s="259">
        <v>2276.4225564408684</v>
      </c>
      <c r="FA75" s="286">
        <v>2260.1573561612345</v>
      </c>
      <c r="FB75" s="285">
        <v>2197.2187336083775</v>
      </c>
      <c r="FC75" s="259">
        <v>2196.6050075847561</v>
      </c>
      <c r="FD75" s="259">
        <v>2220.3167955863282</v>
      </c>
      <c r="FE75" s="259">
        <v>2264.1079229812403</v>
      </c>
      <c r="FF75" s="259">
        <v>2289.5992858775749</v>
      </c>
      <c r="FG75" s="259">
        <v>2309.2552259321792</v>
      </c>
      <c r="FH75" s="259">
        <v>2351.0530765572626</v>
      </c>
      <c r="FI75" s="259">
        <v>2350.057800214267</v>
      </c>
      <c r="FJ75" s="259">
        <v>2394.0173418439504</v>
      </c>
      <c r="FK75" s="259">
        <v>2409.2799010269432</v>
      </c>
      <c r="FL75" s="259">
        <v>2440.5352527158707</v>
      </c>
      <c r="FM75" s="286">
        <v>2450.4809551334897</v>
      </c>
      <c r="FN75" s="285">
        <v>2401.9394396280672</v>
      </c>
      <c r="FO75" s="259">
        <v>2381.4426498865296</v>
      </c>
      <c r="FP75" s="259">
        <v>2363.3040158331396</v>
      </c>
      <c r="FQ75" s="259">
        <v>2371.5134845680877</v>
      </c>
      <c r="FR75" s="259">
        <v>2362.0475287241488</v>
      </c>
      <c r="FS75" s="259">
        <v>2351.9860679087651</v>
      </c>
      <c r="FT75" s="259">
        <v>2360.5120498581455</v>
      </c>
      <c r="FU75" s="259">
        <v>2339.5415955175035</v>
      </c>
      <c r="FV75" s="259">
        <v>2338.6491814331512</v>
      </c>
      <c r="FW75" s="259">
        <v>2365.8333117980978</v>
      </c>
      <c r="FX75" s="259">
        <v>2396.989441988906</v>
      </c>
      <c r="FY75" s="286">
        <v>2410.0086928066353</v>
      </c>
      <c r="FZ75" s="285">
        <v>2365.4449170174453</v>
      </c>
      <c r="GA75" s="259">
        <v>2367.022461477361</v>
      </c>
      <c r="GB75" s="259">
        <v>2372.3439789286222</v>
      </c>
      <c r="GC75" s="259">
        <v>2396.5904952178771</v>
      </c>
      <c r="GD75" s="259">
        <v>2423.0250333124923</v>
      </c>
      <c r="GE75" s="259">
        <v>2437.42301389268</v>
      </c>
      <c r="GF75" s="259">
        <v>2422.4321309158736</v>
      </c>
      <c r="GG75" s="259">
        <v>2466.7049323987326</v>
      </c>
      <c r="GH75" s="259">
        <v>2472.8730158882267</v>
      </c>
      <c r="GI75" s="259">
        <v>2510.9981059563861</v>
      </c>
      <c r="GJ75" s="259">
        <v>2475.3929955438607</v>
      </c>
      <c r="GK75" s="286">
        <v>2467.159422274296</v>
      </c>
      <c r="GL75" s="285">
        <v>2457.993922895334</v>
      </c>
      <c r="GM75" s="259">
        <v>2447.7233415931087</v>
      </c>
      <c r="GN75" s="259">
        <v>2476.8902893440027</v>
      </c>
      <c r="GO75" s="259">
        <v>2481.2619074861059</v>
      </c>
      <c r="GP75" s="259">
        <v>2492.5281829609844</v>
      </c>
      <c r="GQ75" s="259">
        <v>2461.2901732361415</v>
      </c>
      <c r="GR75" s="259">
        <v>2452.4160168414501</v>
      </c>
      <c r="GS75" s="259">
        <v>2459.9986214072642</v>
      </c>
      <c r="GT75" s="259">
        <v>2459.5237909305943</v>
      </c>
      <c r="GU75" s="259">
        <v>2471.7679619777655</v>
      </c>
      <c r="GV75" s="259">
        <v>2471.2850428070615</v>
      </c>
      <c r="GW75" s="286">
        <v>2489.6993760298938</v>
      </c>
      <c r="GX75" s="285">
        <v>2504.4971091746665</v>
      </c>
      <c r="GY75" s="259">
        <v>2488.9779869388281</v>
      </c>
      <c r="GZ75" s="259">
        <v>2488.4741197225389</v>
      </c>
      <c r="HA75" s="259">
        <v>2519.3398975495816</v>
      </c>
      <c r="HB75" s="259">
        <v>2597.6741374883009</v>
      </c>
      <c r="HC75" s="259">
        <v>2627.4330898589969</v>
      </c>
      <c r="HD75" s="259">
        <v>2663.2831312518811</v>
      </c>
      <c r="HE75" s="259">
        <v>2690.0999930216867</v>
      </c>
      <c r="HF75" s="259">
        <v>2701.3576184430149</v>
      </c>
      <c r="HG75" s="259">
        <v>2756.6102751125386</v>
      </c>
      <c r="HH75" s="259">
        <v>2734.9842424961985</v>
      </c>
      <c r="HI75" s="286">
        <v>2746.5922781897339</v>
      </c>
      <c r="HJ75" s="285">
        <v>2699.1259372778682</v>
      </c>
      <c r="HK75" s="259">
        <v>2663.2163774971468</v>
      </c>
      <c r="HL75" s="259">
        <v>2671.4370141133791</v>
      </c>
      <c r="HM75" s="259">
        <v>2666.4710809362314</v>
      </c>
      <c r="HN75" s="259">
        <v>2725.6292529850434</v>
      </c>
      <c r="HO75" s="259">
        <v>2719.6658153530034</v>
      </c>
      <c r="HP75" s="259">
        <v>2760.6057494328161</v>
      </c>
      <c r="HQ75" s="259">
        <v>2798.1222731616349</v>
      </c>
      <c r="HR75" s="259">
        <v>2861.3358992450876</v>
      </c>
      <c r="HS75" s="259">
        <v>2908.0692887381083</v>
      </c>
      <c r="HT75" s="259">
        <v>2964.6376633961577</v>
      </c>
      <c r="HU75" s="286">
        <v>2991.5878027989711</v>
      </c>
      <c r="HV75" s="285">
        <v>3025.9186352488764</v>
      </c>
      <c r="HW75" s="259">
        <v>2975.3889683283446</v>
      </c>
      <c r="HX75" s="259">
        <v>2909.9627562703504</v>
      </c>
      <c r="HY75" s="259">
        <v>2799.5249099465204</v>
      </c>
      <c r="HZ75" s="259">
        <v>2713.0700988959707</v>
      </c>
      <c r="IA75" s="259">
        <v>2689.141193992697</v>
      </c>
      <c r="IB75" s="259">
        <v>2710.2161571085726</v>
      </c>
      <c r="IC75" s="259">
        <v>2764.5148608093677</v>
      </c>
      <c r="ID75" s="259">
        <v>2814.3013269186754</v>
      </c>
      <c r="IE75" s="259">
        <v>2894.0549554310451</v>
      </c>
      <c r="IF75" s="259">
        <v>2979.4841003947231</v>
      </c>
      <c r="IG75" s="286">
        <v>3052.6967271727617</v>
      </c>
      <c r="IH75" s="285">
        <v>3062.4928000479076</v>
      </c>
      <c r="II75" s="259">
        <v>3075.638656027003</v>
      </c>
      <c r="IJ75" s="259">
        <v>3213.3166430119441</v>
      </c>
      <c r="IK75" s="259">
        <v>3274.8187156852468</v>
      </c>
      <c r="IL75" s="259">
        <v>3305.1992078308385</v>
      </c>
      <c r="IM75" s="259">
        <v>3283.7142551555762</v>
      </c>
      <c r="IN75" s="259">
        <v>3364.9167566289161</v>
      </c>
      <c r="IO75" s="259">
        <v>3434.3520355740816</v>
      </c>
      <c r="IP75" s="259">
        <v>3436.6875194288605</v>
      </c>
      <c r="IQ75" s="259">
        <v>3445.9001555223253</v>
      </c>
      <c r="IR75" s="259">
        <v>3518.1787055800314</v>
      </c>
      <c r="IS75" s="286">
        <v>3595.5200743708738</v>
      </c>
      <c r="IT75" s="285">
        <v>3614.0965129699275</v>
      </c>
      <c r="IU75" s="259">
        <v>3620.3312632013926</v>
      </c>
      <c r="IV75" s="259">
        <v>3759.6733641776264</v>
      </c>
      <c r="IW75" s="259">
        <v>3849.5095647687249</v>
      </c>
      <c r="IX75" s="259">
        <v>3892.5159733802911</v>
      </c>
      <c r="IY75" s="259">
        <v>3934.4089644587566</v>
      </c>
      <c r="IZ75" s="259">
        <v>4005.8081288166868</v>
      </c>
      <c r="JA75" s="259">
        <v>4211.3832947238116</v>
      </c>
      <c r="JB75" s="259">
        <v>4260.0354433593448</v>
      </c>
      <c r="JC75" s="259">
        <v>4299.5531181559463</v>
      </c>
      <c r="JD75" s="259">
        <v>4274.3398879064098</v>
      </c>
      <c r="JE75" s="286">
        <v>4198.1062778065825</v>
      </c>
      <c r="JF75" s="285">
        <v>4114.564837562667</v>
      </c>
      <c r="JG75" s="259">
        <v>4020.2561632513839</v>
      </c>
      <c r="JH75" s="259">
        <v>4018.2050968283738</v>
      </c>
      <c r="JI75" s="259">
        <v>4021.9516249168264</v>
      </c>
      <c r="JJ75" s="259">
        <v>4102.726106029485</v>
      </c>
      <c r="JK75" s="259">
        <v>4137.3060690603343</v>
      </c>
      <c r="JL75" s="259">
        <v>4233.702597055124</v>
      </c>
      <c r="JM75" s="259">
        <v>4367.5943862420045</v>
      </c>
      <c r="JN75" s="259">
        <v>4356.3005968575126</v>
      </c>
      <c r="JO75" s="259">
        <v>4439.8358435441451</v>
      </c>
      <c r="JP75" s="259">
        <v>4400.9319984496651</v>
      </c>
      <c r="JQ75" s="286">
        <v>4541.8297645956873</v>
      </c>
      <c r="JR75" s="259">
        <v>4636.2714637756872</v>
      </c>
      <c r="JS75" s="259">
        <v>4733.205364995687</v>
      </c>
      <c r="JT75" s="259">
        <v>4757.872994465687</v>
      </c>
      <c r="JU75" s="259">
        <v>4918.8311830956873</v>
      </c>
      <c r="JV75" s="259">
        <v>5041.1575243056868</v>
      </c>
      <c r="JW75" s="259">
        <v>5053.787256405687</v>
      </c>
      <c r="JX75" s="259">
        <v>4953.7987924156869</v>
      </c>
      <c r="JY75" s="259">
        <v>4969.8155317056871</v>
      </c>
      <c r="JZ75" s="259">
        <v>5056.2732478356875</v>
      </c>
      <c r="KA75" s="259">
        <v>5113.2006966656872</v>
      </c>
      <c r="KB75" s="259">
        <v>5137.3286616756877</v>
      </c>
      <c r="KC75" s="286">
        <v>5182.2173144156877</v>
      </c>
      <c r="KD75" s="259">
        <v>5122.5764296356874</v>
      </c>
      <c r="KE75" s="259">
        <v>5128.4374975356877</v>
      </c>
      <c r="KF75" s="259">
        <v>5270.4555738556874</v>
      </c>
      <c r="KG75" s="259">
        <v>5396.8956333256874</v>
      </c>
      <c r="KH75" s="259">
        <v>5522.8455821856878</v>
      </c>
      <c r="KI75" s="259">
        <v>5403.8368829556875</v>
      </c>
      <c r="KJ75" s="259">
        <v>5515.7735889056876</v>
      </c>
      <c r="KK75" s="259">
        <v>5416.1671372456876</v>
      </c>
      <c r="KL75" s="259">
        <v>5612.8483795756874</v>
      </c>
      <c r="KM75" s="259">
        <v>5658.4180478956878</v>
      </c>
      <c r="KN75" s="259">
        <v>5743.5722487156881</v>
      </c>
      <c r="KO75" s="286">
        <v>5689.3376334356881</v>
      </c>
      <c r="KP75" s="259">
        <v>5588.2006781456876</v>
      </c>
      <c r="KQ75" s="259">
        <v>5545.6447080656872</v>
      </c>
      <c r="KR75" s="259">
        <v>5559.9155294456868</v>
      </c>
      <c r="KS75" s="286">
        <v>5690.3723976956871</v>
      </c>
    </row>
    <row r="76" spans="1:305" x14ac:dyDescent="0.25">
      <c r="A76" s="235" t="s">
        <v>4322</v>
      </c>
      <c r="B76" s="285">
        <v>0</v>
      </c>
      <c r="C76" s="259">
        <v>0</v>
      </c>
      <c r="D76" s="259">
        <v>0</v>
      </c>
      <c r="E76" s="259">
        <v>0</v>
      </c>
      <c r="F76" s="259">
        <v>0</v>
      </c>
      <c r="G76" s="259">
        <v>0</v>
      </c>
      <c r="H76" s="259">
        <v>0</v>
      </c>
      <c r="I76" s="259">
        <v>0</v>
      </c>
      <c r="J76" s="259">
        <v>0</v>
      </c>
      <c r="K76" s="259">
        <v>0</v>
      </c>
      <c r="L76" s="259">
        <v>0</v>
      </c>
      <c r="M76" s="286">
        <v>0</v>
      </c>
      <c r="N76" s="285">
        <v>0</v>
      </c>
      <c r="O76" s="259">
        <v>0</v>
      </c>
      <c r="P76" s="259">
        <v>0</v>
      </c>
      <c r="Q76" s="259">
        <v>0</v>
      </c>
      <c r="R76" s="259">
        <v>0</v>
      </c>
      <c r="S76" s="259">
        <v>0</v>
      </c>
      <c r="T76" s="259">
        <v>0</v>
      </c>
      <c r="U76" s="259">
        <v>0</v>
      </c>
      <c r="V76" s="259">
        <v>0</v>
      </c>
      <c r="W76" s="259">
        <v>0</v>
      </c>
      <c r="X76" s="259">
        <v>0</v>
      </c>
      <c r="Y76" s="286">
        <v>0</v>
      </c>
      <c r="Z76" s="285">
        <v>0</v>
      </c>
      <c r="AA76" s="259">
        <v>0</v>
      </c>
      <c r="AB76" s="259">
        <v>0</v>
      </c>
      <c r="AC76" s="259">
        <v>0</v>
      </c>
      <c r="AD76" s="259">
        <v>0</v>
      </c>
      <c r="AE76" s="259">
        <v>0</v>
      </c>
      <c r="AF76" s="259">
        <v>0</v>
      </c>
      <c r="AG76" s="259">
        <v>0</v>
      </c>
      <c r="AH76" s="259">
        <v>0</v>
      </c>
      <c r="AI76" s="259">
        <v>0</v>
      </c>
      <c r="AJ76" s="259">
        <v>0</v>
      </c>
      <c r="AK76" s="286">
        <v>0</v>
      </c>
      <c r="AL76" s="285">
        <v>0</v>
      </c>
      <c r="AM76" s="259">
        <v>0</v>
      </c>
      <c r="AN76" s="259">
        <v>0</v>
      </c>
      <c r="AO76" s="259">
        <v>0</v>
      </c>
      <c r="AP76" s="259">
        <v>0</v>
      </c>
      <c r="AQ76" s="259">
        <v>0</v>
      </c>
      <c r="AR76" s="259">
        <v>0</v>
      </c>
      <c r="AS76" s="259">
        <v>0</v>
      </c>
      <c r="AT76" s="259">
        <v>0</v>
      </c>
      <c r="AU76" s="259">
        <v>0</v>
      </c>
      <c r="AV76" s="259">
        <v>0</v>
      </c>
      <c r="AW76" s="286">
        <v>0</v>
      </c>
      <c r="AX76" s="285">
        <v>0</v>
      </c>
      <c r="AY76" s="259">
        <v>0</v>
      </c>
      <c r="AZ76" s="259">
        <v>0</v>
      </c>
      <c r="BA76" s="259">
        <v>0</v>
      </c>
      <c r="BB76" s="259">
        <v>0</v>
      </c>
      <c r="BC76" s="259">
        <v>0</v>
      </c>
      <c r="BD76" s="259">
        <v>0</v>
      </c>
      <c r="BE76" s="259">
        <v>0</v>
      </c>
      <c r="BF76" s="259">
        <v>0</v>
      </c>
      <c r="BG76" s="259">
        <v>0</v>
      </c>
      <c r="BH76" s="259">
        <v>0</v>
      </c>
      <c r="BI76" s="286">
        <v>0</v>
      </c>
      <c r="BJ76" s="285">
        <v>0</v>
      </c>
      <c r="BK76" s="259">
        <v>0</v>
      </c>
      <c r="BL76" s="259">
        <v>0</v>
      </c>
      <c r="BM76" s="259">
        <v>0</v>
      </c>
      <c r="BN76" s="259">
        <v>0</v>
      </c>
      <c r="BO76" s="259">
        <v>0</v>
      </c>
      <c r="BP76" s="259">
        <v>0</v>
      </c>
      <c r="BQ76" s="259">
        <v>0</v>
      </c>
      <c r="BR76" s="259">
        <v>0</v>
      </c>
      <c r="BS76" s="259">
        <v>0</v>
      </c>
      <c r="BT76" s="259">
        <v>0</v>
      </c>
      <c r="BU76" s="286">
        <v>237.807451766356</v>
      </c>
      <c r="BV76" s="285">
        <v>240.47493484642447</v>
      </c>
      <c r="BW76" s="259">
        <v>243.1723390493577</v>
      </c>
      <c r="BX76" s="259">
        <v>245.9</v>
      </c>
      <c r="BY76" s="259">
        <v>253.27650692712001</v>
      </c>
      <c r="BZ76" s="259">
        <v>260.8742942708559</v>
      </c>
      <c r="CA76" s="259">
        <v>268.7</v>
      </c>
      <c r="CB76" s="259">
        <v>264.60456248261505</v>
      </c>
      <c r="CC76" s="259">
        <v>260.57154628439201</v>
      </c>
      <c r="CD76" s="259">
        <v>256.60000000000002</v>
      </c>
      <c r="CE76" s="259">
        <v>268.4752755051685</v>
      </c>
      <c r="CF76" s="259">
        <v>280.90013077777132</v>
      </c>
      <c r="CG76" s="286">
        <v>293.89999999999998</v>
      </c>
      <c r="CH76" s="285">
        <v>303.26508010199404</v>
      </c>
      <c r="CI76" s="259">
        <v>312.92857709856708</v>
      </c>
      <c r="CJ76" s="259">
        <v>322.89999999999998</v>
      </c>
      <c r="CK76" s="259">
        <v>318.98608388829979</v>
      </c>
      <c r="CL76" s="259">
        <v>315.11960890180688</v>
      </c>
      <c r="CM76" s="259">
        <v>311.3</v>
      </c>
      <c r="CN76" s="259">
        <v>294.90209638318896</v>
      </c>
      <c r="CO76" s="259">
        <v>279.36796161644611</v>
      </c>
      <c r="CP76" s="259">
        <v>264.65209618692006</v>
      </c>
      <c r="CQ76" s="259">
        <v>276.79838273004816</v>
      </c>
      <c r="CR76" s="259">
        <v>289.50212670092162</v>
      </c>
      <c r="CS76" s="286">
        <v>302.78891277372418</v>
      </c>
      <c r="CT76" s="285">
        <v>289.71617148351015</v>
      </c>
      <c r="CU76" s="259">
        <v>277.20783845803527</v>
      </c>
      <c r="CV76" s="259">
        <v>265.23954568738986</v>
      </c>
      <c r="CW76" s="259">
        <v>282.08821018039316</v>
      </c>
      <c r="CX76" s="259">
        <v>300.00714303953356</v>
      </c>
      <c r="CY76" s="259">
        <v>319.06433032839669</v>
      </c>
      <c r="CZ76" s="259">
        <v>333.83890350393659</v>
      </c>
      <c r="DA76" s="259">
        <v>349.29762715250087</v>
      </c>
      <c r="DB76" s="259">
        <v>365.47218150364199</v>
      </c>
      <c r="DC76" s="259">
        <v>357.96101963096982</v>
      </c>
      <c r="DD76" s="259">
        <v>350.60422669670868</v>
      </c>
      <c r="DE76" s="286">
        <v>343.39863011989848</v>
      </c>
      <c r="DF76" s="285">
        <v>364.08829593727796</v>
      </c>
      <c r="DG76" s="259">
        <v>386.02450799593214</v>
      </c>
      <c r="DH76" s="259">
        <v>409.28237033791515</v>
      </c>
      <c r="DI76" s="259">
        <v>414.57991846031763</v>
      </c>
      <c r="DJ76" s="259">
        <v>419.94603541964801</v>
      </c>
      <c r="DK76" s="259">
        <v>425.3816087369421</v>
      </c>
      <c r="DL76" s="259">
        <v>432.59821356813347</v>
      </c>
      <c r="DM76" s="259">
        <v>439.9372481993442</v>
      </c>
      <c r="DN76" s="259">
        <v>447.40078965381207</v>
      </c>
      <c r="DO76" s="259">
        <v>448.64384605286415</v>
      </c>
      <c r="DP76" s="259">
        <v>449.89035615438382</v>
      </c>
      <c r="DQ76" s="286">
        <v>451.14032955412279</v>
      </c>
      <c r="DR76" s="285">
        <v>464.57056547581038</v>
      </c>
      <c r="DS76" s="259">
        <v>478.40061321900026</v>
      </c>
      <c r="DT76" s="259">
        <v>492.64237499401452</v>
      </c>
      <c r="DU76" s="259">
        <v>502.29329946288851</v>
      </c>
      <c r="DV76" s="259">
        <v>512.13328672422949</v>
      </c>
      <c r="DW76" s="259">
        <v>522.16604054129959</v>
      </c>
      <c r="DX76" s="259">
        <v>490.63004737746229</v>
      </c>
      <c r="DY76" s="259">
        <v>460.99865694075487</v>
      </c>
      <c r="DZ76" s="259">
        <v>433.15684156963073</v>
      </c>
      <c r="EA76" s="259">
        <v>450.17675259920441</v>
      </c>
      <c r="EB76" s="259">
        <v>467.86542224841548</v>
      </c>
      <c r="EC76" s="286">
        <v>486.24912786328309</v>
      </c>
      <c r="ED76" s="285">
        <v>496.8698160494323</v>
      </c>
      <c r="EE76" s="259">
        <v>507.72248206563557</v>
      </c>
      <c r="EF76" s="259">
        <v>518.81219278822834</v>
      </c>
      <c r="EG76" s="259">
        <v>559.15375308381101</v>
      </c>
      <c r="EH76" s="259">
        <v>602.63217390369221</v>
      </c>
      <c r="EI76" s="259">
        <v>649.49136980836022</v>
      </c>
      <c r="EJ76" s="259">
        <v>623.41686890293545</v>
      </c>
      <c r="EK76" s="259">
        <v>598.38915572875885</v>
      </c>
      <c r="EL76" s="259">
        <v>574.3662059127364</v>
      </c>
      <c r="EM76" s="259">
        <v>572.51241769362593</v>
      </c>
      <c r="EN76" s="259">
        <v>570.66461264470536</v>
      </c>
      <c r="EO76" s="286">
        <v>568.82277145507101</v>
      </c>
      <c r="EP76" s="285">
        <v>596.6613094858601</v>
      </c>
      <c r="EQ76" s="259">
        <v>625.86228277519069</v>
      </c>
      <c r="ER76" s="259">
        <v>656.49236974675227</v>
      </c>
      <c r="ES76" s="259">
        <v>639.78867233005849</v>
      </c>
      <c r="ET76" s="259">
        <v>623.50998138753914</v>
      </c>
      <c r="EU76" s="259">
        <v>607.64548311560407</v>
      </c>
      <c r="EV76" s="259">
        <v>675.62888929975179</v>
      </c>
      <c r="EW76" s="259">
        <v>643.52274035743994</v>
      </c>
      <c r="EX76" s="259">
        <v>562.32565814117447</v>
      </c>
      <c r="EY76" s="259">
        <v>575.37216036644259</v>
      </c>
      <c r="EZ76" s="259">
        <v>608.37229273557364</v>
      </c>
      <c r="FA76" s="286">
        <v>584.32879702412743</v>
      </c>
      <c r="FB76" s="285">
        <v>686.78348736219425</v>
      </c>
      <c r="FC76" s="259">
        <v>662.77562732006402</v>
      </c>
      <c r="FD76" s="259">
        <v>633.54856577554813</v>
      </c>
      <c r="FE76" s="259">
        <v>677.50535239310864</v>
      </c>
      <c r="FF76" s="259">
        <v>668.02741106679855</v>
      </c>
      <c r="FG76" s="259">
        <v>660.51337149357585</v>
      </c>
      <c r="FH76" s="259">
        <v>724.25694055318513</v>
      </c>
      <c r="FI76" s="259">
        <v>734.16224311744918</v>
      </c>
      <c r="FJ76" s="259">
        <v>561.0066745494164</v>
      </c>
      <c r="FK76" s="259">
        <v>546.88205771219009</v>
      </c>
      <c r="FL76" s="259">
        <v>545.44926557096164</v>
      </c>
      <c r="FM76" s="286">
        <v>526.56825266462147</v>
      </c>
      <c r="FN76" s="285">
        <v>661.45999378904105</v>
      </c>
      <c r="FO76" s="259">
        <v>630.97350346240091</v>
      </c>
      <c r="FP76" s="259">
        <v>439.74813021154898</v>
      </c>
      <c r="FQ76" s="259">
        <v>452.91481591000024</v>
      </c>
      <c r="FR76" s="259">
        <v>455.49459541447538</v>
      </c>
      <c r="FS76" s="259">
        <v>422.99609901638456</v>
      </c>
      <c r="FT76" s="259">
        <v>489.07675179084686</v>
      </c>
      <c r="FU76" s="259">
        <v>465.94482866173598</v>
      </c>
      <c r="FV76" s="259">
        <v>349.90414791349622</v>
      </c>
      <c r="FW76" s="259">
        <v>349.47236654778521</v>
      </c>
      <c r="FX76" s="259">
        <v>335.03705094092811</v>
      </c>
      <c r="FY76" s="286">
        <v>344.11997107694719</v>
      </c>
      <c r="FZ76" s="285">
        <v>469.02209438346085</v>
      </c>
      <c r="GA76" s="259">
        <v>483.06150940758016</v>
      </c>
      <c r="GB76" s="259">
        <v>446.88665220324856</v>
      </c>
      <c r="GC76" s="259">
        <v>493.07329989259983</v>
      </c>
      <c r="GD76" s="259">
        <v>512.12710028908998</v>
      </c>
      <c r="GE76" s="259">
        <v>492.26200481154774</v>
      </c>
      <c r="GF76" s="259">
        <v>541.08590595585292</v>
      </c>
      <c r="GG76" s="259">
        <v>580.63066833931271</v>
      </c>
      <c r="GH76" s="259">
        <v>476.53319624818027</v>
      </c>
      <c r="GI76" s="259">
        <v>451.34474379845744</v>
      </c>
      <c r="GJ76" s="259">
        <v>445.33954747277483</v>
      </c>
      <c r="GK76" s="286">
        <v>434.02515638782899</v>
      </c>
      <c r="GL76" s="285">
        <v>548.25177698150128</v>
      </c>
      <c r="GM76" s="259">
        <v>556.6968715307712</v>
      </c>
      <c r="GN76" s="259">
        <v>464.44440884054995</v>
      </c>
      <c r="GO76" s="259">
        <v>479.97700837634898</v>
      </c>
      <c r="GP76" s="259">
        <v>528.19052433170486</v>
      </c>
      <c r="GQ76" s="259">
        <v>477.41236878454731</v>
      </c>
      <c r="GR76" s="259">
        <v>568.53886284942132</v>
      </c>
      <c r="GS76" s="259">
        <v>631.10666055605202</v>
      </c>
      <c r="GT76" s="259">
        <v>469.25657247434026</v>
      </c>
      <c r="GU76" s="259">
        <v>500.10303338635475</v>
      </c>
      <c r="GV76" s="259">
        <v>552.16732529277147</v>
      </c>
      <c r="GW76" s="286">
        <v>529.04983448386633</v>
      </c>
      <c r="GX76" s="285">
        <v>657.68288524470881</v>
      </c>
      <c r="GY76" s="259">
        <v>690.27070765213921</v>
      </c>
      <c r="GZ76" s="259">
        <v>541.02525254339162</v>
      </c>
      <c r="HA76" s="259">
        <v>580.82278421670912</v>
      </c>
      <c r="HB76" s="259">
        <v>609.57067109193054</v>
      </c>
      <c r="HC76" s="259">
        <v>546.50307428517272</v>
      </c>
      <c r="HD76" s="259">
        <v>633.07898757119551</v>
      </c>
      <c r="HE76" s="259">
        <v>668.47992626280154</v>
      </c>
      <c r="HF76" s="259">
        <v>554.61102001615041</v>
      </c>
      <c r="HG76" s="259">
        <v>543.31225260581607</v>
      </c>
      <c r="HH76" s="259">
        <v>585.73208226089741</v>
      </c>
      <c r="HI76" s="286">
        <v>516.65771432607448</v>
      </c>
      <c r="HJ76" s="285">
        <v>640.20551701674856</v>
      </c>
      <c r="HK76" s="259">
        <v>682.58305752179285</v>
      </c>
      <c r="HL76" s="259">
        <v>573.05139242962412</v>
      </c>
      <c r="HM76" s="259">
        <v>581.26452310034369</v>
      </c>
      <c r="HN76" s="259">
        <v>597.92749817459026</v>
      </c>
      <c r="HO76" s="259">
        <v>527.92699878010126</v>
      </c>
      <c r="HP76" s="259">
        <v>582.34526989252583</v>
      </c>
      <c r="HQ76" s="259">
        <v>641.02644969942537</v>
      </c>
      <c r="HR76" s="259">
        <v>528.6194911810278</v>
      </c>
      <c r="HS76" s="259">
        <v>574.93006592623533</v>
      </c>
      <c r="HT76" s="259">
        <v>677.60671529232832</v>
      </c>
      <c r="HU76" s="286">
        <v>606.80213753873511</v>
      </c>
      <c r="HV76" s="285">
        <v>695.71906123424162</v>
      </c>
      <c r="HW76" s="259">
        <v>725.51549828383327</v>
      </c>
      <c r="HX76" s="259">
        <v>557.13260626923102</v>
      </c>
      <c r="HY76" s="259">
        <v>569.06107963357272</v>
      </c>
      <c r="HZ76" s="259">
        <v>652.68512455317</v>
      </c>
      <c r="IA76" s="259">
        <v>562.48368163675286</v>
      </c>
      <c r="IB76" s="259">
        <v>643.643384489244</v>
      </c>
      <c r="IC76" s="259">
        <v>742.58731268553925</v>
      </c>
      <c r="ID76" s="259">
        <v>661.03140713881248</v>
      </c>
      <c r="IE76" s="259">
        <v>669.39251774965805</v>
      </c>
      <c r="IF76" s="259">
        <v>763.63301258341437</v>
      </c>
      <c r="IG76" s="286">
        <v>634.61901971271141</v>
      </c>
      <c r="IH76" s="285">
        <v>725.41132495702823</v>
      </c>
      <c r="II76" s="259">
        <v>777.11575778963311</v>
      </c>
      <c r="IJ76" s="259">
        <v>612.52790964760266</v>
      </c>
      <c r="IK76" s="259">
        <v>672.69300962087391</v>
      </c>
      <c r="IL76" s="259">
        <v>720.28768012827481</v>
      </c>
      <c r="IM76" s="259">
        <v>683.52410239955032</v>
      </c>
      <c r="IN76" s="259">
        <v>774.71354114804353</v>
      </c>
      <c r="IO76" s="259">
        <v>824.16321024604906</v>
      </c>
      <c r="IP76" s="259">
        <v>706.31304462595676</v>
      </c>
      <c r="IQ76" s="259">
        <v>762.13788920350578</v>
      </c>
      <c r="IR76" s="259">
        <v>773.62825426150948</v>
      </c>
      <c r="IS76" s="286">
        <v>738.99809563511064</v>
      </c>
      <c r="IT76" s="285">
        <v>885.13392565177162</v>
      </c>
      <c r="IU76" s="259">
        <v>923.27832397460509</v>
      </c>
      <c r="IV76" s="259">
        <v>838.69125407509296</v>
      </c>
      <c r="IW76" s="259">
        <v>857.69260770687447</v>
      </c>
      <c r="IX76" s="259">
        <v>870.9238191059344</v>
      </c>
      <c r="IY76" s="259">
        <v>807.51556364063276</v>
      </c>
      <c r="IZ76" s="259">
        <v>898.48029832839177</v>
      </c>
      <c r="JA76" s="259">
        <v>909.63950466816493</v>
      </c>
      <c r="JB76" s="259">
        <v>733.57108775704751</v>
      </c>
      <c r="JC76" s="259">
        <v>822.76230070910265</v>
      </c>
      <c r="JD76" s="259">
        <v>879.92608523950366</v>
      </c>
      <c r="JE76" s="286">
        <v>801.15614137314765</v>
      </c>
      <c r="JF76" s="285">
        <v>979.173019027392</v>
      </c>
      <c r="JG76" s="259">
        <v>943.54831315482329</v>
      </c>
      <c r="JH76" s="259">
        <v>913.41950187721591</v>
      </c>
      <c r="JI76" s="259">
        <v>933.20346977260624</v>
      </c>
      <c r="JJ76" s="259">
        <v>1033.7587884584318</v>
      </c>
      <c r="JK76" s="259">
        <v>1015.7859220902649</v>
      </c>
      <c r="JL76" s="259">
        <v>1333.3766812383233</v>
      </c>
      <c r="JM76" s="259">
        <v>1346.8039669956306</v>
      </c>
      <c r="JN76" s="259">
        <v>1169.9608593467865</v>
      </c>
      <c r="JO76" s="259">
        <v>1150.0973908106457</v>
      </c>
      <c r="JP76" s="259">
        <v>1218.7592138086811</v>
      </c>
      <c r="JQ76" s="286">
        <v>1335.0159423598348</v>
      </c>
      <c r="JR76" s="259">
        <v>1400.9996022193955</v>
      </c>
      <c r="JS76" s="259">
        <v>1352.9378535722356</v>
      </c>
      <c r="JT76" s="259">
        <v>1312.5676872352299</v>
      </c>
      <c r="JU76" s="259">
        <v>1370.2487883625404</v>
      </c>
      <c r="JV76" s="259">
        <v>1429.4471362508946</v>
      </c>
      <c r="JW76" s="259">
        <v>1266.1097572899848</v>
      </c>
      <c r="JX76" s="259">
        <v>1443.5162410060996</v>
      </c>
      <c r="JY76" s="259">
        <v>1454.7340933153775</v>
      </c>
      <c r="JZ76" s="259">
        <v>1360.3519876934804</v>
      </c>
      <c r="KA76" s="259">
        <v>1293.9967027979328</v>
      </c>
      <c r="KB76" s="259">
        <v>1370.143391059685</v>
      </c>
      <c r="KC76" s="286">
        <v>1315.0843514388876</v>
      </c>
      <c r="KD76" s="259">
        <v>1482.797580426552</v>
      </c>
      <c r="KE76" s="259">
        <v>1500.6537283964435</v>
      </c>
      <c r="KF76" s="259">
        <v>1419.5132564968349</v>
      </c>
      <c r="KG76" s="259">
        <v>1459.291186980166</v>
      </c>
      <c r="KH76" s="259">
        <v>1482.1977479851794</v>
      </c>
      <c r="KI76" s="259">
        <v>1434.9505951191984</v>
      </c>
      <c r="KJ76" s="259">
        <v>1499.5462375562304</v>
      </c>
      <c r="KK76" s="259">
        <v>1610.0315964679107</v>
      </c>
      <c r="KL76" s="259">
        <v>1527.5516042251629</v>
      </c>
      <c r="KM76" s="259">
        <v>1581.9529244343953</v>
      </c>
      <c r="KN76" s="259">
        <v>1737.3807616158126</v>
      </c>
      <c r="KO76" s="286">
        <v>1639.0615809472858</v>
      </c>
      <c r="KP76" s="259">
        <v>1811.9713099192518</v>
      </c>
      <c r="KQ76" s="259">
        <v>1812.9278440645267</v>
      </c>
      <c r="KR76" s="259">
        <v>1966.3056061707166</v>
      </c>
      <c r="KS76" s="286">
        <v>1874.4602464455547</v>
      </c>
    </row>
    <row r="77" spans="1:305" x14ac:dyDescent="0.25">
      <c r="A77" s="229" t="s">
        <v>4214</v>
      </c>
      <c r="B77" s="282">
        <v>12587.106518307284</v>
      </c>
      <c r="C77" s="283">
        <v>12578.045287641538</v>
      </c>
      <c r="D77" s="283">
        <v>12615.360966311207</v>
      </c>
      <c r="E77" s="283">
        <v>12592.851573525873</v>
      </c>
      <c r="F77" s="283">
        <v>12579.710755513466</v>
      </c>
      <c r="G77" s="283">
        <v>12382.56956742715</v>
      </c>
      <c r="H77" s="283">
        <v>12383.560683577776</v>
      </c>
      <c r="I77" s="283">
        <v>12342.078858308509</v>
      </c>
      <c r="J77" s="283">
        <v>12497.230137524013</v>
      </c>
      <c r="K77" s="283">
        <v>12379.754959729693</v>
      </c>
      <c r="L77" s="283">
        <v>12528.400105544672</v>
      </c>
      <c r="M77" s="284">
        <v>12392.994662862473</v>
      </c>
      <c r="N77" s="282">
        <v>12367.298631255997</v>
      </c>
      <c r="O77" s="283">
        <v>12080.075607651223</v>
      </c>
      <c r="P77" s="283">
        <v>11817.406310365061</v>
      </c>
      <c r="Q77" s="283">
        <v>11744.349723478728</v>
      </c>
      <c r="R77" s="283">
        <v>11646.045961723696</v>
      </c>
      <c r="S77" s="283">
        <v>11542.903226561979</v>
      </c>
      <c r="T77" s="283">
        <v>11614.011127134727</v>
      </c>
      <c r="U77" s="283">
        <v>11561.737760530417</v>
      </c>
      <c r="V77" s="283">
        <v>11671.362778462581</v>
      </c>
      <c r="W77" s="283">
        <v>11545.275936385351</v>
      </c>
      <c r="X77" s="283">
        <v>11473.356242038844</v>
      </c>
      <c r="Y77" s="284">
        <v>11263.768408671862</v>
      </c>
      <c r="Z77" s="282">
        <v>11361.456179738136</v>
      </c>
      <c r="AA77" s="283">
        <v>11184.926222293343</v>
      </c>
      <c r="AB77" s="283">
        <v>11023.709422458869</v>
      </c>
      <c r="AC77" s="283">
        <v>10995.350602435808</v>
      </c>
      <c r="AD77" s="283">
        <v>10887.885769927667</v>
      </c>
      <c r="AE77" s="283">
        <v>10812.632631784883</v>
      </c>
      <c r="AF77" s="283">
        <v>10759.718558810531</v>
      </c>
      <c r="AG77" s="283">
        <v>10409.206545664014</v>
      </c>
      <c r="AH77" s="283">
        <v>10172.196578312205</v>
      </c>
      <c r="AI77" s="283">
        <v>10593.754342169394</v>
      </c>
      <c r="AJ77" s="283">
        <v>10444.237455842958</v>
      </c>
      <c r="AK77" s="284">
        <v>10219.592254123272</v>
      </c>
      <c r="AL77" s="282">
        <v>10304.67663140836</v>
      </c>
      <c r="AM77" s="283">
        <v>10101.281731965264</v>
      </c>
      <c r="AN77" s="283">
        <v>9972.3975062805221</v>
      </c>
      <c r="AO77" s="283">
        <v>9871.250955165282</v>
      </c>
      <c r="AP77" s="283">
        <v>9707.1174917168482</v>
      </c>
      <c r="AQ77" s="283">
        <v>9678.8144409364868</v>
      </c>
      <c r="AR77" s="283">
        <v>9563.3400578674646</v>
      </c>
      <c r="AS77" s="283">
        <v>9455.6224308404744</v>
      </c>
      <c r="AT77" s="283">
        <v>9313.8958982496879</v>
      </c>
      <c r="AU77" s="283">
        <v>9284.6700749900647</v>
      </c>
      <c r="AV77" s="283">
        <v>9169.6345300123194</v>
      </c>
      <c r="AW77" s="284">
        <v>9180.1368516409239</v>
      </c>
      <c r="AX77" s="282">
        <v>8995.0183381525476</v>
      </c>
      <c r="AY77" s="283">
        <v>9016.0000250168941</v>
      </c>
      <c r="AZ77" s="283">
        <v>8905.8628442590925</v>
      </c>
      <c r="BA77" s="283">
        <v>9005.4094557078752</v>
      </c>
      <c r="BB77" s="283">
        <v>8909.5569750997893</v>
      </c>
      <c r="BC77" s="283">
        <v>8869.9205721567523</v>
      </c>
      <c r="BD77" s="283">
        <v>8833.7976559872659</v>
      </c>
      <c r="BE77" s="283">
        <v>8818.8799708089391</v>
      </c>
      <c r="BF77" s="283">
        <v>8790.0000401620091</v>
      </c>
      <c r="BG77" s="283">
        <v>8837.5410689304772</v>
      </c>
      <c r="BH77" s="283">
        <v>8924.4300100726541</v>
      </c>
      <c r="BI77" s="284">
        <v>8845.1562800050742</v>
      </c>
      <c r="BJ77" s="282">
        <v>8829.3572380653168</v>
      </c>
      <c r="BK77" s="283">
        <v>8744.1130394939973</v>
      </c>
      <c r="BL77" s="283">
        <v>8709.6462571123648</v>
      </c>
      <c r="BM77" s="283">
        <v>8807.6486932023363</v>
      </c>
      <c r="BN77" s="283">
        <v>8994.5385621514633</v>
      </c>
      <c r="BO77" s="283">
        <v>9145.1291704871928</v>
      </c>
      <c r="BP77" s="283">
        <v>9083.1200938107904</v>
      </c>
      <c r="BQ77" s="283">
        <v>9118.2056331496042</v>
      </c>
      <c r="BR77" s="283">
        <v>8950.5788522592266</v>
      </c>
      <c r="BS77" s="283">
        <v>8850.9959288585378</v>
      </c>
      <c r="BT77" s="283">
        <v>8860.1707822248118</v>
      </c>
      <c r="BU77" s="284">
        <v>9096.7189887138829</v>
      </c>
      <c r="BV77" s="282">
        <v>9558.1856520505498</v>
      </c>
      <c r="BW77" s="283">
        <v>9787.9173366589985</v>
      </c>
      <c r="BX77" s="283">
        <v>9171.2575753601195</v>
      </c>
      <c r="BY77" s="283">
        <v>9485.7154819058851</v>
      </c>
      <c r="BZ77" s="283">
        <v>9590.9975930302226</v>
      </c>
      <c r="CA77" s="283">
        <v>9518.3863884468265</v>
      </c>
      <c r="CB77" s="283">
        <v>9529.4996735634941</v>
      </c>
      <c r="CC77" s="283">
        <v>9742.1235428001619</v>
      </c>
      <c r="CD77" s="283">
        <v>9767.3626964068262</v>
      </c>
      <c r="CE77" s="283">
        <v>9975.7735642334937</v>
      </c>
      <c r="CF77" s="283">
        <v>9942.7932002301604</v>
      </c>
      <c r="CG77" s="284">
        <v>10205.984444216829</v>
      </c>
      <c r="CH77" s="282">
        <v>10479.540036537594</v>
      </c>
      <c r="CI77" s="283">
        <v>10521.737388350926</v>
      </c>
      <c r="CJ77" s="283">
        <v>10599.900218504259</v>
      </c>
      <c r="CK77" s="283">
        <v>10581.710704957592</v>
      </c>
      <c r="CL77" s="283">
        <v>10609.659380000927</v>
      </c>
      <c r="CM77" s="283">
        <v>10533.94385596426</v>
      </c>
      <c r="CN77" s="283">
        <v>10559.277447300927</v>
      </c>
      <c r="CO77" s="283">
        <v>10694.230122807592</v>
      </c>
      <c r="CP77" s="283">
        <v>10749.44820906426</v>
      </c>
      <c r="CQ77" s="283">
        <v>10745.170766618643</v>
      </c>
      <c r="CR77" s="283">
        <v>10848.921817852914</v>
      </c>
      <c r="CS77" s="284">
        <v>10914.457332395868</v>
      </c>
      <c r="CT77" s="282">
        <v>11126.361584695091</v>
      </c>
      <c r="CU77" s="283">
        <v>11124.344463434314</v>
      </c>
      <c r="CV77" s="283">
        <v>11105.273534453538</v>
      </c>
      <c r="CW77" s="283">
        <v>11334.169372460205</v>
      </c>
      <c r="CX77" s="283">
        <v>11229.928402586871</v>
      </c>
      <c r="CY77" s="283">
        <v>11063.193550043539</v>
      </c>
      <c r="CZ77" s="283">
        <v>11203.212418443538</v>
      </c>
      <c r="DA77" s="283">
        <v>11268.827021283538</v>
      </c>
      <c r="DB77" s="283">
        <v>12312.392807663538</v>
      </c>
      <c r="DC77" s="283">
        <v>12441.822034033539</v>
      </c>
      <c r="DD77" s="283">
        <v>12374.679692388505</v>
      </c>
      <c r="DE77" s="284">
        <v>12318.863626693472</v>
      </c>
      <c r="DF77" s="282">
        <v>12348.72851904844</v>
      </c>
      <c r="DG77" s="283">
        <v>12347.924312963405</v>
      </c>
      <c r="DH77" s="283">
        <v>12484.952371358373</v>
      </c>
      <c r="DI77" s="283">
        <v>12453.427943479956</v>
      </c>
      <c r="DJ77" s="283">
        <v>12581.848314011224</v>
      </c>
      <c r="DK77" s="283">
        <v>12423.656980486194</v>
      </c>
      <c r="DL77" s="283">
        <v>15983.589462631158</v>
      </c>
      <c r="DM77" s="283">
        <v>16109.806343826125</v>
      </c>
      <c r="DN77" s="283">
        <v>16147.482810474417</v>
      </c>
      <c r="DO77" s="283">
        <v>15686.207284799384</v>
      </c>
      <c r="DP77" s="283">
        <v>15448.833980964353</v>
      </c>
      <c r="DQ77" s="284">
        <v>15746.118668245985</v>
      </c>
      <c r="DR77" s="282">
        <v>16261.036614424283</v>
      </c>
      <c r="DS77" s="283">
        <v>16225.574689302586</v>
      </c>
      <c r="DT77" s="283">
        <v>16249.840634920885</v>
      </c>
      <c r="DU77" s="283">
        <v>16243.851225632521</v>
      </c>
      <c r="DV77" s="283">
        <v>16152.889855984155</v>
      </c>
      <c r="DW77" s="283">
        <v>16161.528947635792</v>
      </c>
      <c r="DX77" s="283">
        <v>17244.774956340949</v>
      </c>
      <c r="DY77" s="283">
        <v>17298.189511669098</v>
      </c>
      <c r="DZ77" s="283">
        <v>17633.745475249798</v>
      </c>
      <c r="EA77" s="283">
        <v>18179.896750991429</v>
      </c>
      <c r="EB77" s="283">
        <v>17989.112459043063</v>
      </c>
      <c r="EC77" s="284">
        <v>19550.215383994695</v>
      </c>
      <c r="ED77" s="282">
        <v>19739.70148375789</v>
      </c>
      <c r="EE77" s="283">
        <v>19656.647111739214</v>
      </c>
      <c r="EF77" s="283">
        <v>19762.818518417851</v>
      </c>
      <c r="EG77" s="283">
        <v>19592.363816214376</v>
      </c>
      <c r="EH77" s="283">
        <v>19222.914727632298</v>
      </c>
      <c r="EI77" s="283">
        <v>19315.662845675335</v>
      </c>
      <c r="EJ77" s="283">
        <v>19015.058261205697</v>
      </c>
      <c r="EK77" s="283">
        <v>19592.824056461388</v>
      </c>
      <c r="EL77" s="283">
        <v>20173.270574091843</v>
      </c>
      <c r="EM77" s="283">
        <v>20290.988354261244</v>
      </c>
      <c r="EN77" s="283">
        <v>20476.825069914164</v>
      </c>
      <c r="EO77" s="284">
        <v>16987.081591339847</v>
      </c>
      <c r="EP77" s="282">
        <v>17336.629545485259</v>
      </c>
      <c r="EQ77" s="283">
        <v>17490.019079183036</v>
      </c>
      <c r="ER77" s="283">
        <v>17470.780015418892</v>
      </c>
      <c r="ES77" s="283">
        <v>17947.401581907114</v>
      </c>
      <c r="ET77" s="283">
        <v>18056.84744468813</v>
      </c>
      <c r="EU77" s="283">
        <v>18082.250700731918</v>
      </c>
      <c r="EV77" s="283">
        <v>18270.108262760979</v>
      </c>
      <c r="EW77" s="283">
        <v>18576.658401537206</v>
      </c>
      <c r="EX77" s="283">
        <v>18729.47371909882</v>
      </c>
      <c r="EY77" s="283">
        <v>18797.274294085742</v>
      </c>
      <c r="EZ77" s="283">
        <v>19200.044398083188</v>
      </c>
      <c r="FA77" s="284">
        <v>19420.652208116251</v>
      </c>
      <c r="FB77" s="282">
        <v>19444.334848892577</v>
      </c>
      <c r="FC77" s="283">
        <v>19451.042885426883</v>
      </c>
      <c r="FD77" s="283">
        <v>19571.225139650101</v>
      </c>
      <c r="FE77" s="283">
        <v>19436.896479528619</v>
      </c>
      <c r="FF77" s="283">
        <v>19485.789333885401</v>
      </c>
      <c r="FG77" s="283">
        <v>19659.656326087279</v>
      </c>
      <c r="FH77" s="283">
        <v>19708.252709214437</v>
      </c>
      <c r="FI77" s="283">
        <v>19744.121140199386</v>
      </c>
      <c r="FJ77" s="283">
        <v>20102.652516420763</v>
      </c>
      <c r="FK77" s="283">
        <v>20318.322800959904</v>
      </c>
      <c r="FL77" s="283">
        <v>20374.241742254424</v>
      </c>
      <c r="FM77" s="284">
        <v>19619.337480966209</v>
      </c>
      <c r="FN77" s="282">
        <v>20378.016602987125</v>
      </c>
      <c r="FO77" s="283">
        <v>20546.361374021086</v>
      </c>
      <c r="FP77" s="283">
        <v>20720.648035987346</v>
      </c>
      <c r="FQ77" s="283">
        <v>20748.914752568173</v>
      </c>
      <c r="FR77" s="283">
        <v>20877.871430098698</v>
      </c>
      <c r="FS77" s="283">
        <v>21244.837457772166</v>
      </c>
      <c r="FT77" s="283">
        <v>21134.821459676226</v>
      </c>
      <c r="FU77" s="283">
        <v>21246.715401592952</v>
      </c>
      <c r="FV77" s="283">
        <v>21375.060657366077</v>
      </c>
      <c r="FW77" s="283">
        <v>21521.295429344176</v>
      </c>
      <c r="FX77" s="283">
        <v>20919.65004793524</v>
      </c>
      <c r="FY77" s="284">
        <v>21299.803813654482</v>
      </c>
      <c r="FZ77" s="282">
        <v>21730.338814378953</v>
      </c>
      <c r="GA77" s="283">
        <v>22195.600332305599</v>
      </c>
      <c r="GB77" s="283">
        <v>22758.235319516607</v>
      </c>
      <c r="GC77" s="283">
        <v>22792.478726812842</v>
      </c>
      <c r="GD77" s="283">
        <v>22891.434166132451</v>
      </c>
      <c r="GE77" s="283">
        <v>22748.201548779405</v>
      </c>
      <c r="GF77" s="283">
        <v>22995.194154816603</v>
      </c>
      <c r="GG77" s="283">
        <v>22916.399371796022</v>
      </c>
      <c r="GH77" s="283">
        <v>23132.270067272824</v>
      </c>
      <c r="GI77" s="283">
        <v>23234.211782094873</v>
      </c>
      <c r="GJ77" s="283">
        <v>23120.110462741603</v>
      </c>
      <c r="GK77" s="284">
        <v>25673.407518721644</v>
      </c>
      <c r="GL77" s="282">
        <v>25615.121472486891</v>
      </c>
      <c r="GM77" s="283">
        <v>25584.63660578975</v>
      </c>
      <c r="GN77" s="283">
        <v>24912.397558364653</v>
      </c>
      <c r="GO77" s="283">
        <v>25200.191632800044</v>
      </c>
      <c r="GP77" s="283">
        <v>25996.114899591688</v>
      </c>
      <c r="GQ77" s="283">
        <v>25816.532925364787</v>
      </c>
      <c r="GR77" s="283">
        <v>25904.55510765476</v>
      </c>
      <c r="GS77" s="283">
        <v>27083.322975702107</v>
      </c>
      <c r="GT77" s="283">
        <v>27064.090708645625</v>
      </c>
      <c r="GU77" s="283">
        <v>27215.016875760375</v>
      </c>
      <c r="GV77" s="283">
        <v>27173.952301795973</v>
      </c>
      <c r="GW77" s="284">
        <v>27262.998139181404</v>
      </c>
      <c r="GX77" s="282">
        <v>27167.306817650122</v>
      </c>
      <c r="GY77" s="283">
        <v>27018.305243708834</v>
      </c>
      <c r="GZ77" s="283">
        <v>26886.136872702544</v>
      </c>
      <c r="HA77" s="283">
        <v>27085.396187875107</v>
      </c>
      <c r="HB77" s="283">
        <v>27437.997994189671</v>
      </c>
      <c r="HC77" s="283">
        <v>27501.581478332228</v>
      </c>
      <c r="HD77" s="283">
        <v>27853.803887724789</v>
      </c>
      <c r="HE77" s="283">
        <v>27492.570568207353</v>
      </c>
      <c r="HF77" s="283">
        <v>27342.608157349907</v>
      </c>
      <c r="HG77" s="283">
        <v>27620.040153282473</v>
      </c>
      <c r="HH77" s="283">
        <v>29096.851123195029</v>
      </c>
      <c r="HI77" s="284">
        <v>29717.228445270594</v>
      </c>
      <c r="HJ77" s="282">
        <v>30136.04831973515</v>
      </c>
      <c r="HK77" s="283">
        <v>30280.495833389716</v>
      </c>
      <c r="HL77" s="283">
        <v>30236.482759172282</v>
      </c>
      <c r="HM77" s="283">
        <v>30344.890157497182</v>
      </c>
      <c r="HN77" s="283">
        <v>31440.201141792095</v>
      </c>
      <c r="HO77" s="283">
        <v>31591.584018816997</v>
      </c>
      <c r="HP77" s="283">
        <v>31756.901389340543</v>
      </c>
      <c r="HQ77" s="283">
        <v>32144.37442907675</v>
      </c>
      <c r="HR77" s="283">
        <v>32320.835274162655</v>
      </c>
      <c r="HS77" s="283">
        <v>32474.67596999506</v>
      </c>
      <c r="HT77" s="283">
        <v>32701.386413383469</v>
      </c>
      <c r="HU77" s="284">
        <v>32350.269427101666</v>
      </c>
      <c r="HV77" s="282">
        <v>32697.647993015424</v>
      </c>
      <c r="HW77" s="283">
        <v>32635.640400959164</v>
      </c>
      <c r="HX77" s="283">
        <v>32511.176336019169</v>
      </c>
      <c r="HY77" s="283">
        <v>32952.762222914098</v>
      </c>
      <c r="HZ77" s="283">
        <v>33252.406006164092</v>
      </c>
      <c r="IA77" s="283">
        <v>32675.603087124098</v>
      </c>
      <c r="IB77" s="283">
        <v>33324.522332704095</v>
      </c>
      <c r="IC77" s="283">
        <v>33614.903405374098</v>
      </c>
      <c r="ID77" s="283">
        <v>32827.421079634099</v>
      </c>
      <c r="IE77" s="283">
        <v>33085.862859304099</v>
      </c>
      <c r="IF77" s="283">
        <v>33355.838674724095</v>
      </c>
      <c r="IG77" s="284">
        <v>33500.627706452098</v>
      </c>
      <c r="IH77" s="282">
        <v>33991.281329066092</v>
      </c>
      <c r="II77" s="283">
        <v>34237.791916326096</v>
      </c>
      <c r="IJ77" s="283">
        <v>34104.795196216095</v>
      </c>
      <c r="IK77" s="283">
        <v>34296.991946406095</v>
      </c>
      <c r="IL77" s="283">
        <v>34424.979802162095</v>
      </c>
      <c r="IM77" s="283">
        <v>34612.264767746092</v>
      </c>
      <c r="IN77" s="283">
        <v>34788.305815003594</v>
      </c>
      <c r="IO77" s="283">
        <v>34978.762233853595</v>
      </c>
      <c r="IP77" s="283">
        <v>35058.099310853591</v>
      </c>
      <c r="IQ77" s="283">
        <v>35002.726984450594</v>
      </c>
      <c r="IR77" s="283">
        <v>34862.637360880595</v>
      </c>
      <c r="IS77" s="284">
        <v>35539.782416920585</v>
      </c>
      <c r="IT77" s="282">
        <v>36668.835026150591</v>
      </c>
      <c r="IU77" s="283">
        <v>36988.253918100592</v>
      </c>
      <c r="IV77" s="283">
        <v>37771.980926310585</v>
      </c>
      <c r="IW77" s="283">
        <v>37319.358172070635</v>
      </c>
      <c r="IX77" s="283">
        <v>37939.542226716534</v>
      </c>
      <c r="IY77" s="283">
        <v>37926.880685186588</v>
      </c>
      <c r="IZ77" s="283">
        <v>38339.757720382586</v>
      </c>
      <c r="JA77" s="283">
        <v>38854.340095776577</v>
      </c>
      <c r="JB77" s="283">
        <v>38643.591800866576</v>
      </c>
      <c r="JC77" s="283">
        <v>39080.434431336587</v>
      </c>
      <c r="JD77" s="283">
        <v>39655.95924346058</v>
      </c>
      <c r="JE77" s="284">
        <v>40175.918770611577</v>
      </c>
      <c r="JF77" s="282">
        <v>40597.302397741587</v>
      </c>
      <c r="JG77" s="283">
        <v>40810.068249472388</v>
      </c>
      <c r="JH77" s="283">
        <v>41109.819792002381</v>
      </c>
      <c r="JI77" s="283">
        <v>41664.51666417603</v>
      </c>
      <c r="JJ77" s="283">
        <v>41512.471788766488</v>
      </c>
      <c r="JK77" s="283">
        <v>42183.133863846488</v>
      </c>
      <c r="JL77" s="283">
        <v>42554.42196408649</v>
      </c>
      <c r="JM77" s="283">
        <v>42514.458997226488</v>
      </c>
      <c r="JN77" s="283">
        <v>42395.300313076492</v>
      </c>
      <c r="JO77" s="283">
        <v>42743.760333006489</v>
      </c>
      <c r="JP77" s="283">
        <v>43089.067981086482</v>
      </c>
      <c r="JQ77" s="284">
        <v>43494.916077756483</v>
      </c>
      <c r="JR77" s="283">
        <v>43701.555825686497</v>
      </c>
      <c r="JS77" s="283">
        <v>43769.019262191498</v>
      </c>
      <c r="JT77" s="283">
        <v>44016.658899821494</v>
      </c>
      <c r="JU77" s="283">
        <v>44216.014621381502</v>
      </c>
      <c r="JV77" s="283">
        <v>44267.350781879497</v>
      </c>
      <c r="JW77" s="283">
        <v>44922.681940807495</v>
      </c>
      <c r="JX77" s="283">
        <v>44936.7943626575</v>
      </c>
      <c r="JY77" s="283">
        <v>45511.907900959493</v>
      </c>
      <c r="JZ77" s="283">
        <v>46648.038568467498</v>
      </c>
      <c r="KA77" s="283">
        <v>47124.181337217495</v>
      </c>
      <c r="KB77" s="283">
        <v>47715.091617767503</v>
      </c>
      <c r="KC77" s="284">
        <v>48641.421925452472</v>
      </c>
      <c r="KD77" s="283">
        <v>48550.70447595248</v>
      </c>
      <c r="KE77" s="283">
        <v>48286.259277812474</v>
      </c>
      <c r="KF77" s="283">
        <v>48594.960131442473</v>
      </c>
      <c r="KG77" s="283">
        <v>49041.400212512468</v>
      </c>
      <c r="KH77" s="283">
        <v>51433.933137852466</v>
      </c>
      <c r="KI77" s="283">
        <v>51607.269974542462</v>
      </c>
      <c r="KJ77" s="283">
        <v>51973.169460122459</v>
      </c>
      <c r="KK77" s="283">
        <v>53290.552662742455</v>
      </c>
      <c r="KL77" s="283">
        <v>53057.831899732453</v>
      </c>
      <c r="KM77" s="283">
        <v>53293.249730582458</v>
      </c>
      <c r="KN77" s="283">
        <v>53349.332899672459</v>
      </c>
      <c r="KO77" s="284">
        <v>53657.133150306261</v>
      </c>
      <c r="KP77" s="283">
        <v>54282.581493620659</v>
      </c>
      <c r="KQ77" s="283">
        <v>54059.90366880066</v>
      </c>
      <c r="KR77" s="283">
        <v>53903.12649582146</v>
      </c>
      <c r="KS77" s="284">
        <v>54891.148720391458</v>
      </c>
    </row>
    <row r="78" spans="1:305" x14ac:dyDescent="0.25">
      <c r="A78" s="235" t="s">
        <v>4216</v>
      </c>
      <c r="B78" s="285">
        <v>1046.0218398275347</v>
      </c>
      <c r="C78" s="259">
        <v>1045.3324166411592</v>
      </c>
      <c r="D78" s="259">
        <v>1040.3158644644261</v>
      </c>
      <c r="E78" s="259">
        <v>1032.1841870038525</v>
      </c>
      <c r="F78" s="259">
        <v>1030.6789181332788</v>
      </c>
      <c r="G78" s="259">
        <v>1024.946601452705</v>
      </c>
      <c r="H78" s="259">
        <v>1027.1096993721312</v>
      </c>
      <c r="I78" s="259">
        <v>1029.2727972915575</v>
      </c>
      <c r="J78" s="259">
        <v>1017.9550118609837</v>
      </c>
      <c r="K78" s="259">
        <v>1020.11810978041</v>
      </c>
      <c r="L78" s="259">
        <v>1021.0332076998362</v>
      </c>
      <c r="M78" s="286">
        <v>1017.6208910192624</v>
      </c>
      <c r="N78" s="285">
        <v>1019.7839889386887</v>
      </c>
      <c r="O78" s="259">
        <v>743.013086858115</v>
      </c>
      <c r="P78" s="259">
        <v>542.42189100811493</v>
      </c>
      <c r="Q78" s="259">
        <v>542.42189100811493</v>
      </c>
      <c r="R78" s="259">
        <v>527.52189100811495</v>
      </c>
      <c r="S78" s="259">
        <v>524.26647640811495</v>
      </c>
      <c r="T78" s="259">
        <v>524.26647640811495</v>
      </c>
      <c r="U78" s="259">
        <v>524.26647640811495</v>
      </c>
      <c r="V78" s="259">
        <v>508.13528055811497</v>
      </c>
      <c r="W78" s="259">
        <v>508.13528055811497</v>
      </c>
      <c r="X78" s="259">
        <v>493.71491376811497</v>
      </c>
      <c r="Y78" s="286">
        <v>487.26949916811498</v>
      </c>
      <c r="Z78" s="285">
        <v>481.522974438115</v>
      </c>
      <c r="AA78" s="259">
        <v>478.72527321811498</v>
      </c>
      <c r="AB78" s="259">
        <v>462.59407736811499</v>
      </c>
      <c r="AC78" s="259">
        <v>462.59407736811499</v>
      </c>
      <c r="AD78" s="259">
        <v>451.60207736811498</v>
      </c>
      <c r="AE78" s="259">
        <v>444.576662768115</v>
      </c>
      <c r="AF78" s="259">
        <v>444.576662768115</v>
      </c>
      <c r="AG78" s="259">
        <v>444.576662768115</v>
      </c>
      <c r="AH78" s="259">
        <v>428.446662768115</v>
      </c>
      <c r="AI78" s="259">
        <v>928.44666276811495</v>
      </c>
      <c r="AJ78" s="259">
        <v>917.45466276811499</v>
      </c>
      <c r="AK78" s="286">
        <v>854.507557168115</v>
      </c>
      <c r="AL78" s="285">
        <v>854.507557168115</v>
      </c>
      <c r="AM78" s="259">
        <v>854.507557168115</v>
      </c>
      <c r="AN78" s="259">
        <v>838.37636131811496</v>
      </c>
      <c r="AO78" s="259">
        <v>838.37636131811496</v>
      </c>
      <c r="AP78" s="259">
        <v>826.88036131811498</v>
      </c>
      <c r="AQ78" s="259">
        <v>823.62494671811498</v>
      </c>
      <c r="AR78" s="259">
        <v>823.62494671811498</v>
      </c>
      <c r="AS78" s="259">
        <v>823.62494671811498</v>
      </c>
      <c r="AT78" s="259">
        <v>799.99375086811494</v>
      </c>
      <c r="AU78" s="259">
        <v>799.99375086811494</v>
      </c>
      <c r="AV78" s="259">
        <v>953.5677508681149</v>
      </c>
      <c r="AW78" s="286">
        <v>950.3123362681149</v>
      </c>
      <c r="AX78" s="285">
        <v>950.3123362681149</v>
      </c>
      <c r="AY78" s="259">
        <v>950.3123362681149</v>
      </c>
      <c r="AZ78" s="259">
        <v>934.18114041811486</v>
      </c>
      <c r="BA78" s="259">
        <v>934.18114041811486</v>
      </c>
      <c r="BB78" s="259">
        <v>915.25914041811484</v>
      </c>
      <c r="BC78" s="259">
        <v>912.00372581811484</v>
      </c>
      <c r="BD78" s="259">
        <v>912.00372581811484</v>
      </c>
      <c r="BE78" s="259">
        <v>912.00372581811484</v>
      </c>
      <c r="BF78" s="259">
        <v>895.8725299681148</v>
      </c>
      <c r="BG78" s="259">
        <v>895.8725299681148</v>
      </c>
      <c r="BH78" s="259">
        <v>876.08052996811477</v>
      </c>
      <c r="BI78" s="286">
        <v>872.82511536811478</v>
      </c>
      <c r="BJ78" s="285">
        <v>872.82511536811478</v>
      </c>
      <c r="BK78" s="259">
        <v>872.82511536811478</v>
      </c>
      <c r="BL78" s="259">
        <v>863.31970076811479</v>
      </c>
      <c r="BM78" s="259">
        <v>863.31970076811479</v>
      </c>
      <c r="BN78" s="259">
        <v>361.92893966811482</v>
      </c>
      <c r="BO78" s="259">
        <v>369.09409506811483</v>
      </c>
      <c r="BP78" s="259">
        <v>369.9940950681148</v>
      </c>
      <c r="BQ78" s="259">
        <v>369.9940950681148</v>
      </c>
      <c r="BR78" s="259">
        <v>361.18268046811482</v>
      </c>
      <c r="BS78" s="259">
        <v>361.18268046811482</v>
      </c>
      <c r="BT78" s="259">
        <v>340.81068046811481</v>
      </c>
      <c r="BU78" s="286">
        <v>337.55526586811482</v>
      </c>
      <c r="BV78" s="285">
        <v>338.89526586811479</v>
      </c>
      <c r="BW78" s="259">
        <v>338.89526586811479</v>
      </c>
      <c r="BX78" s="259">
        <v>329.3898512681148</v>
      </c>
      <c r="BY78" s="259">
        <v>329.3898512681148</v>
      </c>
      <c r="BZ78" s="259">
        <v>307.42985126811482</v>
      </c>
      <c r="CA78" s="259">
        <v>304.17443666811482</v>
      </c>
      <c r="CB78" s="259">
        <v>304.17443666811482</v>
      </c>
      <c r="CC78" s="259">
        <v>304.17443666811482</v>
      </c>
      <c r="CD78" s="259">
        <v>294.66902206811483</v>
      </c>
      <c r="CE78" s="259">
        <v>294.66902206811483</v>
      </c>
      <c r="CF78" s="259">
        <v>272.70902206811479</v>
      </c>
      <c r="CG78" s="286">
        <v>269.4536074681148</v>
      </c>
      <c r="CH78" s="285">
        <v>269.4536074681148</v>
      </c>
      <c r="CI78" s="259">
        <v>269.4536074681148</v>
      </c>
      <c r="CJ78" s="259">
        <v>266.1981928681148</v>
      </c>
      <c r="CK78" s="259">
        <v>266.1981928681148</v>
      </c>
      <c r="CL78" s="259">
        <v>250.19019286811476</v>
      </c>
      <c r="CM78" s="259">
        <v>239.97477826811473</v>
      </c>
      <c r="CN78" s="259">
        <v>280.15077826811478</v>
      </c>
      <c r="CO78" s="259">
        <v>280.15077826811478</v>
      </c>
      <c r="CP78" s="259">
        <v>276.89536366811478</v>
      </c>
      <c r="CQ78" s="259">
        <v>276.89536366811478</v>
      </c>
      <c r="CR78" s="259">
        <v>260.88736366811474</v>
      </c>
      <c r="CS78" s="286">
        <v>250.67194906811471</v>
      </c>
      <c r="CT78" s="285">
        <v>250.67194906811471</v>
      </c>
      <c r="CU78" s="259">
        <v>237.67177350811471</v>
      </c>
      <c r="CV78" s="259">
        <v>234.41635890811472</v>
      </c>
      <c r="CW78" s="259">
        <v>234.41635890811472</v>
      </c>
      <c r="CX78" s="259">
        <v>218.40835890811468</v>
      </c>
      <c r="CY78" s="259">
        <v>208.77294430811469</v>
      </c>
      <c r="CZ78" s="259">
        <v>208.77294430811469</v>
      </c>
      <c r="DA78" s="259">
        <v>208.77294430811469</v>
      </c>
      <c r="DB78" s="259">
        <v>205.51752970811469</v>
      </c>
      <c r="DC78" s="259">
        <v>205.51752970811469</v>
      </c>
      <c r="DD78" s="259">
        <v>183.12952970811466</v>
      </c>
      <c r="DE78" s="286">
        <v>179.87411510811467</v>
      </c>
      <c r="DF78" s="285">
        <v>179.87411510811467</v>
      </c>
      <c r="DG78" s="259">
        <v>179.87411510811467</v>
      </c>
      <c r="DH78" s="259">
        <v>176.61870050811467</v>
      </c>
      <c r="DI78" s="259">
        <v>176.61870050811467</v>
      </c>
      <c r="DJ78" s="259">
        <v>171.3387005081147</v>
      </c>
      <c r="DK78" s="259">
        <v>161.70328590811471</v>
      </c>
      <c r="DL78" s="259">
        <v>161.70328590811459</v>
      </c>
      <c r="DM78" s="259">
        <v>161.70328590811459</v>
      </c>
      <c r="DN78" s="259">
        <v>158.4478713081146</v>
      </c>
      <c r="DO78" s="259">
        <v>158.4478713081146</v>
      </c>
      <c r="DP78" s="259">
        <v>146.78787130811452</v>
      </c>
      <c r="DQ78" s="286">
        <v>143.5324565381145</v>
      </c>
      <c r="DR78" s="285">
        <v>543.53245653811427</v>
      </c>
      <c r="DS78" s="259">
        <v>543.53245653811427</v>
      </c>
      <c r="DT78" s="259">
        <v>543.53245653811427</v>
      </c>
      <c r="DU78" s="259">
        <v>543.53245653811427</v>
      </c>
      <c r="DV78" s="259">
        <v>537.15245653811417</v>
      </c>
      <c r="DW78" s="259">
        <v>537.15245653811417</v>
      </c>
      <c r="DX78" s="259">
        <v>537.15245653811417</v>
      </c>
      <c r="DY78" s="259">
        <v>537.15245653811417</v>
      </c>
      <c r="DZ78" s="259">
        <v>537.15245653811417</v>
      </c>
      <c r="EA78" s="259">
        <v>537.15245653811417</v>
      </c>
      <c r="EB78" s="259">
        <v>537.15245653811417</v>
      </c>
      <c r="EC78" s="286">
        <v>537.15245653811417</v>
      </c>
      <c r="ED78" s="285">
        <v>537.15245653811417</v>
      </c>
      <c r="EE78" s="259">
        <v>537.15245653811417</v>
      </c>
      <c r="EF78" s="259">
        <v>537.15245653811417</v>
      </c>
      <c r="EG78" s="259">
        <v>537.15245653811417</v>
      </c>
      <c r="EH78" s="259">
        <v>537.15245653811417</v>
      </c>
      <c r="EI78" s="259">
        <v>537.15245653811417</v>
      </c>
      <c r="EJ78" s="259">
        <v>537.15245653811417</v>
      </c>
      <c r="EK78" s="259">
        <v>537.15245653811417</v>
      </c>
      <c r="EL78" s="259">
        <v>1284.5024565381136</v>
      </c>
      <c r="EM78" s="259">
        <v>1287.1524565381133</v>
      </c>
      <c r="EN78" s="259">
        <v>1287.1524565381133</v>
      </c>
      <c r="EO78" s="286">
        <v>1287.1524565381133</v>
      </c>
      <c r="EP78" s="285">
        <v>1287.1524565381133</v>
      </c>
      <c r="EQ78" s="259">
        <v>1287.1524565381133</v>
      </c>
      <c r="ER78" s="259">
        <v>1287.1524565381133</v>
      </c>
      <c r="ES78" s="259">
        <v>1287.1524565381133</v>
      </c>
      <c r="ET78" s="259">
        <v>1287.1524565381133</v>
      </c>
      <c r="EU78" s="259">
        <v>1287.1524565381133</v>
      </c>
      <c r="EV78" s="259">
        <v>1287.1524565381133</v>
      </c>
      <c r="EW78" s="259">
        <v>1287.1524565381133</v>
      </c>
      <c r="EX78" s="259">
        <v>1287.1524565381133</v>
      </c>
      <c r="EY78" s="259">
        <v>1287.1524565381133</v>
      </c>
      <c r="EZ78" s="259">
        <v>1287.1524565381133</v>
      </c>
      <c r="FA78" s="286">
        <v>1287.1524565381133</v>
      </c>
      <c r="FB78" s="285">
        <v>1287.1524565381133</v>
      </c>
      <c r="FC78" s="259">
        <v>1287.1524565381133</v>
      </c>
      <c r="FD78" s="259">
        <v>1287.1524565381133</v>
      </c>
      <c r="FE78" s="259">
        <v>1287.1524565381133</v>
      </c>
      <c r="FF78" s="259">
        <v>1287.1524565381133</v>
      </c>
      <c r="FG78" s="259">
        <v>1287.1524565381133</v>
      </c>
      <c r="FH78" s="259">
        <v>1287.1524565381133</v>
      </c>
      <c r="FI78" s="259">
        <v>1287.1524565381133</v>
      </c>
      <c r="FJ78" s="259">
        <v>1287.1524565381133</v>
      </c>
      <c r="FK78" s="259">
        <v>1287.1524565381133</v>
      </c>
      <c r="FL78" s="259">
        <v>1287.1524565381133</v>
      </c>
      <c r="FM78" s="286">
        <v>1117.1524565381133</v>
      </c>
      <c r="FN78" s="285">
        <v>1117.1524565381133</v>
      </c>
      <c r="FO78" s="259">
        <v>1117.1524565381133</v>
      </c>
      <c r="FP78" s="259">
        <v>1617.1524565381133</v>
      </c>
      <c r="FQ78" s="259">
        <v>1617.1524565381133</v>
      </c>
      <c r="FR78" s="259">
        <v>1617.1524565381133</v>
      </c>
      <c r="FS78" s="259">
        <v>1617.1524565381133</v>
      </c>
      <c r="FT78" s="259">
        <v>1617.1524565381133</v>
      </c>
      <c r="FU78" s="259">
        <v>1617.1524565381133</v>
      </c>
      <c r="FV78" s="259">
        <v>1617.1524565381133</v>
      </c>
      <c r="FW78" s="259">
        <v>1617.1524565381133</v>
      </c>
      <c r="FX78" s="259">
        <v>1617.1524565381133</v>
      </c>
      <c r="FY78" s="286">
        <v>1617.1524565381133</v>
      </c>
      <c r="FZ78" s="285">
        <v>1617.1524565381133</v>
      </c>
      <c r="GA78" s="259">
        <v>1617.1524565381133</v>
      </c>
      <c r="GB78" s="259">
        <v>1617.1524565381133</v>
      </c>
      <c r="GC78" s="259">
        <v>1617.1524565381133</v>
      </c>
      <c r="GD78" s="259">
        <v>1617.1524565381133</v>
      </c>
      <c r="GE78" s="259">
        <v>1617.1524565381133</v>
      </c>
      <c r="GF78" s="259">
        <v>1617.1524565381133</v>
      </c>
      <c r="GG78" s="259">
        <v>1617.1524565381133</v>
      </c>
      <c r="GH78" s="259">
        <v>1617.1524565381133</v>
      </c>
      <c r="GI78" s="259">
        <v>1617.1524565381133</v>
      </c>
      <c r="GJ78" s="259">
        <v>1617.1524565381133</v>
      </c>
      <c r="GK78" s="286">
        <v>1617.1524565381133</v>
      </c>
      <c r="GL78" s="285">
        <v>1617.1524565381133</v>
      </c>
      <c r="GM78" s="259">
        <v>1617.1524565381133</v>
      </c>
      <c r="GN78" s="259">
        <v>1617.1524565381133</v>
      </c>
      <c r="GO78" s="259">
        <v>1967.1524565381133</v>
      </c>
      <c r="GP78" s="259">
        <v>1967.1524565381133</v>
      </c>
      <c r="GQ78" s="259">
        <v>1967.1524565381133</v>
      </c>
      <c r="GR78" s="259">
        <v>1967.1524565381133</v>
      </c>
      <c r="GS78" s="259">
        <v>1967.1524565381133</v>
      </c>
      <c r="GT78" s="259">
        <v>1967.1524565381133</v>
      </c>
      <c r="GU78" s="259">
        <v>1967.1524565381133</v>
      </c>
      <c r="GV78" s="259">
        <v>1967.1524565381133</v>
      </c>
      <c r="GW78" s="286">
        <v>1967.1524565381133</v>
      </c>
      <c r="GX78" s="285">
        <v>1967.1524565381133</v>
      </c>
      <c r="GY78" s="259">
        <v>1967.1524565381133</v>
      </c>
      <c r="GZ78" s="259">
        <v>1967.1524565381133</v>
      </c>
      <c r="HA78" s="259">
        <v>1959.7312940881129</v>
      </c>
      <c r="HB78" s="259">
        <v>1959.7312940881129</v>
      </c>
      <c r="HC78" s="259">
        <v>1923.491078408113</v>
      </c>
      <c r="HD78" s="259">
        <v>1923.491078408113</v>
      </c>
      <c r="HE78" s="259">
        <v>1923.491078408113</v>
      </c>
      <c r="HF78" s="259">
        <v>1923.491078408113</v>
      </c>
      <c r="HG78" s="259">
        <v>1923.491078408113</v>
      </c>
      <c r="HH78" s="259">
        <v>1923.491078408113</v>
      </c>
      <c r="HI78" s="286">
        <v>1923.491078408113</v>
      </c>
      <c r="HJ78" s="285">
        <v>1923.491078408113</v>
      </c>
      <c r="HK78" s="259">
        <v>1923.491078408113</v>
      </c>
      <c r="HL78" s="259">
        <v>1923.491078408113</v>
      </c>
      <c r="HM78" s="259">
        <v>1923.491078408113</v>
      </c>
      <c r="HN78" s="259">
        <v>1923.491078408113</v>
      </c>
      <c r="HO78" s="259">
        <v>1923.491078408113</v>
      </c>
      <c r="HP78" s="259">
        <v>1923.491078408113</v>
      </c>
      <c r="HQ78" s="259">
        <v>2338.491078408113</v>
      </c>
      <c r="HR78" s="259">
        <v>2338.491078408113</v>
      </c>
      <c r="HS78" s="259">
        <v>2548.491078408113</v>
      </c>
      <c r="HT78" s="259">
        <v>2548.491078408113</v>
      </c>
      <c r="HU78" s="286">
        <v>2536.8746178681122</v>
      </c>
      <c r="HV78" s="285">
        <v>2536.8746178681122</v>
      </c>
      <c r="HW78" s="259">
        <v>2836.8746178681122</v>
      </c>
      <c r="HX78" s="259">
        <v>2336.8746178681122</v>
      </c>
      <c r="HY78" s="259">
        <v>2336.8746178681122</v>
      </c>
      <c r="HZ78" s="259">
        <v>2336.8746178681122</v>
      </c>
      <c r="IA78" s="259">
        <v>2013.6400763081128</v>
      </c>
      <c r="IB78" s="259">
        <v>2013.6400763081128</v>
      </c>
      <c r="IC78" s="259">
        <v>2013.6400763081128</v>
      </c>
      <c r="ID78" s="259">
        <v>1583.6400763081128</v>
      </c>
      <c r="IE78" s="259">
        <v>1583.6400763081128</v>
      </c>
      <c r="IF78" s="259">
        <v>1583.6400763081128</v>
      </c>
      <c r="IG78" s="286">
        <v>1559.6210107781135</v>
      </c>
      <c r="IH78" s="285">
        <v>1348.0317941381136</v>
      </c>
      <c r="II78" s="259">
        <v>1348.0317941381136</v>
      </c>
      <c r="IJ78" s="259">
        <v>1348.0317941381136</v>
      </c>
      <c r="IK78" s="259">
        <v>1398.0317941381136</v>
      </c>
      <c r="IL78" s="259">
        <v>1398.0317941381136</v>
      </c>
      <c r="IM78" s="259">
        <v>1357.267490508114</v>
      </c>
      <c r="IN78" s="259">
        <v>1357.267490508114</v>
      </c>
      <c r="IO78" s="259">
        <v>1357.267490508114</v>
      </c>
      <c r="IP78" s="259">
        <v>1337.267490508114</v>
      </c>
      <c r="IQ78" s="259">
        <v>1337.267490508114</v>
      </c>
      <c r="IR78" s="259">
        <v>1337.267490508114</v>
      </c>
      <c r="IS78" s="286">
        <v>1310.5725210381142</v>
      </c>
      <c r="IT78" s="285">
        <v>1310.5725210381142</v>
      </c>
      <c r="IU78" s="259">
        <v>1310.5725210381142</v>
      </c>
      <c r="IV78" s="259">
        <v>1310.5725210381142</v>
      </c>
      <c r="IW78" s="259">
        <v>1310.5725210381142</v>
      </c>
      <c r="IX78" s="259">
        <v>1310.5725210381142</v>
      </c>
      <c r="IY78" s="259">
        <v>1287.1322350881137</v>
      </c>
      <c r="IZ78" s="259">
        <v>1287.1322350881137</v>
      </c>
      <c r="JA78" s="259">
        <v>1287.1322350881137</v>
      </c>
      <c r="JB78" s="259">
        <v>1287.1322350881137</v>
      </c>
      <c r="JC78" s="259">
        <v>1287.1322350881137</v>
      </c>
      <c r="JD78" s="259">
        <v>1287.1322350881137</v>
      </c>
      <c r="JE78" s="286">
        <v>1263.2096251081139</v>
      </c>
      <c r="JF78" s="285">
        <v>1263.2096251081139</v>
      </c>
      <c r="JG78" s="259">
        <v>1263.2096251081139</v>
      </c>
      <c r="JH78" s="259">
        <v>1263.2096251081139</v>
      </c>
      <c r="JI78" s="259">
        <v>1263.2096251081139</v>
      </c>
      <c r="JJ78" s="259">
        <v>1263.2096251081139</v>
      </c>
      <c r="JK78" s="259">
        <v>1237.845179568114</v>
      </c>
      <c r="JL78" s="259">
        <v>1237.7223493181136</v>
      </c>
      <c r="JM78" s="259">
        <v>1237.7223493181136</v>
      </c>
      <c r="JN78" s="259">
        <v>1237.7223493181136</v>
      </c>
      <c r="JO78" s="259">
        <v>1237.7223493181136</v>
      </c>
      <c r="JP78" s="259">
        <v>1237.7223493181136</v>
      </c>
      <c r="JQ78" s="286">
        <v>1210.9327745681139</v>
      </c>
      <c r="JR78" s="259">
        <v>1210.9327745681139</v>
      </c>
      <c r="JS78" s="259">
        <v>1210.9327745681139</v>
      </c>
      <c r="JT78" s="259">
        <v>1210.9327745681139</v>
      </c>
      <c r="JU78" s="259">
        <v>1210.9327745681139</v>
      </c>
      <c r="JV78" s="259">
        <v>1210.9327745681139</v>
      </c>
      <c r="JW78" s="259">
        <v>1184.707481698114</v>
      </c>
      <c r="JX78" s="259">
        <v>1184.707481698114</v>
      </c>
      <c r="JY78" s="259">
        <v>1184.707481698114</v>
      </c>
      <c r="JZ78" s="259">
        <v>1184.707481698114</v>
      </c>
      <c r="KA78" s="259">
        <v>1184.707481698114</v>
      </c>
      <c r="KB78" s="259">
        <v>1184.707481698114</v>
      </c>
      <c r="KC78" s="286">
        <v>1157.4356817981143</v>
      </c>
      <c r="KD78" s="259">
        <v>1157.4356817981143</v>
      </c>
      <c r="KE78" s="259">
        <v>1157.4356817981143</v>
      </c>
      <c r="KF78" s="259">
        <v>1157.4356817981143</v>
      </c>
      <c r="KG78" s="259">
        <v>1157.4356817981143</v>
      </c>
      <c r="KH78" s="259">
        <v>3482.4356817981143</v>
      </c>
      <c r="KI78" s="259">
        <v>3448.6615103281147</v>
      </c>
      <c r="KJ78" s="259">
        <v>3448.6615103281147</v>
      </c>
      <c r="KK78" s="259">
        <v>4439.3603763281162</v>
      </c>
      <c r="KL78" s="259">
        <v>4439.3603763281162</v>
      </c>
      <c r="KM78" s="259">
        <v>4439.3603763281162</v>
      </c>
      <c r="KN78" s="259">
        <v>4439.3603763281162</v>
      </c>
      <c r="KO78" s="286">
        <v>4408.5640580781155</v>
      </c>
      <c r="KP78" s="259">
        <v>4408.5640580781155</v>
      </c>
      <c r="KQ78" s="259">
        <v>4408.5640580781155</v>
      </c>
      <c r="KR78" s="259">
        <v>4408.5640580781155</v>
      </c>
      <c r="KS78" s="286">
        <v>4408.5640580781155</v>
      </c>
    </row>
    <row r="79" spans="1:305" x14ac:dyDescent="0.25">
      <c r="A79" s="235" t="s">
        <v>4217</v>
      </c>
      <c r="B79" s="285">
        <v>10778.235253609422</v>
      </c>
      <c r="C79" s="259">
        <v>10757.935732550053</v>
      </c>
      <c r="D79" s="259">
        <v>10819.20213613496</v>
      </c>
      <c r="E79" s="259">
        <v>10800.954456380199</v>
      </c>
      <c r="F79" s="259">
        <v>10762.331294688367</v>
      </c>
      <c r="G79" s="259">
        <v>10592.616826266423</v>
      </c>
      <c r="H79" s="259">
        <v>10591.120359557623</v>
      </c>
      <c r="I79" s="259">
        <v>10571.177824608927</v>
      </c>
      <c r="J79" s="259">
        <v>10745.335082009424</v>
      </c>
      <c r="K79" s="259">
        <v>10629.516599705679</v>
      </c>
      <c r="L79" s="259">
        <v>10757.71675282123</v>
      </c>
      <c r="M79" s="286">
        <v>10655.537508244832</v>
      </c>
      <c r="N79" s="285">
        <v>10612.782588668928</v>
      </c>
      <c r="O79" s="259">
        <v>10594.033723514727</v>
      </c>
      <c r="P79" s="259">
        <v>10542.042531276198</v>
      </c>
      <c r="Q79" s="259">
        <v>10439.666444549865</v>
      </c>
      <c r="R79" s="259">
        <v>10345.883676904832</v>
      </c>
      <c r="S79" s="259">
        <v>10239.689963716899</v>
      </c>
      <c r="T79" s="259">
        <v>10304.306777959646</v>
      </c>
      <c r="U79" s="259">
        <v>10256.426502255337</v>
      </c>
      <c r="V79" s="259">
        <v>10407.794422160619</v>
      </c>
      <c r="W79" s="259">
        <v>10286.024531833391</v>
      </c>
      <c r="X79" s="259">
        <v>10230.674712236883</v>
      </c>
      <c r="Y79" s="286">
        <v>10037.453178489901</v>
      </c>
      <c r="Z79" s="285">
        <v>10147.528718156174</v>
      </c>
      <c r="AA79" s="259">
        <v>9967.3373792713828</v>
      </c>
      <c r="AB79" s="259">
        <v>9824.9051208969104</v>
      </c>
      <c r="AC79" s="259">
        <v>9777.5854828438478</v>
      </c>
      <c r="AD79" s="259">
        <v>9683.7899716757056</v>
      </c>
      <c r="AE79" s="259">
        <v>9613.3738065529233</v>
      </c>
      <c r="AF79" s="259">
        <v>9558.1761895685704</v>
      </c>
      <c r="AG79" s="259">
        <v>9195.9610162820536</v>
      </c>
      <c r="AH79" s="259">
        <v>8967.0856509702444</v>
      </c>
      <c r="AI79" s="259">
        <v>8866.4857692674323</v>
      </c>
      <c r="AJ79" s="259">
        <v>8721.631809020997</v>
      </c>
      <c r="AK79" s="286">
        <v>8568.8394940713115</v>
      </c>
      <c r="AL79" s="285">
        <v>8662.7743338863984</v>
      </c>
      <c r="AM79" s="259">
        <v>8453.9823749933021</v>
      </c>
      <c r="AN79" s="259">
        <v>8346.6529352285615</v>
      </c>
      <c r="AO79" s="259">
        <v>8238.8862673633212</v>
      </c>
      <c r="AP79" s="259">
        <v>8072.8291512948872</v>
      </c>
      <c r="AQ79" s="259">
        <v>8060.9231489745252</v>
      </c>
      <c r="AR79" s="259">
        <v>7951.9427989055048</v>
      </c>
      <c r="AS79" s="259">
        <v>7846.6580494485142</v>
      </c>
      <c r="AT79" s="259">
        <v>7737.5723266977266</v>
      </c>
      <c r="AU79" s="259">
        <v>7719.0110545981033</v>
      </c>
      <c r="AV79" s="259">
        <v>7439.439837100359</v>
      </c>
      <c r="AW79" s="286">
        <v>7452.9796500589637</v>
      </c>
      <c r="AX79" s="285">
        <v>7264.9882215978896</v>
      </c>
      <c r="AY79" s="259">
        <v>7281.1353023414858</v>
      </c>
      <c r="AZ79" s="259">
        <v>7182.3010315048341</v>
      </c>
      <c r="BA79" s="259">
        <v>7273.977710214569</v>
      </c>
      <c r="BB79" s="259">
        <v>7185.5830369120004</v>
      </c>
      <c r="BC79" s="259">
        <v>7141.6908034153821</v>
      </c>
      <c r="BD79" s="259">
        <v>7087.3263462500527</v>
      </c>
      <c r="BE79" s="259">
        <v>7061.962614792501</v>
      </c>
      <c r="BF79" s="259">
        <v>7045.9386769604371</v>
      </c>
      <c r="BG79" s="259">
        <v>7083.38971243372</v>
      </c>
      <c r="BH79" s="259">
        <v>7202.7683181349048</v>
      </c>
      <c r="BI79" s="286">
        <v>7133.7801407647221</v>
      </c>
      <c r="BJ79" s="285">
        <v>7109.8975370040316</v>
      </c>
      <c r="BK79" s="259">
        <v>7016.4315255169822</v>
      </c>
      <c r="BL79" s="259">
        <v>6969.7368657127809</v>
      </c>
      <c r="BM79" s="259">
        <v>7045.1535327743895</v>
      </c>
      <c r="BN79" s="259">
        <v>7706.2530054685776</v>
      </c>
      <c r="BO79" s="259">
        <v>7902.8599163982517</v>
      </c>
      <c r="BP79" s="259">
        <v>7839.4481027440343</v>
      </c>
      <c r="BQ79" s="259">
        <v>7874.6771196981181</v>
      </c>
      <c r="BR79" s="259">
        <v>7710.1829725141979</v>
      </c>
      <c r="BS79" s="259">
        <v>7650.5579430305406</v>
      </c>
      <c r="BT79" s="259">
        <v>7679.5029845535928</v>
      </c>
      <c r="BU79" s="286">
        <v>7974.5912104557337</v>
      </c>
      <c r="BV79" s="285">
        <v>8428.9207480824007</v>
      </c>
      <c r="BW79" s="259">
        <v>8615.9356221508497</v>
      </c>
      <c r="BX79" s="259">
        <v>8007.1059710919717</v>
      </c>
      <c r="BY79" s="259">
        <v>8298.8767618877373</v>
      </c>
      <c r="BZ79" s="259">
        <v>8412.3099223920744</v>
      </c>
      <c r="CA79" s="259">
        <v>8330.0648251886796</v>
      </c>
      <c r="CB79" s="259">
        <v>8332.9146301753462</v>
      </c>
      <c r="CC79" s="259">
        <v>8521.5148196220143</v>
      </c>
      <c r="CD79" s="259">
        <v>8554.4906846986796</v>
      </c>
      <c r="CE79" s="259">
        <v>8774.2132050553464</v>
      </c>
      <c r="CF79" s="259">
        <v>8748.5979906220127</v>
      </c>
      <c r="CG79" s="286">
        <v>9018.2026818086815</v>
      </c>
      <c r="CH79" s="285">
        <v>9286.7278682194465</v>
      </c>
      <c r="CI79" s="259">
        <v>9318.0563666527778</v>
      </c>
      <c r="CJ79" s="259">
        <v>9369.5194872461125</v>
      </c>
      <c r="CK79" s="259">
        <v>9335.5984325294448</v>
      </c>
      <c r="CL79" s="259">
        <v>9364.1435060827789</v>
      </c>
      <c r="CM79" s="259">
        <v>9293.0455325461116</v>
      </c>
      <c r="CN79" s="259">
        <v>9272.7620144627781</v>
      </c>
      <c r="CO79" s="259">
        <v>9405.3140160194453</v>
      </c>
      <c r="CP79" s="259">
        <v>9456.3087824261129</v>
      </c>
      <c r="CQ79" s="259">
        <v>9390.8655141804957</v>
      </c>
      <c r="CR79" s="259">
        <v>9492.2108098647659</v>
      </c>
      <c r="CS79" s="286">
        <v>9552.2311781277203</v>
      </c>
      <c r="CT79" s="285">
        <v>9726.756959726943</v>
      </c>
      <c r="CU79" s="259">
        <v>9669.0554938561654</v>
      </c>
      <c r="CV79" s="259">
        <v>9588.0460711153901</v>
      </c>
      <c r="CW79" s="259">
        <v>9766.5279709520564</v>
      </c>
      <c r="CX79" s="259">
        <v>9637.4120851787229</v>
      </c>
      <c r="CY79" s="259">
        <v>9484.4954721053909</v>
      </c>
      <c r="CZ79" s="259">
        <v>9630.5499158453895</v>
      </c>
      <c r="DA79" s="259">
        <v>9715.5836862553897</v>
      </c>
      <c r="DB79" s="259">
        <v>10742.67794838539</v>
      </c>
      <c r="DC79" s="259">
        <v>10841.942412895391</v>
      </c>
      <c r="DD79" s="259">
        <v>10786.598078210358</v>
      </c>
      <c r="DE79" s="286">
        <v>10768.640773575326</v>
      </c>
      <c r="DF79" s="285">
        <v>10792.170981280293</v>
      </c>
      <c r="DG79" s="259">
        <v>10788.317865685258</v>
      </c>
      <c r="DH79" s="259">
        <v>10951.597623480227</v>
      </c>
      <c r="DI79" s="259">
        <v>10911.817345721807</v>
      </c>
      <c r="DJ79" s="259">
        <v>11032.016621773077</v>
      </c>
      <c r="DK79" s="259">
        <v>10857.212779658044</v>
      </c>
      <c r="DL79" s="259">
        <v>14430.607353833011</v>
      </c>
      <c r="DM79" s="259">
        <v>14567.708059887978</v>
      </c>
      <c r="DN79" s="259">
        <v>14615.920866436269</v>
      </c>
      <c r="DO79" s="259">
        <v>14129.446742611237</v>
      </c>
      <c r="DP79" s="259">
        <v>13878.125300886204</v>
      </c>
      <c r="DQ79" s="286">
        <v>14241.630630037838</v>
      </c>
      <c r="DR79" s="285">
        <v>14341.226769426137</v>
      </c>
      <c r="DS79" s="259">
        <v>14315.754240664439</v>
      </c>
      <c r="DT79" s="259">
        <v>14381.565508672738</v>
      </c>
      <c r="DU79" s="259">
        <v>14411.173326334374</v>
      </c>
      <c r="DV79" s="259">
        <v>14317.683958586009</v>
      </c>
      <c r="DW79" s="259">
        <v>14335.932824027645</v>
      </c>
      <c r="DX79" s="259">
        <v>15423.750466732799</v>
      </c>
      <c r="DY79" s="259">
        <v>15490.486231920951</v>
      </c>
      <c r="DZ79" s="259">
        <v>15795.696719251649</v>
      </c>
      <c r="EA79" s="259">
        <v>16355.238821923283</v>
      </c>
      <c r="EB79" s="259">
        <v>16130.355674924915</v>
      </c>
      <c r="EC79" s="286">
        <v>17757.860660566548</v>
      </c>
      <c r="ED79" s="285">
        <v>17959.165966418441</v>
      </c>
      <c r="EE79" s="259">
        <v>17888.267993030568</v>
      </c>
      <c r="EF79" s="259">
        <v>18009.834071411802</v>
      </c>
      <c r="EG79" s="259">
        <v>17846.085641673726</v>
      </c>
      <c r="EH79" s="259">
        <v>17482.217045769052</v>
      </c>
      <c r="EI79" s="259">
        <v>17581.450524775086</v>
      </c>
      <c r="EJ79" s="259">
        <v>17289.980393348549</v>
      </c>
      <c r="EK79" s="259">
        <v>17878.417312468038</v>
      </c>
      <c r="EL79" s="259">
        <v>17720.138731788695</v>
      </c>
      <c r="EM79" s="259">
        <v>17848.6099294081</v>
      </c>
      <c r="EN79" s="259">
        <v>18044.961855381018</v>
      </c>
      <c r="EO79" s="286">
        <v>14561.4582252767</v>
      </c>
      <c r="EP79" s="285">
        <v>14916.151672632113</v>
      </c>
      <c r="EQ79" s="259">
        <v>15073.968421619889</v>
      </c>
      <c r="ER79" s="259">
        <v>15059.704891025744</v>
      </c>
      <c r="ES79" s="259">
        <v>15540.459519413969</v>
      </c>
      <c r="ET79" s="259">
        <v>15654.448429244985</v>
      </c>
      <c r="EU79" s="259">
        <v>15684.455752508769</v>
      </c>
      <c r="EV79" s="259">
        <v>15883.954126507831</v>
      </c>
      <c r="EW79" s="259">
        <v>16194.47285946406</v>
      </c>
      <c r="EX79" s="259">
        <v>16351.601973735676</v>
      </c>
      <c r="EY79" s="259">
        <v>16423.368981592597</v>
      </c>
      <c r="EZ79" s="259">
        <v>16831.999956590043</v>
      </c>
      <c r="FA79" s="286">
        <v>17062.638986123107</v>
      </c>
      <c r="FB79" s="285">
        <v>17089.958616059434</v>
      </c>
      <c r="FC79" s="259">
        <v>17101.120198203738</v>
      </c>
      <c r="FD79" s="259">
        <v>17226.296257656955</v>
      </c>
      <c r="FE79" s="259">
        <v>17095.510709925475</v>
      </c>
      <c r="FF79" s="259">
        <v>17147.929136712253</v>
      </c>
      <c r="FG79" s="259">
        <v>17325.83719510413</v>
      </c>
      <c r="FH79" s="259">
        <v>17377.718393501294</v>
      </c>
      <c r="FI79" s="259">
        <v>17418.317785936237</v>
      </c>
      <c r="FJ79" s="259">
        <v>17782.460167407615</v>
      </c>
      <c r="FK79" s="259">
        <v>18002.65938687676</v>
      </c>
      <c r="FL79" s="259">
        <v>18063.865295531279</v>
      </c>
      <c r="FM79" s="286">
        <v>17483.064510853063</v>
      </c>
      <c r="FN79" s="285">
        <v>18244.753978923982</v>
      </c>
      <c r="FO79" s="259">
        <v>18416.595233767941</v>
      </c>
      <c r="FP79" s="259">
        <v>18095.939154634201</v>
      </c>
      <c r="FQ79" s="259">
        <v>18129.906747395024</v>
      </c>
      <c r="FR79" s="259">
        <v>18262.021518925554</v>
      </c>
      <c r="FS79" s="259">
        <v>18632.140841299017</v>
      </c>
      <c r="FT79" s="259">
        <v>18535.709884873078</v>
      </c>
      <c r="FU79" s="259">
        <v>18660.076233299802</v>
      </c>
      <c r="FV79" s="259">
        <v>18800.748422142929</v>
      </c>
      <c r="FW79" s="259">
        <v>18947.180277261028</v>
      </c>
      <c r="FX79" s="259">
        <v>18346.342319682095</v>
      </c>
      <c r="FY79" s="286">
        <v>18726.794831751336</v>
      </c>
      <c r="FZ79" s="285">
        <v>19160.514522885805</v>
      </c>
      <c r="GA79" s="259">
        <v>19628.841826112453</v>
      </c>
      <c r="GB79" s="259">
        <v>20194.507657193462</v>
      </c>
      <c r="GC79" s="259">
        <v>20233.998575209695</v>
      </c>
      <c r="GD79" s="259">
        <v>20335.992393009306</v>
      </c>
      <c r="GE79" s="259">
        <v>20196.026457836262</v>
      </c>
      <c r="GF79" s="259">
        <v>20446.030474013456</v>
      </c>
      <c r="GG79" s="259">
        <v>20370.351664072878</v>
      </c>
      <c r="GH79" s="259">
        <v>20589.42286815968</v>
      </c>
      <c r="GI79" s="259">
        <v>20694.53840526173</v>
      </c>
      <c r="GJ79" s="259">
        <v>20583.474991568459</v>
      </c>
      <c r="GK79" s="286">
        <v>23142.105332868501</v>
      </c>
      <c r="GL79" s="285">
        <v>23087.102586783745</v>
      </c>
      <c r="GM79" s="259">
        <v>23059.722374646601</v>
      </c>
      <c r="GN79" s="259">
        <v>22419.879004461505</v>
      </c>
      <c r="GO79" s="259">
        <v>22360.831937446899</v>
      </c>
      <c r="GP79" s="259">
        <v>23159.798794808539</v>
      </c>
      <c r="GQ79" s="259">
        <v>22983.311250851642</v>
      </c>
      <c r="GR79" s="259">
        <v>23074.335169481616</v>
      </c>
      <c r="GS79" s="259">
        <v>24256.417246358964</v>
      </c>
      <c r="GT79" s="259">
        <v>24240.256917902479</v>
      </c>
      <c r="GU79" s="259">
        <v>24394.247211537229</v>
      </c>
      <c r="GV79" s="259">
        <v>24356.224552882828</v>
      </c>
      <c r="GW79" s="286">
        <v>24448.303875208258</v>
      </c>
      <c r="GX79" s="285">
        <v>24357.958500196972</v>
      </c>
      <c r="GY79" s="259">
        <v>24212.160363145686</v>
      </c>
      <c r="GZ79" s="259">
        <v>24083.017546049399</v>
      </c>
      <c r="HA79" s="259">
        <v>24292.698023671961</v>
      </c>
      <c r="HB79" s="259">
        <v>24648.303059576523</v>
      </c>
      <c r="HC79" s="259">
        <v>24751.153189459084</v>
      </c>
      <c r="HD79" s="259">
        <v>25106.379971771643</v>
      </c>
      <c r="HE79" s="259">
        <v>24748.146652254203</v>
      </c>
      <c r="HF79" s="259">
        <v>24601.204134926764</v>
      </c>
      <c r="HG79" s="259">
        <v>24881.638865559325</v>
      </c>
      <c r="HH79" s="259">
        <v>26361.449835471885</v>
      </c>
      <c r="HI79" s="286">
        <v>26984.847076427446</v>
      </c>
      <c r="HJ79" s="285">
        <v>27406.666950892006</v>
      </c>
      <c r="HK79" s="259">
        <v>27554.114464546568</v>
      </c>
      <c r="HL79" s="259">
        <v>27513.121140579133</v>
      </c>
      <c r="HM79" s="259">
        <v>27625.615695384033</v>
      </c>
      <c r="HN79" s="259">
        <v>28723.926679678945</v>
      </c>
      <c r="HO79" s="259">
        <v>28878.329293093848</v>
      </c>
      <c r="HP79" s="259">
        <v>29046.646663617394</v>
      </c>
      <c r="HQ79" s="259">
        <v>29022.119703353605</v>
      </c>
      <c r="HR79" s="259">
        <v>29201.60150411951</v>
      </c>
      <c r="HS79" s="259">
        <v>29152.303141641914</v>
      </c>
      <c r="HT79" s="259">
        <v>29382.01358503032</v>
      </c>
      <c r="HU79" s="286">
        <v>29045.532744578522</v>
      </c>
      <c r="HV79" s="285">
        <v>29425.911310492276</v>
      </c>
      <c r="HW79" s="259">
        <v>29106.90371843602</v>
      </c>
      <c r="HX79" s="259">
        <v>29515.457178786026</v>
      </c>
      <c r="HY79" s="259">
        <v>29960.043065680951</v>
      </c>
      <c r="HZ79" s="259">
        <v>30259.687079530951</v>
      </c>
      <c r="IA79" s="259">
        <v>30006.135266940953</v>
      </c>
      <c r="IB79" s="259">
        <v>30685.054512520954</v>
      </c>
      <c r="IC79" s="259">
        <v>31015.435585190957</v>
      </c>
      <c r="ID79" s="259">
        <v>30689.325502060954</v>
      </c>
      <c r="IE79" s="259">
        <v>30947.767281730954</v>
      </c>
      <c r="IF79" s="259">
        <v>31217.74360918095</v>
      </c>
      <c r="IG79" s="286">
        <v>31386.567808508953</v>
      </c>
      <c r="IH79" s="285">
        <v>32106.810647762948</v>
      </c>
      <c r="II79" s="259">
        <v>32369.321235022951</v>
      </c>
      <c r="IJ79" s="259">
        <v>32243.334616982949</v>
      </c>
      <c r="IK79" s="259">
        <v>32387.534967172949</v>
      </c>
      <c r="IL79" s="259">
        <v>32528.52282292895</v>
      </c>
      <c r="IM79" s="259">
        <v>32774.585710312946</v>
      </c>
      <c r="IN79" s="259">
        <v>32963.626757570448</v>
      </c>
      <c r="IO79" s="259">
        <v>33159.083176420449</v>
      </c>
      <c r="IP79" s="259">
        <v>33272.437018340446</v>
      </c>
      <c r="IQ79" s="259">
        <v>33229.071910997445</v>
      </c>
      <c r="IR79" s="259">
        <v>33093.982287427447</v>
      </c>
      <c r="IS79" s="286">
        <v>33799.822312937438</v>
      </c>
      <c r="IT79" s="285">
        <v>34932.874922167444</v>
      </c>
      <c r="IU79" s="259">
        <v>35255.293814117445</v>
      </c>
      <c r="IV79" s="259">
        <v>36053.020822327439</v>
      </c>
      <c r="IW79" s="259">
        <v>35653.398068087488</v>
      </c>
      <c r="IX79" s="259">
        <v>36311.582122733387</v>
      </c>
      <c r="IY79" s="259">
        <v>36346.361312633439</v>
      </c>
      <c r="IZ79" s="259">
        <v>36771.238765389433</v>
      </c>
      <c r="JA79" s="259">
        <v>37295.87869830343</v>
      </c>
      <c r="JB79" s="259">
        <v>37105.131024653427</v>
      </c>
      <c r="JC79" s="259">
        <v>37543.973655123438</v>
      </c>
      <c r="JD79" s="259">
        <v>38124.498467247431</v>
      </c>
      <c r="JE79" s="286">
        <v>38671.380604378428</v>
      </c>
      <c r="JF79" s="285">
        <v>39092.764231508438</v>
      </c>
      <c r="JG79" s="259">
        <v>39312.530083239239</v>
      </c>
      <c r="JH79" s="259">
        <v>39622.281625769232</v>
      </c>
      <c r="JI79" s="259">
        <v>40191.97849794288</v>
      </c>
      <c r="JJ79" s="259">
        <v>40049.933622533339</v>
      </c>
      <c r="JK79" s="259">
        <v>40753.960143153337</v>
      </c>
      <c r="JL79" s="259">
        <v>41137.371073643342</v>
      </c>
      <c r="JM79" s="259">
        <v>41107.408106783339</v>
      </c>
      <c r="JN79" s="259">
        <v>41006.249422633344</v>
      </c>
      <c r="JO79" s="259">
        <v>41364.70944256334</v>
      </c>
      <c r="JP79" s="259">
        <v>41725.017090643334</v>
      </c>
      <c r="JQ79" s="286">
        <v>42169.654762063336</v>
      </c>
      <c r="JR79" s="259">
        <v>42378.294509993349</v>
      </c>
      <c r="JS79" s="259">
        <v>42446.75794649835</v>
      </c>
      <c r="JT79" s="259">
        <v>42696.397584128346</v>
      </c>
      <c r="JU79" s="259">
        <v>42899.753305688355</v>
      </c>
      <c r="JV79" s="259">
        <v>42956.089466186349</v>
      </c>
      <c r="JW79" s="259">
        <v>43644.645917984351</v>
      </c>
      <c r="JX79" s="259">
        <v>43675.758339834356</v>
      </c>
      <c r="JY79" s="259">
        <v>44262.87187813635</v>
      </c>
      <c r="JZ79" s="259">
        <v>45418.002545644355</v>
      </c>
      <c r="KA79" s="259">
        <v>45907.145314394351</v>
      </c>
      <c r="KB79" s="259">
        <v>46509.055594944359</v>
      </c>
      <c r="KC79" s="286">
        <v>47483.986243654355</v>
      </c>
      <c r="KD79" s="259">
        <v>47393.268794154363</v>
      </c>
      <c r="KE79" s="259">
        <v>47128.823596014357</v>
      </c>
      <c r="KF79" s="259">
        <v>47437.524449644356</v>
      </c>
      <c r="KG79" s="259">
        <v>47883.964530714351</v>
      </c>
      <c r="KH79" s="259">
        <v>47951.497456054349</v>
      </c>
      <c r="KI79" s="259">
        <v>48158.608464214347</v>
      </c>
      <c r="KJ79" s="259">
        <v>48524.507949794344</v>
      </c>
      <c r="KK79" s="259">
        <v>48851.192286414342</v>
      </c>
      <c r="KL79" s="259">
        <v>48618.47152340434</v>
      </c>
      <c r="KM79" s="259">
        <v>48853.889354254345</v>
      </c>
      <c r="KN79" s="259">
        <v>48909.972523344346</v>
      </c>
      <c r="KO79" s="286">
        <v>49248.569092228143</v>
      </c>
      <c r="KP79" s="259">
        <v>49874.017435542541</v>
      </c>
      <c r="KQ79" s="259">
        <v>49651.339610722542</v>
      </c>
      <c r="KR79" s="259">
        <v>49494.562437743341</v>
      </c>
      <c r="KS79" s="286">
        <v>50482.58466231334</v>
      </c>
    </row>
    <row r="80" spans="1:305" x14ac:dyDescent="0.25">
      <c r="A80" s="235" t="s">
        <v>4273</v>
      </c>
      <c r="B80" s="285">
        <v>762.84942487032674</v>
      </c>
      <c r="C80" s="259">
        <v>774.77713845032679</v>
      </c>
      <c r="D80" s="259">
        <v>755.84296571182051</v>
      </c>
      <c r="E80" s="259">
        <v>759.71293014182049</v>
      </c>
      <c r="F80" s="259">
        <v>786.70054269182049</v>
      </c>
      <c r="G80" s="259">
        <v>765.0061397080226</v>
      </c>
      <c r="H80" s="259">
        <v>765.33062464802254</v>
      </c>
      <c r="I80" s="259">
        <v>741.62823640802253</v>
      </c>
      <c r="J80" s="259">
        <v>733.94004365360445</v>
      </c>
      <c r="K80" s="259">
        <v>730.12025024360446</v>
      </c>
      <c r="L80" s="259">
        <v>749.65014502360441</v>
      </c>
      <c r="M80" s="286">
        <v>719.83626359838013</v>
      </c>
      <c r="N80" s="285">
        <v>734.73205364838009</v>
      </c>
      <c r="O80" s="259">
        <v>743.02879727838013</v>
      </c>
      <c r="P80" s="259">
        <v>732.94188808074864</v>
      </c>
      <c r="Q80" s="259">
        <v>762.26138792074869</v>
      </c>
      <c r="R80" s="259">
        <v>772.64039381074872</v>
      </c>
      <c r="S80" s="259">
        <v>778.94678643696557</v>
      </c>
      <c r="T80" s="259">
        <v>785.4378727669656</v>
      </c>
      <c r="U80" s="259">
        <v>781.04478186696554</v>
      </c>
      <c r="V80" s="259">
        <v>755.43307574384539</v>
      </c>
      <c r="W80" s="259">
        <v>751.11612399384535</v>
      </c>
      <c r="X80" s="259">
        <v>748.96661603384541</v>
      </c>
      <c r="Y80" s="286">
        <v>739.0457310138454</v>
      </c>
      <c r="Z80" s="285">
        <v>732.40448714384536</v>
      </c>
      <c r="AA80" s="259">
        <v>738.86356980384539</v>
      </c>
      <c r="AB80" s="259">
        <v>736.21022419384542</v>
      </c>
      <c r="AC80" s="259">
        <v>755.17104222384546</v>
      </c>
      <c r="AD80" s="259">
        <v>752.49372088384541</v>
      </c>
      <c r="AE80" s="259">
        <v>754.68216246384543</v>
      </c>
      <c r="AF80" s="259">
        <v>756.96570647384544</v>
      </c>
      <c r="AG80" s="259">
        <v>768.66886661384547</v>
      </c>
      <c r="AH80" s="259">
        <v>776.66426457384546</v>
      </c>
      <c r="AI80" s="259">
        <v>798.82191013384545</v>
      </c>
      <c r="AJ80" s="259">
        <v>805.15098405384549</v>
      </c>
      <c r="AK80" s="286">
        <v>796.24520288384554</v>
      </c>
      <c r="AL80" s="285">
        <v>787.39474035384558</v>
      </c>
      <c r="AM80" s="259">
        <v>792.79179980384561</v>
      </c>
      <c r="AN80" s="259">
        <v>787.36820973384556</v>
      </c>
      <c r="AO80" s="259">
        <v>793.98832648384564</v>
      </c>
      <c r="AP80" s="259">
        <v>807.40797910384561</v>
      </c>
      <c r="AQ80" s="259">
        <v>794.26634524384554</v>
      </c>
      <c r="AR80" s="259">
        <v>787.77231224384548</v>
      </c>
      <c r="AS80" s="259">
        <v>785.33943467384552</v>
      </c>
      <c r="AT80" s="259">
        <v>776.32982068384547</v>
      </c>
      <c r="AU80" s="259">
        <v>765.6652695238455</v>
      </c>
      <c r="AV80" s="259">
        <v>776.62694204384547</v>
      </c>
      <c r="AW80" s="286">
        <v>776.8448653138455</v>
      </c>
      <c r="AX80" s="285">
        <v>779.71778028654273</v>
      </c>
      <c r="AY80" s="259">
        <v>784.55238640729317</v>
      </c>
      <c r="AZ80" s="259">
        <v>789.38067233614311</v>
      </c>
      <c r="BA80" s="259">
        <v>797.25060507519095</v>
      </c>
      <c r="BB80" s="259">
        <v>808.71479776967317</v>
      </c>
      <c r="BC80" s="259">
        <v>816.22604292325627</v>
      </c>
      <c r="BD80" s="259">
        <v>834.46758391909918</v>
      </c>
      <c r="BE80" s="259">
        <v>844.91363019832306</v>
      </c>
      <c r="BF80" s="259">
        <v>848.18883323345801</v>
      </c>
      <c r="BG80" s="259">
        <v>858.27882652864355</v>
      </c>
      <c r="BH80" s="259">
        <v>845.5811619696351</v>
      </c>
      <c r="BI80" s="286">
        <v>838.55102387223678</v>
      </c>
      <c r="BJ80" s="285">
        <v>846.63458569317004</v>
      </c>
      <c r="BK80" s="259">
        <v>854.85639860890115</v>
      </c>
      <c r="BL80" s="259">
        <v>876.58969063146867</v>
      </c>
      <c r="BM80" s="259">
        <v>899.17545965983265</v>
      </c>
      <c r="BN80" s="259">
        <v>926.35661701477022</v>
      </c>
      <c r="BO80" s="259">
        <v>873.17515902082641</v>
      </c>
      <c r="BP80" s="259">
        <v>873.67789599864079</v>
      </c>
      <c r="BQ80" s="259">
        <v>873.53441838337164</v>
      </c>
      <c r="BR80" s="259">
        <v>879.21319927691286</v>
      </c>
      <c r="BS80" s="259">
        <v>839.25530535988241</v>
      </c>
      <c r="BT80" s="259">
        <v>839.85711720310417</v>
      </c>
      <c r="BU80" s="286">
        <v>784.57251239003301</v>
      </c>
      <c r="BV80" s="285">
        <v>790.36963810003294</v>
      </c>
      <c r="BW80" s="259">
        <v>833.08644864003293</v>
      </c>
      <c r="BX80" s="259">
        <v>834.76175300003297</v>
      </c>
      <c r="BY80" s="259">
        <v>857.44886875003294</v>
      </c>
      <c r="BZ80" s="259">
        <v>871.25781937003296</v>
      </c>
      <c r="CA80" s="259">
        <v>884.14712659003305</v>
      </c>
      <c r="CB80" s="259">
        <v>892.41060672003312</v>
      </c>
      <c r="CC80" s="259">
        <v>916.43428651003308</v>
      </c>
      <c r="CD80" s="259">
        <v>918.20298964003314</v>
      </c>
      <c r="CE80" s="259">
        <v>906.89133711003308</v>
      </c>
      <c r="CF80" s="259">
        <v>921.48618754003303</v>
      </c>
      <c r="CG80" s="286">
        <v>918.32815494003307</v>
      </c>
      <c r="CH80" s="285">
        <v>923.35856085003309</v>
      </c>
      <c r="CI80" s="259">
        <v>934.22741423003311</v>
      </c>
      <c r="CJ80" s="259">
        <v>964.18253839003307</v>
      </c>
      <c r="CK80" s="259">
        <v>979.91407956003309</v>
      </c>
      <c r="CL80" s="259">
        <v>995.32568105003315</v>
      </c>
      <c r="CM80" s="259">
        <v>1000.9235451500331</v>
      </c>
      <c r="CN80" s="259">
        <v>1006.3646545700331</v>
      </c>
      <c r="CO80" s="259">
        <v>1008.765328520033</v>
      </c>
      <c r="CP80" s="259">
        <v>1016.2440629700329</v>
      </c>
      <c r="CQ80" s="259">
        <v>1077.4098887700329</v>
      </c>
      <c r="CR80" s="259">
        <v>1095.8236443200328</v>
      </c>
      <c r="CS80" s="286">
        <v>1111.554205200033</v>
      </c>
      <c r="CT80" s="285">
        <v>1148.932675900033</v>
      </c>
      <c r="CU80" s="259">
        <v>1217.6171960700331</v>
      </c>
      <c r="CV80" s="259">
        <v>1282.8111044300331</v>
      </c>
      <c r="CW80" s="259">
        <v>1333.2250426000332</v>
      </c>
      <c r="CX80" s="259">
        <v>1374.1079585000332</v>
      </c>
      <c r="CY80" s="259">
        <v>1369.9251336300331</v>
      </c>
      <c r="CZ80" s="259">
        <v>1363.8895582900329</v>
      </c>
      <c r="DA80" s="259">
        <v>1344.4703907200328</v>
      </c>
      <c r="DB80" s="259">
        <v>1364.1973295700329</v>
      </c>
      <c r="DC80" s="259">
        <v>1394.3620914300329</v>
      </c>
      <c r="DD80" s="259">
        <v>1404.9520844700328</v>
      </c>
      <c r="DE80" s="286">
        <v>1370.3487380100328</v>
      </c>
      <c r="DF80" s="285">
        <v>1376.6834226600329</v>
      </c>
      <c r="DG80" s="259">
        <v>1379.7323321700328</v>
      </c>
      <c r="DH80" s="259">
        <v>1356.7360473700328</v>
      </c>
      <c r="DI80" s="259">
        <v>1364.9918972500329</v>
      </c>
      <c r="DJ80" s="259">
        <v>1378.4929917300328</v>
      </c>
      <c r="DK80" s="259">
        <v>1404.740914920033</v>
      </c>
      <c r="DL80" s="259">
        <v>1391.2788228900329</v>
      </c>
      <c r="DM80" s="259">
        <v>1380.3949980300329</v>
      </c>
      <c r="DN80" s="259">
        <v>1373.1140727300328</v>
      </c>
      <c r="DO80" s="259">
        <v>1398.3126708800328</v>
      </c>
      <c r="DP80" s="259">
        <v>1423.9208087700329</v>
      </c>
      <c r="DQ80" s="286">
        <v>1360.9555816700329</v>
      </c>
      <c r="DR80" s="285">
        <v>1376.2773884600329</v>
      </c>
      <c r="DS80" s="259">
        <v>1366.2879921000329</v>
      </c>
      <c r="DT80" s="259">
        <v>1324.7426697100327</v>
      </c>
      <c r="DU80" s="259">
        <v>1289.1454427600327</v>
      </c>
      <c r="DV80" s="259">
        <v>1298.0534408600327</v>
      </c>
      <c r="DW80" s="259">
        <v>1288.4436670700327</v>
      </c>
      <c r="DX80" s="259">
        <v>1283.8720330700328</v>
      </c>
      <c r="DY80" s="259">
        <v>1270.5508232100328</v>
      </c>
      <c r="DZ80" s="259">
        <v>1300.8962994600329</v>
      </c>
      <c r="EA80" s="259">
        <v>1287.5054725300329</v>
      </c>
      <c r="EB80" s="259">
        <v>1321.604327580033</v>
      </c>
      <c r="EC80" s="286">
        <v>1255.2022668900329</v>
      </c>
      <c r="ED80" s="285">
        <v>1243.3830608013329</v>
      </c>
      <c r="EE80" s="259">
        <v>1231.226662170533</v>
      </c>
      <c r="EF80" s="259">
        <v>1215.8319904679331</v>
      </c>
      <c r="EG80" s="259">
        <v>1209.1257180025332</v>
      </c>
      <c r="EH80" s="259">
        <v>1203.5452253251333</v>
      </c>
      <c r="EI80" s="259">
        <v>1197.0598643621333</v>
      </c>
      <c r="EJ80" s="259">
        <v>1187.9254113190334</v>
      </c>
      <c r="EK80" s="259">
        <v>1177.2542874552335</v>
      </c>
      <c r="EL80" s="259">
        <v>1168.6293857650335</v>
      </c>
      <c r="EM80" s="259">
        <v>1155.2259683150335</v>
      </c>
      <c r="EN80" s="259">
        <v>1144.7107579950334</v>
      </c>
      <c r="EO80" s="286">
        <v>1138.4709095250334</v>
      </c>
      <c r="EP80" s="285">
        <v>1133.3254163150334</v>
      </c>
      <c r="EQ80" s="259">
        <v>1128.8982010250334</v>
      </c>
      <c r="ER80" s="259">
        <v>1123.9226678550333</v>
      </c>
      <c r="ES80" s="259">
        <v>1119.7896059550333</v>
      </c>
      <c r="ET80" s="259">
        <v>1115.2465589050332</v>
      </c>
      <c r="EU80" s="259">
        <v>1110.6424916850333</v>
      </c>
      <c r="EV80" s="259">
        <v>1099.0016797150333</v>
      </c>
      <c r="EW80" s="259">
        <v>1095.0330855350333</v>
      </c>
      <c r="EX80" s="259">
        <v>1090.7192888250333</v>
      </c>
      <c r="EY80" s="259">
        <v>1086.7528559550333</v>
      </c>
      <c r="EZ80" s="259">
        <v>1080.8919849550332</v>
      </c>
      <c r="FA80" s="286">
        <v>1070.8607654550333</v>
      </c>
      <c r="FB80" s="285">
        <v>1067.2237762950333</v>
      </c>
      <c r="FC80" s="259">
        <v>1062.7702306850333</v>
      </c>
      <c r="FD80" s="259">
        <v>1057.7764254550334</v>
      </c>
      <c r="FE80" s="259">
        <v>1054.2333130650334</v>
      </c>
      <c r="FF80" s="259">
        <v>1050.7077406350334</v>
      </c>
      <c r="FG80" s="259">
        <v>1046.6666744450333</v>
      </c>
      <c r="FH80" s="259">
        <v>1043.3818591750332</v>
      </c>
      <c r="FI80" s="259">
        <v>1038.6508977250332</v>
      </c>
      <c r="FJ80" s="259">
        <v>1033.0398924750332</v>
      </c>
      <c r="FK80" s="259">
        <v>1028.5109575450331</v>
      </c>
      <c r="FL80" s="259">
        <v>1023.2239901850331</v>
      </c>
      <c r="FM80" s="286">
        <v>1019.1205135750331</v>
      </c>
      <c r="FN80" s="285">
        <v>1016.1101675250331</v>
      </c>
      <c r="FO80" s="259">
        <v>1012.6136837150332</v>
      </c>
      <c r="FP80" s="259">
        <v>1007.5564248150332</v>
      </c>
      <c r="FQ80" s="259">
        <v>1001.8555486350332</v>
      </c>
      <c r="FR80" s="259">
        <v>998.69745463503318</v>
      </c>
      <c r="FS80" s="259">
        <v>995.54415993503324</v>
      </c>
      <c r="FT80" s="259">
        <v>981.95911826503323</v>
      </c>
      <c r="FU80" s="259">
        <v>969.48671175503318</v>
      </c>
      <c r="FV80" s="259">
        <v>957.15977868503319</v>
      </c>
      <c r="FW80" s="259">
        <v>956.96269554503317</v>
      </c>
      <c r="FX80" s="259">
        <v>956.15527171503322</v>
      </c>
      <c r="FY80" s="286">
        <v>955.85652536503324</v>
      </c>
      <c r="FZ80" s="285">
        <v>952.67183495503321</v>
      </c>
      <c r="GA80" s="259">
        <v>949.60604965503319</v>
      </c>
      <c r="GB80" s="259">
        <v>946.57520578503318</v>
      </c>
      <c r="GC80" s="259">
        <v>941.32769506503314</v>
      </c>
      <c r="GD80" s="259">
        <v>938.28931658503313</v>
      </c>
      <c r="GE80" s="259">
        <v>935.02263440503316</v>
      </c>
      <c r="GF80" s="259">
        <v>932.01122426503321</v>
      </c>
      <c r="GG80" s="259">
        <v>928.8952511850332</v>
      </c>
      <c r="GH80" s="259">
        <v>925.69474257503316</v>
      </c>
      <c r="GI80" s="259">
        <v>922.52092029503319</v>
      </c>
      <c r="GJ80" s="259">
        <v>919.48301463503321</v>
      </c>
      <c r="GK80" s="286">
        <v>914.14972931503326</v>
      </c>
      <c r="GL80" s="285">
        <v>910.86642916503331</v>
      </c>
      <c r="GM80" s="259">
        <v>907.76177460503334</v>
      </c>
      <c r="GN80" s="259">
        <v>875.36609736503328</v>
      </c>
      <c r="GO80" s="259">
        <v>872.20723881503329</v>
      </c>
      <c r="GP80" s="259">
        <v>869.1636482450333</v>
      </c>
      <c r="GQ80" s="259">
        <v>866.06921797503333</v>
      </c>
      <c r="GR80" s="259">
        <v>863.06748163503335</v>
      </c>
      <c r="GS80" s="259">
        <v>859.75327280503336</v>
      </c>
      <c r="GT80" s="259">
        <v>856.68133420503341</v>
      </c>
      <c r="GU80" s="259">
        <v>853.61720768503346</v>
      </c>
      <c r="GV80" s="259">
        <v>850.57529237503343</v>
      </c>
      <c r="GW80" s="286">
        <v>847.54180743503343</v>
      </c>
      <c r="GX80" s="285">
        <v>842.19586091503345</v>
      </c>
      <c r="GY80" s="259">
        <v>838.99242402503342</v>
      </c>
      <c r="GZ80" s="259">
        <v>835.96687011503343</v>
      </c>
      <c r="HA80" s="259">
        <v>832.96687011503343</v>
      </c>
      <c r="HB80" s="259">
        <v>829.96364052503338</v>
      </c>
      <c r="HC80" s="259">
        <v>826.93721046503333</v>
      </c>
      <c r="HD80" s="259">
        <v>823.93283754503329</v>
      </c>
      <c r="HE80" s="259">
        <v>820.93283754503329</v>
      </c>
      <c r="HF80" s="259">
        <v>817.9129440150333</v>
      </c>
      <c r="HG80" s="259">
        <v>814.91020931503328</v>
      </c>
      <c r="HH80" s="259">
        <v>811.91020931503328</v>
      </c>
      <c r="HI80" s="286">
        <v>808.89029043503331</v>
      </c>
      <c r="HJ80" s="285">
        <v>805.89029043503331</v>
      </c>
      <c r="HK80" s="259">
        <v>802.89029043503331</v>
      </c>
      <c r="HL80" s="259">
        <v>799.87054018503329</v>
      </c>
      <c r="HM80" s="259">
        <v>795.78338370503332</v>
      </c>
      <c r="HN80" s="259">
        <v>792.78338370503332</v>
      </c>
      <c r="HO80" s="259">
        <v>789.76364731503327</v>
      </c>
      <c r="HP80" s="259">
        <v>786.76364731503327</v>
      </c>
      <c r="HQ80" s="259">
        <v>783.76364731503327</v>
      </c>
      <c r="HR80" s="259">
        <v>780.74269163503322</v>
      </c>
      <c r="HS80" s="259">
        <v>773.88174994503322</v>
      </c>
      <c r="HT80" s="259">
        <v>770.88174994503322</v>
      </c>
      <c r="HU80" s="286">
        <v>767.86206465503324</v>
      </c>
      <c r="HV80" s="285">
        <v>734.86206465503324</v>
      </c>
      <c r="HW80" s="259">
        <v>691.86206465503324</v>
      </c>
      <c r="HX80" s="259">
        <v>658.84453936503326</v>
      </c>
      <c r="HY80" s="259">
        <v>655.84453936503326</v>
      </c>
      <c r="HZ80" s="259">
        <v>655.84430876503325</v>
      </c>
      <c r="IA80" s="259">
        <v>655.82774387503321</v>
      </c>
      <c r="IB80" s="259">
        <v>625.82774387503321</v>
      </c>
      <c r="IC80" s="259">
        <v>585.82774387503321</v>
      </c>
      <c r="ID80" s="259">
        <v>554.45550126503326</v>
      </c>
      <c r="IE80" s="259">
        <v>554.45550126503326</v>
      </c>
      <c r="IF80" s="259">
        <v>554.45498923503328</v>
      </c>
      <c r="IG80" s="286">
        <v>554.43888716503329</v>
      </c>
      <c r="IH80" s="285">
        <v>536.43888716503329</v>
      </c>
      <c r="II80" s="259">
        <v>520.43888716503329</v>
      </c>
      <c r="IJ80" s="259">
        <v>513.42878509503328</v>
      </c>
      <c r="IK80" s="259">
        <v>511.42518509503327</v>
      </c>
      <c r="IL80" s="259">
        <v>498.42518509503327</v>
      </c>
      <c r="IM80" s="259">
        <v>480.4115669250333</v>
      </c>
      <c r="IN80" s="259">
        <v>467.4115669250333</v>
      </c>
      <c r="IO80" s="259">
        <v>462.4115669250333</v>
      </c>
      <c r="IP80" s="259">
        <v>448.39480200503328</v>
      </c>
      <c r="IQ80" s="259">
        <v>436.38758294503327</v>
      </c>
      <c r="IR80" s="259">
        <v>431.38758294503327</v>
      </c>
      <c r="IS80" s="286">
        <v>429.38758294503327</v>
      </c>
      <c r="IT80" s="285">
        <v>425.38758294503327</v>
      </c>
      <c r="IU80" s="259">
        <v>422.38758294503327</v>
      </c>
      <c r="IV80" s="259">
        <v>408.38758294503327</v>
      </c>
      <c r="IW80" s="259">
        <v>355.38758294503327</v>
      </c>
      <c r="IX80" s="259">
        <v>317.38758294503327</v>
      </c>
      <c r="IY80" s="259">
        <v>293.38713746503328</v>
      </c>
      <c r="IZ80" s="259">
        <v>281.38671990503326</v>
      </c>
      <c r="JA80" s="259">
        <v>271.32916238503327</v>
      </c>
      <c r="JB80" s="259">
        <v>251.32854112503327</v>
      </c>
      <c r="JC80" s="259">
        <v>249.32854112503327</v>
      </c>
      <c r="JD80" s="259">
        <v>244.32854112503327</v>
      </c>
      <c r="JE80" s="286">
        <v>241.32854112503327</v>
      </c>
      <c r="JF80" s="285">
        <v>241.32854112503327</v>
      </c>
      <c r="JG80" s="259">
        <v>234.32854112503327</v>
      </c>
      <c r="JH80" s="259">
        <v>224.32854112503327</v>
      </c>
      <c r="JI80" s="259">
        <v>209.32854112503327</v>
      </c>
      <c r="JJ80" s="259">
        <v>199.32854112503327</v>
      </c>
      <c r="JK80" s="259">
        <v>191.32854112503327</v>
      </c>
      <c r="JL80" s="259">
        <v>179.32854112503327</v>
      </c>
      <c r="JM80" s="259">
        <v>169.32854112503327</v>
      </c>
      <c r="JN80" s="259">
        <v>151.32854112503327</v>
      </c>
      <c r="JO80" s="259">
        <v>141.32854112503327</v>
      </c>
      <c r="JP80" s="259">
        <v>126.32854112503327</v>
      </c>
      <c r="JQ80" s="286">
        <v>114.32854112503327</v>
      </c>
      <c r="JR80" s="259">
        <v>112.32854112503327</v>
      </c>
      <c r="JS80" s="259">
        <v>111.32854112503327</v>
      </c>
      <c r="JT80" s="259">
        <v>109.32854112503327</v>
      </c>
      <c r="JU80" s="259">
        <v>105.32854112503327</v>
      </c>
      <c r="JV80" s="259">
        <v>100.32854112503327</v>
      </c>
      <c r="JW80" s="259">
        <v>93.328541125033269</v>
      </c>
      <c r="JX80" s="259">
        <v>76.328541125033269</v>
      </c>
      <c r="JY80" s="259">
        <v>64.328541125033269</v>
      </c>
      <c r="JZ80" s="259">
        <v>45.328541125033269</v>
      </c>
      <c r="KA80" s="259">
        <v>32.328541125033269</v>
      </c>
      <c r="KB80" s="259">
        <v>21.328541125033269</v>
      </c>
      <c r="KC80" s="286">
        <v>0</v>
      </c>
      <c r="KD80" s="259">
        <v>0</v>
      </c>
      <c r="KE80" s="259">
        <v>0</v>
      </c>
      <c r="KF80" s="259">
        <v>0</v>
      </c>
      <c r="KG80" s="259">
        <v>0</v>
      </c>
      <c r="KH80" s="259">
        <v>0</v>
      </c>
      <c r="KI80" s="259">
        <v>0</v>
      </c>
      <c r="KJ80" s="259">
        <v>0</v>
      </c>
      <c r="KK80" s="259">
        <v>0</v>
      </c>
      <c r="KL80" s="259">
        <v>0</v>
      </c>
      <c r="KM80" s="259">
        <v>0</v>
      </c>
      <c r="KN80" s="259">
        <v>0</v>
      </c>
      <c r="KO80" s="286">
        <v>0</v>
      </c>
      <c r="KP80" s="259">
        <v>0</v>
      </c>
      <c r="KQ80" s="259">
        <v>0</v>
      </c>
      <c r="KR80" s="259">
        <v>0</v>
      </c>
      <c r="KS80" s="286">
        <v>0</v>
      </c>
    </row>
    <row r="81" spans="1:305" ht="13.8" x14ac:dyDescent="0.3">
      <c r="A81" s="310" t="s">
        <v>4327</v>
      </c>
      <c r="B81" s="285"/>
      <c r="M81" s="236"/>
      <c r="N81" s="285"/>
      <c r="Y81" s="236"/>
      <c r="Z81" s="285"/>
      <c r="AK81" s="236"/>
      <c r="AL81" s="285"/>
      <c r="AW81" s="236"/>
      <c r="AX81" s="285">
        <v>164.58687290999995</v>
      </c>
      <c r="AY81" s="259">
        <v>162.47180497999994</v>
      </c>
      <c r="AZ81" s="259">
        <v>157.22184765999995</v>
      </c>
      <c r="BA81" s="259">
        <v>153.80730199999996</v>
      </c>
      <c r="BB81" s="259">
        <v>144.85831845999996</v>
      </c>
      <c r="BC81" s="259">
        <v>144.92648649999995</v>
      </c>
      <c r="BD81" s="259">
        <v>142.51730691999995</v>
      </c>
      <c r="BE81" s="259">
        <v>143.26043741999996</v>
      </c>
      <c r="BF81" s="259">
        <v>139.77734202999997</v>
      </c>
      <c r="BG81" s="259">
        <v>139.71575508999996</v>
      </c>
      <c r="BH81" s="259">
        <v>131.69770317999996</v>
      </c>
      <c r="BI81" s="286">
        <v>136.42266679999997</v>
      </c>
      <c r="BJ81" s="285">
        <v>134.10875431999997</v>
      </c>
      <c r="BK81" s="259">
        <v>138.52266268999998</v>
      </c>
      <c r="BL81" s="259">
        <v>143.18820660999998</v>
      </c>
      <c r="BM81" s="259">
        <v>151.87126830999998</v>
      </c>
      <c r="BN81" s="259">
        <v>150.89268506999997</v>
      </c>
      <c r="BO81" s="259">
        <v>153.70089594999996</v>
      </c>
      <c r="BP81" s="259">
        <v>150.17802475999997</v>
      </c>
      <c r="BQ81" s="259">
        <v>198.67940455999997</v>
      </c>
      <c r="BR81" s="259">
        <v>196.36034147999996</v>
      </c>
      <c r="BS81" s="259">
        <v>190.60351662999997</v>
      </c>
      <c r="BT81" s="259">
        <v>196.78123872999998</v>
      </c>
      <c r="BU81" s="286">
        <v>179.40539038999998</v>
      </c>
      <c r="BV81" s="285">
        <v>183.93079928999998</v>
      </c>
      <c r="BW81" s="259">
        <v>176.91962324999997</v>
      </c>
      <c r="BX81" s="259">
        <v>176.84667910999997</v>
      </c>
      <c r="BY81" s="259">
        <v>191.71678690999997</v>
      </c>
      <c r="BZ81" s="259">
        <v>187.95086804999997</v>
      </c>
      <c r="CA81" s="259">
        <v>183.65708544999995</v>
      </c>
      <c r="CB81" s="259">
        <v>177.53446752999994</v>
      </c>
      <c r="CC81" s="259">
        <v>174.66907942999995</v>
      </c>
      <c r="CD81" s="259">
        <v>155.82566963999994</v>
      </c>
      <c r="CE81" s="259">
        <v>150.12213847999993</v>
      </c>
      <c r="CF81" s="259">
        <v>81.42010321999993</v>
      </c>
      <c r="CG81" s="286">
        <v>58.258532499999937</v>
      </c>
      <c r="CH81" s="285">
        <v>45.713260009999942</v>
      </c>
      <c r="CI81" s="259">
        <v>41.631745919999943</v>
      </c>
      <c r="CJ81" s="259">
        <v>39.72044704999994</v>
      </c>
      <c r="CK81" s="259">
        <v>27.849016949999942</v>
      </c>
      <c r="CL81" s="259">
        <v>27.050489589999941</v>
      </c>
      <c r="CM81" s="259">
        <v>28.29850235999994</v>
      </c>
      <c r="CN81" s="259">
        <v>23.589798139999939</v>
      </c>
      <c r="CO81" s="259">
        <v>20.560847349999939</v>
      </c>
      <c r="CP81" s="259">
        <v>15.55666312999994</v>
      </c>
      <c r="CQ81" s="259">
        <v>2.5450538099999385</v>
      </c>
      <c r="CR81" s="259">
        <v>-6.5197097000000639</v>
      </c>
      <c r="CS81" s="286">
        <v>104.85413201999994</v>
      </c>
      <c r="CT81" s="285">
        <v>98.450430799999936</v>
      </c>
      <c r="CU81" s="259">
        <v>85.511380479999929</v>
      </c>
      <c r="CV81" s="259">
        <v>73.215234399999929</v>
      </c>
      <c r="CW81" s="259">
        <v>67.518028909999927</v>
      </c>
      <c r="CX81" s="259">
        <v>59.974646509999928</v>
      </c>
      <c r="CY81" s="259">
        <v>49.111635599999929</v>
      </c>
      <c r="CZ81" s="259">
        <v>15.598241269999917</v>
      </c>
      <c r="DA81" s="259">
        <v>6.6135698499999176</v>
      </c>
      <c r="DB81" s="259">
        <v>823.0663918099998</v>
      </c>
      <c r="DC81" s="259">
        <v>843.17985242999976</v>
      </c>
      <c r="DD81" s="259">
        <v>844.08454111999981</v>
      </c>
      <c r="DE81" s="286">
        <v>837.66349639999976</v>
      </c>
      <c r="DF81" s="285">
        <v>832.0347491399998</v>
      </c>
      <c r="DG81" s="259">
        <v>846.16255741999976</v>
      </c>
      <c r="DH81" s="259">
        <v>589.63506571999983</v>
      </c>
      <c r="DI81" s="259">
        <v>575.44906590999983</v>
      </c>
      <c r="DJ81" s="259">
        <v>571.63762289999988</v>
      </c>
      <c r="DK81" s="259">
        <v>571.99189005999983</v>
      </c>
      <c r="DL81" s="259">
        <v>570.58469246999982</v>
      </c>
      <c r="DM81" s="259">
        <v>566.43650540999977</v>
      </c>
      <c r="DN81" s="259">
        <v>577.30541667999978</v>
      </c>
      <c r="DO81" s="259">
        <v>180.79828910999981</v>
      </c>
      <c r="DP81" s="259">
        <v>177.15507870999983</v>
      </c>
      <c r="DQ81" s="286">
        <v>202.33484071999982</v>
      </c>
      <c r="DR81" s="285">
        <v>180.72793163999981</v>
      </c>
      <c r="DS81" s="259">
        <v>161.32935841999981</v>
      </c>
      <c r="DT81" s="259">
        <v>138.81122881999983</v>
      </c>
      <c r="DU81" s="259">
        <v>149.86172115999983</v>
      </c>
      <c r="DV81" s="259">
        <v>174.90283859999982</v>
      </c>
      <c r="DW81" s="259">
        <v>172.98910907999982</v>
      </c>
      <c r="DX81" s="259">
        <v>110.51269500999982</v>
      </c>
      <c r="DY81" s="259">
        <v>118.54361882999982</v>
      </c>
      <c r="DZ81" s="259">
        <v>118.64137218999981</v>
      </c>
      <c r="EA81" s="259">
        <v>103.19577203999981</v>
      </c>
      <c r="EB81" s="259">
        <v>105.31245807999981</v>
      </c>
      <c r="EC81" s="286">
        <v>1629.3209747599997</v>
      </c>
      <c r="ED81" s="285">
        <v>1694.9504333199998</v>
      </c>
      <c r="EE81" s="259">
        <v>1700.3597023499997</v>
      </c>
      <c r="EF81" s="259">
        <v>1867.1570312099996</v>
      </c>
      <c r="EG81" s="259">
        <v>1728.1171009699997</v>
      </c>
      <c r="EH81" s="259">
        <v>1860.5867400399998</v>
      </c>
      <c r="EI81" s="259">
        <v>1984.8706216099997</v>
      </c>
      <c r="EJ81" s="259">
        <v>1888.1114109</v>
      </c>
      <c r="EK81" s="259">
        <v>2344.8452916199999</v>
      </c>
      <c r="EL81" s="259">
        <v>2307.3692816900002</v>
      </c>
      <c r="EM81" s="259">
        <v>2489.5410683300001</v>
      </c>
      <c r="EN81" s="259">
        <v>2698.6362630000003</v>
      </c>
      <c r="EO81" s="286">
        <v>2756.0662274800002</v>
      </c>
      <c r="EP81" s="285">
        <v>3055.48790689</v>
      </c>
      <c r="EQ81" s="259">
        <v>3212.0753797100001</v>
      </c>
      <c r="ER81" s="259">
        <v>3365.6037550999999</v>
      </c>
      <c r="ES81" s="259">
        <v>3691.72760956</v>
      </c>
      <c r="ET81" s="259">
        <v>3728.0934097499999</v>
      </c>
      <c r="EU81" s="259">
        <v>3767.9400426799998</v>
      </c>
      <c r="EV81" s="259">
        <v>4209.8870944299997</v>
      </c>
      <c r="EW81" s="259">
        <v>4507.3234011599998</v>
      </c>
      <c r="EX81" s="259">
        <v>4637.2070889099996</v>
      </c>
      <c r="EY81" s="259">
        <v>4743.5454865499996</v>
      </c>
      <c r="EZ81" s="259">
        <v>4874.9269339599996</v>
      </c>
      <c r="FA81" s="286">
        <v>4938.6195966599998</v>
      </c>
      <c r="FB81" s="285">
        <v>5041.3855742899996</v>
      </c>
      <c r="FC81" s="259">
        <v>5169.2006015799998</v>
      </c>
      <c r="FD81" s="259">
        <v>5394.7277070299997</v>
      </c>
      <c r="FE81" s="259">
        <v>5141.0770353999997</v>
      </c>
      <c r="FF81" s="259">
        <v>5249.8240313299993</v>
      </c>
      <c r="FG81" s="259">
        <v>5569.363582609999</v>
      </c>
      <c r="FH81" s="259">
        <v>5831.2590917099988</v>
      </c>
      <c r="FI81" s="259">
        <v>5924.4839831399986</v>
      </c>
      <c r="FJ81" s="259">
        <v>6068.7494980299989</v>
      </c>
      <c r="FK81" s="259">
        <v>6230.0752337799986</v>
      </c>
      <c r="FL81" s="259">
        <v>6406.7253326499986</v>
      </c>
      <c r="FM81" s="286">
        <v>6317.1944931599992</v>
      </c>
      <c r="FN81" s="285">
        <v>6627.5910919999988</v>
      </c>
      <c r="FO81" s="259">
        <v>6803.3849027899987</v>
      </c>
      <c r="FP81" s="259">
        <v>6813.7631848899991</v>
      </c>
      <c r="FQ81" s="259">
        <v>7056.526504219999</v>
      </c>
      <c r="FR81" s="259">
        <v>7202.9206285899991</v>
      </c>
      <c r="FS81" s="259">
        <v>7577.0959688999992</v>
      </c>
      <c r="FT81" s="259">
        <v>7535.8590194599992</v>
      </c>
      <c r="FU81" s="259">
        <v>7625.1484001299996</v>
      </c>
      <c r="FV81" s="259">
        <v>7724.6994192599996</v>
      </c>
      <c r="FW81" s="259">
        <v>7822.2083643899996</v>
      </c>
      <c r="FX81" s="259">
        <v>8239.8557980200003</v>
      </c>
      <c r="FY81" s="286">
        <v>8324.1474169100002</v>
      </c>
      <c r="FZ81" s="285">
        <v>8441.6091714899994</v>
      </c>
      <c r="GA81" s="259">
        <v>8692.5337251099991</v>
      </c>
      <c r="GB81" s="259">
        <v>9423.4015491599985</v>
      </c>
      <c r="GC81" s="259">
        <v>9534.1566329799989</v>
      </c>
      <c r="GD81" s="259">
        <v>9743.6848893099996</v>
      </c>
      <c r="GE81" s="259">
        <v>9809.6291218599999</v>
      </c>
      <c r="GF81" s="259">
        <v>9888.6550768599991</v>
      </c>
      <c r="GG81" s="259">
        <v>9917.9954055299986</v>
      </c>
      <c r="GH81" s="259">
        <v>9963.349836899999</v>
      </c>
      <c r="GI81" s="259">
        <v>10026.312692169999</v>
      </c>
      <c r="GJ81" s="259">
        <v>10107.730478379999</v>
      </c>
      <c r="GK81" s="286">
        <v>13022.649916999999</v>
      </c>
      <c r="GL81" s="285">
        <v>13477.898294879999</v>
      </c>
      <c r="GM81" s="259">
        <v>13500.124051849998</v>
      </c>
      <c r="GN81" s="259">
        <v>12876.636241659999</v>
      </c>
      <c r="GO81" s="259">
        <v>12616.539351209998</v>
      </c>
      <c r="GP81" s="259">
        <v>13498.358426399998</v>
      </c>
      <c r="GQ81" s="259">
        <v>13177.833664299998</v>
      </c>
      <c r="GR81" s="259">
        <v>13342.848925799999</v>
      </c>
      <c r="GS81" s="259">
        <v>14405.8610904</v>
      </c>
      <c r="GT81" s="259">
        <v>14477.095544849999</v>
      </c>
      <c r="GU81" s="259">
        <v>14523.31503432</v>
      </c>
      <c r="GV81" s="259">
        <v>14730.648875069999</v>
      </c>
      <c r="GW81" s="286">
        <v>14816.263308809999</v>
      </c>
      <c r="GX81" s="285">
        <v>14855.87237173</v>
      </c>
      <c r="GY81" s="259">
        <v>14838.7293716</v>
      </c>
      <c r="GZ81" s="259">
        <v>14956.65413357</v>
      </c>
      <c r="HA81" s="259">
        <v>15601.446227619999</v>
      </c>
      <c r="HB81" s="259">
        <v>16000.428580549999</v>
      </c>
      <c r="HC81" s="259">
        <v>16246.249000399999</v>
      </c>
      <c r="HD81" s="259">
        <v>16719.308633410001</v>
      </c>
      <c r="HE81" s="259">
        <v>16346.730868280001</v>
      </c>
      <c r="HF81" s="259">
        <v>16434.6800134</v>
      </c>
      <c r="HG81" s="259">
        <v>16413.379035490001</v>
      </c>
      <c r="HH81" s="259">
        <v>16450.02159841</v>
      </c>
      <c r="HI81" s="286">
        <v>16420.782269579999</v>
      </c>
      <c r="HJ81" s="285">
        <v>16995.268789859998</v>
      </c>
      <c r="HK81" s="259">
        <v>17105.555402629998</v>
      </c>
      <c r="HL81" s="259">
        <v>17248.295174689996</v>
      </c>
      <c r="HM81" s="259">
        <v>17384.497678749998</v>
      </c>
      <c r="HN81" s="259">
        <v>17881.773600739998</v>
      </c>
      <c r="HO81" s="259">
        <v>18278.970263019997</v>
      </c>
      <c r="HP81" s="259">
        <v>18470.776676199996</v>
      </c>
      <c r="HQ81" s="259">
        <v>18638.938336279996</v>
      </c>
      <c r="HR81" s="259">
        <v>18795.336245229995</v>
      </c>
      <c r="HS81" s="259">
        <v>18816.872936609994</v>
      </c>
      <c r="HT81" s="259">
        <v>18976.060854259995</v>
      </c>
      <c r="HU81" s="286">
        <v>18831.473112799995</v>
      </c>
      <c r="HV81" s="285">
        <v>19286.114279749996</v>
      </c>
      <c r="HW81" s="259">
        <v>19426.982959819998</v>
      </c>
      <c r="HX81" s="259">
        <v>20213.717737859999</v>
      </c>
      <c r="HY81" s="259">
        <v>20483.623367259999</v>
      </c>
      <c r="HZ81" s="259">
        <v>20564.3662258</v>
      </c>
      <c r="IA81" s="259">
        <v>20780.659318689999</v>
      </c>
      <c r="IB81" s="259">
        <v>20917.63684363</v>
      </c>
      <c r="IC81" s="259">
        <v>21065.026414700002</v>
      </c>
      <c r="ID81" s="259">
        <v>20736.36716025</v>
      </c>
      <c r="IE81" s="259">
        <v>20925.583864799999</v>
      </c>
      <c r="IF81" s="259">
        <v>21125.528428040001</v>
      </c>
      <c r="IG81" s="286">
        <v>21360.054627130001</v>
      </c>
      <c r="IH81" s="285">
        <v>22407.387049519999</v>
      </c>
      <c r="II81" s="259">
        <v>22297.557166809998</v>
      </c>
      <c r="IJ81" s="259">
        <v>22399.455126199999</v>
      </c>
      <c r="IK81" s="259">
        <v>22643.258102419997</v>
      </c>
      <c r="IL81" s="259">
        <v>22750.387938909997</v>
      </c>
      <c r="IM81" s="259">
        <v>23096.143226909997</v>
      </c>
      <c r="IN81" s="259">
        <v>23306.048338349996</v>
      </c>
      <c r="IO81" s="259">
        <v>23476.979213999995</v>
      </c>
      <c r="IP81" s="259">
        <v>23564.012789179997</v>
      </c>
      <c r="IQ81" s="259">
        <v>23566.396183069995</v>
      </c>
      <c r="IR81" s="259">
        <v>23113.920367609997</v>
      </c>
      <c r="IS81" s="286">
        <v>23843.271754189995</v>
      </c>
      <c r="IT81" s="285">
        <v>24199.030382689994</v>
      </c>
      <c r="IU81" s="259">
        <v>24540.143454199995</v>
      </c>
      <c r="IV81" s="259">
        <v>25169.070832999994</v>
      </c>
      <c r="IW81" s="259">
        <v>24687.049489289991</v>
      </c>
      <c r="IX81" s="259">
        <v>25023.623801279991</v>
      </c>
      <c r="IY81" s="259">
        <v>25048.203046459992</v>
      </c>
      <c r="IZ81" s="259">
        <v>25195.208568999991</v>
      </c>
      <c r="JA81" s="259">
        <v>25523.89055638999</v>
      </c>
      <c r="JB81" s="259">
        <v>25753.39338578999</v>
      </c>
      <c r="JC81" s="259">
        <v>26032.05441973999</v>
      </c>
      <c r="JD81" s="259">
        <v>26652.253270799989</v>
      </c>
      <c r="JE81" s="286">
        <v>26798.357327289988</v>
      </c>
      <c r="JF81" s="285">
        <v>27203.797942229987</v>
      </c>
      <c r="JG81" s="259">
        <v>27509.033461569987</v>
      </c>
      <c r="JH81" s="259">
        <v>27859.930014749985</v>
      </c>
      <c r="JI81" s="259">
        <v>28003.888055289986</v>
      </c>
      <c r="JJ81" s="259">
        <v>27989.187194249986</v>
      </c>
      <c r="JK81" s="259">
        <v>28262.550419699986</v>
      </c>
      <c r="JL81" s="259">
        <v>28721.217444129987</v>
      </c>
      <c r="JM81" s="259">
        <v>28965.274476959985</v>
      </c>
      <c r="JN81" s="259">
        <v>28903.982631899984</v>
      </c>
      <c r="JO81" s="259">
        <v>29173.290020719985</v>
      </c>
      <c r="JP81" s="259">
        <v>29269.329236689984</v>
      </c>
      <c r="JQ81" s="286">
        <v>29710.955908379983</v>
      </c>
      <c r="JR81" s="259">
        <v>29961.068399589982</v>
      </c>
      <c r="JS81" s="259">
        <v>29951.70716588998</v>
      </c>
      <c r="JT81" s="259">
        <v>30140.480269059979</v>
      </c>
      <c r="JU81" s="259">
        <v>30014.040794979977</v>
      </c>
      <c r="JV81" s="259">
        <v>30054.194101379977</v>
      </c>
      <c r="JW81" s="259">
        <v>29842.517052289979</v>
      </c>
      <c r="JX81" s="259">
        <v>29673.877156239978</v>
      </c>
      <c r="JY81" s="259">
        <v>30143.687004899977</v>
      </c>
      <c r="JZ81" s="259">
        <v>30541.484954109979</v>
      </c>
      <c r="KA81" s="259">
        <v>30734.409683239981</v>
      </c>
      <c r="KB81" s="259">
        <v>31037.89855225998</v>
      </c>
      <c r="KC81" s="286">
        <v>31439.620491849979</v>
      </c>
      <c r="KD81" s="259">
        <v>31358.790464289978</v>
      </c>
      <c r="KE81" s="259">
        <v>31539.616024719977</v>
      </c>
      <c r="KF81" s="259">
        <v>31769.111055209978</v>
      </c>
      <c r="KG81" s="259">
        <v>32210.466212089977</v>
      </c>
      <c r="KH81" s="259">
        <v>32285.672439469978</v>
      </c>
      <c r="KI81" s="259">
        <v>32254.951664169977</v>
      </c>
      <c r="KJ81" s="259">
        <v>32393.085408329978</v>
      </c>
      <c r="KK81" s="259">
        <v>32530.441549969979</v>
      </c>
      <c r="KL81" s="259">
        <v>32507.13611953998</v>
      </c>
      <c r="KM81" s="259">
        <v>32408.182913629982</v>
      </c>
      <c r="KN81" s="259">
        <v>32385.861159009983</v>
      </c>
      <c r="KO81" s="286">
        <v>32263.984141499983</v>
      </c>
      <c r="KP81" s="259">
        <v>33063.600398929986</v>
      </c>
      <c r="KQ81" s="259">
        <v>33420.974888039986</v>
      </c>
      <c r="KR81" s="259">
        <v>33499.493587999983</v>
      </c>
      <c r="KS81" s="286">
        <v>33499.493587999983</v>
      </c>
    </row>
    <row r="82" spans="1:305" ht="12.9" hidden="1" customHeight="1" x14ac:dyDescent="0.25">
      <c r="A82" s="234" t="s">
        <v>31</v>
      </c>
      <c r="B82" s="230"/>
      <c r="M82" s="236"/>
      <c r="N82" s="230"/>
      <c r="Y82" s="236"/>
      <c r="Z82" s="230"/>
      <c r="AK82" s="236"/>
      <c r="AL82" s="230"/>
      <c r="AW82" s="236"/>
      <c r="AX82" s="230"/>
      <c r="BI82" s="236"/>
      <c r="BJ82" s="230"/>
      <c r="BU82" s="236"/>
      <c r="BV82" s="230"/>
      <c r="CG82" s="236"/>
      <c r="CH82" s="230"/>
      <c r="CS82" s="236"/>
      <c r="CT82" s="230"/>
      <c r="DE82" s="236"/>
      <c r="DF82" s="230"/>
      <c r="DQ82" s="236"/>
      <c r="DR82" s="230"/>
      <c r="EC82" s="236"/>
      <c r="ED82" s="230"/>
      <c r="EO82" s="236"/>
      <c r="EP82" s="230"/>
      <c r="FA82" s="236"/>
      <c r="FB82" s="230"/>
      <c r="FM82" s="236"/>
      <c r="FN82" s="230"/>
      <c r="FY82" s="236"/>
      <c r="FZ82" s="230"/>
      <c r="GK82" s="236"/>
      <c r="GL82" s="230"/>
      <c r="GW82" s="236"/>
      <c r="GX82" s="230"/>
      <c r="HI82" s="236"/>
      <c r="HJ82" s="230"/>
      <c r="HU82" s="236"/>
      <c r="HV82" s="230"/>
      <c r="IG82" s="236"/>
      <c r="IH82" s="230"/>
      <c r="IS82" s="236"/>
      <c r="IT82" s="230"/>
      <c r="JE82" s="236"/>
      <c r="JF82" s="230"/>
      <c r="JQ82" s="236"/>
      <c r="KC82" s="236"/>
      <c r="KO82" s="236"/>
      <c r="KS82" s="236"/>
    </row>
    <row r="83" spans="1:305" ht="12.9" hidden="1" customHeight="1" x14ac:dyDescent="0.25">
      <c r="A83" s="234" t="s">
        <v>32</v>
      </c>
      <c r="B83" s="230"/>
      <c r="M83" s="236"/>
      <c r="N83" s="230"/>
      <c r="Y83" s="236"/>
      <c r="Z83" s="230"/>
      <c r="AK83" s="236"/>
      <c r="AL83" s="230"/>
      <c r="AW83" s="236"/>
      <c r="AX83" s="230"/>
      <c r="BI83" s="236"/>
      <c r="BJ83" s="230"/>
      <c r="BU83" s="236"/>
      <c r="BV83" s="230"/>
      <c r="CG83" s="236"/>
      <c r="CH83" s="230"/>
      <c r="CS83" s="236"/>
      <c r="CT83" s="230"/>
      <c r="DE83" s="236"/>
      <c r="DF83" s="230"/>
      <c r="DQ83" s="236"/>
      <c r="DR83" s="230"/>
      <c r="EC83" s="236"/>
      <c r="ED83" s="230"/>
      <c r="EO83" s="236"/>
      <c r="EP83" s="230"/>
      <c r="FA83" s="236"/>
      <c r="FB83" s="230"/>
      <c r="FM83" s="236"/>
      <c r="FN83" s="230"/>
      <c r="FY83" s="236"/>
      <c r="FZ83" s="230"/>
      <c r="GK83" s="236"/>
      <c r="GL83" s="230"/>
      <c r="GW83" s="236"/>
      <c r="GX83" s="230"/>
      <c r="HI83" s="236"/>
      <c r="HJ83" s="230"/>
      <c r="HU83" s="236"/>
      <c r="HV83" s="230"/>
      <c r="IG83" s="236"/>
      <c r="IH83" s="230"/>
      <c r="IS83" s="236"/>
      <c r="IT83" s="230"/>
      <c r="JE83" s="236"/>
      <c r="JF83" s="230"/>
      <c r="JQ83" s="236"/>
      <c r="KC83" s="236"/>
      <c r="KO83" s="236"/>
      <c r="KS83" s="236"/>
    </row>
    <row r="84" spans="1:305" ht="12.9" hidden="1" customHeight="1" x14ac:dyDescent="0.25">
      <c r="A84" s="234" t="s">
        <v>47</v>
      </c>
      <c r="B84" s="230"/>
      <c r="M84" s="236"/>
      <c r="N84" s="230"/>
      <c r="Y84" s="236"/>
      <c r="Z84" s="230"/>
      <c r="AK84" s="236"/>
      <c r="AL84" s="230"/>
      <c r="AW84" s="236"/>
      <c r="AX84" s="230"/>
      <c r="BI84" s="236"/>
      <c r="BJ84" s="230"/>
      <c r="BU84" s="236"/>
      <c r="BV84" s="230"/>
      <c r="CG84" s="236"/>
      <c r="CH84" s="230"/>
      <c r="CS84" s="236"/>
      <c r="CT84" s="230"/>
      <c r="DE84" s="236"/>
      <c r="DF84" s="230"/>
      <c r="DQ84" s="236"/>
      <c r="DR84" s="230"/>
      <c r="EC84" s="236"/>
      <c r="ED84" s="230"/>
      <c r="EO84" s="236"/>
      <c r="EP84" s="230"/>
      <c r="FA84" s="236"/>
      <c r="FB84" s="230"/>
      <c r="FM84" s="236"/>
      <c r="FN84" s="230"/>
      <c r="FY84" s="236"/>
      <c r="FZ84" s="230"/>
      <c r="GK84" s="236"/>
      <c r="GL84" s="230"/>
      <c r="GW84" s="236"/>
      <c r="GX84" s="230"/>
      <c r="HI84" s="236"/>
      <c r="HJ84" s="230"/>
      <c r="HU84" s="236"/>
      <c r="HV84" s="230"/>
      <c r="IG84" s="236"/>
      <c r="IH84" s="230"/>
      <c r="IS84" s="236"/>
      <c r="IT84" s="230"/>
      <c r="JE84" s="236"/>
      <c r="JF84" s="230"/>
      <c r="JQ84" s="236"/>
      <c r="KC84" s="236"/>
      <c r="KO84" s="236"/>
      <c r="KS84" s="236"/>
    </row>
    <row r="85" spans="1:305" ht="15.75" customHeight="1" x14ac:dyDescent="0.25">
      <c r="A85" s="281" t="s">
        <v>4237</v>
      </c>
      <c r="B85" s="287">
        <v>32869.847178152886</v>
      </c>
      <c r="C85" s="288">
        <v>32894.111161013745</v>
      </c>
      <c r="D85" s="288">
        <v>32849.418695799664</v>
      </c>
      <c r="E85" s="288">
        <v>33578.040968183734</v>
      </c>
      <c r="F85" s="288">
        <v>34135.279479166718</v>
      </c>
      <c r="G85" s="288">
        <v>33925.682424428604</v>
      </c>
      <c r="H85" s="288">
        <v>33863.384890375688</v>
      </c>
      <c r="I85" s="288">
        <v>34187.197501665221</v>
      </c>
      <c r="J85" s="288">
        <v>34548.458862835825</v>
      </c>
      <c r="K85" s="288">
        <v>34371.140001141757</v>
      </c>
      <c r="L85" s="288">
        <v>34788.52050249817</v>
      </c>
      <c r="M85" s="289">
        <v>35432.512425641646</v>
      </c>
      <c r="N85" s="287">
        <v>35308.651645882186</v>
      </c>
      <c r="O85" s="288">
        <v>35109.91003699779</v>
      </c>
      <c r="P85" s="288">
        <v>34541.538160453158</v>
      </c>
      <c r="Q85" s="288">
        <v>34614.292408097805</v>
      </c>
      <c r="R85" s="288">
        <v>34057.439962039556</v>
      </c>
      <c r="S85" s="288">
        <v>33952.686632895551</v>
      </c>
      <c r="T85" s="288">
        <v>34282.824292949284</v>
      </c>
      <c r="U85" s="288">
        <v>34383.595946262838</v>
      </c>
      <c r="V85" s="288">
        <v>34313.934922986504</v>
      </c>
      <c r="W85" s="288">
        <v>33903.772176496932</v>
      </c>
      <c r="X85" s="288">
        <v>33834.516369646779</v>
      </c>
      <c r="Y85" s="289">
        <v>33709.3248975362</v>
      </c>
      <c r="Z85" s="287">
        <v>34291.363936148657</v>
      </c>
      <c r="AA85" s="288">
        <v>34564.3837750651</v>
      </c>
      <c r="AB85" s="288">
        <v>34273.954143677161</v>
      </c>
      <c r="AC85" s="288">
        <v>35292.828152692528</v>
      </c>
      <c r="AD85" s="288">
        <v>35101.479958023272</v>
      </c>
      <c r="AE85" s="288">
        <v>34157.234888420207</v>
      </c>
      <c r="AF85" s="288">
        <v>33579.764012391795</v>
      </c>
      <c r="AG85" s="288">
        <v>33330.973084583282</v>
      </c>
      <c r="AH85" s="288">
        <v>33390.018230249392</v>
      </c>
      <c r="AI85" s="288">
        <v>33522.505981143971</v>
      </c>
      <c r="AJ85" s="288">
        <v>33345.984977571039</v>
      </c>
      <c r="AK85" s="289">
        <v>33444.73308311517</v>
      </c>
      <c r="AL85" s="287">
        <v>33971.425809512788</v>
      </c>
      <c r="AM85" s="288">
        <v>33786.268359045665</v>
      </c>
      <c r="AN85" s="288">
        <v>33496.982794247029</v>
      </c>
      <c r="AO85" s="288">
        <v>33293.851085011498</v>
      </c>
      <c r="AP85" s="288">
        <v>33102.698923016636</v>
      </c>
      <c r="AQ85" s="288">
        <v>33161.827829985443</v>
      </c>
      <c r="AR85" s="288">
        <v>32905.610650589304</v>
      </c>
      <c r="AS85" s="288">
        <v>33208.971603644626</v>
      </c>
      <c r="AT85" s="288">
        <v>33886.423096059414</v>
      </c>
      <c r="AU85" s="288">
        <v>34000.006457128511</v>
      </c>
      <c r="AV85" s="288">
        <v>34908.973721470698</v>
      </c>
      <c r="AW85" s="289">
        <v>35524.648015838175</v>
      </c>
      <c r="AX85" s="287">
        <v>35672.1965244573</v>
      </c>
      <c r="AY85" s="288">
        <v>36160.890918774923</v>
      </c>
      <c r="AZ85" s="288">
        <v>35918.385638976266</v>
      </c>
      <c r="BA85" s="288">
        <v>34488.071280581549</v>
      </c>
      <c r="BB85" s="288">
        <v>34497.281241495686</v>
      </c>
      <c r="BC85" s="288">
        <v>33965.447006060465</v>
      </c>
      <c r="BD85" s="288">
        <v>34682.056331464235</v>
      </c>
      <c r="BE85" s="288">
        <v>34817.503838421049</v>
      </c>
      <c r="BF85" s="288">
        <v>34530.839063255684</v>
      </c>
      <c r="BG85" s="288">
        <v>34172.133327090385</v>
      </c>
      <c r="BH85" s="288">
        <v>34592.755187129005</v>
      </c>
      <c r="BI85" s="289">
        <v>35646.971608725114</v>
      </c>
      <c r="BJ85" s="287">
        <v>35616.10291318786</v>
      </c>
      <c r="BK85" s="288">
        <v>35988.486199827239</v>
      </c>
      <c r="BL85" s="288">
        <v>35273.433767148439</v>
      </c>
      <c r="BM85" s="288">
        <v>35324.849860739414</v>
      </c>
      <c r="BN85" s="288">
        <v>35597.639814951341</v>
      </c>
      <c r="BO85" s="288">
        <v>35177.281369875556</v>
      </c>
      <c r="BP85" s="288">
        <v>36467.693054854986</v>
      </c>
      <c r="BQ85" s="288">
        <v>36640.322481024079</v>
      </c>
      <c r="BR85" s="288">
        <v>37599.875512433653</v>
      </c>
      <c r="BS85" s="288">
        <v>37408.054975155996</v>
      </c>
      <c r="BT85" s="288">
        <v>38116.125001514818</v>
      </c>
      <c r="BU85" s="289">
        <v>38732.107017931077</v>
      </c>
      <c r="BV85" s="287">
        <v>39848.745612747472</v>
      </c>
      <c r="BW85" s="288">
        <v>38812.489835492102</v>
      </c>
      <c r="BX85" s="288">
        <v>39317.398081230014</v>
      </c>
      <c r="BY85" s="288">
        <v>40407.141348428282</v>
      </c>
      <c r="BZ85" s="288">
        <v>41569.998581195767</v>
      </c>
      <c r="CA85" s="288">
        <v>42320.974652539684</v>
      </c>
      <c r="CB85" s="288">
        <v>42571.79835030136</v>
      </c>
      <c r="CC85" s="288">
        <v>42545.629204309684</v>
      </c>
      <c r="CD85" s="288">
        <v>43262.673572746964</v>
      </c>
      <c r="CE85" s="288">
        <v>43445.543774459366</v>
      </c>
      <c r="CF85" s="288">
        <v>43651.275035419007</v>
      </c>
      <c r="CG85" s="289">
        <v>44801.816986778962</v>
      </c>
      <c r="CH85" s="287">
        <v>44722.463548181069</v>
      </c>
      <c r="CI85" s="288">
        <v>45865.054354639797</v>
      </c>
      <c r="CJ85" s="288">
        <v>46201.572401465775</v>
      </c>
      <c r="CK85" s="288">
        <v>45659.591390328715</v>
      </c>
      <c r="CL85" s="288">
        <v>45814.394924409309</v>
      </c>
      <c r="CM85" s="288">
        <v>45529.402750420093</v>
      </c>
      <c r="CN85" s="288">
        <v>45930.124071492784</v>
      </c>
      <c r="CO85" s="288">
        <v>45718.541851377246</v>
      </c>
      <c r="CP85" s="288">
        <v>45337.481676522322</v>
      </c>
      <c r="CQ85" s="288">
        <v>45052.894431074295</v>
      </c>
      <c r="CR85" s="288">
        <v>45085.178620796614</v>
      </c>
      <c r="CS85" s="289">
        <v>45470.86374584138</v>
      </c>
      <c r="CT85" s="287">
        <v>46006.277312041653</v>
      </c>
      <c r="CU85" s="288">
        <v>44333.445860733758</v>
      </c>
      <c r="CV85" s="288">
        <v>44637.165721555211</v>
      </c>
      <c r="CW85" s="288">
        <v>44990.296272002648</v>
      </c>
      <c r="CX85" s="288">
        <v>44729.755031460889</v>
      </c>
      <c r="CY85" s="288">
        <v>44055.644618971135</v>
      </c>
      <c r="CZ85" s="288">
        <v>46276.661423387086</v>
      </c>
      <c r="DA85" s="288">
        <v>47789.774459035441</v>
      </c>
      <c r="DB85" s="288">
        <v>49164.277826343867</v>
      </c>
      <c r="DC85" s="288">
        <v>50695.855677377273</v>
      </c>
      <c r="DD85" s="288">
        <v>51385.574405144056</v>
      </c>
      <c r="DE85" s="289">
        <v>51538.917108760637</v>
      </c>
      <c r="DF85" s="287">
        <v>51461.827639812116</v>
      </c>
      <c r="DG85" s="288">
        <v>51350.661258059736</v>
      </c>
      <c r="DH85" s="288">
        <v>51924.176523468937</v>
      </c>
      <c r="DI85" s="288">
        <v>53454.032615697019</v>
      </c>
      <c r="DJ85" s="288">
        <v>53316.115289309753</v>
      </c>
      <c r="DK85" s="288">
        <v>54273.613686661745</v>
      </c>
      <c r="DL85" s="288">
        <v>59447.267745443009</v>
      </c>
      <c r="DM85" s="288">
        <v>59936.878497376769</v>
      </c>
      <c r="DN85" s="288">
        <v>60718.761230744487</v>
      </c>
      <c r="DO85" s="288">
        <v>61196.38046651578</v>
      </c>
      <c r="DP85" s="288">
        <v>60952.581165158859</v>
      </c>
      <c r="DQ85" s="289">
        <v>64224.444006732752</v>
      </c>
      <c r="DR85" s="287">
        <v>66557.55894844752</v>
      </c>
      <c r="DS85" s="288">
        <v>67029.608971506881</v>
      </c>
      <c r="DT85" s="288">
        <v>68104.133389041119</v>
      </c>
      <c r="DU85" s="288">
        <v>69053.756747405379</v>
      </c>
      <c r="DV85" s="288">
        <v>68849.338452772063</v>
      </c>
      <c r="DW85" s="288">
        <v>70814.047485954608</v>
      </c>
      <c r="DX85" s="288">
        <v>74264.019605133304</v>
      </c>
      <c r="DY85" s="288">
        <v>74179.648996941949</v>
      </c>
      <c r="DZ85" s="288">
        <v>73763.593822704715</v>
      </c>
      <c r="EA85" s="288">
        <v>74526.961819544202</v>
      </c>
      <c r="EB85" s="288">
        <v>74667.509383145429</v>
      </c>
      <c r="EC85" s="289">
        <v>77351.946158498482</v>
      </c>
      <c r="ED85" s="287">
        <v>78026.097150076414</v>
      </c>
      <c r="EE85" s="288">
        <v>79047.351469296758</v>
      </c>
      <c r="EF85" s="288">
        <v>79085.001151830889</v>
      </c>
      <c r="EG85" s="288">
        <v>78912.214063061663</v>
      </c>
      <c r="EH85" s="288">
        <v>77963.158251385423</v>
      </c>
      <c r="EI85" s="288">
        <v>78333.312969402439</v>
      </c>
      <c r="EJ85" s="288">
        <v>78738.205253914814</v>
      </c>
      <c r="EK85" s="288">
        <v>79632.022241436192</v>
      </c>
      <c r="EL85" s="288">
        <v>82026.640316988531</v>
      </c>
      <c r="EM85" s="288">
        <v>82398.944004115052</v>
      </c>
      <c r="EN85" s="288">
        <v>83023.393614839413</v>
      </c>
      <c r="EO85" s="289">
        <v>81620.100253704702</v>
      </c>
      <c r="EP85" s="287">
        <v>83845.823300909033</v>
      </c>
      <c r="EQ85" s="288">
        <v>84561.480421611486</v>
      </c>
      <c r="ER85" s="288">
        <v>84936.676768076926</v>
      </c>
      <c r="ES85" s="288">
        <v>87019.953104887885</v>
      </c>
      <c r="ET85" s="288">
        <v>86620.591313091922</v>
      </c>
      <c r="EU85" s="288">
        <v>87630.550255090959</v>
      </c>
      <c r="EV85" s="288">
        <v>89156.275235420355</v>
      </c>
      <c r="EW85" s="288">
        <v>89747.538526341523</v>
      </c>
      <c r="EX85" s="288">
        <v>95386.897816026147</v>
      </c>
      <c r="EY85" s="288">
        <v>96411.92367321442</v>
      </c>
      <c r="EZ85" s="288">
        <v>96317.726899624075</v>
      </c>
      <c r="FA85" s="289">
        <v>97253.369635529409</v>
      </c>
      <c r="FB85" s="287">
        <v>99039.76994214498</v>
      </c>
      <c r="FC85" s="288">
        <v>99656.520825596526</v>
      </c>
      <c r="FD85" s="288">
        <v>102092.16102782216</v>
      </c>
      <c r="FE85" s="288">
        <v>102570.06650407737</v>
      </c>
      <c r="FF85" s="288">
        <v>105633.86835319424</v>
      </c>
      <c r="FG85" s="288">
        <v>107036.02682868839</v>
      </c>
      <c r="FH85" s="288">
        <v>109536.23789344275</v>
      </c>
      <c r="FI85" s="288">
        <v>110937.75606151832</v>
      </c>
      <c r="FJ85" s="288">
        <v>111234.15744212236</v>
      </c>
      <c r="FK85" s="288">
        <v>113438.09981624281</v>
      </c>
      <c r="FL85" s="288">
        <v>112452.44713365728</v>
      </c>
      <c r="FM85" s="289">
        <v>113686.43008471264</v>
      </c>
      <c r="FN85" s="287">
        <v>116342.36341004948</v>
      </c>
      <c r="FO85" s="288">
        <v>118744.23559608268</v>
      </c>
      <c r="FP85" s="288">
        <v>118570.41526249876</v>
      </c>
      <c r="FQ85" s="288">
        <v>120754.42767452827</v>
      </c>
      <c r="FR85" s="288">
        <v>119217.85250974086</v>
      </c>
      <c r="FS85" s="288">
        <v>120482.56916889688</v>
      </c>
      <c r="FT85" s="288">
        <v>119400.02886881918</v>
      </c>
      <c r="FU85" s="288">
        <v>120185.15622136318</v>
      </c>
      <c r="FV85" s="288">
        <v>121232.90144745857</v>
      </c>
      <c r="FW85" s="288">
        <v>122503.27691949441</v>
      </c>
      <c r="FX85" s="288">
        <v>121191.14078670877</v>
      </c>
      <c r="FY85" s="289">
        <v>122837.25663006978</v>
      </c>
      <c r="FZ85" s="287">
        <v>122505.32740601982</v>
      </c>
      <c r="GA85" s="288">
        <v>122722.6774720493</v>
      </c>
      <c r="GB85" s="288">
        <v>127191.67192972402</v>
      </c>
      <c r="GC85" s="288">
        <v>129407.11077990566</v>
      </c>
      <c r="GD85" s="288">
        <v>129477.34943915743</v>
      </c>
      <c r="GE85" s="288">
        <v>130485.29639504619</v>
      </c>
      <c r="GF85" s="288">
        <v>129875.93041392363</v>
      </c>
      <c r="GG85" s="288">
        <v>131790.31295548205</v>
      </c>
      <c r="GH85" s="288">
        <v>132868.6867556439</v>
      </c>
      <c r="GI85" s="288">
        <v>132448.53177487594</v>
      </c>
      <c r="GJ85" s="288">
        <v>132670.8186934015</v>
      </c>
      <c r="GK85" s="289">
        <v>137544.77660132654</v>
      </c>
      <c r="GL85" s="287">
        <v>139421.96206023573</v>
      </c>
      <c r="GM85" s="288">
        <v>139753.08438400851</v>
      </c>
      <c r="GN85" s="288">
        <v>140260.25635571923</v>
      </c>
      <c r="GO85" s="288">
        <v>141451.34444366873</v>
      </c>
      <c r="GP85" s="288">
        <v>143179.68316299096</v>
      </c>
      <c r="GQ85" s="288">
        <v>139255.01056034083</v>
      </c>
      <c r="GR85" s="288">
        <v>140263.11934843502</v>
      </c>
      <c r="GS85" s="288">
        <v>144499.69403704946</v>
      </c>
      <c r="GT85" s="288">
        <v>144147.29602338042</v>
      </c>
      <c r="GU85" s="288">
        <v>143195.98422864004</v>
      </c>
      <c r="GV85" s="288">
        <v>144185.24341881261</v>
      </c>
      <c r="GW85" s="289">
        <v>145217.7745586721</v>
      </c>
      <c r="GX85" s="287">
        <v>147110.80472047583</v>
      </c>
      <c r="GY85" s="288">
        <v>148221.1142248704</v>
      </c>
      <c r="GZ85" s="288">
        <v>150396.48744463746</v>
      </c>
      <c r="HA85" s="288">
        <v>151184.19232743658</v>
      </c>
      <c r="HB85" s="288">
        <v>150213.67067554529</v>
      </c>
      <c r="HC85" s="288">
        <v>149664.99875864363</v>
      </c>
      <c r="HD85" s="288">
        <v>150630.77336710255</v>
      </c>
      <c r="HE85" s="288">
        <v>149573.38582056575</v>
      </c>
      <c r="HF85" s="288">
        <v>151073.47643547668</v>
      </c>
      <c r="HG85" s="288">
        <v>150862.40747168747</v>
      </c>
      <c r="HH85" s="288">
        <v>153729.93136810415</v>
      </c>
      <c r="HI85" s="289">
        <v>154219.38868787832</v>
      </c>
      <c r="HJ85" s="287">
        <v>157595.44693032996</v>
      </c>
      <c r="HK85" s="288">
        <v>159462.08076039678</v>
      </c>
      <c r="HL85" s="288">
        <v>156560.7026537582</v>
      </c>
      <c r="HM85" s="288">
        <v>155973.33798643004</v>
      </c>
      <c r="HN85" s="288">
        <v>156504.90568976349</v>
      </c>
      <c r="HO85" s="288">
        <v>158894.46401783277</v>
      </c>
      <c r="HP85" s="288">
        <v>158835.80165417705</v>
      </c>
      <c r="HQ85" s="288">
        <v>156992.64559804436</v>
      </c>
      <c r="HR85" s="288">
        <v>157342.85066996585</v>
      </c>
      <c r="HS85" s="288">
        <v>159440.61801724895</v>
      </c>
      <c r="HT85" s="288">
        <v>158715.15437714866</v>
      </c>
      <c r="HU85" s="289">
        <v>159907.30837241415</v>
      </c>
      <c r="HV85" s="287">
        <v>161256.0035428525</v>
      </c>
      <c r="HW85" s="288">
        <v>159098.75729582313</v>
      </c>
      <c r="HX85" s="288">
        <v>156325.56288194217</v>
      </c>
      <c r="HY85" s="288">
        <v>160114.04176148283</v>
      </c>
      <c r="HZ85" s="288">
        <v>162864.10540658853</v>
      </c>
      <c r="IA85" s="288">
        <v>164162.81196076787</v>
      </c>
      <c r="IB85" s="288">
        <v>167971.63342079218</v>
      </c>
      <c r="IC85" s="288">
        <v>168576.37916370074</v>
      </c>
      <c r="ID85" s="288">
        <v>166072.04274338915</v>
      </c>
      <c r="IE85" s="288">
        <v>166293.03869270021</v>
      </c>
      <c r="IF85" s="288">
        <v>169377.80507892687</v>
      </c>
      <c r="IG85" s="289">
        <v>177320.87494178145</v>
      </c>
      <c r="IH85" s="287">
        <v>177264.0687542501</v>
      </c>
      <c r="II85" s="288">
        <v>176421.40853483247</v>
      </c>
      <c r="IJ85" s="288">
        <v>173908.59167854761</v>
      </c>
      <c r="IK85" s="288">
        <v>179414.43121334712</v>
      </c>
      <c r="IL85" s="288">
        <v>180703.61492867491</v>
      </c>
      <c r="IM85" s="288">
        <v>181137.08755813347</v>
      </c>
      <c r="IN85" s="288">
        <v>181404.76738996399</v>
      </c>
      <c r="IO85" s="288">
        <v>189816.28993113624</v>
      </c>
      <c r="IP85" s="288">
        <v>189505.47266293061</v>
      </c>
      <c r="IQ85" s="288">
        <v>191474.99264215547</v>
      </c>
      <c r="IR85" s="288">
        <v>190406.27051135746</v>
      </c>
      <c r="IS85" s="289">
        <v>193492.98834206688</v>
      </c>
      <c r="IT85" s="287">
        <v>193763.39012445923</v>
      </c>
      <c r="IU85" s="288">
        <v>195323.42284126734</v>
      </c>
      <c r="IV85" s="288">
        <v>199435.03820421148</v>
      </c>
      <c r="IW85" s="288">
        <v>197128.3441493795</v>
      </c>
      <c r="IX85" s="288">
        <v>199839.60262265184</v>
      </c>
      <c r="IY85" s="288">
        <v>199451.19706436066</v>
      </c>
      <c r="IZ85" s="288">
        <v>199646.72826448554</v>
      </c>
      <c r="JA85" s="288">
        <v>201532.25716206781</v>
      </c>
      <c r="JB85" s="288">
        <v>200621.03904255378</v>
      </c>
      <c r="JC85" s="288">
        <v>199602.42067546479</v>
      </c>
      <c r="JD85" s="288">
        <v>202231.84799658402</v>
      </c>
      <c r="JE85" s="289">
        <v>205004.51227384069</v>
      </c>
      <c r="JF85" s="287">
        <v>209491.16058046874</v>
      </c>
      <c r="JG85" s="288">
        <v>207944.47116849711</v>
      </c>
      <c r="JH85" s="288">
        <v>208377.19249157561</v>
      </c>
      <c r="JI85" s="288">
        <v>208350.6705491679</v>
      </c>
      <c r="JJ85" s="288">
        <v>208988.48573137762</v>
      </c>
      <c r="JK85" s="288">
        <v>210707.87932589807</v>
      </c>
      <c r="JL85" s="288">
        <v>215286.83660435956</v>
      </c>
      <c r="JM85" s="288">
        <v>212609.48304553429</v>
      </c>
      <c r="JN85" s="288">
        <v>212423.73493122551</v>
      </c>
      <c r="JO85" s="288">
        <v>212091.85277976299</v>
      </c>
      <c r="JP85" s="288">
        <v>216592.39580317348</v>
      </c>
      <c r="JQ85" s="289">
        <v>219969.84478761922</v>
      </c>
      <c r="JR85" s="288">
        <v>219960.45208005275</v>
      </c>
      <c r="JS85" s="288">
        <v>218553.9301626494</v>
      </c>
      <c r="JT85" s="288">
        <v>220059.83828143997</v>
      </c>
      <c r="JU85" s="288">
        <v>221554.63482531151</v>
      </c>
      <c r="JV85" s="288">
        <v>220989.19796358177</v>
      </c>
      <c r="JW85" s="288">
        <v>218613.96842460966</v>
      </c>
      <c r="JX85" s="288">
        <v>219751.21593445636</v>
      </c>
      <c r="JY85" s="288">
        <v>219786.75684810869</v>
      </c>
      <c r="JZ85" s="288">
        <v>219635.48203398613</v>
      </c>
      <c r="KA85" s="288">
        <v>218938.05784436257</v>
      </c>
      <c r="KB85" s="288">
        <v>221240.61705012654</v>
      </c>
      <c r="KC85" s="289">
        <v>220952.53261804336</v>
      </c>
      <c r="KD85" s="288">
        <v>222913.62204912573</v>
      </c>
      <c r="KE85" s="288">
        <v>222573.42274333828</v>
      </c>
      <c r="KF85" s="288">
        <v>224259.16899108625</v>
      </c>
      <c r="KG85" s="288">
        <v>227961.34966556029</v>
      </c>
      <c r="KH85" s="288">
        <v>228232.64762922353</v>
      </c>
      <c r="KI85" s="288">
        <v>228441.76274838601</v>
      </c>
      <c r="KJ85" s="288">
        <v>226916.49391044682</v>
      </c>
      <c r="KK85" s="288">
        <v>227393.28513264269</v>
      </c>
      <c r="KL85" s="288">
        <v>236581.07214780228</v>
      </c>
      <c r="KM85" s="288">
        <v>237520.26783947041</v>
      </c>
      <c r="KN85" s="288">
        <v>238995.5097542516</v>
      </c>
      <c r="KO85" s="289">
        <v>246816.60824837795</v>
      </c>
      <c r="KP85" s="288">
        <v>253911.91171860928</v>
      </c>
      <c r="KQ85" s="288">
        <v>253926.93960560774</v>
      </c>
      <c r="KR85" s="288">
        <v>252493.14426248538</v>
      </c>
      <c r="KS85" s="289">
        <v>247668.83880287112</v>
      </c>
    </row>
    <row r="86" spans="1:305" ht="14.4" x14ac:dyDescent="0.3">
      <c r="A86" s="280" t="s">
        <v>4321</v>
      </c>
    </row>
    <row r="87" spans="1:305" x14ac:dyDescent="0.25">
      <c r="A87" s="246" t="s">
        <v>4323</v>
      </c>
      <c r="JZ87" s="259"/>
    </row>
    <row r="88" spans="1:305" x14ac:dyDescent="0.25">
      <c r="A88" s="11" t="s">
        <v>4387</v>
      </c>
    </row>
    <row r="89" spans="1:305" x14ac:dyDescent="0.25">
      <c r="A89" s="11" t="s">
        <v>4400</v>
      </c>
    </row>
    <row r="90" spans="1:305" x14ac:dyDescent="0.25">
      <c r="A90" s="11" t="s">
        <v>4319</v>
      </c>
    </row>
    <row r="91" spans="1:305" x14ac:dyDescent="0.25">
      <c r="A91" s="246" t="s">
        <v>4320</v>
      </c>
    </row>
    <row r="92" spans="1:305" x14ac:dyDescent="0.25">
      <c r="A92" s="246" t="s">
        <v>4256</v>
      </c>
    </row>
    <row r="94" spans="1:305" x14ac:dyDescent="0.25">
      <c r="B94" s="259"/>
      <c r="C94" s="259"/>
      <c r="D94" s="259"/>
      <c r="E94" s="259"/>
      <c r="F94" s="259"/>
      <c r="G94" s="259"/>
      <c r="H94" s="259"/>
      <c r="I94" s="259"/>
      <c r="J94" s="259"/>
      <c r="K94" s="259"/>
      <c r="L94" s="259"/>
      <c r="M94" s="259"/>
      <c r="N94" s="259"/>
      <c r="O94" s="259"/>
      <c r="P94" s="259"/>
      <c r="Q94" s="259"/>
      <c r="R94" s="259"/>
      <c r="S94" s="259"/>
      <c r="T94" s="259"/>
      <c r="U94" s="259"/>
      <c r="V94" s="259"/>
      <c r="W94" s="259"/>
      <c r="X94" s="259"/>
      <c r="Y94" s="259"/>
      <c r="Z94" s="259"/>
      <c r="AA94" s="259"/>
      <c r="AB94" s="259"/>
      <c r="AC94" s="259"/>
      <c r="AD94" s="259"/>
      <c r="AE94" s="259"/>
      <c r="AF94" s="259"/>
      <c r="AG94" s="259"/>
      <c r="AH94" s="259"/>
      <c r="AI94" s="259"/>
      <c r="AJ94" s="259"/>
      <c r="AK94" s="259"/>
      <c r="AL94" s="259"/>
      <c r="AM94" s="259"/>
      <c r="AN94" s="259"/>
      <c r="AO94" s="259"/>
      <c r="AP94" s="259"/>
      <c r="AQ94" s="259"/>
      <c r="AR94" s="259"/>
      <c r="AS94" s="259"/>
      <c r="AT94" s="259"/>
      <c r="AU94" s="259"/>
      <c r="AV94" s="259"/>
      <c r="AW94" s="259"/>
      <c r="AX94" s="259"/>
      <c r="AY94" s="259"/>
      <c r="AZ94" s="259"/>
      <c r="BA94" s="259"/>
      <c r="BB94" s="259"/>
      <c r="BC94" s="259"/>
      <c r="BD94" s="259"/>
      <c r="BE94" s="259"/>
      <c r="BF94" s="259"/>
      <c r="BG94" s="259"/>
      <c r="BH94" s="259"/>
      <c r="BI94" s="259"/>
      <c r="BJ94" s="259"/>
      <c r="BK94" s="259"/>
      <c r="BL94" s="259"/>
      <c r="BM94" s="259"/>
      <c r="BN94" s="259"/>
      <c r="BO94" s="259"/>
      <c r="BP94" s="259"/>
      <c r="BQ94" s="259"/>
      <c r="BR94" s="259"/>
      <c r="BS94" s="259"/>
      <c r="BT94" s="259"/>
      <c r="BU94" s="259"/>
      <c r="BV94" s="259"/>
      <c r="BW94" s="259"/>
      <c r="BX94" s="259"/>
      <c r="BY94" s="259"/>
      <c r="BZ94" s="259"/>
      <c r="CA94" s="259"/>
      <c r="CB94" s="259"/>
      <c r="CC94" s="259"/>
      <c r="CD94" s="259"/>
      <c r="CE94" s="259"/>
      <c r="CF94" s="259"/>
      <c r="CG94" s="259"/>
      <c r="CH94" s="259"/>
      <c r="CI94" s="259"/>
      <c r="CJ94" s="259"/>
      <c r="CK94" s="259"/>
      <c r="CL94" s="259"/>
      <c r="CM94" s="259"/>
      <c r="CN94" s="259"/>
      <c r="CO94" s="259"/>
      <c r="CP94" s="259"/>
      <c r="CQ94" s="259"/>
      <c r="CR94" s="259"/>
      <c r="CS94" s="259"/>
      <c r="CT94" s="259"/>
      <c r="CU94" s="259"/>
      <c r="CV94" s="259"/>
      <c r="CW94" s="259"/>
      <c r="CX94" s="259"/>
      <c r="CY94" s="259"/>
      <c r="CZ94" s="259"/>
      <c r="DA94" s="259"/>
      <c r="DB94" s="259"/>
      <c r="DC94" s="259"/>
      <c r="DD94" s="259"/>
      <c r="DE94" s="259"/>
      <c r="DF94" s="259"/>
      <c r="DG94" s="259"/>
      <c r="DH94" s="259"/>
      <c r="DI94" s="259"/>
      <c r="DJ94" s="259"/>
      <c r="DK94" s="259"/>
      <c r="DL94" s="259"/>
      <c r="DM94" s="259"/>
      <c r="DN94" s="259"/>
      <c r="DO94" s="259"/>
      <c r="DP94" s="259"/>
      <c r="DQ94" s="259"/>
      <c r="DR94" s="259"/>
      <c r="DS94" s="259"/>
      <c r="DT94" s="259"/>
      <c r="DU94" s="259"/>
      <c r="DV94" s="259"/>
      <c r="DW94" s="259"/>
      <c r="DX94" s="259"/>
      <c r="DY94" s="259"/>
      <c r="DZ94" s="259"/>
      <c r="EA94" s="259"/>
      <c r="EB94" s="259"/>
      <c r="EC94" s="259"/>
      <c r="ED94" s="259"/>
      <c r="EE94" s="259"/>
      <c r="EF94" s="259"/>
      <c r="EG94" s="259"/>
      <c r="EH94" s="259"/>
      <c r="EI94" s="259"/>
      <c r="EJ94" s="259"/>
      <c r="EK94" s="259"/>
      <c r="EL94" s="259"/>
      <c r="EM94" s="259"/>
      <c r="EN94" s="259"/>
      <c r="EO94" s="259"/>
      <c r="EP94" s="259"/>
      <c r="EQ94" s="259"/>
      <c r="ER94" s="259"/>
      <c r="ES94" s="259"/>
      <c r="ET94" s="259"/>
      <c r="EU94" s="259"/>
      <c r="EV94" s="259"/>
      <c r="EW94" s="259"/>
      <c r="EX94" s="259"/>
      <c r="EY94" s="259"/>
      <c r="EZ94" s="259"/>
      <c r="FA94" s="259"/>
      <c r="FB94" s="259"/>
      <c r="FC94" s="259"/>
      <c r="FD94" s="259"/>
      <c r="FE94" s="259"/>
      <c r="FF94" s="259"/>
      <c r="FG94" s="259"/>
      <c r="FH94" s="259"/>
      <c r="FI94" s="259"/>
      <c r="FJ94" s="259"/>
      <c r="FK94" s="259"/>
      <c r="FL94" s="259"/>
      <c r="FM94" s="259"/>
      <c r="FN94" s="259"/>
      <c r="FO94" s="259"/>
      <c r="FP94" s="259"/>
      <c r="FQ94" s="259"/>
      <c r="FR94" s="259"/>
      <c r="FS94" s="259"/>
      <c r="FT94" s="259"/>
      <c r="FU94" s="259"/>
      <c r="FV94" s="259"/>
      <c r="FW94" s="259"/>
      <c r="FX94" s="259"/>
      <c r="FY94" s="259"/>
      <c r="FZ94" s="259"/>
      <c r="GA94" s="259"/>
      <c r="GB94" s="259"/>
      <c r="GC94" s="259"/>
      <c r="GD94" s="259"/>
      <c r="GE94" s="259"/>
      <c r="GF94" s="259"/>
      <c r="GG94" s="259"/>
      <c r="GH94" s="259"/>
      <c r="GI94" s="259"/>
      <c r="GJ94" s="259"/>
      <c r="GK94" s="259"/>
      <c r="GL94" s="259"/>
      <c r="GM94" s="259"/>
      <c r="GN94" s="259"/>
      <c r="GO94" s="259"/>
      <c r="GP94" s="259"/>
      <c r="GQ94" s="259"/>
      <c r="GR94" s="259"/>
      <c r="GS94" s="259"/>
      <c r="GT94" s="259"/>
      <c r="GU94" s="259"/>
      <c r="GV94" s="259"/>
      <c r="GW94" s="259"/>
      <c r="GX94" s="259"/>
      <c r="GY94" s="259"/>
      <c r="GZ94" s="259"/>
      <c r="HA94" s="259"/>
      <c r="HB94" s="259"/>
      <c r="HC94" s="259"/>
      <c r="HD94" s="259"/>
      <c r="HE94" s="259"/>
      <c r="HF94" s="259"/>
      <c r="HG94" s="259"/>
      <c r="HH94" s="259"/>
      <c r="HI94" s="259"/>
      <c r="HJ94" s="259"/>
      <c r="HK94" s="259"/>
      <c r="HL94" s="259"/>
      <c r="HM94" s="259"/>
      <c r="HN94" s="259"/>
      <c r="HO94" s="259"/>
      <c r="HP94" s="259"/>
      <c r="HQ94" s="259"/>
      <c r="HR94" s="259"/>
      <c r="HS94" s="259"/>
      <c r="HT94" s="259"/>
      <c r="HU94" s="259"/>
      <c r="HV94" s="259"/>
      <c r="HW94" s="259"/>
      <c r="HX94" s="259"/>
      <c r="HY94" s="259"/>
      <c r="HZ94" s="259"/>
      <c r="IA94" s="259"/>
      <c r="IB94" s="259"/>
      <c r="IC94" s="259"/>
      <c r="ID94" s="259"/>
      <c r="IE94" s="259"/>
      <c r="IF94" s="259"/>
      <c r="IG94" s="259"/>
      <c r="IH94" s="259"/>
      <c r="II94" s="259"/>
      <c r="IJ94" s="259"/>
      <c r="IK94" s="259"/>
      <c r="IL94" s="259"/>
      <c r="IM94" s="259"/>
      <c r="IN94" s="259"/>
      <c r="IO94" s="259"/>
      <c r="IP94" s="259"/>
      <c r="IQ94" s="259"/>
      <c r="IR94" s="259"/>
      <c r="IS94" s="259"/>
      <c r="IT94" s="259"/>
      <c r="IU94" s="259"/>
      <c r="IV94" s="259"/>
      <c r="IW94" s="259"/>
      <c r="IX94" s="259"/>
      <c r="IY94" s="259"/>
      <c r="IZ94" s="259"/>
      <c r="JA94" s="259"/>
      <c r="JB94" s="259"/>
      <c r="JC94" s="259"/>
      <c r="JD94" s="259"/>
      <c r="JE94" s="259"/>
      <c r="JF94" s="259"/>
      <c r="JG94" s="259"/>
      <c r="JH94" s="259"/>
      <c r="JI94" s="259"/>
      <c r="JJ94" s="259"/>
      <c r="JK94" s="259"/>
      <c r="JL94" s="259"/>
      <c r="JM94" s="259"/>
      <c r="JN94" s="259"/>
      <c r="JO94" s="259"/>
      <c r="JP94" s="259"/>
      <c r="JQ94" s="259"/>
      <c r="JR94" s="259"/>
      <c r="JS94" s="259"/>
      <c r="JT94" s="259"/>
      <c r="JU94" s="259"/>
      <c r="JV94" s="259"/>
      <c r="JW94" s="259"/>
      <c r="JX94" s="259"/>
      <c r="JY94" s="259"/>
      <c r="JZ94" s="259"/>
      <c r="KA94" s="259"/>
      <c r="KB94" s="259"/>
      <c r="KC94" s="259"/>
      <c r="KD94" s="259"/>
      <c r="KE94" s="259"/>
      <c r="KF94" s="259"/>
      <c r="KG94" s="259"/>
      <c r="KH94" s="259"/>
      <c r="KI94" s="259"/>
      <c r="KJ94" s="259"/>
      <c r="KP94" s="259"/>
      <c r="KQ94" s="259"/>
    </row>
    <row r="95" spans="1:305" x14ac:dyDescent="0.25">
      <c r="B95" s="259"/>
      <c r="C95" s="259"/>
      <c r="D95" s="259"/>
      <c r="E95" s="259"/>
      <c r="F95" s="259"/>
      <c r="G95" s="259"/>
      <c r="H95" s="259"/>
      <c r="I95" s="259"/>
      <c r="J95" s="259"/>
      <c r="K95" s="259"/>
      <c r="L95" s="259"/>
      <c r="M95" s="259"/>
      <c r="N95" s="259"/>
      <c r="O95" s="259"/>
      <c r="P95" s="259"/>
      <c r="Q95" s="259"/>
      <c r="R95" s="259"/>
      <c r="S95" s="259"/>
      <c r="T95" s="259"/>
      <c r="U95" s="259"/>
      <c r="V95" s="259"/>
      <c r="W95" s="259"/>
      <c r="X95" s="259"/>
      <c r="Y95" s="259"/>
      <c r="Z95" s="259"/>
      <c r="AA95" s="259"/>
      <c r="AB95" s="259"/>
      <c r="AC95" s="259"/>
      <c r="AD95" s="259"/>
      <c r="AE95" s="259"/>
      <c r="AF95" s="259"/>
      <c r="AG95" s="259"/>
      <c r="AH95" s="259"/>
      <c r="AI95" s="259"/>
      <c r="AJ95" s="259"/>
      <c r="AK95" s="259"/>
      <c r="AL95" s="259"/>
      <c r="AM95" s="259"/>
      <c r="AN95" s="259"/>
      <c r="AO95" s="259"/>
      <c r="AP95" s="259"/>
      <c r="AQ95" s="259"/>
      <c r="AR95" s="259"/>
      <c r="AS95" s="259"/>
      <c r="AT95" s="259"/>
      <c r="AU95" s="259"/>
      <c r="AV95" s="259"/>
      <c r="AW95" s="259"/>
      <c r="AX95" s="259"/>
      <c r="AY95" s="259"/>
      <c r="AZ95" s="259"/>
      <c r="BA95" s="259"/>
      <c r="BB95" s="259"/>
      <c r="BC95" s="259"/>
      <c r="BD95" s="259"/>
      <c r="BE95" s="259"/>
      <c r="BF95" s="259"/>
      <c r="BG95" s="259"/>
      <c r="BH95" s="259"/>
      <c r="BI95" s="259"/>
      <c r="BJ95" s="259"/>
      <c r="BK95" s="259"/>
      <c r="BL95" s="259"/>
      <c r="BM95" s="259"/>
      <c r="BN95" s="259"/>
      <c r="BO95" s="259"/>
      <c r="BP95" s="259"/>
      <c r="BQ95" s="259"/>
      <c r="BR95" s="259"/>
      <c r="BS95" s="259"/>
      <c r="BT95" s="259"/>
      <c r="BU95" s="259"/>
      <c r="BV95" s="259"/>
      <c r="BW95" s="259"/>
      <c r="BX95" s="259"/>
      <c r="BY95" s="259"/>
      <c r="BZ95" s="259"/>
      <c r="CA95" s="259"/>
      <c r="CB95" s="259"/>
      <c r="CC95" s="259"/>
      <c r="CD95" s="259"/>
      <c r="CE95" s="259"/>
      <c r="CF95" s="259"/>
      <c r="CG95" s="259"/>
      <c r="CH95" s="259"/>
      <c r="CI95" s="259"/>
      <c r="CJ95" s="259"/>
      <c r="CK95" s="259"/>
      <c r="CL95" s="259"/>
      <c r="CM95" s="259"/>
      <c r="CN95" s="259"/>
      <c r="CO95" s="259"/>
      <c r="CP95" s="259"/>
      <c r="CQ95" s="259"/>
      <c r="CR95" s="259"/>
      <c r="CS95" s="259"/>
      <c r="CT95" s="259"/>
      <c r="CU95" s="259"/>
      <c r="CV95" s="259"/>
      <c r="CW95" s="259"/>
      <c r="CX95" s="259"/>
      <c r="CY95" s="259"/>
      <c r="CZ95" s="259"/>
      <c r="DA95" s="259"/>
      <c r="DB95" s="259"/>
      <c r="DC95" s="259"/>
      <c r="DD95" s="259"/>
      <c r="DE95" s="259"/>
      <c r="DF95" s="259"/>
      <c r="DG95" s="259"/>
      <c r="DH95" s="259"/>
      <c r="DI95" s="259"/>
      <c r="DJ95" s="259"/>
      <c r="DK95" s="259"/>
      <c r="DL95" s="259"/>
      <c r="DM95" s="259"/>
      <c r="DN95" s="259"/>
      <c r="DO95" s="259"/>
      <c r="DP95" s="259"/>
      <c r="DQ95" s="259"/>
      <c r="DR95" s="259"/>
      <c r="DS95" s="259"/>
      <c r="DT95" s="259"/>
      <c r="DU95" s="259"/>
      <c r="DV95" s="259"/>
      <c r="DW95" s="259"/>
      <c r="DX95" s="259"/>
      <c r="DY95" s="259"/>
      <c r="DZ95" s="259"/>
      <c r="EA95" s="259"/>
      <c r="EB95" s="259"/>
      <c r="EC95" s="259"/>
      <c r="ED95" s="259"/>
      <c r="EE95" s="259"/>
      <c r="EF95" s="259"/>
      <c r="EG95" s="259"/>
      <c r="EH95" s="259"/>
      <c r="EI95" s="259"/>
      <c r="EJ95" s="259"/>
      <c r="EK95" s="259"/>
      <c r="EL95" s="259"/>
      <c r="EM95" s="259"/>
      <c r="EN95" s="259"/>
      <c r="EO95" s="259"/>
      <c r="EP95" s="259"/>
      <c r="EQ95" s="259"/>
      <c r="ER95" s="259"/>
      <c r="ES95" s="259"/>
      <c r="ET95" s="259"/>
      <c r="EU95" s="259"/>
      <c r="EV95" s="259"/>
      <c r="EW95" s="259"/>
      <c r="EX95" s="259"/>
      <c r="EY95" s="259"/>
      <c r="EZ95" s="259"/>
      <c r="FA95" s="259"/>
      <c r="FB95" s="259"/>
      <c r="FC95" s="259"/>
      <c r="FD95" s="259"/>
      <c r="FE95" s="259"/>
      <c r="FF95" s="259"/>
      <c r="FG95" s="259"/>
      <c r="FH95" s="259"/>
      <c r="FI95" s="259"/>
      <c r="FJ95" s="259"/>
      <c r="FK95" s="259"/>
      <c r="FL95" s="259"/>
      <c r="FM95" s="259"/>
      <c r="FN95" s="259"/>
      <c r="FO95" s="259"/>
      <c r="FP95" s="259"/>
      <c r="FQ95" s="259"/>
      <c r="FR95" s="259"/>
      <c r="FS95" s="259"/>
      <c r="FT95" s="259"/>
      <c r="FU95" s="259"/>
      <c r="FV95" s="259"/>
      <c r="FW95" s="259"/>
      <c r="FX95" s="259"/>
      <c r="FY95" s="259"/>
      <c r="FZ95" s="259"/>
      <c r="GA95" s="259"/>
      <c r="GB95" s="259"/>
      <c r="GC95" s="259"/>
      <c r="GD95" s="259"/>
      <c r="GE95" s="259"/>
      <c r="GF95" s="259"/>
      <c r="GG95" s="259"/>
      <c r="GH95" s="259"/>
      <c r="GI95" s="259"/>
      <c r="GJ95" s="259"/>
      <c r="GK95" s="259"/>
      <c r="GL95" s="259"/>
      <c r="GM95" s="259"/>
      <c r="GN95" s="259"/>
      <c r="GO95" s="259"/>
      <c r="GP95" s="259"/>
      <c r="GQ95" s="259"/>
      <c r="GR95" s="259"/>
      <c r="GS95" s="259"/>
      <c r="GT95" s="259"/>
      <c r="GU95" s="259"/>
      <c r="GV95" s="259"/>
      <c r="GW95" s="259"/>
      <c r="GX95" s="259"/>
      <c r="GY95" s="259"/>
      <c r="GZ95" s="259"/>
      <c r="HA95" s="259"/>
      <c r="HB95" s="259"/>
      <c r="HC95" s="259"/>
      <c r="HD95" s="259"/>
      <c r="HE95" s="259"/>
      <c r="HF95" s="259"/>
      <c r="HG95" s="259"/>
      <c r="HH95" s="259"/>
      <c r="HI95" s="259"/>
      <c r="HJ95" s="259"/>
      <c r="HK95" s="259"/>
      <c r="HL95" s="259"/>
      <c r="HM95" s="259"/>
      <c r="HN95" s="259"/>
      <c r="HO95" s="259"/>
      <c r="HP95" s="259"/>
      <c r="HQ95" s="259"/>
      <c r="HR95" s="259"/>
      <c r="HS95" s="259"/>
      <c r="HT95" s="259"/>
      <c r="HU95" s="259"/>
      <c r="HV95" s="259"/>
      <c r="HW95" s="259"/>
      <c r="HX95" s="259"/>
      <c r="HY95" s="259"/>
      <c r="HZ95" s="259"/>
      <c r="IA95" s="259"/>
      <c r="IB95" s="259"/>
      <c r="IC95" s="259"/>
      <c r="ID95" s="259"/>
      <c r="IE95" s="259"/>
      <c r="IF95" s="259"/>
      <c r="IG95" s="259"/>
      <c r="IH95" s="259"/>
      <c r="II95" s="259"/>
      <c r="IJ95" s="259"/>
      <c r="IK95" s="259"/>
      <c r="IL95" s="259"/>
      <c r="IM95" s="259"/>
      <c r="IN95" s="259"/>
      <c r="IO95" s="259"/>
      <c r="IP95" s="259"/>
      <c r="IQ95" s="259"/>
      <c r="IR95" s="259"/>
      <c r="IS95" s="259"/>
      <c r="IT95" s="259"/>
      <c r="IU95" s="259"/>
      <c r="IV95" s="259"/>
      <c r="IW95" s="259"/>
      <c r="IX95" s="259"/>
      <c r="IY95" s="259"/>
      <c r="IZ95" s="259"/>
      <c r="JA95" s="259"/>
      <c r="JB95" s="259"/>
      <c r="JC95" s="259"/>
      <c r="JD95" s="259"/>
      <c r="JE95" s="259"/>
      <c r="JF95" s="259"/>
      <c r="JG95" s="259"/>
      <c r="JH95" s="259"/>
      <c r="JI95" s="259"/>
      <c r="JJ95" s="259"/>
      <c r="JK95" s="259"/>
      <c r="JL95" s="259"/>
      <c r="JM95" s="259"/>
      <c r="JN95" s="259"/>
      <c r="JO95" s="259"/>
      <c r="JP95" s="259"/>
      <c r="JQ95" s="259"/>
      <c r="JR95" s="259"/>
      <c r="JS95" s="259"/>
      <c r="JT95" s="259"/>
      <c r="JU95" s="259"/>
      <c r="JV95" s="259"/>
      <c r="JW95" s="259"/>
      <c r="JX95" s="259"/>
      <c r="JY95" s="259"/>
      <c r="JZ95" s="259"/>
      <c r="KA95" s="259"/>
      <c r="KB95" s="259"/>
      <c r="KC95" s="259"/>
      <c r="KD95" s="259"/>
      <c r="KE95" s="259"/>
      <c r="KF95" s="259"/>
      <c r="KG95" s="259"/>
      <c r="KH95" s="259"/>
      <c r="KI95" s="259"/>
      <c r="KJ95" s="259"/>
      <c r="KP95" s="259"/>
      <c r="KQ95" s="259"/>
    </row>
    <row r="96" spans="1:305" x14ac:dyDescent="0.25">
      <c r="B96" s="259"/>
      <c r="C96" s="259"/>
      <c r="D96" s="259"/>
      <c r="E96" s="259"/>
      <c r="F96" s="259"/>
      <c r="G96" s="259"/>
      <c r="H96" s="259"/>
      <c r="I96" s="259"/>
      <c r="J96" s="259"/>
      <c r="K96" s="259"/>
      <c r="L96" s="259"/>
      <c r="M96" s="259"/>
      <c r="N96" s="259"/>
      <c r="O96" s="259"/>
      <c r="P96" s="259"/>
      <c r="Q96" s="259"/>
      <c r="R96" s="259"/>
      <c r="S96" s="259"/>
      <c r="T96" s="259"/>
      <c r="U96" s="259"/>
      <c r="V96" s="259"/>
      <c r="W96" s="259"/>
      <c r="X96" s="259"/>
      <c r="Y96" s="259"/>
      <c r="Z96" s="259"/>
      <c r="AA96" s="259"/>
      <c r="AB96" s="259"/>
      <c r="AC96" s="259"/>
      <c r="AD96" s="259"/>
      <c r="AE96" s="259"/>
      <c r="AF96" s="259"/>
      <c r="AG96" s="259"/>
      <c r="AH96" s="259"/>
      <c r="AI96" s="259"/>
      <c r="AJ96" s="259"/>
      <c r="AK96" s="259"/>
      <c r="AL96" s="259"/>
      <c r="AM96" s="259"/>
      <c r="AN96" s="259"/>
      <c r="AO96" s="259"/>
      <c r="AP96" s="259"/>
      <c r="AQ96" s="259"/>
      <c r="AR96" s="259"/>
      <c r="AS96" s="259"/>
      <c r="AT96" s="259"/>
      <c r="AU96" s="259"/>
      <c r="AV96" s="259"/>
      <c r="AW96" s="259"/>
      <c r="AX96" s="259"/>
      <c r="AY96" s="259"/>
      <c r="AZ96" s="259"/>
      <c r="BA96" s="259"/>
      <c r="BB96" s="259"/>
      <c r="BC96" s="259"/>
      <c r="BD96" s="259"/>
      <c r="BE96" s="259"/>
      <c r="BF96" s="259"/>
      <c r="BG96" s="259"/>
      <c r="BH96" s="259"/>
      <c r="BI96" s="259"/>
      <c r="BJ96" s="259"/>
      <c r="BK96" s="259"/>
      <c r="BL96" s="259"/>
      <c r="BM96" s="259"/>
      <c r="BN96" s="259"/>
      <c r="BO96" s="259"/>
      <c r="BP96" s="259"/>
      <c r="BQ96" s="259"/>
      <c r="BR96" s="259"/>
      <c r="BS96" s="259"/>
      <c r="BT96" s="259"/>
      <c r="BU96" s="259"/>
      <c r="BV96" s="259"/>
      <c r="BW96" s="259"/>
      <c r="BX96" s="259"/>
      <c r="BY96" s="259"/>
      <c r="BZ96" s="259"/>
      <c r="CA96" s="259"/>
      <c r="CB96" s="259"/>
      <c r="CC96" s="259"/>
      <c r="CD96" s="259"/>
      <c r="CE96" s="259"/>
      <c r="CF96" s="259"/>
      <c r="CG96" s="259"/>
      <c r="CH96" s="259"/>
      <c r="CI96" s="259"/>
      <c r="CJ96" s="259"/>
      <c r="CK96" s="259"/>
      <c r="CL96" s="259"/>
      <c r="CM96" s="259"/>
      <c r="CN96" s="259"/>
      <c r="CO96" s="259"/>
      <c r="CP96" s="259"/>
      <c r="CQ96" s="259"/>
      <c r="CR96" s="259"/>
      <c r="CS96" s="259"/>
      <c r="CT96" s="259"/>
      <c r="CU96" s="259"/>
      <c r="CV96" s="259"/>
      <c r="CW96" s="259"/>
      <c r="CX96" s="259"/>
      <c r="CY96" s="259"/>
      <c r="CZ96" s="259"/>
      <c r="DA96" s="259"/>
      <c r="DB96" s="259"/>
      <c r="DC96" s="259"/>
      <c r="DD96" s="259"/>
      <c r="DE96" s="259"/>
      <c r="DF96" s="259"/>
      <c r="DG96" s="259"/>
      <c r="DH96" s="259"/>
      <c r="DI96" s="259"/>
      <c r="DJ96" s="259"/>
      <c r="DK96" s="259"/>
      <c r="DL96" s="259"/>
      <c r="DM96" s="259"/>
      <c r="DN96" s="259"/>
      <c r="DO96" s="259"/>
      <c r="DP96" s="259"/>
      <c r="DQ96" s="259"/>
      <c r="DR96" s="259"/>
      <c r="DS96" s="259"/>
      <c r="DT96" s="259"/>
      <c r="DU96" s="259"/>
      <c r="DV96" s="259"/>
      <c r="DW96" s="259"/>
      <c r="DX96" s="259"/>
      <c r="DY96" s="259"/>
      <c r="DZ96" s="259"/>
      <c r="EA96" s="259"/>
      <c r="EB96" s="259"/>
      <c r="EC96" s="259"/>
      <c r="ED96" s="259"/>
      <c r="EE96" s="259"/>
      <c r="EF96" s="259"/>
      <c r="EG96" s="259"/>
      <c r="EH96" s="259"/>
      <c r="EI96" s="259"/>
      <c r="EJ96" s="259"/>
      <c r="EK96" s="259"/>
      <c r="EL96" s="259"/>
      <c r="EM96" s="259"/>
      <c r="EN96" s="259"/>
      <c r="EO96" s="259"/>
      <c r="EP96" s="259"/>
      <c r="EQ96" s="259"/>
      <c r="ER96" s="259"/>
      <c r="ES96" s="259"/>
      <c r="ET96" s="259"/>
      <c r="EU96" s="259"/>
      <c r="EV96" s="259"/>
      <c r="EW96" s="259"/>
      <c r="EX96" s="259"/>
      <c r="EY96" s="259"/>
      <c r="EZ96" s="259"/>
      <c r="FA96" s="259"/>
      <c r="FB96" s="259"/>
      <c r="FC96" s="259"/>
      <c r="FD96" s="259"/>
      <c r="FE96" s="259"/>
      <c r="FF96" s="259"/>
      <c r="FG96" s="259"/>
      <c r="FH96" s="259"/>
      <c r="FI96" s="259"/>
      <c r="FJ96" s="259"/>
      <c r="FK96" s="259"/>
      <c r="FL96" s="259"/>
      <c r="FM96" s="259"/>
      <c r="FN96" s="259"/>
      <c r="FO96" s="259"/>
      <c r="FP96" s="259"/>
      <c r="FQ96" s="259"/>
      <c r="FR96" s="259"/>
      <c r="FS96" s="259"/>
      <c r="FT96" s="259"/>
      <c r="FU96" s="259"/>
      <c r="FV96" s="259"/>
      <c r="FW96" s="259"/>
      <c r="FX96" s="259"/>
      <c r="FY96" s="259"/>
      <c r="FZ96" s="259"/>
      <c r="GA96" s="259"/>
      <c r="GB96" s="259"/>
      <c r="GC96" s="259"/>
      <c r="GD96" s="259"/>
      <c r="GE96" s="259"/>
      <c r="GF96" s="259"/>
      <c r="GG96" s="259"/>
      <c r="GH96" s="259"/>
      <c r="GI96" s="259"/>
      <c r="GJ96" s="259"/>
      <c r="GK96" s="259"/>
      <c r="GL96" s="259"/>
      <c r="GM96" s="259"/>
      <c r="GN96" s="259"/>
      <c r="GO96" s="259"/>
      <c r="GP96" s="259"/>
      <c r="GQ96" s="259"/>
      <c r="GR96" s="259"/>
      <c r="GS96" s="259"/>
      <c r="GT96" s="259"/>
      <c r="GU96" s="259"/>
      <c r="GV96" s="259"/>
      <c r="GW96" s="259"/>
      <c r="GX96" s="259"/>
      <c r="GY96" s="259"/>
      <c r="GZ96" s="259"/>
      <c r="HA96" s="259"/>
      <c r="HB96" s="259"/>
      <c r="HC96" s="259"/>
      <c r="HD96" s="259"/>
      <c r="HE96" s="259"/>
      <c r="HF96" s="259"/>
      <c r="HG96" s="259"/>
      <c r="HH96" s="259"/>
      <c r="HI96" s="259"/>
      <c r="HJ96" s="259"/>
      <c r="HK96" s="259"/>
      <c r="HL96" s="259"/>
      <c r="HM96" s="259"/>
      <c r="HN96" s="259"/>
      <c r="HO96" s="259"/>
      <c r="HP96" s="259"/>
      <c r="HQ96" s="259"/>
      <c r="HR96" s="259"/>
      <c r="HS96" s="259"/>
      <c r="HT96" s="259"/>
      <c r="HU96" s="259"/>
      <c r="HV96" s="259"/>
      <c r="HW96" s="259"/>
      <c r="HX96" s="259"/>
      <c r="HY96" s="259"/>
      <c r="HZ96" s="259"/>
      <c r="IA96" s="259"/>
      <c r="IB96" s="259"/>
      <c r="IC96" s="259"/>
      <c r="ID96" s="259"/>
      <c r="IE96" s="259"/>
      <c r="IF96" s="259"/>
      <c r="IG96" s="259"/>
      <c r="IH96" s="259"/>
      <c r="II96" s="259"/>
      <c r="IJ96" s="259"/>
      <c r="IK96" s="259"/>
      <c r="IL96" s="259"/>
      <c r="IM96" s="259"/>
      <c r="IN96" s="259"/>
      <c r="IO96" s="259"/>
      <c r="IP96" s="259"/>
      <c r="IQ96" s="259"/>
      <c r="IR96" s="259"/>
      <c r="IS96" s="259"/>
      <c r="IT96" s="259"/>
      <c r="IU96" s="259"/>
      <c r="IV96" s="259"/>
      <c r="IW96" s="259"/>
      <c r="IX96" s="259"/>
      <c r="IY96" s="259"/>
      <c r="IZ96" s="259"/>
      <c r="JA96" s="259"/>
      <c r="JB96" s="259"/>
      <c r="JC96" s="259"/>
      <c r="JD96" s="259"/>
      <c r="JE96" s="259"/>
      <c r="JF96" s="259"/>
      <c r="JG96" s="259"/>
      <c r="JH96" s="259"/>
      <c r="JI96" s="259"/>
      <c r="JJ96" s="259"/>
      <c r="JK96" s="259"/>
      <c r="JL96" s="259"/>
      <c r="JM96" s="259"/>
      <c r="JN96" s="259"/>
      <c r="JO96" s="259"/>
      <c r="JP96" s="259"/>
      <c r="JQ96" s="259"/>
      <c r="JR96" s="259"/>
      <c r="JS96" s="259"/>
      <c r="JT96" s="259"/>
      <c r="JU96" s="259"/>
      <c r="JV96" s="259"/>
      <c r="JW96" s="259"/>
      <c r="JX96" s="259"/>
      <c r="JY96" s="259"/>
      <c r="JZ96" s="259"/>
      <c r="KA96" s="259"/>
      <c r="KB96" s="259"/>
      <c r="KC96" s="259"/>
      <c r="KD96" s="259"/>
      <c r="KE96" s="259"/>
      <c r="KF96" s="259"/>
      <c r="KP96" s="259"/>
      <c r="KQ96" s="259"/>
    </row>
  </sheetData>
  <pageMargins left="0.7" right="0.7" top="0.75" bottom="0.75" header="0.3" footer="0.3"/>
  <pageSetup scale="9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AC226-D047-44A7-BD66-F1B4513CA2DF}">
  <sheetPr>
    <tabColor theme="3" tint="0.79998168889431442"/>
    <pageSetUpPr fitToPage="1"/>
  </sheetPr>
  <dimension ref="A1:KS158"/>
  <sheetViews>
    <sheetView zoomScaleNormal="100" workbookViewId="0">
      <pane xSplit="1" ySplit="5" topLeftCell="KL106" activePane="bottomRight" state="frozen"/>
      <selection activeCell="D44" sqref="D44"/>
      <selection pane="topRight" activeCell="D44" sqref="D44"/>
      <selection pane="bottomLeft" activeCell="D44" sqref="D44"/>
      <selection pane="bottomRight" activeCell="KS131" sqref="KS131"/>
    </sheetView>
  </sheetViews>
  <sheetFormatPr baseColWidth="10" defaultColWidth="9.33203125" defaultRowHeight="13.2" x14ac:dyDescent="0.25"/>
  <cols>
    <col min="1" max="1" width="65.109375" style="11" customWidth="1"/>
    <col min="2" max="277" width="6.77734375" style="11" customWidth="1"/>
    <col min="278" max="283" width="7.33203125" style="11" customWidth="1"/>
    <col min="284" max="284" width="8.6640625" style="11" customWidth="1"/>
    <col min="285" max="484" width="9.33203125" style="11"/>
    <col min="485" max="485" width="62" style="11" customWidth="1"/>
    <col min="486" max="489" width="20" style="11" customWidth="1"/>
    <col min="490" max="490" width="9.33203125" style="11"/>
    <col min="491" max="491" width="43" style="11" customWidth="1"/>
    <col min="492" max="492" width="74.77734375" style="11" bestFit="1" customWidth="1"/>
    <col min="493" max="740" width="9.33203125" style="11"/>
    <col min="741" max="741" width="62" style="11" customWidth="1"/>
    <col min="742" max="745" width="20" style="11" customWidth="1"/>
    <col min="746" max="746" width="9.33203125" style="11"/>
    <col min="747" max="747" width="43" style="11" customWidth="1"/>
    <col min="748" max="748" width="74.77734375" style="11" bestFit="1" customWidth="1"/>
    <col min="749" max="996" width="9.33203125" style="11"/>
    <col min="997" max="997" width="62" style="11" customWidth="1"/>
    <col min="998" max="1001" width="20" style="11" customWidth="1"/>
    <col min="1002" max="1002" width="9.33203125" style="11"/>
    <col min="1003" max="1003" width="43" style="11" customWidth="1"/>
    <col min="1004" max="1004" width="74.77734375" style="11" bestFit="1" customWidth="1"/>
    <col min="1005" max="1252" width="9.33203125" style="11"/>
    <col min="1253" max="1253" width="62" style="11" customWidth="1"/>
    <col min="1254" max="1257" width="20" style="11" customWidth="1"/>
    <col min="1258" max="1258" width="9.33203125" style="11"/>
    <col min="1259" max="1259" width="43" style="11" customWidth="1"/>
    <col min="1260" max="1260" width="74.77734375" style="11" bestFit="1" customWidth="1"/>
    <col min="1261" max="1508" width="9.33203125" style="11"/>
    <col min="1509" max="1509" width="62" style="11" customWidth="1"/>
    <col min="1510" max="1513" width="20" style="11" customWidth="1"/>
    <col min="1514" max="1514" width="9.33203125" style="11"/>
    <col min="1515" max="1515" width="43" style="11" customWidth="1"/>
    <col min="1516" max="1516" width="74.77734375" style="11" bestFit="1" customWidth="1"/>
    <col min="1517" max="1764" width="9.33203125" style="11"/>
    <col min="1765" max="1765" width="62" style="11" customWidth="1"/>
    <col min="1766" max="1769" width="20" style="11" customWidth="1"/>
    <col min="1770" max="1770" width="9.33203125" style="11"/>
    <col min="1771" max="1771" width="43" style="11" customWidth="1"/>
    <col min="1772" max="1772" width="74.77734375" style="11" bestFit="1" customWidth="1"/>
    <col min="1773" max="2020" width="9.33203125" style="11"/>
    <col min="2021" max="2021" width="62" style="11" customWidth="1"/>
    <col min="2022" max="2025" width="20" style="11" customWidth="1"/>
    <col min="2026" max="2026" width="9.33203125" style="11"/>
    <col min="2027" max="2027" width="43" style="11" customWidth="1"/>
    <col min="2028" max="2028" width="74.77734375" style="11" bestFit="1" customWidth="1"/>
    <col min="2029" max="2276" width="9.33203125" style="11"/>
    <col min="2277" max="2277" width="62" style="11" customWidth="1"/>
    <col min="2278" max="2281" width="20" style="11" customWidth="1"/>
    <col min="2282" max="2282" width="9.33203125" style="11"/>
    <col min="2283" max="2283" width="43" style="11" customWidth="1"/>
    <col min="2284" max="2284" width="74.77734375" style="11" bestFit="1" customWidth="1"/>
    <col min="2285" max="2532" width="9.33203125" style="11"/>
    <col min="2533" max="2533" width="62" style="11" customWidth="1"/>
    <col min="2534" max="2537" width="20" style="11" customWidth="1"/>
    <col min="2538" max="2538" width="9.33203125" style="11"/>
    <col min="2539" max="2539" width="43" style="11" customWidth="1"/>
    <col min="2540" max="2540" width="74.77734375" style="11" bestFit="1" customWidth="1"/>
    <col min="2541" max="2788" width="9.33203125" style="11"/>
    <col min="2789" max="2789" width="62" style="11" customWidth="1"/>
    <col min="2790" max="2793" width="20" style="11" customWidth="1"/>
    <col min="2794" max="2794" width="9.33203125" style="11"/>
    <col min="2795" max="2795" width="43" style="11" customWidth="1"/>
    <col min="2796" max="2796" width="74.77734375" style="11" bestFit="1" customWidth="1"/>
    <col min="2797" max="3044" width="9.33203125" style="11"/>
    <col min="3045" max="3045" width="62" style="11" customWidth="1"/>
    <col min="3046" max="3049" width="20" style="11" customWidth="1"/>
    <col min="3050" max="3050" width="9.33203125" style="11"/>
    <col min="3051" max="3051" width="43" style="11" customWidth="1"/>
    <col min="3052" max="3052" width="74.77734375" style="11" bestFit="1" customWidth="1"/>
    <col min="3053" max="3300" width="9.33203125" style="11"/>
    <col min="3301" max="3301" width="62" style="11" customWidth="1"/>
    <col min="3302" max="3305" width="20" style="11" customWidth="1"/>
    <col min="3306" max="3306" width="9.33203125" style="11"/>
    <col min="3307" max="3307" width="43" style="11" customWidth="1"/>
    <col min="3308" max="3308" width="74.77734375" style="11" bestFit="1" customWidth="1"/>
    <col min="3309" max="3556" width="9.33203125" style="11"/>
    <col min="3557" max="3557" width="62" style="11" customWidth="1"/>
    <col min="3558" max="3561" width="20" style="11" customWidth="1"/>
    <col min="3562" max="3562" width="9.33203125" style="11"/>
    <col min="3563" max="3563" width="43" style="11" customWidth="1"/>
    <col min="3564" max="3564" width="74.77734375" style="11" bestFit="1" customWidth="1"/>
    <col min="3565" max="3812" width="9.33203125" style="11"/>
    <col min="3813" max="3813" width="62" style="11" customWidth="1"/>
    <col min="3814" max="3817" width="20" style="11" customWidth="1"/>
    <col min="3818" max="3818" width="9.33203125" style="11"/>
    <col min="3819" max="3819" width="43" style="11" customWidth="1"/>
    <col min="3820" max="3820" width="74.77734375" style="11" bestFit="1" customWidth="1"/>
    <col min="3821" max="4068" width="9.33203125" style="11"/>
    <col min="4069" max="4069" width="62" style="11" customWidth="1"/>
    <col min="4070" max="4073" width="20" style="11" customWidth="1"/>
    <col min="4074" max="4074" width="9.33203125" style="11"/>
    <col min="4075" max="4075" width="43" style="11" customWidth="1"/>
    <col min="4076" max="4076" width="74.77734375" style="11" bestFit="1" customWidth="1"/>
    <col min="4077" max="4324" width="9.33203125" style="11"/>
    <col min="4325" max="4325" width="62" style="11" customWidth="1"/>
    <col min="4326" max="4329" width="20" style="11" customWidth="1"/>
    <col min="4330" max="4330" width="9.33203125" style="11"/>
    <col min="4331" max="4331" width="43" style="11" customWidth="1"/>
    <col min="4332" max="4332" width="74.77734375" style="11" bestFit="1" customWidth="1"/>
    <col min="4333" max="4580" width="9.33203125" style="11"/>
    <col min="4581" max="4581" width="62" style="11" customWidth="1"/>
    <col min="4582" max="4585" width="20" style="11" customWidth="1"/>
    <col min="4586" max="4586" width="9.33203125" style="11"/>
    <col min="4587" max="4587" width="43" style="11" customWidth="1"/>
    <col min="4588" max="4588" width="74.77734375" style="11" bestFit="1" customWidth="1"/>
    <col min="4589" max="4836" width="9.33203125" style="11"/>
    <col min="4837" max="4837" width="62" style="11" customWidth="1"/>
    <col min="4838" max="4841" width="20" style="11" customWidth="1"/>
    <col min="4842" max="4842" width="9.33203125" style="11"/>
    <col min="4843" max="4843" width="43" style="11" customWidth="1"/>
    <col min="4844" max="4844" width="74.77734375" style="11" bestFit="1" customWidth="1"/>
    <col min="4845" max="5092" width="9.33203125" style="11"/>
    <col min="5093" max="5093" width="62" style="11" customWidth="1"/>
    <col min="5094" max="5097" width="20" style="11" customWidth="1"/>
    <col min="5098" max="5098" width="9.33203125" style="11"/>
    <col min="5099" max="5099" width="43" style="11" customWidth="1"/>
    <col min="5100" max="5100" width="74.77734375" style="11" bestFit="1" customWidth="1"/>
    <col min="5101" max="5348" width="9.33203125" style="11"/>
    <col min="5349" max="5349" width="62" style="11" customWidth="1"/>
    <col min="5350" max="5353" width="20" style="11" customWidth="1"/>
    <col min="5354" max="5354" width="9.33203125" style="11"/>
    <col min="5355" max="5355" width="43" style="11" customWidth="1"/>
    <col min="5356" max="5356" width="74.77734375" style="11" bestFit="1" customWidth="1"/>
    <col min="5357" max="5604" width="9.33203125" style="11"/>
    <col min="5605" max="5605" width="62" style="11" customWidth="1"/>
    <col min="5606" max="5609" width="20" style="11" customWidth="1"/>
    <col min="5610" max="5610" width="9.33203125" style="11"/>
    <col min="5611" max="5611" width="43" style="11" customWidth="1"/>
    <col min="5612" max="5612" width="74.77734375" style="11" bestFit="1" customWidth="1"/>
    <col min="5613" max="5860" width="9.33203125" style="11"/>
    <col min="5861" max="5861" width="62" style="11" customWidth="1"/>
    <col min="5862" max="5865" width="20" style="11" customWidth="1"/>
    <col min="5866" max="5866" width="9.33203125" style="11"/>
    <col min="5867" max="5867" width="43" style="11" customWidth="1"/>
    <col min="5868" max="5868" width="74.77734375" style="11" bestFit="1" customWidth="1"/>
    <col min="5869" max="6116" width="9.33203125" style="11"/>
    <col min="6117" max="6117" width="62" style="11" customWidth="1"/>
    <col min="6118" max="6121" width="20" style="11" customWidth="1"/>
    <col min="6122" max="6122" width="9.33203125" style="11"/>
    <col min="6123" max="6123" width="43" style="11" customWidth="1"/>
    <col min="6124" max="6124" width="74.77734375" style="11" bestFit="1" customWidth="1"/>
    <col min="6125" max="6372" width="9.33203125" style="11"/>
    <col min="6373" max="6373" width="62" style="11" customWidth="1"/>
    <col min="6374" max="6377" width="20" style="11" customWidth="1"/>
    <col min="6378" max="6378" width="9.33203125" style="11"/>
    <col min="6379" max="6379" width="43" style="11" customWidth="1"/>
    <col min="6380" max="6380" width="74.77734375" style="11" bestFit="1" customWidth="1"/>
    <col min="6381" max="6628" width="9.33203125" style="11"/>
    <col min="6629" max="6629" width="62" style="11" customWidth="1"/>
    <col min="6630" max="6633" width="20" style="11" customWidth="1"/>
    <col min="6634" max="6634" width="9.33203125" style="11"/>
    <col min="6635" max="6635" width="43" style="11" customWidth="1"/>
    <col min="6636" max="6636" width="74.77734375" style="11" bestFit="1" customWidth="1"/>
    <col min="6637" max="6884" width="9.33203125" style="11"/>
    <col min="6885" max="6885" width="62" style="11" customWidth="1"/>
    <col min="6886" max="6889" width="20" style="11" customWidth="1"/>
    <col min="6890" max="6890" width="9.33203125" style="11"/>
    <col min="6891" max="6891" width="43" style="11" customWidth="1"/>
    <col min="6892" max="6892" width="74.77734375" style="11" bestFit="1" customWidth="1"/>
    <col min="6893" max="7140" width="9.33203125" style="11"/>
    <col min="7141" max="7141" width="62" style="11" customWidth="1"/>
    <col min="7142" max="7145" width="20" style="11" customWidth="1"/>
    <col min="7146" max="7146" width="9.33203125" style="11"/>
    <col min="7147" max="7147" width="43" style="11" customWidth="1"/>
    <col min="7148" max="7148" width="74.77734375" style="11" bestFit="1" customWidth="1"/>
    <col min="7149" max="7396" width="9.33203125" style="11"/>
    <col min="7397" max="7397" width="62" style="11" customWidth="1"/>
    <col min="7398" max="7401" width="20" style="11" customWidth="1"/>
    <col min="7402" max="7402" width="9.33203125" style="11"/>
    <col min="7403" max="7403" width="43" style="11" customWidth="1"/>
    <col min="7404" max="7404" width="74.77734375" style="11" bestFit="1" customWidth="1"/>
    <col min="7405" max="7652" width="9.33203125" style="11"/>
    <col min="7653" max="7653" width="62" style="11" customWidth="1"/>
    <col min="7654" max="7657" width="20" style="11" customWidth="1"/>
    <col min="7658" max="7658" width="9.33203125" style="11"/>
    <col min="7659" max="7659" width="43" style="11" customWidth="1"/>
    <col min="7660" max="7660" width="74.77734375" style="11" bestFit="1" customWidth="1"/>
    <col min="7661" max="7908" width="9.33203125" style="11"/>
    <col min="7909" max="7909" width="62" style="11" customWidth="1"/>
    <col min="7910" max="7913" width="20" style="11" customWidth="1"/>
    <col min="7914" max="7914" width="9.33203125" style="11"/>
    <col min="7915" max="7915" width="43" style="11" customWidth="1"/>
    <col min="7916" max="7916" width="74.77734375" style="11" bestFit="1" customWidth="1"/>
    <col min="7917" max="8164" width="9.33203125" style="11"/>
    <col min="8165" max="8165" width="62" style="11" customWidth="1"/>
    <col min="8166" max="8169" width="20" style="11" customWidth="1"/>
    <col min="8170" max="8170" width="9.33203125" style="11"/>
    <col min="8171" max="8171" width="43" style="11" customWidth="1"/>
    <col min="8172" max="8172" width="74.77734375" style="11" bestFit="1" customWidth="1"/>
    <col min="8173" max="8420" width="9.33203125" style="11"/>
    <col min="8421" max="8421" width="62" style="11" customWidth="1"/>
    <col min="8422" max="8425" width="20" style="11" customWidth="1"/>
    <col min="8426" max="8426" width="9.33203125" style="11"/>
    <col min="8427" max="8427" width="43" style="11" customWidth="1"/>
    <col min="8428" max="8428" width="74.77734375" style="11" bestFit="1" customWidth="1"/>
    <col min="8429" max="8676" width="9.33203125" style="11"/>
    <col min="8677" max="8677" width="62" style="11" customWidth="1"/>
    <col min="8678" max="8681" width="20" style="11" customWidth="1"/>
    <col min="8682" max="8682" width="9.33203125" style="11"/>
    <col min="8683" max="8683" width="43" style="11" customWidth="1"/>
    <col min="8684" max="8684" width="74.77734375" style="11" bestFit="1" customWidth="1"/>
    <col min="8685" max="8932" width="9.33203125" style="11"/>
    <col min="8933" max="8933" width="62" style="11" customWidth="1"/>
    <col min="8934" max="8937" width="20" style="11" customWidth="1"/>
    <col min="8938" max="8938" width="9.33203125" style="11"/>
    <col min="8939" max="8939" width="43" style="11" customWidth="1"/>
    <col min="8940" max="8940" width="74.77734375" style="11" bestFit="1" customWidth="1"/>
    <col min="8941" max="9188" width="9.33203125" style="11"/>
    <col min="9189" max="9189" width="62" style="11" customWidth="1"/>
    <col min="9190" max="9193" width="20" style="11" customWidth="1"/>
    <col min="9194" max="9194" width="9.33203125" style="11"/>
    <col min="9195" max="9195" width="43" style="11" customWidth="1"/>
    <col min="9196" max="9196" width="74.77734375" style="11" bestFit="1" customWidth="1"/>
    <col min="9197" max="9444" width="9.33203125" style="11"/>
    <col min="9445" max="9445" width="62" style="11" customWidth="1"/>
    <col min="9446" max="9449" width="20" style="11" customWidth="1"/>
    <col min="9450" max="9450" width="9.33203125" style="11"/>
    <col min="9451" max="9451" width="43" style="11" customWidth="1"/>
    <col min="9452" max="9452" width="74.77734375" style="11" bestFit="1" customWidth="1"/>
    <col min="9453" max="9700" width="9.33203125" style="11"/>
    <col min="9701" max="9701" width="62" style="11" customWidth="1"/>
    <col min="9702" max="9705" width="20" style="11" customWidth="1"/>
    <col min="9706" max="9706" width="9.33203125" style="11"/>
    <col min="9707" max="9707" width="43" style="11" customWidth="1"/>
    <col min="9708" max="9708" width="74.77734375" style="11" bestFit="1" customWidth="1"/>
    <col min="9709" max="9956" width="9.33203125" style="11"/>
    <col min="9957" max="9957" width="62" style="11" customWidth="1"/>
    <col min="9958" max="9961" width="20" style="11" customWidth="1"/>
    <col min="9962" max="9962" width="9.33203125" style="11"/>
    <col min="9963" max="9963" width="43" style="11" customWidth="1"/>
    <col min="9964" max="9964" width="74.77734375" style="11" bestFit="1" customWidth="1"/>
    <col min="9965" max="10212" width="9.33203125" style="11"/>
    <col min="10213" max="10213" width="62" style="11" customWidth="1"/>
    <col min="10214" max="10217" width="20" style="11" customWidth="1"/>
    <col min="10218" max="10218" width="9.33203125" style="11"/>
    <col min="10219" max="10219" width="43" style="11" customWidth="1"/>
    <col min="10220" max="10220" width="74.77734375" style="11" bestFit="1" customWidth="1"/>
    <col min="10221" max="10468" width="9.33203125" style="11"/>
    <col min="10469" max="10469" width="62" style="11" customWidth="1"/>
    <col min="10470" max="10473" width="20" style="11" customWidth="1"/>
    <col min="10474" max="10474" width="9.33203125" style="11"/>
    <col min="10475" max="10475" width="43" style="11" customWidth="1"/>
    <col min="10476" max="10476" width="74.77734375" style="11" bestFit="1" customWidth="1"/>
    <col min="10477" max="10724" width="9.33203125" style="11"/>
    <col min="10725" max="10725" width="62" style="11" customWidth="1"/>
    <col min="10726" max="10729" width="20" style="11" customWidth="1"/>
    <col min="10730" max="10730" width="9.33203125" style="11"/>
    <col min="10731" max="10731" width="43" style="11" customWidth="1"/>
    <col min="10732" max="10732" width="74.77734375" style="11" bestFit="1" customWidth="1"/>
    <col min="10733" max="10980" width="9.33203125" style="11"/>
    <col min="10981" max="10981" width="62" style="11" customWidth="1"/>
    <col min="10982" max="10985" width="20" style="11" customWidth="1"/>
    <col min="10986" max="10986" width="9.33203125" style="11"/>
    <col min="10987" max="10987" width="43" style="11" customWidth="1"/>
    <col min="10988" max="10988" width="74.77734375" style="11" bestFit="1" customWidth="1"/>
    <col min="10989" max="11236" width="9.33203125" style="11"/>
    <col min="11237" max="11237" width="62" style="11" customWidth="1"/>
    <col min="11238" max="11241" width="20" style="11" customWidth="1"/>
    <col min="11242" max="11242" width="9.33203125" style="11"/>
    <col min="11243" max="11243" width="43" style="11" customWidth="1"/>
    <col min="11244" max="11244" width="74.77734375" style="11" bestFit="1" customWidth="1"/>
    <col min="11245" max="11492" width="9.33203125" style="11"/>
    <col min="11493" max="11493" width="62" style="11" customWidth="1"/>
    <col min="11494" max="11497" width="20" style="11" customWidth="1"/>
    <col min="11498" max="11498" width="9.33203125" style="11"/>
    <col min="11499" max="11499" width="43" style="11" customWidth="1"/>
    <col min="11500" max="11500" width="74.77734375" style="11" bestFit="1" customWidth="1"/>
    <col min="11501" max="11748" width="9.33203125" style="11"/>
    <col min="11749" max="11749" width="62" style="11" customWidth="1"/>
    <col min="11750" max="11753" width="20" style="11" customWidth="1"/>
    <col min="11754" max="11754" width="9.33203125" style="11"/>
    <col min="11755" max="11755" width="43" style="11" customWidth="1"/>
    <col min="11756" max="11756" width="74.77734375" style="11" bestFit="1" customWidth="1"/>
    <col min="11757" max="12004" width="9.33203125" style="11"/>
    <col min="12005" max="12005" width="62" style="11" customWidth="1"/>
    <col min="12006" max="12009" width="20" style="11" customWidth="1"/>
    <col min="12010" max="12010" width="9.33203125" style="11"/>
    <col min="12011" max="12011" width="43" style="11" customWidth="1"/>
    <col min="12012" max="12012" width="74.77734375" style="11" bestFit="1" customWidth="1"/>
    <col min="12013" max="12260" width="9.33203125" style="11"/>
    <col min="12261" max="12261" width="62" style="11" customWidth="1"/>
    <col min="12262" max="12265" width="20" style="11" customWidth="1"/>
    <col min="12266" max="12266" width="9.33203125" style="11"/>
    <col min="12267" max="12267" width="43" style="11" customWidth="1"/>
    <col min="12268" max="12268" width="74.77734375" style="11" bestFit="1" customWidth="1"/>
    <col min="12269" max="12516" width="9.33203125" style="11"/>
    <col min="12517" max="12517" width="62" style="11" customWidth="1"/>
    <col min="12518" max="12521" width="20" style="11" customWidth="1"/>
    <col min="12522" max="12522" width="9.33203125" style="11"/>
    <col min="12523" max="12523" width="43" style="11" customWidth="1"/>
    <col min="12524" max="12524" width="74.77734375" style="11" bestFit="1" customWidth="1"/>
    <col min="12525" max="12772" width="9.33203125" style="11"/>
    <col min="12773" max="12773" width="62" style="11" customWidth="1"/>
    <col min="12774" max="12777" width="20" style="11" customWidth="1"/>
    <col min="12778" max="12778" width="9.33203125" style="11"/>
    <col min="12779" max="12779" width="43" style="11" customWidth="1"/>
    <col min="12780" max="12780" width="74.77734375" style="11" bestFit="1" customWidth="1"/>
    <col min="12781" max="13028" width="9.33203125" style="11"/>
    <col min="13029" max="13029" width="62" style="11" customWidth="1"/>
    <col min="13030" max="13033" width="20" style="11" customWidth="1"/>
    <col min="13034" max="13034" width="9.33203125" style="11"/>
    <col min="13035" max="13035" width="43" style="11" customWidth="1"/>
    <col min="13036" max="13036" width="74.77734375" style="11" bestFit="1" customWidth="1"/>
    <col min="13037" max="13284" width="9.33203125" style="11"/>
    <col min="13285" max="13285" width="62" style="11" customWidth="1"/>
    <col min="13286" max="13289" width="20" style="11" customWidth="1"/>
    <col min="13290" max="13290" width="9.33203125" style="11"/>
    <col min="13291" max="13291" width="43" style="11" customWidth="1"/>
    <col min="13292" max="13292" width="74.77734375" style="11" bestFit="1" customWidth="1"/>
    <col min="13293" max="13540" width="9.33203125" style="11"/>
    <col min="13541" max="13541" width="62" style="11" customWidth="1"/>
    <col min="13542" max="13545" width="20" style="11" customWidth="1"/>
    <col min="13546" max="13546" width="9.33203125" style="11"/>
    <col min="13547" max="13547" width="43" style="11" customWidth="1"/>
    <col min="13548" max="13548" width="74.77734375" style="11" bestFit="1" customWidth="1"/>
    <col min="13549" max="13796" width="9.33203125" style="11"/>
    <col min="13797" max="13797" width="62" style="11" customWidth="1"/>
    <col min="13798" max="13801" width="20" style="11" customWidth="1"/>
    <col min="13802" max="13802" width="9.33203125" style="11"/>
    <col min="13803" max="13803" width="43" style="11" customWidth="1"/>
    <col min="13804" max="13804" width="74.77734375" style="11" bestFit="1" customWidth="1"/>
    <col min="13805" max="14052" width="9.33203125" style="11"/>
    <col min="14053" max="14053" width="62" style="11" customWidth="1"/>
    <col min="14054" max="14057" width="20" style="11" customWidth="1"/>
    <col min="14058" max="14058" width="9.33203125" style="11"/>
    <col min="14059" max="14059" width="43" style="11" customWidth="1"/>
    <col min="14060" max="14060" width="74.77734375" style="11" bestFit="1" customWidth="1"/>
    <col min="14061" max="14308" width="9.33203125" style="11"/>
    <col min="14309" max="14309" width="62" style="11" customWidth="1"/>
    <col min="14310" max="14313" width="20" style="11" customWidth="1"/>
    <col min="14314" max="14314" width="9.33203125" style="11"/>
    <col min="14315" max="14315" width="43" style="11" customWidth="1"/>
    <col min="14316" max="14316" width="74.77734375" style="11" bestFit="1" customWidth="1"/>
    <col min="14317" max="14564" width="9.33203125" style="11"/>
    <col min="14565" max="14565" width="62" style="11" customWidth="1"/>
    <col min="14566" max="14569" width="20" style="11" customWidth="1"/>
    <col min="14570" max="14570" width="9.33203125" style="11"/>
    <col min="14571" max="14571" width="43" style="11" customWidth="1"/>
    <col min="14572" max="14572" width="74.77734375" style="11" bestFit="1" customWidth="1"/>
    <col min="14573" max="14820" width="9.33203125" style="11"/>
    <col min="14821" max="14821" width="62" style="11" customWidth="1"/>
    <col min="14822" max="14825" width="20" style="11" customWidth="1"/>
    <col min="14826" max="14826" width="9.33203125" style="11"/>
    <col min="14827" max="14827" width="43" style="11" customWidth="1"/>
    <col min="14828" max="14828" width="74.77734375" style="11" bestFit="1" customWidth="1"/>
    <col min="14829" max="15076" width="9.33203125" style="11"/>
    <col min="15077" max="15077" width="62" style="11" customWidth="1"/>
    <col min="15078" max="15081" width="20" style="11" customWidth="1"/>
    <col min="15082" max="15082" width="9.33203125" style="11"/>
    <col min="15083" max="15083" width="43" style="11" customWidth="1"/>
    <col min="15084" max="15084" width="74.77734375" style="11" bestFit="1" customWidth="1"/>
    <col min="15085" max="15332" width="9.33203125" style="11"/>
    <col min="15333" max="15333" width="62" style="11" customWidth="1"/>
    <col min="15334" max="15337" width="20" style="11" customWidth="1"/>
    <col min="15338" max="15338" width="9.33203125" style="11"/>
    <col min="15339" max="15339" width="43" style="11" customWidth="1"/>
    <col min="15340" max="15340" width="74.77734375" style="11" bestFit="1" customWidth="1"/>
    <col min="15341" max="15588" width="9.33203125" style="11"/>
    <col min="15589" max="15589" width="62" style="11" customWidth="1"/>
    <col min="15590" max="15593" width="20" style="11" customWidth="1"/>
    <col min="15594" max="15594" width="9.33203125" style="11"/>
    <col min="15595" max="15595" width="43" style="11" customWidth="1"/>
    <col min="15596" max="15596" width="74.77734375" style="11" bestFit="1" customWidth="1"/>
    <col min="15597" max="15844" width="9.33203125" style="11"/>
    <col min="15845" max="15845" width="62" style="11" customWidth="1"/>
    <col min="15846" max="15849" width="20" style="11" customWidth="1"/>
    <col min="15850" max="15850" width="9.33203125" style="11"/>
    <col min="15851" max="15851" width="43" style="11" customWidth="1"/>
    <col min="15852" max="15852" width="74.77734375" style="11" bestFit="1" customWidth="1"/>
    <col min="15853" max="16100" width="9.33203125" style="11"/>
    <col min="16101" max="16101" width="62" style="11" customWidth="1"/>
    <col min="16102" max="16105" width="20" style="11" customWidth="1"/>
    <col min="16106" max="16106" width="9.33203125" style="11"/>
    <col min="16107" max="16107" width="43" style="11" customWidth="1"/>
    <col min="16108" max="16108" width="74.77734375" style="11" bestFit="1" customWidth="1"/>
    <col min="16109" max="16384" width="9.33203125" style="11"/>
  </cols>
  <sheetData>
    <row r="1" spans="1:305" ht="13.8" x14ac:dyDescent="0.25">
      <c r="A1" s="28" t="s">
        <v>4295</v>
      </c>
      <c r="B1" s="28"/>
      <c r="D1" s="157"/>
      <c r="E1" s="157"/>
      <c r="F1" s="157"/>
    </row>
    <row r="2" spans="1:305" ht="13.8" x14ac:dyDescent="0.25">
      <c r="A2" s="343" t="s">
        <v>4369</v>
      </c>
      <c r="B2" s="28"/>
      <c r="C2" s="254"/>
      <c r="D2" s="254"/>
      <c r="E2" s="254"/>
      <c r="KC2" s="364"/>
    </row>
    <row r="3" spans="1:305" ht="13.8" x14ac:dyDescent="0.3">
      <c r="A3" s="279" t="s">
        <v>4262</v>
      </c>
      <c r="B3" s="12"/>
      <c r="C3" s="12"/>
      <c r="D3" s="226"/>
      <c r="IS3" s="259"/>
    </row>
    <row r="4" spans="1:305" ht="15" customHeight="1" x14ac:dyDescent="0.3">
      <c r="A4" s="238" t="s">
        <v>4239</v>
      </c>
      <c r="B4" s="250">
        <v>2001</v>
      </c>
      <c r="C4" s="251"/>
      <c r="D4" s="251"/>
      <c r="E4" s="251"/>
      <c r="F4" s="252"/>
      <c r="G4" s="252"/>
      <c r="H4" s="252"/>
      <c r="I4" s="252"/>
      <c r="J4" s="252"/>
      <c r="K4" s="252"/>
      <c r="L4" s="252"/>
      <c r="M4" s="253"/>
      <c r="N4" s="250">
        <v>2002</v>
      </c>
      <c r="O4" s="251"/>
      <c r="P4" s="251"/>
      <c r="Q4" s="251"/>
      <c r="R4" s="252"/>
      <c r="S4" s="252"/>
      <c r="T4" s="252"/>
      <c r="U4" s="252"/>
      <c r="V4" s="252"/>
      <c r="W4" s="252"/>
      <c r="X4" s="252"/>
      <c r="Y4" s="253"/>
      <c r="Z4" s="250">
        <v>2003</v>
      </c>
      <c r="AA4" s="251"/>
      <c r="AB4" s="251"/>
      <c r="AC4" s="251"/>
      <c r="AD4" s="252"/>
      <c r="AE4" s="252"/>
      <c r="AF4" s="252"/>
      <c r="AG4" s="252"/>
      <c r="AH4" s="252"/>
      <c r="AI4" s="252"/>
      <c r="AJ4" s="252"/>
      <c r="AK4" s="253"/>
      <c r="AL4" s="250">
        <v>2004</v>
      </c>
      <c r="AM4" s="251"/>
      <c r="AN4" s="251"/>
      <c r="AO4" s="251"/>
      <c r="AP4" s="252"/>
      <c r="AQ4" s="252"/>
      <c r="AR4" s="252"/>
      <c r="AS4" s="252"/>
      <c r="AT4" s="252"/>
      <c r="AU4" s="252"/>
      <c r="AV4" s="252"/>
      <c r="AW4" s="253"/>
      <c r="AX4" s="250">
        <v>2005</v>
      </c>
      <c r="AY4" s="251"/>
      <c r="AZ4" s="251"/>
      <c r="BA4" s="251"/>
      <c r="BB4" s="252"/>
      <c r="BC4" s="252"/>
      <c r="BD4" s="252"/>
      <c r="BE4" s="252"/>
      <c r="BF4" s="252"/>
      <c r="BG4" s="252"/>
      <c r="BH4" s="252"/>
      <c r="BI4" s="253"/>
      <c r="BJ4" s="250">
        <v>2006</v>
      </c>
      <c r="BK4" s="251"/>
      <c r="BL4" s="251"/>
      <c r="BM4" s="251"/>
      <c r="BN4" s="252"/>
      <c r="BO4" s="252"/>
      <c r="BP4" s="252"/>
      <c r="BQ4" s="252"/>
      <c r="BR4" s="252"/>
      <c r="BS4" s="252"/>
      <c r="BT4" s="252"/>
      <c r="BU4" s="253"/>
      <c r="BV4" s="250">
        <v>2007</v>
      </c>
      <c r="BW4" s="251"/>
      <c r="BX4" s="251"/>
      <c r="BY4" s="251"/>
      <c r="BZ4" s="252"/>
      <c r="CA4" s="252"/>
      <c r="CB4" s="252"/>
      <c r="CC4" s="252"/>
      <c r="CD4" s="252"/>
      <c r="CE4" s="252"/>
      <c r="CF4" s="252"/>
      <c r="CG4" s="253"/>
      <c r="CH4" s="250">
        <v>2008</v>
      </c>
      <c r="CI4" s="251"/>
      <c r="CJ4" s="251"/>
      <c r="CK4" s="251"/>
      <c r="CL4" s="252"/>
      <c r="CM4" s="252"/>
      <c r="CN4" s="252"/>
      <c r="CO4" s="252"/>
      <c r="CP4" s="252"/>
      <c r="CQ4" s="252"/>
      <c r="CR4" s="252"/>
      <c r="CS4" s="253"/>
      <c r="CT4" s="250">
        <v>2009</v>
      </c>
      <c r="CU4" s="251"/>
      <c r="CV4" s="251"/>
      <c r="CW4" s="251"/>
      <c r="CX4" s="252"/>
      <c r="CY4" s="252"/>
      <c r="CZ4" s="252"/>
      <c r="DA4" s="252"/>
      <c r="DB4" s="252"/>
      <c r="DC4" s="252"/>
      <c r="DD4" s="252"/>
      <c r="DE4" s="253"/>
      <c r="DF4" s="250">
        <v>2010</v>
      </c>
      <c r="DG4" s="251"/>
      <c r="DH4" s="251"/>
      <c r="DI4" s="251"/>
      <c r="DJ4" s="252"/>
      <c r="DK4" s="252"/>
      <c r="DL4" s="252"/>
      <c r="DM4" s="252"/>
      <c r="DN4" s="252"/>
      <c r="DO4" s="252"/>
      <c r="DP4" s="252"/>
      <c r="DQ4" s="253"/>
      <c r="DR4" s="250">
        <v>2011</v>
      </c>
      <c r="DS4" s="251"/>
      <c r="DT4" s="251"/>
      <c r="DU4" s="251"/>
      <c r="DV4" s="252"/>
      <c r="DW4" s="252"/>
      <c r="DX4" s="252"/>
      <c r="DY4" s="252"/>
      <c r="DZ4" s="252"/>
      <c r="EA4" s="252"/>
      <c r="EB4" s="252"/>
      <c r="EC4" s="253"/>
      <c r="ED4" s="250">
        <v>2012</v>
      </c>
      <c r="EE4" s="251"/>
      <c r="EF4" s="251"/>
      <c r="EG4" s="251"/>
      <c r="EH4" s="252"/>
      <c r="EI4" s="252"/>
      <c r="EJ4" s="252"/>
      <c r="EK4" s="252"/>
      <c r="EL4" s="252"/>
      <c r="EM4" s="252"/>
      <c r="EN4" s="252"/>
      <c r="EO4" s="253"/>
      <c r="EP4" s="250">
        <v>2013</v>
      </c>
      <c r="EQ4" s="251"/>
      <c r="ER4" s="251"/>
      <c r="ES4" s="251"/>
      <c r="ET4" s="252"/>
      <c r="EU4" s="252"/>
      <c r="EV4" s="252"/>
      <c r="EW4" s="252"/>
      <c r="EX4" s="252"/>
      <c r="EY4" s="252"/>
      <c r="EZ4" s="252"/>
      <c r="FA4" s="253"/>
      <c r="FB4" s="250">
        <v>2014</v>
      </c>
      <c r="FC4" s="251"/>
      <c r="FD4" s="251"/>
      <c r="FE4" s="251"/>
      <c r="FF4" s="252"/>
      <c r="FG4" s="252"/>
      <c r="FH4" s="252"/>
      <c r="FI4" s="252"/>
      <c r="FJ4" s="252"/>
      <c r="FK4" s="252"/>
      <c r="FL4" s="252"/>
      <c r="FM4" s="253"/>
      <c r="FN4" s="250">
        <v>2015</v>
      </c>
      <c r="FO4" s="251"/>
      <c r="FP4" s="251"/>
      <c r="FQ4" s="251"/>
      <c r="FR4" s="252"/>
      <c r="FS4" s="252"/>
      <c r="FT4" s="252"/>
      <c r="FU4" s="252"/>
      <c r="FV4" s="252"/>
      <c r="FW4" s="252"/>
      <c r="FX4" s="252"/>
      <c r="FY4" s="253"/>
      <c r="FZ4" s="250">
        <v>2016</v>
      </c>
      <c r="GA4" s="251"/>
      <c r="GB4" s="251"/>
      <c r="GC4" s="251"/>
      <c r="GD4" s="252"/>
      <c r="GE4" s="252"/>
      <c r="GF4" s="252"/>
      <c r="GG4" s="252"/>
      <c r="GH4" s="252"/>
      <c r="GI4" s="252"/>
      <c r="GJ4" s="252"/>
      <c r="GK4" s="253"/>
      <c r="GL4" s="250">
        <v>2017</v>
      </c>
      <c r="GM4" s="251"/>
      <c r="GN4" s="251"/>
      <c r="GO4" s="251"/>
      <c r="GP4" s="252"/>
      <c r="GQ4" s="252"/>
      <c r="GR4" s="252"/>
      <c r="GS4" s="252"/>
      <c r="GT4" s="252"/>
      <c r="GU4" s="252"/>
      <c r="GV4" s="252"/>
      <c r="GW4" s="253"/>
      <c r="GX4" s="250">
        <v>2018</v>
      </c>
      <c r="GY4" s="251"/>
      <c r="GZ4" s="251"/>
      <c r="HA4" s="251"/>
      <c r="HB4" s="252"/>
      <c r="HC4" s="252"/>
      <c r="HD4" s="252"/>
      <c r="HE4" s="252"/>
      <c r="HF4" s="252"/>
      <c r="HG4" s="252"/>
      <c r="HH4" s="252"/>
      <c r="HI4" s="253"/>
      <c r="HJ4" s="250">
        <v>2019</v>
      </c>
      <c r="HK4" s="251"/>
      <c r="HL4" s="251"/>
      <c r="HM4" s="251"/>
      <c r="HN4" s="252"/>
      <c r="HO4" s="252"/>
      <c r="HP4" s="252"/>
      <c r="HQ4" s="252"/>
      <c r="HR4" s="252"/>
      <c r="HS4" s="252"/>
      <c r="HT4" s="252"/>
      <c r="HU4" s="253"/>
      <c r="HV4" s="250">
        <v>2020</v>
      </c>
      <c r="HW4" s="251"/>
      <c r="HX4" s="251"/>
      <c r="HY4" s="251"/>
      <c r="HZ4" s="252"/>
      <c r="IA4" s="252"/>
      <c r="IB4" s="252"/>
      <c r="IC4" s="252"/>
      <c r="ID4" s="252"/>
      <c r="IE4" s="252"/>
      <c r="IF4" s="252"/>
      <c r="IG4" s="253"/>
      <c r="IH4" s="250">
        <v>2021</v>
      </c>
      <c r="II4" s="251"/>
      <c r="IJ4" s="251"/>
      <c r="IK4" s="251"/>
      <c r="IL4" s="252"/>
      <c r="IM4" s="252"/>
      <c r="IN4" s="252"/>
      <c r="IO4" s="252"/>
      <c r="IP4" s="252"/>
      <c r="IQ4" s="252"/>
      <c r="IR4" s="252"/>
      <c r="IS4" s="253"/>
      <c r="IT4" s="250">
        <v>2022</v>
      </c>
      <c r="IU4" s="251"/>
      <c r="IV4" s="251"/>
      <c r="IW4" s="251"/>
      <c r="IX4" s="252"/>
      <c r="IY4" s="252"/>
      <c r="IZ4" s="252"/>
      <c r="JA4" s="252"/>
      <c r="JB4" s="252"/>
      <c r="JC4" s="252"/>
      <c r="JD4" s="252"/>
      <c r="JE4" s="253"/>
      <c r="JF4" s="250" t="s">
        <v>4380</v>
      </c>
      <c r="JG4" s="251"/>
      <c r="JH4" s="251"/>
      <c r="JI4" s="251"/>
      <c r="JJ4" s="252"/>
      <c r="JK4" s="252"/>
      <c r="JL4" s="252"/>
      <c r="JM4" s="252"/>
      <c r="JN4" s="252"/>
      <c r="JO4" s="252"/>
      <c r="JP4" s="252"/>
      <c r="JQ4" s="253"/>
      <c r="JR4" s="250" t="s">
        <v>4381</v>
      </c>
      <c r="JS4" s="251"/>
      <c r="JT4" s="251"/>
      <c r="JU4" s="251"/>
      <c r="JV4" s="252"/>
      <c r="JW4" s="252"/>
      <c r="JX4" s="252"/>
      <c r="JY4" s="252"/>
      <c r="JZ4" s="252"/>
      <c r="KA4" s="252"/>
      <c r="KB4" s="252"/>
      <c r="KC4" s="253"/>
      <c r="KD4" s="250" t="s">
        <v>4382</v>
      </c>
      <c r="KE4" s="251"/>
      <c r="KF4" s="251"/>
      <c r="KG4" s="251"/>
      <c r="KH4" s="251"/>
      <c r="KI4" s="251"/>
      <c r="KJ4" s="251"/>
      <c r="KK4" s="251"/>
      <c r="KL4" s="251"/>
      <c r="KM4" s="251"/>
      <c r="KN4" s="251"/>
      <c r="KO4" s="251"/>
      <c r="KP4" s="250" t="s">
        <v>4383</v>
      </c>
      <c r="KQ4" s="250"/>
      <c r="KR4" s="250"/>
      <c r="KS4" s="380"/>
    </row>
    <row r="5" spans="1:305" ht="14.25" customHeight="1" x14ac:dyDescent="0.25">
      <c r="A5" s="227"/>
      <c r="B5" s="256" t="s">
        <v>4243</v>
      </c>
      <c r="C5" s="257" t="s">
        <v>4244</v>
      </c>
      <c r="D5" s="257" t="s">
        <v>4245</v>
      </c>
      <c r="E5" s="257" t="s">
        <v>4246</v>
      </c>
      <c r="F5" s="257" t="s">
        <v>4247</v>
      </c>
      <c r="G5" s="257" t="s">
        <v>4248</v>
      </c>
      <c r="H5" s="257" t="s">
        <v>4249</v>
      </c>
      <c r="I5" s="257" t="s">
        <v>4250</v>
      </c>
      <c r="J5" s="257" t="s">
        <v>4251</v>
      </c>
      <c r="K5" s="257" t="s">
        <v>4252</v>
      </c>
      <c r="L5" s="257" t="s">
        <v>4253</v>
      </c>
      <c r="M5" s="258" t="s">
        <v>4254</v>
      </c>
      <c r="N5" s="256" t="s">
        <v>4243</v>
      </c>
      <c r="O5" s="257" t="s">
        <v>4244</v>
      </c>
      <c r="P5" s="257" t="s">
        <v>4245</v>
      </c>
      <c r="Q5" s="257" t="s">
        <v>4246</v>
      </c>
      <c r="R5" s="257" t="s">
        <v>4247</v>
      </c>
      <c r="S5" s="257" t="s">
        <v>4248</v>
      </c>
      <c r="T5" s="257" t="s">
        <v>4249</v>
      </c>
      <c r="U5" s="257" t="s">
        <v>4250</v>
      </c>
      <c r="V5" s="257" t="s">
        <v>4251</v>
      </c>
      <c r="W5" s="257" t="s">
        <v>4252</v>
      </c>
      <c r="X5" s="257" t="s">
        <v>4253</v>
      </c>
      <c r="Y5" s="258" t="s">
        <v>4254</v>
      </c>
      <c r="Z5" s="256" t="s">
        <v>4243</v>
      </c>
      <c r="AA5" s="257" t="s">
        <v>4244</v>
      </c>
      <c r="AB5" s="257" t="s">
        <v>4245</v>
      </c>
      <c r="AC5" s="257" t="s">
        <v>4246</v>
      </c>
      <c r="AD5" s="257" t="s">
        <v>4247</v>
      </c>
      <c r="AE5" s="257" t="s">
        <v>4248</v>
      </c>
      <c r="AF5" s="257" t="s">
        <v>4249</v>
      </c>
      <c r="AG5" s="257" t="s">
        <v>4250</v>
      </c>
      <c r="AH5" s="257" t="s">
        <v>4251</v>
      </c>
      <c r="AI5" s="257" t="s">
        <v>4252</v>
      </c>
      <c r="AJ5" s="257" t="s">
        <v>4253</v>
      </c>
      <c r="AK5" s="258" t="s">
        <v>4254</v>
      </c>
      <c r="AL5" s="256" t="s">
        <v>4243</v>
      </c>
      <c r="AM5" s="257" t="s">
        <v>4244</v>
      </c>
      <c r="AN5" s="257" t="s">
        <v>4245</v>
      </c>
      <c r="AO5" s="257" t="s">
        <v>4246</v>
      </c>
      <c r="AP5" s="257" t="s">
        <v>4247</v>
      </c>
      <c r="AQ5" s="257" t="s">
        <v>4248</v>
      </c>
      <c r="AR5" s="257" t="s">
        <v>4249</v>
      </c>
      <c r="AS5" s="257" t="s">
        <v>4250</v>
      </c>
      <c r="AT5" s="257" t="s">
        <v>4251</v>
      </c>
      <c r="AU5" s="257" t="s">
        <v>4252</v>
      </c>
      <c r="AV5" s="257" t="s">
        <v>4253</v>
      </c>
      <c r="AW5" s="258" t="s">
        <v>4254</v>
      </c>
      <c r="AX5" s="256" t="s">
        <v>4243</v>
      </c>
      <c r="AY5" s="257" t="s">
        <v>4244</v>
      </c>
      <c r="AZ5" s="257" t="s">
        <v>4245</v>
      </c>
      <c r="BA5" s="257" t="s">
        <v>4246</v>
      </c>
      <c r="BB5" s="257" t="s">
        <v>4247</v>
      </c>
      <c r="BC5" s="257" t="s">
        <v>4248</v>
      </c>
      <c r="BD5" s="257" t="s">
        <v>4249</v>
      </c>
      <c r="BE5" s="257" t="s">
        <v>4250</v>
      </c>
      <c r="BF5" s="257" t="s">
        <v>4251</v>
      </c>
      <c r="BG5" s="257" t="s">
        <v>4252</v>
      </c>
      <c r="BH5" s="257" t="s">
        <v>4253</v>
      </c>
      <c r="BI5" s="258" t="s">
        <v>4254</v>
      </c>
      <c r="BJ5" s="256" t="s">
        <v>4243</v>
      </c>
      <c r="BK5" s="257" t="s">
        <v>4244</v>
      </c>
      <c r="BL5" s="257" t="s">
        <v>4245</v>
      </c>
      <c r="BM5" s="257" t="s">
        <v>4246</v>
      </c>
      <c r="BN5" s="257" t="s">
        <v>4247</v>
      </c>
      <c r="BO5" s="257" t="s">
        <v>4248</v>
      </c>
      <c r="BP5" s="257" t="s">
        <v>4249</v>
      </c>
      <c r="BQ5" s="257" t="s">
        <v>4250</v>
      </c>
      <c r="BR5" s="257" t="s">
        <v>4251</v>
      </c>
      <c r="BS5" s="257" t="s">
        <v>4252</v>
      </c>
      <c r="BT5" s="257" t="s">
        <v>4253</v>
      </c>
      <c r="BU5" s="258" t="s">
        <v>4254</v>
      </c>
      <c r="BV5" s="256" t="s">
        <v>4243</v>
      </c>
      <c r="BW5" s="257" t="s">
        <v>4244</v>
      </c>
      <c r="BX5" s="257" t="s">
        <v>4245</v>
      </c>
      <c r="BY5" s="257" t="s">
        <v>4246</v>
      </c>
      <c r="BZ5" s="257" t="s">
        <v>4247</v>
      </c>
      <c r="CA5" s="257" t="s">
        <v>4248</v>
      </c>
      <c r="CB5" s="257" t="s">
        <v>4249</v>
      </c>
      <c r="CC5" s="257" t="s">
        <v>4250</v>
      </c>
      <c r="CD5" s="257" t="s">
        <v>4251</v>
      </c>
      <c r="CE5" s="257" t="s">
        <v>4252</v>
      </c>
      <c r="CF5" s="257" t="s">
        <v>4253</v>
      </c>
      <c r="CG5" s="258" t="s">
        <v>4254</v>
      </c>
      <c r="CH5" s="256" t="s">
        <v>4243</v>
      </c>
      <c r="CI5" s="257" t="s">
        <v>4244</v>
      </c>
      <c r="CJ5" s="257" t="s">
        <v>4245</v>
      </c>
      <c r="CK5" s="257" t="s">
        <v>4246</v>
      </c>
      <c r="CL5" s="257" t="s">
        <v>4247</v>
      </c>
      <c r="CM5" s="257" t="s">
        <v>4248</v>
      </c>
      <c r="CN5" s="257" t="s">
        <v>4249</v>
      </c>
      <c r="CO5" s="257" t="s">
        <v>4250</v>
      </c>
      <c r="CP5" s="257" t="s">
        <v>4251</v>
      </c>
      <c r="CQ5" s="257" t="s">
        <v>4252</v>
      </c>
      <c r="CR5" s="257" t="s">
        <v>4253</v>
      </c>
      <c r="CS5" s="258" t="s">
        <v>4254</v>
      </c>
      <c r="CT5" s="256" t="s">
        <v>4243</v>
      </c>
      <c r="CU5" s="257" t="s">
        <v>4244</v>
      </c>
      <c r="CV5" s="257" t="s">
        <v>4245</v>
      </c>
      <c r="CW5" s="257" t="s">
        <v>4246</v>
      </c>
      <c r="CX5" s="257" t="s">
        <v>4247</v>
      </c>
      <c r="CY5" s="257" t="s">
        <v>4248</v>
      </c>
      <c r="CZ5" s="257" t="s">
        <v>4249</v>
      </c>
      <c r="DA5" s="257" t="s">
        <v>4250</v>
      </c>
      <c r="DB5" s="257" t="s">
        <v>4251</v>
      </c>
      <c r="DC5" s="257" t="s">
        <v>4252</v>
      </c>
      <c r="DD5" s="257" t="s">
        <v>4253</v>
      </c>
      <c r="DE5" s="258" t="s">
        <v>4254</v>
      </c>
      <c r="DF5" s="256" t="s">
        <v>4243</v>
      </c>
      <c r="DG5" s="257" t="s">
        <v>4244</v>
      </c>
      <c r="DH5" s="257" t="s">
        <v>4245</v>
      </c>
      <c r="DI5" s="257" t="s">
        <v>4246</v>
      </c>
      <c r="DJ5" s="257" t="s">
        <v>4247</v>
      </c>
      <c r="DK5" s="257" t="s">
        <v>4248</v>
      </c>
      <c r="DL5" s="257" t="s">
        <v>4249</v>
      </c>
      <c r="DM5" s="257" t="s">
        <v>4250</v>
      </c>
      <c r="DN5" s="257" t="s">
        <v>4251</v>
      </c>
      <c r="DO5" s="257" t="s">
        <v>4252</v>
      </c>
      <c r="DP5" s="257" t="s">
        <v>4253</v>
      </c>
      <c r="DQ5" s="258" t="s">
        <v>4254</v>
      </c>
      <c r="DR5" s="256" t="s">
        <v>4243</v>
      </c>
      <c r="DS5" s="257" t="s">
        <v>4244</v>
      </c>
      <c r="DT5" s="257" t="s">
        <v>4245</v>
      </c>
      <c r="DU5" s="257" t="s">
        <v>4246</v>
      </c>
      <c r="DV5" s="257" t="s">
        <v>4247</v>
      </c>
      <c r="DW5" s="257" t="s">
        <v>4248</v>
      </c>
      <c r="DX5" s="257" t="s">
        <v>4249</v>
      </c>
      <c r="DY5" s="257" t="s">
        <v>4250</v>
      </c>
      <c r="DZ5" s="257" t="s">
        <v>4251</v>
      </c>
      <c r="EA5" s="257" t="s">
        <v>4252</v>
      </c>
      <c r="EB5" s="257" t="s">
        <v>4253</v>
      </c>
      <c r="EC5" s="258" t="s">
        <v>4254</v>
      </c>
      <c r="ED5" s="256" t="s">
        <v>4243</v>
      </c>
      <c r="EE5" s="257" t="s">
        <v>4244</v>
      </c>
      <c r="EF5" s="257" t="s">
        <v>4245</v>
      </c>
      <c r="EG5" s="257" t="s">
        <v>4246</v>
      </c>
      <c r="EH5" s="257" t="s">
        <v>4247</v>
      </c>
      <c r="EI5" s="257" t="s">
        <v>4248</v>
      </c>
      <c r="EJ5" s="257" t="s">
        <v>4249</v>
      </c>
      <c r="EK5" s="257" t="s">
        <v>4250</v>
      </c>
      <c r="EL5" s="257" t="s">
        <v>4251</v>
      </c>
      <c r="EM5" s="257" t="s">
        <v>4252</v>
      </c>
      <c r="EN5" s="257" t="s">
        <v>4253</v>
      </c>
      <c r="EO5" s="258" t="s">
        <v>4254</v>
      </c>
      <c r="EP5" s="256" t="s">
        <v>4243</v>
      </c>
      <c r="EQ5" s="257" t="s">
        <v>4244</v>
      </c>
      <c r="ER5" s="257" t="s">
        <v>4245</v>
      </c>
      <c r="ES5" s="257" t="s">
        <v>4246</v>
      </c>
      <c r="ET5" s="257" t="s">
        <v>4247</v>
      </c>
      <c r="EU5" s="257" t="s">
        <v>4248</v>
      </c>
      <c r="EV5" s="257" t="s">
        <v>4249</v>
      </c>
      <c r="EW5" s="257" t="s">
        <v>4250</v>
      </c>
      <c r="EX5" s="257" t="s">
        <v>4251</v>
      </c>
      <c r="EY5" s="257" t="s">
        <v>4252</v>
      </c>
      <c r="EZ5" s="257" t="s">
        <v>4253</v>
      </c>
      <c r="FA5" s="258" t="s">
        <v>4254</v>
      </c>
      <c r="FB5" s="256" t="s">
        <v>4243</v>
      </c>
      <c r="FC5" s="257" t="s">
        <v>4244</v>
      </c>
      <c r="FD5" s="257" t="s">
        <v>4245</v>
      </c>
      <c r="FE5" s="257" t="s">
        <v>4246</v>
      </c>
      <c r="FF5" s="257" t="s">
        <v>4247</v>
      </c>
      <c r="FG5" s="257" t="s">
        <v>4248</v>
      </c>
      <c r="FH5" s="257" t="s">
        <v>4249</v>
      </c>
      <c r="FI5" s="257" t="s">
        <v>4250</v>
      </c>
      <c r="FJ5" s="257" t="s">
        <v>4251</v>
      </c>
      <c r="FK5" s="257" t="s">
        <v>4252</v>
      </c>
      <c r="FL5" s="257" t="s">
        <v>4253</v>
      </c>
      <c r="FM5" s="258" t="s">
        <v>4254</v>
      </c>
      <c r="FN5" s="256" t="s">
        <v>4243</v>
      </c>
      <c r="FO5" s="257" t="s">
        <v>4244</v>
      </c>
      <c r="FP5" s="257" t="s">
        <v>4245</v>
      </c>
      <c r="FQ5" s="257" t="s">
        <v>4246</v>
      </c>
      <c r="FR5" s="257" t="s">
        <v>4247</v>
      </c>
      <c r="FS5" s="257" t="s">
        <v>4248</v>
      </c>
      <c r="FT5" s="257" t="s">
        <v>4249</v>
      </c>
      <c r="FU5" s="257" t="s">
        <v>4250</v>
      </c>
      <c r="FV5" s="257" t="s">
        <v>4251</v>
      </c>
      <c r="FW5" s="257" t="s">
        <v>4252</v>
      </c>
      <c r="FX5" s="257" t="s">
        <v>4253</v>
      </c>
      <c r="FY5" s="258" t="s">
        <v>4254</v>
      </c>
      <c r="FZ5" s="256" t="s">
        <v>4243</v>
      </c>
      <c r="GA5" s="257" t="s">
        <v>4244</v>
      </c>
      <c r="GB5" s="257" t="s">
        <v>4245</v>
      </c>
      <c r="GC5" s="257" t="s">
        <v>4246</v>
      </c>
      <c r="GD5" s="257" t="s">
        <v>4247</v>
      </c>
      <c r="GE5" s="257" t="s">
        <v>4248</v>
      </c>
      <c r="GF5" s="257" t="s">
        <v>4249</v>
      </c>
      <c r="GG5" s="257" t="s">
        <v>4250</v>
      </c>
      <c r="GH5" s="257" t="s">
        <v>4251</v>
      </c>
      <c r="GI5" s="257" t="s">
        <v>4252</v>
      </c>
      <c r="GJ5" s="257" t="s">
        <v>4253</v>
      </c>
      <c r="GK5" s="258" t="s">
        <v>4254</v>
      </c>
      <c r="GL5" s="256" t="s">
        <v>4243</v>
      </c>
      <c r="GM5" s="257" t="s">
        <v>4244</v>
      </c>
      <c r="GN5" s="257" t="s">
        <v>4245</v>
      </c>
      <c r="GO5" s="257" t="s">
        <v>4246</v>
      </c>
      <c r="GP5" s="257" t="s">
        <v>4247</v>
      </c>
      <c r="GQ5" s="257" t="s">
        <v>4248</v>
      </c>
      <c r="GR5" s="257" t="s">
        <v>4249</v>
      </c>
      <c r="GS5" s="257" t="s">
        <v>4250</v>
      </c>
      <c r="GT5" s="257" t="s">
        <v>4251</v>
      </c>
      <c r="GU5" s="257" t="s">
        <v>4252</v>
      </c>
      <c r="GV5" s="257" t="s">
        <v>4253</v>
      </c>
      <c r="GW5" s="258" t="s">
        <v>4254</v>
      </c>
      <c r="GX5" s="256" t="s">
        <v>4243</v>
      </c>
      <c r="GY5" s="257" t="s">
        <v>4244</v>
      </c>
      <c r="GZ5" s="257" t="s">
        <v>4245</v>
      </c>
      <c r="HA5" s="257" t="s">
        <v>4246</v>
      </c>
      <c r="HB5" s="257" t="s">
        <v>4247</v>
      </c>
      <c r="HC5" s="257" t="s">
        <v>4248</v>
      </c>
      <c r="HD5" s="257" t="s">
        <v>4249</v>
      </c>
      <c r="HE5" s="257" t="s">
        <v>4250</v>
      </c>
      <c r="HF5" s="257" t="s">
        <v>4251</v>
      </c>
      <c r="HG5" s="257" t="s">
        <v>4252</v>
      </c>
      <c r="HH5" s="257" t="s">
        <v>4253</v>
      </c>
      <c r="HI5" s="258" t="s">
        <v>4254</v>
      </c>
      <c r="HJ5" s="256" t="s">
        <v>4243</v>
      </c>
      <c r="HK5" s="257" t="s">
        <v>4244</v>
      </c>
      <c r="HL5" s="257" t="s">
        <v>4245</v>
      </c>
      <c r="HM5" s="257" t="s">
        <v>4246</v>
      </c>
      <c r="HN5" s="257" t="s">
        <v>4247</v>
      </c>
      <c r="HO5" s="257" t="s">
        <v>4248</v>
      </c>
      <c r="HP5" s="257" t="s">
        <v>4249</v>
      </c>
      <c r="HQ5" s="257" t="s">
        <v>4250</v>
      </c>
      <c r="HR5" s="257" t="s">
        <v>4251</v>
      </c>
      <c r="HS5" s="257" t="s">
        <v>4252</v>
      </c>
      <c r="HT5" s="257" t="s">
        <v>4253</v>
      </c>
      <c r="HU5" s="258" t="s">
        <v>4254</v>
      </c>
      <c r="HV5" s="256" t="s">
        <v>4243</v>
      </c>
      <c r="HW5" s="257" t="s">
        <v>4244</v>
      </c>
      <c r="HX5" s="257" t="s">
        <v>4245</v>
      </c>
      <c r="HY5" s="257" t="s">
        <v>4246</v>
      </c>
      <c r="HZ5" s="257" t="s">
        <v>4247</v>
      </c>
      <c r="IA5" s="257" t="s">
        <v>4248</v>
      </c>
      <c r="IB5" s="257" t="s">
        <v>4249</v>
      </c>
      <c r="IC5" s="257" t="s">
        <v>4250</v>
      </c>
      <c r="ID5" s="257" t="s">
        <v>4251</v>
      </c>
      <c r="IE5" s="257" t="s">
        <v>4252</v>
      </c>
      <c r="IF5" s="257" t="s">
        <v>4253</v>
      </c>
      <c r="IG5" s="258" t="s">
        <v>4254</v>
      </c>
      <c r="IH5" s="256" t="s">
        <v>4243</v>
      </c>
      <c r="II5" s="257" t="s">
        <v>4244</v>
      </c>
      <c r="IJ5" s="257" t="s">
        <v>4245</v>
      </c>
      <c r="IK5" s="257" t="s">
        <v>4246</v>
      </c>
      <c r="IL5" s="257" t="s">
        <v>4247</v>
      </c>
      <c r="IM5" s="257" t="s">
        <v>4248</v>
      </c>
      <c r="IN5" s="257" t="s">
        <v>4249</v>
      </c>
      <c r="IO5" s="257" t="s">
        <v>4250</v>
      </c>
      <c r="IP5" s="257" t="s">
        <v>4251</v>
      </c>
      <c r="IQ5" s="257" t="s">
        <v>4252</v>
      </c>
      <c r="IR5" s="257" t="s">
        <v>4253</v>
      </c>
      <c r="IS5" s="258" t="s">
        <v>4254</v>
      </c>
      <c r="IT5" s="256" t="s">
        <v>4243</v>
      </c>
      <c r="IU5" s="257" t="s">
        <v>4244</v>
      </c>
      <c r="IV5" s="257" t="s">
        <v>4245</v>
      </c>
      <c r="IW5" s="257" t="s">
        <v>4246</v>
      </c>
      <c r="IX5" s="257" t="s">
        <v>4247</v>
      </c>
      <c r="IY5" s="257" t="s">
        <v>4248</v>
      </c>
      <c r="IZ5" s="257" t="s">
        <v>4249</v>
      </c>
      <c r="JA5" s="257" t="s">
        <v>4250</v>
      </c>
      <c r="JB5" s="257" t="s">
        <v>4251</v>
      </c>
      <c r="JC5" s="257" t="s">
        <v>4252</v>
      </c>
      <c r="JD5" s="257" t="s">
        <v>4253</v>
      </c>
      <c r="JE5" s="258" t="s">
        <v>4254</v>
      </c>
      <c r="JF5" s="256" t="s">
        <v>4243</v>
      </c>
      <c r="JG5" s="257" t="s">
        <v>4244</v>
      </c>
      <c r="JH5" s="257" t="s">
        <v>4245</v>
      </c>
      <c r="JI5" s="257" t="s">
        <v>4246</v>
      </c>
      <c r="JJ5" s="257" t="s">
        <v>4247</v>
      </c>
      <c r="JK5" s="257" t="s">
        <v>4248</v>
      </c>
      <c r="JL5" s="257" t="s">
        <v>4249</v>
      </c>
      <c r="JM5" s="257" t="s">
        <v>4250</v>
      </c>
      <c r="JN5" s="257" t="s">
        <v>4251</v>
      </c>
      <c r="JO5" s="257" t="s">
        <v>4252</v>
      </c>
      <c r="JP5" s="257" t="s">
        <v>4253</v>
      </c>
      <c r="JQ5" s="258" t="s">
        <v>4254</v>
      </c>
      <c r="JR5" s="256" t="s">
        <v>4243</v>
      </c>
      <c r="JS5" s="257" t="s">
        <v>4244</v>
      </c>
      <c r="JT5" s="257" t="s">
        <v>4245</v>
      </c>
      <c r="JU5" s="257" t="s">
        <v>4246</v>
      </c>
      <c r="JV5" s="257" t="s">
        <v>4247</v>
      </c>
      <c r="JW5" s="257" t="s">
        <v>4248</v>
      </c>
      <c r="JX5" s="257" t="s">
        <v>4249</v>
      </c>
      <c r="JY5" s="257" t="s">
        <v>4250</v>
      </c>
      <c r="JZ5" s="257" t="s">
        <v>4251</v>
      </c>
      <c r="KA5" s="257" t="s">
        <v>4252</v>
      </c>
      <c r="KB5" s="257" t="s">
        <v>4253</v>
      </c>
      <c r="KC5" s="258" t="s">
        <v>4254</v>
      </c>
      <c r="KD5" s="256" t="s">
        <v>4243</v>
      </c>
      <c r="KE5" s="257" t="s">
        <v>4244</v>
      </c>
      <c r="KF5" s="257" t="s">
        <v>4245</v>
      </c>
      <c r="KG5" s="257" t="s">
        <v>4246</v>
      </c>
      <c r="KH5" s="257" t="s">
        <v>4247</v>
      </c>
      <c r="KI5" s="257" t="s">
        <v>4248</v>
      </c>
      <c r="KJ5" s="257" t="s">
        <v>4249</v>
      </c>
      <c r="KK5" s="257" t="s">
        <v>4250</v>
      </c>
      <c r="KL5" s="257" t="s">
        <v>4251</v>
      </c>
      <c r="KM5" s="257" t="s">
        <v>4252</v>
      </c>
      <c r="KN5" s="257" t="s">
        <v>4253</v>
      </c>
      <c r="KO5" s="257" t="s">
        <v>4254</v>
      </c>
      <c r="KP5" s="256" t="s">
        <v>4243</v>
      </c>
      <c r="KQ5" s="257" t="s">
        <v>4244</v>
      </c>
      <c r="KR5" s="257" t="s">
        <v>4245</v>
      </c>
      <c r="KS5" s="258" t="s">
        <v>4246</v>
      </c>
    </row>
    <row r="6" spans="1:305" x14ac:dyDescent="0.25">
      <c r="A6" s="231" t="s">
        <v>4212</v>
      </c>
      <c r="B6" s="291">
        <v>321.798041155443</v>
      </c>
      <c r="C6" s="290">
        <v>214.48822156915753</v>
      </c>
      <c r="D6" s="290">
        <v>211.81006350099182</v>
      </c>
      <c r="E6" s="290">
        <v>762.11272386504743</v>
      </c>
      <c r="F6" s="290">
        <v>640.10352433672733</v>
      </c>
      <c r="G6" s="290">
        <v>102.02724675999994</v>
      </c>
      <c r="H6" s="290">
        <v>65.447962011048318</v>
      </c>
      <c r="I6" s="290">
        <v>338.24787281696405</v>
      </c>
      <c r="J6" s="290">
        <v>161.0351165620263</v>
      </c>
      <c r="K6" s="290">
        <v>-28.683898570217615</v>
      </c>
      <c r="L6" s="290">
        <v>321.88578266160687</v>
      </c>
      <c r="M6" s="292">
        <v>717.79958346000012</v>
      </c>
      <c r="N6" s="291">
        <v>1.6647091237251943</v>
      </c>
      <c r="O6" s="290">
        <v>5.7559523782136095</v>
      </c>
      <c r="P6" s="290">
        <v>-231.79696367324948</v>
      </c>
      <c r="Q6" s="290">
        <v>-13.436143793264554</v>
      </c>
      <c r="R6" s="290">
        <v>-500.86928028498039</v>
      </c>
      <c r="S6" s="290">
        <v>-270.97362189192728</v>
      </c>
      <c r="T6" s="290">
        <v>312.71068377741</v>
      </c>
      <c r="U6" s="290">
        <v>83.206448507626106</v>
      </c>
      <c r="V6" s="290">
        <v>52.876961574732356</v>
      </c>
      <c r="W6" s="290">
        <v>-172.48762197831081</v>
      </c>
      <c r="X6" s="290">
        <v>6.8809044750933968</v>
      </c>
      <c r="Y6" s="292">
        <v>103.99686346963662</v>
      </c>
      <c r="Z6" s="291">
        <v>848.14816882479897</v>
      </c>
      <c r="AA6" s="290">
        <v>-92.375031864533639</v>
      </c>
      <c r="AB6" s="290">
        <v>-33.349227093317047</v>
      </c>
      <c r="AC6" s="290">
        <v>969.21193482093804</v>
      </c>
      <c r="AD6" s="290">
        <v>-114.01189290525443</v>
      </c>
      <c r="AE6" s="290">
        <v>-687.11363691852569</v>
      </c>
      <c r="AF6" s="290">
        <v>-54.512714623246765</v>
      </c>
      <c r="AG6" s="290">
        <v>238.28184945386067</v>
      </c>
      <c r="AH6" s="290">
        <v>350.36020707069463</v>
      </c>
      <c r="AI6" s="290">
        <v>150.7044450023341</v>
      </c>
      <c r="AJ6" s="290">
        <v>235.27140330097092</v>
      </c>
      <c r="AK6" s="292">
        <v>183.71869011705925</v>
      </c>
      <c r="AL6" s="291">
        <v>508.3594942714679</v>
      </c>
      <c r="AM6" s="290">
        <v>-114.72540611314024</v>
      </c>
      <c r="AN6" s="290">
        <v>-345.15664879869252</v>
      </c>
      <c r="AO6" s="290">
        <v>61.642748590456129</v>
      </c>
      <c r="AP6" s="290">
        <v>2.563555653351473</v>
      </c>
      <c r="AQ6" s="290">
        <v>213.23181954279235</v>
      </c>
      <c r="AR6" s="290">
        <v>-81.328404873648125</v>
      </c>
      <c r="AS6" s="290">
        <v>69.304907028094703</v>
      </c>
      <c r="AT6" s="290">
        <v>475.77148201236804</v>
      </c>
      <c r="AU6" s="290">
        <v>52.062006044489856</v>
      </c>
      <c r="AV6" s="290">
        <v>641.79866168714932</v>
      </c>
      <c r="AW6" s="292">
        <v>194.33477222934485</v>
      </c>
      <c r="AX6" s="291">
        <v>50.189335501437171</v>
      </c>
      <c r="AY6" s="290">
        <v>316.32070718986597</v>
      </c>
      <c r="AZ6" s="290">
        <v>-100.92571845886786</v>
      </c>
      <c r="BA6" s="290">
        <v>-1358.3349251342763</v>
      </c>
      <c r="BB6" s="290">
        <v>184.9181788147786</v>
      </c>
      <c r="BC6" s="290">
        <v>-642.02825796773482</v>
      </c>
      <c r="BD6" s="290">
        <v>596.60151476995918</v>
      </c>
      <c r="BE6" s="290">
        <v>45.158512303272033</v>
      </c>
      <c r="BF6" s="290">
        <v>-598.80284980141846</v>
      </c>
      <c r="BG6" s="290">
        <v>-284.40606954073724</v>
      </c>
      <c r="BH6" s="290">
        <v>15.740560438985858</v>
      </c>
      <c r="BI6" s="292">
        <v>653.74806618815148</v>
      </c>
      <c r="BJ6" s="291">
        <v>-40.468062256494655</v>
      </c>
      <c r="BK6" s="290">
        <v>30.866498098496066</v>
      </c>
      <c r="BL6" s="290">
        <v>-842.73025879525255</v>
      </c>
      <c r="BM6" s="290">
        <v>67.36132286019425</v>
      </c>
      <c r="BN6" s="290">
        <v>26.216408811412013</v>
      </c>
      <c r="BO6" s="290">
        <v>-322.69965634615727</v>
      </c>
      <c r="BP6" s="290">
        <v>1076.2426303618863</v>
      </c>
      <c r="BQ6" s="290">
        <v>423.82338394838746</v>
      </c>
      <c r="BR6" s="290">
        <v>670.38422192777352</v>
      </c>
      <c r="BS6" s="290">
        <v>308.3953212003106</v>
      </c>
      <c r="BT6" s="290">
        <v>580.32960682658188</v>
      </c>
      <c r="BU6" s="292">
        <v>691.32458701614007</v>
      </c>
      <c r="BV6" s="291">
        <v>-162.58368622619548</v>
      </c>
      <c r="BW6" s="290">
        <v>-459.4704873429323</v>
      </c>
      <c r="BX6" s="290">
        <v>-33.706397263032677</v>
      </c>
      <c r="BY6" s="290">
        <v>65.002938130871527</v>
      </c>
      <c r="BZ6" s="290">
        <v>625.711592065829</v>
      </c>
      <c r="CA6" s="290">
        <v>318.70562283999874</v>
      </c>
      <c r="CB6" s="290">
        <v>-269.17622069846686</v>
      </c>
      <c r="CC6" s="290">
        <v>-55.752123644342632</v>
      </c>
      <c r="CD6" s="290">
        <v>120.78757213684113</v>
      </c>
      <c r="CE6" s="290">
        <v>-158.20573047437287</v>
      </c>
      <c r="CF6" s="290">
        <v>18.894765068981904</v>
      </c>
      <c r="CG6" s="292">
        <v>420.39289349065535</v>
      </c>
      <c r="CH6" s="291">
        <v>183.03331352121262</v>
      </c>
      <c r="CI6" s="290">
        <v>-191.24742033926054</v>
      </c>
      <c r="CJ6" s="290">
        <v>6.9691506750406234</v>
      </c>
      <c r="CK6" s="290">
        <v>-432.59392179190581</v>
      </c>
      <c r="CL6" s="290">
        <v>14.306958747373589</v>
      </c>
      <c r="CM6" s="290">
        <v>-51.454116266576733</v>
      </c>
      <c r="CN6" s="290">
        <v>133.48827117836495</v>
      </c>
      <c r="CO6" s="290">
        <v>-19.493424635388667</v>
      </c>
      <c r="CP6" s="290">
        <v>12.34286874387827</v>
      </c>
      <c r="CQ6" s="290">
        <v>244.68052342628607</v>
      </c>
      <c r="CR6" s="290">
        <v>-54.532330444572906</v>
      </c>
      <c r="CS6" s="292">
        <v>327.1837466896111</v>
      </c>
      <c r="CT6" s="291">
        <v>1068.1218887385601</v>
      </c>
      <c r="CU6" s="290">
        <v>-149.57208610773114</v>
      </c>
      <c r="CV6" s="290">
        <v>580.43410765299177</v>
      </c>
      <c r="CW6" s="290">
        <v>453.85186089706178</v>
      </c>
      <c r="CX6" s="290">
        <v>-287.00938190705926</v>
      </c>
      <c r="CY6" s="290">
        <v>-8.5652472089638092</v>
      </c>
      <c r="CZ6" s="290">
        <v>-53.204871581829593</v>
      </c>
      <c r="DA6" s="290">
        <v>230.61563989621621</v>
      </c>
      <c r="DB6" s="290">
        <v>-73.738278894755496</v>
      </c>
      <c r="DC6" s="290">
        <v>1259.214361725813</v>
      </c>
      <c r="DD6" s="290">
        <v>719.36309546038535</v>
      </c>
      <c r="DE6" s="292">
        <v>410.13890889476716</v>
      </c>
      <c r="DF6" s="291">
        <v>-20.647986643830439</v>
      </c>
      <c r="DG6" s="290">
        <v>-484.72873759250552</v>
      </c>
      <c r="DH6" s="290">
        <v>-50.981745743664106</v>
      </c>
      <c r="DI6" s="290">
        <v>1368.3919937149383</v>
      </c>
      <c r="DJ6" s="290">
        <v>-184.13454676825302</v>
      </c>
      <c r="DK6" s="290">
        <v>194.15099945331477</v>
      </c>
      <c r="DL6" s="290">
        <v>234.78955342916078</v>
      </c>
      <c r="DM6" s="290">
        <v>68.158899331669602</v>
      </c>
      <c r="DN6" s="290">
        <v>224.53677531916964</v>
      </c>
      <c r="DO6" s="290">
        <v>281.28573153729621</v>
      </c>
      <c r="DP6" s="290">
        <v>-171.48393406404136</v>
      </c>
      <c r="DQ6" s="292">
        <v>1090.4152993267448</v>
      </c>
      <c r="DR6" s="291">
        <v>431.58087506369117</v>
      </c>
      <c r="DS6" s="290">
        <v>70.455604621968945</v>
      </c>
      <c r="DT6" s="290">
        <v>14.608130594339876</v>
      </c>
      <c r="DU6" s="290">
        <v>190.96296856295658</v>
      </c>
      <c r="DV6" s="290">
        <v>-811.35021810329135</v>
      </c>
      <c r="DW6" s="290">
        <v>87.372295012334774</v>
      </c>
      <c r="DX6" s="290">
        <v>2084.8559898584381</v>
      </c>
      <c r="DY6" s="290">
        <v>-70.24246736097507</v>
      </c>
      <c r="DZ6" s="290">
        <v>-234.14626565746337</v>
      </c>
      <c r="EA6" s="290">
        <v>62.998422089858479</v>
      </c>
      <c r="EB6" s="290">
        <v>144.66019466089452</v>
      </c>
      <c r="EC6" s="292">
        <v>644.51627772924701</v>
      </c>
      <c r="ED6" s="291">
        <v>-254.6861542921468</v>
      </c>
      <c r="EE6" s="290">
        <v>482.42323690923416</v>
      </c>
      <c r="EF6" s="290">
        <v>-87.062870557087393</v>
      </c>
      <c r="EG6" s="290">
        <v>14.802946021790774</v>
      </c>
      <c r="EH6" s="290">
        <v>-578.14106052120576</v>
      </c>
      <c r="EI6" s="290">
        <v>85.159145009414928</v>
      </c>
      <c r="EJ6" s="290">
        <v>238.67209458163205</v>
      </c>
      <c r="EK6" s="290">
        <v>-316.52002968559981</v>
      </c>
      <c r="EL6" s="290">
        <v>366.6360391839678</v>
      </c>
      <c r="EM6" s="290">
        <v>-139.51547768328803</v>
      </c>
      <c r="EN6" s="290">
        <v>-181.60752994022806</v>
      </c>
      <c r="EO6" s="292">
        <v>885.89134993351593</v>
      </c>
      <c r="EP6" s="291">
        <v>631.31241935966307</v>
      </c>
      <c r="EQ6" s="290">
        <v>261.47261141128678</v>
      </c>
      <c r="ER6" s="290">
        <v>-191.42725445094987</v>
      </c>
      <c r="ES6" s="290">
        <v>472.24113761020163</v>
      </c>
      <c r="ET6" s="290">
        <v>-241.73218775978921</v>
      </c>
      <c r="EU6" s="290">
        <v>560.13737537958752</v>
      </c>
      <c r="EV6" s="290">
        <v>514.35708829273108</v>
      </c>
      <c r="EW6" s="290">
        <v>135.23304453230841</v>
      </c>
      <c r="EX6" s="290">
        <v>2635.8711575849607</v>
      </c>
      <c r="EY6" s="290">
        <v>655.7633242218742</v>
      </c>
      <c r="EZ6" s="290">
        <v>-504.37295088649211</v>
      </c>
      <c r="FA6" s="292">
        <v>414.78353400461771</v>
      </c>
      <c r="FB6" s="291">
        <v>2560.6126503576747</v>
      </c>
      <c r="FC6" s="290">
        <v>261.90562592872448</v>
      </c>
      <c r="FD6" s="290">
        <v>1328.0783644474686</v>
      </c>
      <c r="FE6" s="290">
        <v>702.33119098556642</v>
      </c>
      <c r="FF6" s="290">
        <v>435.05731075738908</v>
      </c>
      <c r="FG6" s="290">
        <v>1202.208072610699</v>
      </c>
      <c r="FH6" s="290">
        <v>2382.5683569199277</v>
      </c>
      <c r="FI6" s="290">
        <v>1257.1386558641809</v>
      </c>
      <c r="FJ6" s="290">
        <v>74.721126945655641</v>
      </c>
      <c r="FK6" s="290">
        <v>1989.0468835607201</v>
      </c>
      <c r="FL6" s="290">
        <v>158.53720541716535</v>
      </c>
      <c r="FM6" s="292">
        <v>1417.654315781245</v>
      </c>
      <c r="FN6" s="291">
        <v>2263.19030901</v>
      </c>
      <c r="FO6" s="290">
        <v>691.91293712000004</v>
      </c>
      <c r="FP6" s="290">
        <v>594.06170305000001</v>
      </c>
      <c r="FQ6" s="290">
        <v>510.43049414999996</v>
      </c>
      <c r="FR6" s="290">
        <v>-403.82345786999997</v>
      </c>
      <c r="FS6" s="290">
        <v>-280.80180902000001</v>
      </c>
      <c r="FT6" s="290">
        <v>369.47210586999995</v>
      </c>
      <c r="FU6" s="290">
        <v>160.4366579</v>
      </c>
      <c r="FV6" s="290">
        <v>1788.6444217800001</v>
      </c>
      <c r="FW6" s="290">
        <v>-38.490956339999912</v>
      </c>
      <c r="FX6" s="290">
        <v>-220.37339357999994</v>
      </c>
      <c r="FY6" s="292">
        <v>1814.9387419699999</v>
      </c>
      <c r="FZ6" s="291">
        <v>-119.93927246000001</v>
      </c>
      <c r="GA6" s="290">
        <v>-129.24102349000003</v>
      </c>
      <c r="GB6" s="290">
        <v>2370.2779159099996</v>
      </c>
      <c r="GC6" s="290">
        <v>1110.87850454</v>
      </c>
      <c r="GD6" s="290">
        <v>1155.5621370700001</v>
      </c>
      <c r="GE6" s="290">
        <v>297.45654205999995</v>
      </c>
      <c r="GF6" s="290">
        <v>733.80348830000003</v>
      </c>
      <c r="GG6" s="290">
        <v>1125.6493161799999</v>
      </c>
      <c r="GH6" s="290">
        <v>848.44029883999997</v>
      </c>
      <c r="GI6" s="290">
        <v>-125.79768072</v>
      </c>
      <c r="GJ6" s="290">
        <v>1817.6921779699999</v>
      </c>
      <c r="GK6" s="292">
        <v>1834.7684815</v>
      </c>
      <c r="GL6" s="291">
        <v>1256.4187698599999</v>
      </c>
      <c r="GM6" s="290">
        <v>120.08763105000003</v>
      </c>
      <c r="GN6" s="290">
        <v>920.04001244999995</v>
      </c>
      <c r="GO6" s="290">
        <v>502.48225067999994</v>
      </c>
      <c r="GP6" s="290">
        <v>497.95821099000005</v>
      </c>
      <c r="GQ6" s="290">
        <v>-514.92602632000001</v>
      </c>
      <c r="GR6" s="290">
        <v>93.772733149999993</v>
      </c>
      <c r="GS6" s="290">
        <v>2237.0968567800001</v>
      </c>
      <c r="GT6" s="290">
        <v>73.011098459999999</v>
      </c>
      <c r="GU6" s="290">
        <v>73.911003800000003</v>
      </c>
      <c r="GV6" s="290">
        <v>325.35222658000004</v>
      </c>
      <c r="GW6" s="292">
        <v>694.65758290999997</v>
      </c>
      <c r="GX6" s="291">
        <v>823.27543663999995</v>
      </c>
      <c r="GY6" s="290">
        <v>401.78919099000001</v>
      </c>
      <c r="GZ6" s="290">
        <v>1083.8017993399999</v>
      </c>
      <c r="HA6" s="290">
        <v>629.38449045000004</v>
      </c>
      <c r="HB6" s="290">
        <v>186.98187635000002</v>
      </c>
      <c r="HC6" s="290">
        <v>-77.280718921000002</v>
      </c>
      <c r="HD6" s="290">
        <v>-222.43472331000001</v>
      </c>
      <c r="HE6" s="290">
        <v>424.73365046999999</v>
      </c>
      <c r="HF6" s="290">
        <v>689.60821027999998</v>
      </c>
      <c r="HG6" s="290">
        <v>1404.31605117</v>
      </c>
      <c r="HH6" s="290">
        <v>400.90869822000002</v>
      </c>
      <c r="HI6" s="292">
        <v>929.25560026000005</v>
      </c>
      <c r="HJ6" s="291">
        <v>1736.79238003</v>
      </c>
      <c r="HK6" s="290">
        <v>369.25380461999998</v>
      </c>
      <c r="HL6" s="290">
        <v>-1011.35067294</v>
      </c>
      <c r="HM6" s="290">
        <v>-48.970165950000009</v>
      </c>
      <c r="HN6" s="290">
        <v>-49.807302039999982</v>
      </c>
      <c r="HO6" s="290">
        <v>840.95392600000002</v>
      </c>
      <c r="HP6" s="290">
        <v>-43.54744608</v>
      </c>
      <c r="HQ6" s="290">
        <v>-1196.35836578</v>
      </c>
      <c r="HR6" s="290">
        <v>630.07230709000009</v>
      </c>
      <c r="HS6" s="290">
        <v>433.92573901000003</v>
      </c>
      <c r="HT6" s="290">
        <v>-563.77301917</v>
      </c>
      <c r="HU6" s="292">
        <v>4.6602676299999075</v>
      </c>
      <c r="HV6" s="291">
        <v>2229.6901398199998</v>
      </c>
      <c r="HW6" s="290">
        <v>-1326.05647626</v>
      </c>
      <c r="HX6" s="290">
        <v>-591.1738994100001</v>
      </c>
      <c r="HY6" s="290">
        <v>-1.2594179600000075</v>
      </c>
      <c r="HZ6" s="290">
        <v>632.45949059999998</v>
      </c>
      <c r="IA6" s="290">
        <v>2505.3523765499999</v>
      </c>
      <c r="IB6" s="290">
        <v>1544.1677617299999</v>
      </c>
      <c r="IC6" s="290">
        <v>1087.82101577</v>
      </c>
      <c r="ID6" s="290">
        <v>1387.8187104900001</v>
      </c>
      <c r="IE6" s="290">
        <v>179.57855380000001</v>
      </c>
      <c r="IF6" s="290">
        <v>974.49742864999996</v>
      </c>
      <c r="IG6" s="292">
        <v>6234.752313160001</v>
      </c>
      <c r="IH6" s="291">
        <v>1563.65643009</v>
      </c>
      <c r="II6" s="290">
        <v>-697.61723203999998</v>
      </c>
      <c r="IJ6" s="290">
        <v>-918.28652166000006</v>
      </c>
      <c r="IK6" s="290">
        <v>3421.9537291800002</v>
      </c>
      <c r="IL6" s="290">
        <v>978.09486210999989</v>
      </c>
      <c r="IM6" s="290">
        <v>1429.7664625199998</v>
      </c>
      <c r="IN6" s="290">
        <v>308.45100726999999</v>
      </c>
      <c r="IO6" s="290">
        <v>1013.9015106100001</v>
      </c>
      <c r="IP6" s="290">
        <v>81.180841869999995</v>
      </c>
      <c r="IQ6" s="290">
        <v>1351.45317572</v>
      </c>
      <c r="IR6" s="290">
        <v>3.7753062099999397</v>
      </c>
      <c r="IS6" s="292">
        <v>1796.532588602</v>
      </c>
      <c r="IT6" s="291">
        <v>-15.602785575999999</v>
      </c>
      <c r="IU6" s="290">
        <v>475.75225933999997</v>
      </c>
      <c r="IV6" s="290">
        <v>754.26091286999997</v>
      </c>
      <c r="IW6" s="290">
        <v>101.84672297000002</v>
      </c>
      <c r="IX6" s="290">
        <v>1290.1105682300001</v>
      </c>
      <c r="IY6" s="290">
        <v>1071.2418866099999</v>
      </c>
      <c r="IZ6" s="290">
        <v>794.13300720999996</v>
      </c>
      <c r="JA6" s="290">
        <v>1534.1428489899999</v>
      </c>
      <c r="JB6" s="290">
        <v>619.28985267999997</v>
      </c>
      <c r="JC6" s="290">
        <v>-327.57999494000001</v>
      </c>
      <c r="JD6" s="290">
        <v>184.02428626000005</v>
      </c>
      <c r="JE6" s="292">
        <v>1528.7318214200002</v>
      </c>
      <c r="JF6" s="291">
        <v>458.05821123000004</v>
      </c>
      <c r="JG6" s="290">
        <v>1132.6053058800001</v>
      </c>
      <c r="JH6" s="290">
        <v>-964.21230713699993</v>
      </c>
      <c r="JI6" s="290">
        <v>188.85849037999998</v>
      </c>
      <c r="JJ6" s="290">
        <v>-355.11319648999995</v>
      </c>
      <c r="JK6" s="290">
        <v>-512.99445095999999</v>
      </c>
      <c r="JL6" s="290">
        <v>-395.59648093000004</v>
      </c>
      <c r="JM6" s="290">
        <v>-436.77211861000001</v>
      </c>
      <c r="JN6" s="290">
        <v>-280.70757292188603</v>
      </c>
      <c r="JO6" s="290">
        <v>-752.78322141292722</v>
      </c>
      <c r="JP6" s="290">
        <v>3194.0064008928498</v>
      </c>
      <c r="JQ6" s="292">
        <v>348.24544124157268</v>
      </c>
      <c r="JR6" s="291">
        <v>-535.61629003386656</v>
      </c>
      <c r="JS6" s="290">
        <v>-90.004186886925979</v>
      </c>
      <c r="JT6" s="290">
        <v>568.88531333727576</v>
      </c>
      <c r="JU6" s="290">
        <v>1459.8449748023786</v>
      </c>
      <c r="JV6" s="290">
        <v>-904.34545040327066</v>
      </c>
      <c r="JW6" s="290">
        <v>-60.240732514598733</v>
      </c>
      <c r="JX6" s="290">
        <v>290.78860535022204</v>
      </c>
      <c r="JY6" s="290">
        <v>-232.5403375501345</v>
      </c>
      <c r="JZ6" s="290">
        <v>-647.98788130107823</v>
      </c>
      <c r="KA6" s="290">
        <v>-141.61309240496504</v>
      </c>
      <c r="KB6" s="290">
        <v>2272.3210655000739</v>
      </c>
      <c r="KC6" s="292">
        <v>-679.3159634982137</v>
      </c>
      <c r="KD6" s="291">
        <v>414.92231055272265</v>
      </c>
      <c r="KE6" s="290">
        <v>-224.92671874819496</v>
      </c>
      <c r="KF6" s="290">
        <v>-66.299726200753085</v>
      </c>
      <c r="KG6" s="290">
        <v>3288.9639611620073</v>
      </c>
      <c r="KH6" s="290">
        <v>-448.2376230632168</v>
      </c>
      <c r="KI6" s="290">
        <v>107.29551576986987</v>
      </c>
      <c r="KJ6" s="290">
        <v>-38.244033570000006</v>
      </c>
      <c r="KK6" s="290">
        <v>-3820.4941888599997</v>
      </c>
      <c r="KL6" s="290">
        <v>5680.2551900800008</v>
      </c>
      <c r="KM6" s="290">
        <v>-43.737170425617137</v>
      </c>
      <c r="KN6" s="290">
        <v>-1833.2975102324399</v>
      </c>
      <c r="KO6" s="290">
        <v>7376.5718287913633</v>
      </c>
      <c r="KP6" s="291">
        <v>4635.6078481237873</v>
      </c>
      <c r="KQ6" s="290">
        <v>1852.8665726615372</v>
      </c>
      <c r="KR6" s="290">
        <v>-2094.4504072601844</v>
      </c>
      <c r="KS6" s="292">
        <v>-6865.2797123399996</v>
      </c>
    </row>
    <row r="7" spans="1:305" ht="12.6" customHeight="1" x14ac:dyDescent="0.25">
      <c r="A7" s="229" t="s">
        <v>4213</v>
      </c>
      <c r="B7" s="282">
        <v>0</v>
      </c>
      <c r="C7" s="283">
        <v>0</v>
      </c>
      <c r="D7" s="283">
        <v>0</v>
      </c>
      <c r="E7" s="283">
        <v>0</v>
      </c>
      <c r="F7" s="283">
        <v>0</v>
      </c>
      <c r="G7" s="283">
        <v>0</v>
      </c>
      <c r="H7" s="283">
        <v>0</v>
      </c>
      <c r="I7" s="283">
        <v>0</v>
      </c>
      <c r="J7" s="283">
        <v>0</v>
      </c>
      <c r="K7" s="283">
        <v>0</v>
      </c>
      <c r="L7" s="283">
        <v>0</v>
      </c>
      <c r="M7" s="284">
        <v>0</v>
      </c>
      <c r="N7" s="282">
        <v>0</v>
      </c>
      <c r="O7" s="283">
        <v>0</v>
      </c>
      <c r="P7" s="283">
        <v>0</v>
      </c>
      <c r="Q7" s="283">
        <v>0</v>
      </c>
      <c r="R7" s="283">
        <v>0</v>
      </c>
      <c r="S7" s="283">
        <v>0</v>
      </c>
      <c r="T7" s="283">
        <v>0</v>
      </c>
      <c r="U7" s="283">
        <v>0</v>
      </c>
      <c r="V7" s="283">
        <v>0</v>
      </c>
      <c r="W7" s="283">
        <v>0</v>
      </c>
      <c r="X7" s="283">
        <v>0</v>
      </c>
      <c r="Y7" s="284">
        <v>0</v>
      </c>
      <c r="Z7" s="282">
        <v>0</v>
      </c>
      <c r="AA7" s="283">
        <v>0</v>
      </c>
      <c r="AB7" s="283">
        <v>0</v>
      </c>
      <c r="AC7" s="283">
        <v>0</v>
      </c>
      <c r="AD7" s="283">
        <v>0</v>
      </c>
      <c r="AE7" s="283">
        <v>0</v>
      </c>
      <c r="AF7" s="283">
        <v>0</v>
      </c>
      <c r="AG7" s="283">
        <v>0</v>
      </c>
      <c r="AH7" s="283">
        <v>0</v>
      </c>
      <c r="AI7" s="283">
        <v>0</v>
      </c>
      <c r="AJ7" s="283">
        <v>0</v>
      </c>
      <c r="AK7" s="284">
        <v>0</v>
      </c>
      <c r="AL7" s="282">
        <v>0</v>
      </c>
      <c r="AM7" s="283">
        <v>0</v>
      </c>
      <c r="AN7" s="283">
        <v>0</v>
      </c>
      <c r="AO7" s="283">
        <v>0</v>
      </c>
      <c r="AP7" s="283">
        <v>0</v>
      </c>
      <c r="AQ7" s="283">
        <v>0</v>
      </c>
      <c r="AR7" s="283">
        <v>0</v>
      </c>
      <c r="AS7" s="283">
        <v>12</v>
      </c>
      <c r="AT7" s="283">
        <v>0</v>
      </c>
      <c r="AU7" s="283">
        <v>0</v>
      </c>
      <c r="AV7" s="283">
        <v>0</v>
      </c>
      <c r="AW7" s="284">
        <v>12</v>
      </c>
      <c r="AX7" s="282">
        <v>0</v>
      </c>
      <c r="AY7" s="283">
        <v>0</v>
      </c>
      <c r="AZ7" s="283">
        <v>0</v>
      </c>
      <c r="BA7" s="283">
        <v>0</v>
      </c>
      <c r="BB7" s="283">
        <v>0</v>
      </c>
      <c r="BC7" s="283">
        <v>0</v>
      </c>
      <c r="BD7" s="283">
        <v>-24</v>
      </c>
      <c r="BE7" s="283">
        <v>0</v>
      </c>
      <c r="BF7" s="283">
        <v>0</v>
      </c>
      <c r="BG7" s="283">
        <v>0</v>
      </c>
      <c r="BH7" s="283">
        <v>0</v>
      </c>
      <c r="BI7" s="284">
        <v>0</v>
      </c>
      <c r="BJ7" s="282">
        <v>0</v>
      </c>
      <c r="BK7" s="283">
        <v>0</v>
      </c>
      <c r="BL7" s="283">
        <v>0</v>
      </c>
      <c r="BM7" s="283">
        <v>0</v>
      </c>
      <c r="BN7" s="283">
        <v>0</v>
      </c>
      <c r="BO7" s="283">
        <v>0</v>
      </c>
      <c r="BP7" s="283">
        <v>0</v>
      </c>
      <c r="BQ7" s="283">
        <v>0</v>
      </c>
      <c r="BR7" s="283">
        <v>0</v>
      </c>
      <c r="BS7" s="283">
        <v>0</v>
      </c>
      <c r="BT7" s="283">
        <v>0</v>
      </c>
      <c r="BU7" s="284">
        <v>0</v>
      </c>
      <c r="BV7" s="282">
        <v>0</v>
      </c>
      <c r="BW7" s="283">
        <v>0</v>
      </c>
      <c r="BX7" s="283">
        <v>0</v>
      </c>
      <c r="BY7" s="283">
        <v>0</v>
      </c>
      <c r="BZ7" s="283">
        <v>0</v>
      </c>
      <c r="CA7" s="283">
        <v>0</v>
      </c>
      <c r="CB7" s="283">
        <v>0</v>
      </c>
      <c r="CC7" s="283">
        <v>0</v>
      </c>
      <c r="CD7" s="283">
        <v>0</v>
      </c>
      <c r="CE7" s="283">
        <v>0</v>
      </c>
      <c r="CF7" s="283">
        <v>0</v>
      </c>
      <c r="CG7" s="284">
        <v>0</v>
      </c>
      <c r="CH7" s="282">
        <v>0</v>
      </c>
      <c r="CI7" s="283">
        <v>0</v>
      </c>
      <c r="CJ7" s="283">
        <v>0</v>
      </c>
      <c r="CK7" s="283">
        <v>0</v>
      </c>
      <c r="CL7" s="283">
        <v>0</v>
      </c>
      <c r="CM7" s="283">
        <v>0</v>
      </c>
      <c r="CN7" s="283">
        <v>0</v>
      </c>
      <c r="CO7" s="283">
        <v>0</v>
      </c>
      <c r="CP7" s="283">
        <v>0</v>
      </c>
      <c r="CQ7" s="283">
        <v>0</v>
      </c>
      <c r="CR7" s="283">
        <v>0</v>
      </c>
      <c r="CS7" s="284">
        <v>0</v>
      </c>
      <c r="CT7" s="282">
        <v>0</v>
      </c>
      <c r="CU7" s="283">
        <v>0</v>
      </c>
      <c r="CV7" s="283">
        <v>0</v>
      </c>
      <c r="CW7" s="283">
        <v>0</v>
      </c>
      <c r="CX7" s="283">
        <v>0</v>
      </c>
      <c r="CY7" s="283">
        <v>0</v>
      </c>
      <c r="CZ7" s="283">
        <v>0</v>
      </c>
      <c r="DA7" s="283">
        <v>0</v>
      </c>
      <c r="DB7" s="283">
        <v>0</v>
      </c>
      <c r="DC7" s="283">
        <v>0</v>
      </c>
      <c r="DD7" s="283">
        <v>0</v>
      </c>
      <c r="DE7" s="284">
        <v>0</v>
      </c>
      <c r="DF7" s="282">
        <v>0</v>
      </c>
      <c r="DG7" s="283">
        <v>0</v>
      </c>
      <c r="DH7" s="283">
        <v>0</v>
      </c>
      <c r="DI7" s="283">
        <v>0</v>
      </c>
      <c r="DJ7" s="283">
        <v>0</v>
      </c>
      <c r="DK7" s="283">
        <v>0</v>
      </c>
      <c r="DL7" s="283">
        <v>0</v>
      </c>
      <c r="DM7" s="283">
        <v>0</v>
      </c>
      <c r="DN7" s="283">
        <v>0</v>
      </c>
      <c r="DO7" s="283">
        <v>0</v>
      </c>
      <c r="DP7" s="283">
        <v>0</v>
      </c>
      <c r="DQ7" s="284">
        <v>0</v>
      </c>
      <c r="DR7" s="282">
        <v>0</v>
      </c>
      <c r="DS7" s="283">
        <v>0</v>
      </c>
      <c r="DT7" s="283">
        <v>0</v>
      </c>
      <c r="DU7" s="283">
        <v>0</v>
      </c>
      <c r="DV7" s="283">
        <v>0</v>
      </c>
      <c r="DW7" s="283">
        <v>0</v>
      </c>
      <c r="DX7" s="283">
        <v>0</v>
      </c>
      <c r="DY7" s="283">
        <v>0</v>
      </c>
      <c r="DZ7" s="283">
        <v>0</v>
      </c>
      <c r="EA7" s="283">
        <v>0</v>
      </c>
      <c r="EB7" s="283">
        <v>0</v>
      </c>
      <c r="EC7" s="284">
        <v>0</v>
      </c>
      <c r="ED7" s="282">
        <v>0</v>
      </c>
      <c r="EE7" s="283">
        <v>0</v>
      </c>
      <c r="EF7" s="283">
        <v>0</v>
      </c>
      <c r="EG7" s="283">
        <v>0</v>
      </c>
      <c r="EH7" s="283">
        <v>0</v>
      </c>
      <c r="EI7" s="283">
        <v>0</v>
      </c>
      <c r="EJ7" s="283">
        <v>0</v>
      </c>
      <c r="EK7" s="283">
        <v>0</v>
      </c>
      <c r="EL7" s="283">
        <v>0</v>
      </c>
      <c r="EM7" s="283">
        <v>0</v>
      </c>
      <c r="EN7" s="283">
        <v>0</v>
      </c>
      <c r="EO7" s="284">
        <v>0</v>
      </c>
      <c r="EP7" s="282">
        <v>0</v>
      </c>
      <c r="EQ7" s="283">
        <v>0</v>
      </c>
      <c r="ER7" s="283">
        <v>0</v>
      </c>
      <c r="ES7" s="283">
        <v>0</v>
      </c>
      <c r="ET7" s="283">
        <v>0</v>
      </c>
      <c r="EU7" s="283">
        <v>0</v>
      </c>
      <c r="EV7" s="283">
        <v>0</v>
      </c>
      <c r="EW7" s="283">
        <v>0</v>
      </c>
      <c r="EX7" s="283">
        <v>0</v>
      </c>
      <c r="EY7" s="283">
        <v>0</v>
      </c>
      <c r="EZ7" s="283">
        <v>0</v>
      </c>
      <c r="FA7" s="284">
        <v>0</v>
      </c>
      <c r="FB7" s="282">
        <v>0</v>
      </c>
      <c r="FC7" s="283">
        <v>0</v>
      </c>
      <c r="FD7" s="283">
        <v>0</v>
      </c>
      <c r="FE7" s="283">
        <v>0</v>
      </c>
      <c r="FF7" s="283">
        <v>0</v>
      </c>
      <c r="FG7" s="283">
        <v>0</v>
      </c>
      <c r="FH7" s="283">
        <v>0</v>
      </c>
      <c r="FI7" s="283">
        <v>0</v>
      </c>
      <c r="FJ7" s="283">
        <v>0</v>
      </c>
      <c r="FK7" s="283">
        <v>0</v>
      </c>
      <c r="FL7" s="283">
        <v>0</v>
      </c>
      <c r="FM7" s="284">
        <v>0</v>
      </c>
      <c r="FN7" s="282">
        <v>0</v>
      </c>
      <c r="FO7" s="283">
        <v>0</v>
      </c>
      <c r="FP7" s="283">
        <v>0</v>
      </c>
      <c r="FQ7" s="283">
        <v>0</v>
      </c>
      <c r="FR7" s="283">
        <v>0</v>
      </c>
      <c r="FS7" s="283">
        <v>0</v>
      </c>
      <c r="FT7" s="283">
        <v>0</v>
      </c>
      <c r="FU7" s="283">
        <v>0</v>
      </c>
      <c r="FV7" s="283">
        <v>0</v>
      </c>
      <c r="FW7" s="283">
        <v>0</v>
      </c>
      <c r="FX7" s="283">
        <v>0</v>
      </c>
      <c r="FY7" s="284">
        <v>0</v>
      </c>
      <c r="FZ7" s="282">
        <v>0</v>
      </c>
      <c r="GA7" s="283">
        <v>0</v>
      </c>
      <c r="GB7" s="283">
        <v>0</v>
      </c>
      <c r="GC7" s="283">
        <v>0</v>
      </c>
      <c r="GD7" s="283">
        <v>0</v>
      </c>
      <c r="GE7" s="283">
        <v>0</v>
      </c>
      <c r="GF7" s="283">
        <v>0</v>
      </c>
      <c r="GG7" s="283">
        <v>0</v>
      </c>
      <c r="GH7" s="283">
        <v>0</v>
      </c>
      <c r="GI7" s="283">
        <v>0</v>
      </c>
      <c r="GJ7" s="283">
        <v>0</v>
      </c>
      <c r="GK7" s="284">
        <v>0</v>
      </c>
      <c r="GL7" s="282">
        <v>0</v>
      </c>
      <c r="GM7" s="283">
        <v>0</v>
      </c>
      <c r="GN7" s="283">
        <v>0</v>
      </c>
      <c r="GO7" s="283">
        <v>0</v>
      </c>
      <c r="GP7" s="283">
        <v>0</v>
      </c>
      <c r="GQ7" s="283">
        <v>0</v>
      </c>
      <c r="GR7" s="283">
        <v>0</v>
      </c>
      <c r="GS7" s="283">
        <v>0</v>
      </c>
      <c r="GT7" s="283">
        <v>0</v>
      </c>
      <c r="GU7" s="283">
        <v>0</v>
      </c>
      <c r="GV7" s="283">
        <v>0</v>
      </c>
      <c r="GW7" s="284">
        <v>0</v>
      </c>
      <c r="GX7" s="282">
        <v>0</v>
      </c>
      <c r="GY7" s="283">
        <v>0</v>
      </c>
      <c r="GZ7" s="283">
        <v>0</v>
      </c>
      <c r="HA7" s="283">
        <v>0</v>
      </c>
      <c r="HB7" s="283">
        <v>0</v>
      </c>
      <c r="HC7" s="283">
        <v>0</v>
      </c>
      <c r="HD7" s="283">
        <v>0</v>
      </c>
      <c r="HE7" s="283">
        <v>0</v>
      </c>
      <c r="HF7" s="283">
        <v>0</v>
      </c>
      <c r="HG7" s="283">
        <v>0</v>
      </c>
      <c r="HH7" s="283">
        <v>0</v>
      </c>
      <c r="HI7" s="284">
        <v>0</v>
      </c>
      <c r="HJ7" s="282">
        <v>0</v>
      </c>
      <c r="HK7" s="283">
        <v>0</v>
      </c>
      <c r="HL7" s="283">
        <v>0</v>
      </c>
      <c r="HM7" s="283">
        <v>0</v>
      </c>
      <c r="HN7" s="283">
        <v>0</v>
      </c>
      <c r="HO7" s="283">
        <v>0</v>
      </c>
      <c r="HP7" s="283">
        <v>0</v>
      </c>
      <c r="HQ7" s="283">
        <v>0</v>
      </c>
      <c r="HR7" s="283">
        <v>0</v>
      </c>
      <c r="HS7" s="283">
        <v>0</v>
      </c>
      <c r="HT7" s="283">
        <v>0</v>
      </c>
      <c r="HU7" s="284">
        <v>0</v>
      </c>
      <c r="HV7" s="282">
        <v>0</v>
      </c>
      <c r="HW7" s="283">
        <v>0</v>
      </c>
      <c r="HX7" s="283">
        <v>0</v>
      </c>
      <c r="HY7" s="283">
        <v>0</v>
      </c>
      <c r="HZ7" s="283">
        <v>0</v>
      </c>
      <c r="IA7" s="283">
        <v>0</v>
      </c>
      <c r="IB7" s="283">
        <v>0</v>
      </c>
      <c r="IC7" s="283">
        <v>0</v>
      </c>
      <c r="ID7" s="283">
        <v>0</v>
      </c>
      <c r="IE7" s="283">
        <v>0</v>
      </c>
      <c r="IF7" s="283">
        <v>0</v>
      </c>
      <c r="IG7" s="284">
        <v>0</v>
      </c>
      <c r="IH7" s="282">
        <v>0</v>
      </c>
      <c r="II7" s="283">
        <v>0</v>
      </c>
      <c r="IJ7" s="283">
        <v>0</v>
      </c>
      <c r="IK7" s="283">
        <v>0</v>
      </c>
      <c r="IL7" s="283">
        <v>0</v>
      </c>
      <c r="IM7" s="283">
        <v>0</v>
      </c>
      <c r="IN7" s="283">
        <v>0</v>
      </c>
      <c r="IO7" s="283">
        <v>0</v>
      </c>
      <c r="IP7" s="283">
        <v>0</v>
      </c>
      <c r="IQ7" s="283">
        <v>0</v>
      </c>
      <c r="IR7" s="283">
        <v>0</v>
      </c>
      <c r="IS7" s="284">
        <v>0</v>
      </c>
      <c r="IT7" s="282">
        <v>0</v>
      </c>
      <c r="IU7" s="283">
        <v>0</v>
      </c>
      <c r="IV7" s="283">
        <v>0</v>
      </c>
      <c r="IW7" s="283">
        <v>0</v>
      </c>
      <c r="IX7" s="283">
        <v>0</v>
      </c>
      <c r="IY7" s="283">
        <v>0</v>
      </c>
      <c r="IZ7" s="283">
        <v>0</v>
      </c>
      <c r="JA7" s="283">
        <v>0</v>
      </c>
      <c r="JB7" s="283">
        <v>0</v>
      </c>
      <c r="JC7" s="283">
        <v>0</v>
      </c>
      <c r="JD7" s="283">
        <v>0</v>
      </c>
      <c r="JE7" s="284">
        <v>0</v>
      </c>
      <c r="JF7" s="282">
        <v>0</v>
      </c>
      <c r="JG7" s="283">
        <v>0</v>
      </c>
      <c r="JH7" s="283">
        <v>0</v>
      </c>
      <c r="JI7" s="283">
        <v>0</v>
      </c>
      <c r="JJ7" s="283">
        <v>0</v>
      </c>
      <c r="JK7" s="283">
        <v>0</v>
      </c>
      <c r="JL7" s="283">
        <v>0</v>
      </c>
      <c r="JM7" s="283">
        <v>0</v>
      </c>
      <c r="JN7" s="283">
        <v>0</v>
      </c>
      <c r="JO7" s="283">
        <v>0</v>
      </c>
      <c r="JP7" s="283">
        <v>0</v>
      </c>
      <c r="JQ7" s="284">
        <v>0</v>
      </c>
      <c r="JR7" s="282">
        <v>0</v>
      </c>
      <c r="JS7" s="283">
        <v>0</v>
      </c>
      <c r="JT7" s="283">
        <v>0</v>
      </c>
      <c r="JU7" s="283">
        <v>0</v>
      </c>
      <c r="JV7" s="283">
        <v>0</v>
      </c>
      <c r="JW7" s="283">
        <v>0</v>
      </c>
      <c r="JX7" s="283">
        <v>0</v>
      </c>
      <c r="JY7" s="283">
        <v>0</v>
      </c>
      <c r="JZ7" s="283">
        <v>0</v>
      </c>
      <c r="KA7" s="283">
        <v>0</v>
      </c>
      <c r="KB7" s="283">
        <v>0</v>
      </c>
      <c r="KC7" s="284">
        <v>0</v>
      </c>
      <c r="KD7" s="282">
        <v>0</v>
      </c>
      <c r="KE7" s="283">
        <v>0</v>
      </c>
      <c r="KF7" s="283">
        <v>0</v>
      </c>
      <c r="KG7" s="283">
        <v>0</v>
      </c>
      <c r="KH7" s="283">
        <v>0</v>
      </c>
      <c r="KI7" s="283">
        <v>0</v>
      </c>
      <c r="KJ7" s="283">
        <v>0</v>
      </c>
      <c r="KK7" s="283">
        <v>0</v>
      </c>
      <c r="KL7" s="283">
        <v>0</v>
      </c>
      <c r="KM7" s="283">
        <v>0</v>
      </c>
      <c r="KN7" s="283">
        <v>0</v>
      </c>
      <c r="KO7" s="283">
        <v>0</v>
      </c>
      <c r="KP7" s="282">
        <v>0</v>
      </c>
      <c r="KQ7" s="283">
        <v>0</v>
      </c>
      <c r="KR7" s="283">
        <v>0</v>
      </c>
      <c r="KS7" s="284">
        <v>0</v>
      </c>
    </row>
    <row r="8" spans="1:305" ht="12.9" hidden="1" customHeight="1" x14ac:dyDescent="0.25">
      <c r="A8" s="235" t="s">
        <v>4215</v>
      </c>
      <c r="B8" s="230"/>
      <c r="M8" s="236"/>
      <c r="N8" s="230"/>
      <c r="Y8" s="236"/>
      <c r="Z8" s="230"/>
      <c r="AK8" s="236"/>
      <c r="AL8" s="230"/>
      <c r="AW8" s="236"/>
      <c r="AX8" s="230"/>
      <c r="BI8" s="236"/>
      <c r="BJ8" s="230"/>
      <c r="BU8" s="236"/>
      <c r="BV8" s="230"/>
      <c r="CG8" s="236"/>
      <c r="CH8" s="230"/>
      <c r="CS8" s="236"/>
      <c r="CT8" s="230"/>
      <c r="DE8" s="236"/>
      <c r="DF8" s="230"/>
      <c r="DQ8" s="236"/>
      <c r="DR8" s="230"/>
      <c r="EC8" s="236"/>
      <c r="ED8" s="230"/>
      <c r="EO8" s="236"/>
      <c r="EP8" s="230"/>
      <c r="FA8" s="236"/>
      <c r="FB8" s="230"/>
      <c r="FM8" s="236"/>
      <c r="FN8" s="230"/>
      <c r="FY8" s="236"/>
      <c r="FZ8" s="230"/>
      <c r="GK8" s="236"/>
      <c r="GL8" s="230"/>
      <c r="GW8" s="236"/>
      <c r="GX8" s="230"/>
      <c r="HI8" s="236"/>
      <c r="HJ8" s="230"/>
      <c r="HU8" s="236"/>
      <c r="HV8" s="230"/>
      <c r="IG8" s="236"/>
      <c r="IH8" s="230"/>
      <c r="IS8" s="236"/>
      <c r="IT8" s="230"/>
      <c r="JE8" s="236"/>
      <c r="JF8" s="230"/>
      <c r="JQ8" s="236"/>
      <c r="JR8" s="230"/>
      <c r="KC8" s="236"/>
      <c r="KD8" s="230"/>
      <c r="KP8" s="230"/>
      <c r="KS8" s="236"/>
    </row>
    <row r="9" spans="1:305" ht="12.9" hidden="1" customHeight="1" x14ac:dyDescent="0.25">
      <c r="A9" s="235" t="s">
        <v>4216</v>
      </c>
      <c r="B9" s="230"/>
      <c r="M9" s="236"/>
      <c r="N9" s="230"/>
      <c r="Y9" s="236"/>
      <c r="Z9" s="230"/>
      <c r="AK9" s="236"/>
      <c r="AL9" s="230"/>
      <c r="AW9" s="236"/>
      <c r="AX9" s="230"/>
      <c r="BI9" s="236"/>
      <c r="BJ9" s="230"/>
      <c r="BU9" s="236"/>
      <c r="BV9" s="230"/>
      <c r="CG9" s="236"/>
      <c r="CH9" s="230"/>
      <c r="CS9" s="236"/>
      <c r="CT9" s="230"/>
      <c r="DE9" s="236"/>
      <c r="DF9" s="230"/>
      <c r="DQ9" s="236"/>
      <c r="DR9" s="230"/>
      <c r="EC9" s="236"/>
      <c r="ED9" s="230"/>
      <c r="EO9" s="236"/>
      <c r="EP9" s="230"/>
      <c r="FA9" s="236"/>
      <c r="FB9" s="230"/>
      <c r="FM9" s="236"/>
      <c r="FN9" s="230"/>
      <c r="FY9" s="236"/>
      <c r="FZ9" s="230"/>
      <c r="GK9" s="236"/>
      <c r="GL9" s="230"/>
      <c r="GW9" s="236"/>
      <c r="GX9" s="230"/>
      <c r="HI9" s="236"/>
      <c r="HJ9" s="230"/>
      <c r="HU9" s="236"/>
      <c r="HV9" s="230"/>
      <c r="IG9" s="236"/>
      <c r="IH9" s="230"/>
      <c r="IS9" s="236"/>
      <c r="IT9" s="230"/>
      <c r="JE9" s="236"/>
      <c r="JF9" s="230"/>
      <c r="JQ9" s="236"/>
      <c r="JR9" s="230"/>
      <c r="KC9" s="236"/>
      <c r="KD9" s="230"/>
      <c r="KP9" s="230"/>
      <c r="KS9" s="236"/>
    </row>
    <row r="10" spans="1:305" x14ac:dyDescent="0.25">
      <c r="A10" s="235" t="s">
        <v>4217</v>
      </c>
      <c r="B10" s="285">
        <v>0</v>
      </c>
      <c r="C10" s="259">
        <v>0</v>
      </c>
      <c r="D10" s="259">
        <v>0</v>
      </c>
      <c r="E10" s="259">
        <v>0</v>
      </c>
      <c r="F10" s="259">
        <v>0</v>
      </c>
      <c r="G10" s="259">
        <v>0</v>
      </c>
      <c r="H10" s="259">
        <v>0</v>
      </c>
      <c r="I10" s="259">
        <v>0</v>
      </c>
      <c r="J10" s="259">
        <v>0</v>
      </c>
      <c r="K10" s="259">
        <v>0</v>
      </c>
      <c r="L10" s="259">
        <v>0</v>
      </c>
      <c r="M10" s="286">
        <v>0</v>
      </c>
      <c r="N10" s="285">
        <v>0</v>
      </c>
      <c r="O10" s="259">
        <v>0</v>
      </c>
      <c r="P10" s="259">
        <v>0</v>
      </c>
      <c r="Q10" s="259">
        <v>0</v>
      </c>
      <c r="R10" s="259">
        <v>0</v>
      </c>
      <c r="S10" s="259">
        <v>0</v>
      </c>
      <c r="T10" s="259">
        <v>0</v>
      </c>
      <c r="U10" s="259">
        <v>0</v>
      </c>
      <c r="V10" s="259">
        <v>0</v>
      </c>
      <c r="W10" s="259">
        <v>0</v>
      </c>
      <c r="X10" s="259">
        <v>0</v>
      </c>
      <c r="Y10" s="286">
        <v>0</v>
      </c>
      <c r="Z10" s="285">
        <v>0</v>
      </c>
      <c r="AA10" s="259">
        <v>0</v>
      </c>
      <c r="AB10" s="259">
        <v>0</v>
      </c>
      <c r="AC10" s="259">
        <v>0</v>
      </c>
      <c r="AD10" s="259">
        <v>0</v>
      </c>
      <c r="AE10" s="259">
        <v>0</v>
      </c>
      <c r="AF10" s="259">
        <v>0</v>
      </c>
      <c r="AG10" s="259">
        <v>0</v>
      </c>
      <c r="AH10" s="259">
        <v>0</v>
      </c>
      <c r="AI10" s="259">
        <v>0</v>
      </c>
      <c r="AJ10" s="259">
        <v>0</v>
      </c>
      <c r="AK10" s="286">
        <v>0</v>
      </c>
      <c r="AL10" s="285">
        <v>0</v>
      </c>
      <c r="AM10" s="259">
        <v>0</v>
      </c>
      <c r="AN10" s="259">
        <v>0</v>
      </c>
      <c r="AO10" s="259">
        <v>0</v>
      </c>
      <c r="AP10" s="259">
        <v>0</v>
      </c>
      <c r="AQ10" s="259">
        <v>0</v>
      </c>
      <c r="AR10" s="259">
        <v>0</v>
      </c>
      <c r="AS10" s="259">
        <v>12</v>
      </c>
      <c r="AT10" s="259">
        <v>0</v>
      </c>
      <c r="AU10" s="259">
        <v>0</v>
      </c>
      <c r="AV10" s="259">
        <v>0</v>
      </c>
      <c r="AW10" s="286">
        <v>12</v>
      </c>
      <c r="AX10" s="285">
        <v>0</v>
      </c>
      <c r="AY10" s="259">
        <v>0</v>
      </c>
      <c r="AZ10" s="259">
        <v>0</v>
      </c>
      <c r="BA10" s="259">
        <v>0</v>
      </c>
      <c r="BB10" s="259">
        <v>0</v>
      </c>
      <c r="BC10" s="259">
        <v>0</v>
      </c>
      <c r="BD10" s="259">
        <v>-24</v>
      </c>
      <c r="BE10" s="259">
        <v>0</v>
      </c>
      <c r="BF10" s="259">
        <v>0</v>
      </c>
      <c r="BG10" s="259">
        <v>0</v>
      </c>
      <c r="BH10" s="259">
        <v>0</v>
      </c>
      <c r="BI10" s="286">
        <v>0</v>
      </c>
      <c r="BJ10" s="285">
        <v>0</v>
      </c>
      <c r="BK10" s="259">
        <v>0</v>
      </c>
      <c r="BL10" s="259">
        <v>0</v>
      </c>
      <c r="BM10" s="259">
        <v>0</v>
      </c>
      <c r="BN10" s="259">
        <v>0</v>
      </c>
      <c r="BO10" s="259">
        <v>0</v>
      </c>
      <c r="BP10" s="259">
        <v>0</v>
      </c>
      <c r="BQ10" s="259">
        <v>0</v>
      </c>
      <c r="BR10" s="259">
        <v>0</v>
      </c>
      <c r="BS10" s="259">
        <v>0</v>
      </c>
      <c r="BT10" s="259">
        <v>0</v>
      </c>
      <c r="BU10" s="286">
        <v>0</v>
      </c>
      <c r="BV10" s="285">
        <v>0</v>
      </c>
      <c r="BW10" s="259">
        <v>0</v>
      </c>
      <c r="BX10" s="259">
        <v>0</v>
      </c>
      <c r="BY10" s="259">
        <v>0</v>
      </c>
      <c r="BZ10" s="259">
        <v>0</v>
      </c>
      <c r="CA10" s="259">
        <v>0</v>
      </c>
      <c r="CB10" s="259">
        <v>0</v>
      </c>
      <c r="CC10" s="259">
        <v>0</v>
      </c>
      <c r="CD10" s="259">
        <v>0</v>
      </c>
      <c r="CE10" s="259">
        <v>0</v>
      </c>
      <c r="CF10" s="259">
        <v>0</v>
      </c>
      <c r="CG10" s="286">
        <v>0</v>
      </c>
      <c r="CH10" s="285">
        <v>0</v>
      </c>
      <c r="CI10" s="259">
        <v>0</v>
      </c>
      <c r="CJ10" s="259">
        <v>0</v>
      </c>
      <c r="CK10" s="259">
        <v>0</v>
      </c>
      <c r="CL10" s="259">
        <v>0</v>
      </c>
      <c r="CM10" s="259">
        <v>0</v>
      </c>
      <c r="CN10" s="259">
        <v>0</v>
      </c>
      <c r="CO10" s="259">
        <v>0</v>
      </c>
      <c r="CP10" s="259">
        <v>0</v>
      </c>
      <c r="CQ10" s="259">
        <v>0</v>
      </c>
      <c r="CR10" s="259">
        <v>0</v>
      </c>
      <c r="CS10" s="286">
        <v>0</v>
      </c>
      <c r="CT10" s="285">
        <v>0</v>
      </c>
      <c r="CU10" s="259">
        <v>0</v>
      </c>
      <c r="CV10" s="259">
        <v>0</v>
      </c>
      <c r="CW10" s="259">
        <v>0</v>
      </c>
      <c r="CX10" s="259">
        <v>0</v>
      </c>
      <c r="CY10" s="259">
        <v>0</v>
      </c>
      <c r="CZ10" s="259">
        <v>0</v>
      </c>
      <c r="DA10" s="259">
        <v>0</v>
      </c>
      <c r="DB10" s="259">
        <v>0</v>
      </c>
      <c r="DC10" s="259">
        <v>0</v>
      </c>
      <c r="DD10" s="259">
        <v>0</v>
      </c>
      <c r="DE10" s="286">
        <v>0</v>
      </c>
      <c r="DF10" s="285">
        <v>0</v>
      </c>
      <c r="DG10" s="259">
        <v>0</v>
      </c>
      <c r="DH10" s="259">
        <v>0</v>
      </c>
      <c r="DI10" s="259">
        <v>0</v>
      </c>
      <c r="DJ10" s="259">
        <v>0</v>
      </c>
      <c r="DK10" s="259">
        <v>0</v>
      </c>
      <c r="DL10" s="259">
        <v>0</v>
      </c>
      <c r="DM10" s="259">
        <v>0</v>
      </c>
      <c r="DN10" s="259">
        <v>0</v>
      </c>
      <c r="DO10" s="259">
        <v>0</v>
      </c>
      <c r="DP10" s="259">
        <v>0</v>
      </c>
      <c r="DQ10" s="286">
        <v>0</v>
      </c>
      <c r="DR10" s="285">
        <v>0</v>
      </c>
      <c r="DS10" s="259">
        <v>0</v>
      </c>
      <c r="DT10" s="259">
        <v>0</v>
      </c>
      <c r="DU10" s="259">
        <v>0</v>
      </c>
      <c r="DV10" s="259">
        <v>0</v>
      </c>
      <c r="DW10" s="259">
        <v>0</v>
      </c>
      <c r="DX10" s="259">
        <v>0</v>
      </c>
      <c r="DY10" s="259">
        <v>0</v>
      </c>
      <c r="DZ10" s="259">
        <v>0</v>
      </c>
      <c r="EA10" s="259">
        <v>0</v>
      </c>
      <c r="EB10" s="259">
        <v>0</v>
      </c>
      <c r="EC10" s="286">
        <v>0</v>
      </c>
      <c r="ED10" s="285">
        <v>0</v>
      </c>
      <c r="EE10" s="259">
        <v>0</v>
      </c>
      <c r="EF10" s="259">
        <v>0</v>
      </c>
      <c r="EG10" s="259">
        <v>0</v>
      </c>
      <c r="EH10" s="259">
        <v>0</v>
      </c>
      <c r="EI10" s="259">
        <v>0</v>
      </c>
      <c r="EJ10" s="259">
        <v>0</v>
      </c>
      <c r="EK10" s="259">
        <v>0</v>
      </c>
      <c r="EL10" s="259">
        <v>0</v>
      </c>
      <c r="EM10" s="259">
        <v>0</v>
      </c>
      <c r="EN10" s="259">
        <v>0</v>
      </c>
      <c r="EO10" s="286">
        <v>0</v>
      </c>
      <c r="EP10" s="285">
        <v>0</v>
      </c>
      <c r="EQ10" s="259">
        <v>0</v>
      </c>
      <c r="ER10" s="259">
        <v>0</v>
      </c>
      <c r="ES10" s="259">
        <v>0</v>
      </c>
      <c r="ET10" s="259">
        <v>0</v>
      </c>
      <c r="EU10" s="259">
        <v>0</v>
      </c>
      <c r="EV10" s="259">
        <v>0</v>
      </c>
      <c r="EW10" s="259">
        <v>0</v>
      </c>
      <c r="EX10" s="259">
        <v>0</v>
      </c>
      <c r="EY10" s="259">
        <v>0</v>
      </c>
      <c r="EZ10" s="259">
        <v>0</v>
      </c>
      <c r="FA10" s="286">
        <v>0</v>
      </c>
      <c r="FB10" s="285">
        <v>0</v>
      </c>
      <c r="FC10" s="259">
        <v>0</v>
      </c>
      <c r="FD10" s="259">
        <v>0</v>
      </c>
      <c r="FE10" s="259">
        <v>0</v>
      </c>
      <c r="FF10" s="259">
        <v>0</v>
      </c>
      <c r="FG10" s="259">
        <v>0</v>
      </c>
      <c r="FH10" s="259">
        <v>0</v>
      </c>
      <c r="FI10" s="259">
        <v>0</v>
      </c>
      <c r="FJ10" s="259">
        <v>0</v>
      </c>
      <c r="FK10" s="259">
        <v>0</v>
      </c>
      <c r="FL10" s="259">
        <v>0</v>
      </c>
      <c r="FM10" s="286">
        <v>0</v>
      </c>
      <c r="FN10" s="285">
        <v>0</v>
      </c>
      <c r="FO10" s="259">
        <v>0</v>
      </c>
      <c r="FP10" s="259">
        <v>0</v>
      </c>
      <c r="FQ10" s="259">
        <v>0</v>
      </c>
      <c r="FR10" s="259">
        <v>0</v>
      </c>
      <c r="FS10" s="259">
        <v>0</v>
      </c>
      <c r="FT10" s="259">
        <v>0</v>
      </c>
      <c r="FU10" s="259">
        <v>0</v>
      </c>
      <c r="FV10" s="259">
        <v>0</v>
      </c>
      <c r="FW10" s="259">
        <v>0</v>
      </c>
      <c r="FX10" s="259">
        <v>0</v>
      </c>
      <c r="FY10" s="286">
        <v>0</v>
      </c>
      <c r="FZ10" s="285">
        <v>0</v>
      </c>
      <c r="GA10" s="259">
        <v>0</v>
      </c>
      <c r="GB10" s="259">
        <v>0</v>
      </c>
      <c r="GC10" s="259">
        <v>0</v>
      </c>
      <c r="GD10" s="259">
        <v>0</v>
      </c>
      <c r="GE10" s="259">
        <v>0</v>
      </c>
      <c r="GF10" s="259">
        <v>0</v>
      </c>
      <c r="GG10" s="259">
        <v>0</v>
      </c>
      <c r="GH10" s="259">
        <v>0</v>
      </c>
      <c r="GI10" s="259">
        <v>0</v>
      </c>
      <c r="GJ10" s="259">
        <v>0</v>
      </c>
      <c r="GK10" s="286">
        <v>0</v>
      </c>
      <c r="GL10" s="285">
        <v>0</v>
      </c>
      <c r="GM10" s="259">
        <v>0</v>
      </c>
      <c r="GN10" s="259">
        <v>0</v>
      </c>
      <c r="GO10" s="259">
        <v>0</v>
      </c>
      <c r="GP10" s="259">
        <v>0</v>
      </c>
      <c r="GQ10" s="259">
        <v>0</v>
      </c>
      <c r="GR10" s="259">
        <v>0</v>
      </c>
      <c r="GS10" s="259">
        <v>0</v>
      </c>
      <c r="GT10" s="259">
        <v>0</v>
      </c>
      <c r="GU10" s="259">
        <v>0</v>
      </c>
      <c r="GV10" s="259">
        <v>0</v>
      </c>
      <c r="GW10" s="286">
        <v>0</v>
      </c>
      <c r="GX10" s="285">
        <v>0</v>
      </c>
      <c r="GY10" s="259">
        <v>0</v>
      </c>
      <c r="GZ10" s="259">
        <v>0</v>
      </c>
      <c r="HA10" s="259">
        <v>0</v>
      </c>
      <c r="HB10" s="259">
        <v>0</v>
      </c>
      <c r="HC10" s="259">
        <v>0</v>
      </c>
      <c r="HD10" s="259">
        <v>0</v>
      </c>
      <c r="HE10" s="259">
        <v>0</v>
      </c>
      <c r="HF10" s="259">
        <v>0</v>
      </c>
      <c r="HG10" s="259">
        <v>0</v>
      </c>
      <c r="HH10" s="259">
        <v>0</v>
      </c>
      <c r="HI10" s="286">
        <v>0</v>
      </c>
      <c r="HJ10" s="285">
        <v>0</v>
      </c>
      <c r="HK10" s="259">
        <v>0</v>
      </c>
      <c r="HL10" s="259">
        <v>0</v>
      </c>
      <c r="HM10" s="259">
        <v>0</v>
      </c>
      <c r="HN10" s="259">
        <v>0</v>
      </c>
      <c r="HO10" s="259">
        <v>0</v>
      </c>
      <c r="HP10" s="259">
        <v>0</v>
      </c>
      <c r="HQ10" s="259">
        <v>0</v>
      </c>
      <c r="HR10" s="259">
        <v>0</v>
      </c>
      <c r="HS10" s="259">
        <v>0</v>
      </c>
      <c r="HT10" s="259">
        <v>0</v>
      </c>
      <c r="HU10" s="286">
        <v>0</v>
      </c>
      <c r="HV10" s="285">
        <v>0</v>
      </c>
      <c r="HW10" s="259">
        <v>0</v>
      </c>
      <c r="HX10" s="259">
        <v>0</v>
      </c>
      <c r="HY10" s="259">
        <v>0</v>
      </c>
      <c r="HZ10" s="259">
        <v>0</v>
      </c>
      <c r="IA10" s="259">
        <v>0</v>
      </c>
      <c r="IB10" s="259">
        <v>0</v>
      </c>
      <c r="IC10" s="259">
        <v>0</v>
      </c>
      <c r="ID10" s="259">
        <v>0</v>
      </c>
      <c r="IE10" s="259">
        <v>0</v>
      </c>
      <c r="IF10" s="259">
        <v>0</v>
      </c>
      <c r="IG10" s="286">
        <v>0</v>
      </c>
      <c r="IH10" s="285">
        <v>0</v>
      </c>
      <c r="II10" s="259">
        <v>0</v>
      </c>
      <c r="IJ10" s="259">
        <v>0</v>
      </c>
      <c r="IK10" s="259">
        <v>0</v>
      </c>
      <c r="IL10" s="259">
        <v>0</v>
      </c>
      <c r="IM10" s="259">
        <v>0</v>
      </c>
      <c r="IN10" s="259">
        <v>0</v>
      </c>
      <c r="IO10" s="259">
        <v>0</v>
      </c>
      <c r="IP10" s="259">
        <v>0</v>
      </c>
      <c r="IQ10" s="259">
        <v>0</v>
      </c>
      <c r="IR10" s="259">
        <v>0</v>
      </c>
      <c r="IS10" s="286">
        <v>0</v>
      </c>
      <c r="IT10" s="285">
        <v>0</v>
      </c>
      <c r="IU10" s="259">
        <v>0</v>
      </c>
      <c r="IV10" s="259">
        <v>0</v>
      </c>
      <c r="IW10" s="259">
        <v>0</v>
      </c>
      <c r="IX10" s="259">
        <v>0</v>
      </c>
      <c r="IY10" s="259">
        <v>0</v>
      </c>
      <c r="IZ10" s="259">
        <v>0</v>
      </c>
      <c r="JA10" s="259">
        <v>0</v>
      </c>
      <c r="JB10" s="259">
        <v>0</v>
      </c>
      <c r="JC10" s="259">
        <v>0</v>
      </c>
      <c r="JD10" s="259">
        <v>0</v>
      </c>
      <c r="JE10" s="286">
        <v>0</v>
      </c>
      <c r="JF10" s="285">
        <v>0</v>
      </c>
      <c r="JG10" s="259">
        <v>0</v>
      </c>
      <c r="JH10" s="259">
        <v>0</v>
      </c>
      <c r="JI10" s="259">
        <v>0</v>
      </c>
      <c r="JJ10" s="259">
        <v>0</v>
      </c>
      <c r="JK10" s="259">
        <v>0</v>
      </c>
      <c r="JL10" s="259">
        <v>0</v>
      </c>
      <c r="JM10" s="259">
        <v>0</v>
      </c>
      <c r="JN10" s="259">
        <v>0</v>
      </c>
      <c r="JO10" s="259">
        <v>0</v>
      </c>
      <c r="JP10" s="259">
        <v>0</v>
      </c>
      <c r="JQ10" s="286">
        <v>0</v>
      </c>
      <c r="JR10" s="285">
        <v>0</v>
      </c>
      <c r="JS10" s="259">
        <v>0</v>
      </c>
      <c r="JT10" s="259">
        <v>0</v>
      </c>
      <c r="JU10" s="259">
        <v>0</v>
      </c>
      <c r="JV10" s="259">
        <v>0</v>
      </c>
      <c r="JW10" s="259">
        <v>0</v>
      </c>
      <c r="JX10" s="259">
        <v>0</v>
      </c>
      <c r="JY10" s="259">
        <v>0</v>
      </c>
      <c r="JZ10" s="259">
        <v>0</v>
      </c>
      <c r="KA10" s="259">
        <v>0</v>
      </c>
      <c r="KB10" s="259">
        <v>0</v>
      </c>
      <c r="KC10" s="286">
        <v>0</v>
      </c>
      <c r="KD10" s="285">
        <v>0</v>
      </c>
      <c r="KE10" s="259">
        <v>0</v>
      </c>
      <c r="KF10" s="259">
        <v>0</v>
      </c>
      <c r="KG10" s="259">
        <v>0</v>
      </c>
      <c r="KH10" s="259">
        <v>0</v>
      </c>
      <c r="KI10" s="259">
        <v>0</v>
      </c>
      <c r="KJ10" s="259">
        <v>0</v>
      </c>
      <c r="KK10" s="259">
        <v>0</v>
      </c>
      <c r="KL10" s="259">
        <v>0</v>
      </c>
      <c r="KM10" s="259">
        <v>0</v>
      </c>
      <c r="KN10" s="259">
        <v>0</v>
      </c>
      <c r="KO10" s="259">
        <v>0</v>
      </c>
      <c r="KP10" s="285">
        <v>0</v>
      </c>
      <c r="KQ10" s="259">
        <v>0</v>
      </c>
      <c r="KR10" s="259">
        <v>0</v>
      </c>
      <c r="KS10" s="286">
        <v>0</v>
      </c>
    </row>
    <row r="11" spans="1:305" ht="12.75" customHeight="1" x14ac:dyDescent="0.25">
      <c r="A11" s="345" t="s">
        <v>4224</v>
      </c>
      <c r="B11" s="285">
        <v>0</v>
      </c>
      <c r="C11" s="259">
        <v>0</v>
      </c>
      <c r="D11" s="259">
        <v>0</v>
      </c>
      <c r="E11" s="259">
        <v>0</v>
      </c>
      <c r="F11" s="259">
        <v>0</v>
      </c>
      <c r="G11" s="259">
        <v>0</v>
      </c>
      <c r="H11" s="259">
        <v>0</v>
      </c>
      <c r="I11" s="259">
        <v>0</v>
      </c>
      <c r="J11" s="259">
        <v>0</v>
      </c>
      <c r="K11" s="259">
        <v>0</v>
      </c>
      <c r="L11" s="259">
        <v>0</v>
      </c>
      <c r="M11" s="286">
        <v>0</v>
      </c>
      <c r="N11" s="285">
        <v>0</v>
      </c>
      <c r="O11" s="259">
        <v>0</v>
      </c>
      <c r="P11" s="259">
        <v>0</v>
      </c>
      <c r="Q11" s="259">
        <v>0</v>
      </c>
      <c r="R11" s="259">
        <v>0</v>
      </c>
      <c r="S11" s="259">
        <v>0</v>
      </c>
      <c r="T11" s="259">
        <v>0</v>
      </c>
      <c r="U11" s="259">
        <v>0</v>
      </c>
      <c r="V11" s="259">
        <v>0</v>
      </c>
      <c r="W11" s="259">
        <v>0</v>
      </c>
      <c r="X11" s="259">
        <v>0</v>
      </c>
      <c r="Y11" s="286">
        <v>0</v>
      </c>
      <c r="Z11" s="285">
        <v>0</v>
      </c>
      <c r="AA11" s="259">
        <v>0</v>
      </c>
      <c r="AB11" s="259">
        <v>0</v>
      </c>
      <c r="AC11" s="259">
        <v>0</v>
      </c>
      <c r="AD11" s="259">
        <v>0</v>
      </c>
      <c r="AE11" s="259">
        <v>0</v>
      </c>
      <c r="AF11" s="259">
        <v>0</v>
      </c>
      <c r="AG11" s="259">
        <v>0</v>
      </c>
      <c r="AH11" s="259">
        <v>0</v>
      </c>
      <c r="AI11" s="259">
        <v>0</v>
      </c>
      <c r="AJ11" s="259">
        <v>0</v>
      </c>
      <c r="AK11" s="286">
        <v>0</v>
      </c>
      <c r="AL11" s="285">
        <v>0</v>
      </c>
      <c r="AM11" s="259">
        <v>0</v>
      </c>
      <c r="AN11" s="259">
        <v>0</v>
      </c>
      <c r="AO11" s="259">
        <v>0</v>
      </c>
      <c r="AP11" s="259">
        <v>0</v>
      </c>
      <c r="AQ11" s="259">
        <v>0</v>
      </c>
      <c r="AR11" s="259">
        <v>0</v>
      </c>
      <c r="AS11" s="259">
        <v>12</v>
      </c>
      <c r="AT11" s="259">
        <v>0</v>
      </c>
      <c r="AU11" s="259">
        <v>0</v>
      </c>
      <c r="AV11" s="259">
        <v>0</v>
      </c>
      <c r="AW11" s="286">
        <v>24</v>
      </c>
      <c r="AX11" s="285">
        <v>0</v>
      </c>
      <c r="AY11" s="259">
        <v>0</v>
      </c>
      <c r="AZ11" s="259">
        <v>0</v>
      </c>
      <c r="BA11" s="259">
        <v>0</v>
      </c>
      <c r="BB11" s="259">
        <v>0</v>
      </c>
      <c r="BC11" s="259">
        <v>0</v>
      </c>
      <c r="BD11" s="259">
        <v>0</v>
      </c>
      <c r="BE11" s="259">
        <v>0</v>
      </c>
      <c r="BF11" s="259">
        <v>0</v>
      </c>
      <c r="BG11" s="259">
        <v>0</v>
      </c>
      <c r="BH11" s="259">
        <v>0</v>
      </c>
      <c r="BI11" s="286">
        <v>0</v>
      </c>
      <c r="BJ11" s="285">
        <v>0</v>
      </c>
      <c r="BK11" s="259">
        <v>0</v>
      </c>
      <c r="BL11" s="259">
        <v>0</v>
      </c>
      <c r="BM11" s="259">
        <v>0</v>
      </c>
      <c r="BN11" s="259">
        <v>0</v>
      </c>
      <c r="BO11" s="259">
        <v>0</v>
      </c>
      <c r="BP11" s="259">
        <v>0</v>
      </c>
      <c r="BQ11" s="259">
        <v>0</v>
      </c>
      <c r="BR11" s="259">
        <v>0</v>
      </c>
      <c r="BS11" s="259">
        <v>0</v>
      </c>
      <c r="BT11" s="259">
        <v>0</v>
      </c>
      <c r="BU11" s="286">
        <v>0</v>
      </c>
      <c r="BV11" s="285">
        <v>0</v>
      </c>
      <c r="BW11" s="259">
        <v>0</v>
      </c>
      <c r="BX11" s="259">
        <v>0</v>
      </c>
      <c r="BY11" s="259">
        <v>0</v>
      </c>
      <c r="BZ11" s="259">
        <v>0</v>
      </c>
      <c r="CA11" s="259">
        <v>0</v>
      </c>
      <c r="CB11" s="259">
        <v>0</v>
      </c>
      <c r="CC11" s="259">
        <v>0</v>
      </c>
      <c r="CD11" s="259">
        <v>0</v>
      </c>
      <c r="CE11" s="259">
        <v>0</v>
      </c>
      <c r="CF11" s="259">
        <v>0</v>
      </c>
      <c r="CG11" s="286">
        <v>0</v>
      </c>
      <c r="CH11" s="285">
        <v>0</v>
      </c>
      <c r="CI11" s="259">
        <v>0</v>
      </c>
      <c r="CJ11" s="259">
        <v>0</v>
      </c>
      <c r="CK11" s="259">
        <v>0</v>
      </c>
      <c r="CL11" s="259">
        <v>0</v>
      </c>
      <c r="CM11" s="259">
        <v>0</v>
      </c>
      <c r="CN11" s="259">
        <v>0</v>
      </c>
      <c r="CO11" s="259">
        <v>0</v>
      </c>
      <c r="CP11" s="259">
        <v>0</v>
      </c>
      <c r="CQ11" s="259">
        <v>0</v>
      </c>
      <c r="CR11" s="259">
        <v>0</v>
      </c>
      <c r="CS11" s="286">
        <v>0</v>
      </c>
      <c r="CT11" s="285">
        <v>0</v>
      </c>
      <c r="CU11" s="259">
        <v>0</v>
      </c>
      <c r="CV11" s="259">
        <v>0</v>
      </c>
      <c r="CW11" s="259">
        <v>0</v>
      </c>
      <c r="CX11" s="259">
        <v>0</v>
      </c>
      <c r="CY11" s="259">
        <v>0</v>
      </c>
      <c r="CZ11" s="259">
        <v>0</v>
      </c>
      <c r="DA11" s="259">
        <v>0</v>
      </c>
      <c r="DB11" s="259">
        <v>0</v>
      </c>
      <c r="DC11" s="259">
        <v>0</v>
      </c>
      <c r="DD11" s="259">
        <v>0</v>
      </c>
      <c r="DE11" s="286">
        <v>0</v>
      </c>
      <c r="DF11" s="285">
        <v>0</v>
      </c>
      <c r="DG11" s="259">
        <v>0</v>
      </c>
      <c r="DH11" s="259">
        <v>0</v>
      </c>
      <c r="DI11" s="259">
        <v>0</v>
      </c>
      <c r="DJ11" s="259">
        <v>0</v>
      </c>
      <c r="DK11" s="259">
        <v>0</v>
      </c>
      <c r="DL11" s="259">
        <v>0</v>
      </c>
      <c r="DM11" s="259">
        <v>0</v>
      </c>
      <c r="DN11" s="259">
        <v>0</v>
      </c>
      <c r="DO11" s="259">
        <v>0</v>
      </c>
      <c r="DP11" s="259">
        <v>0</v>
      </c>
      <c r="DQ11" s="286">
        <v>0</v>
      </c>
      <c r="DR11" s="285">
        <v>0</v>
      </c>
      <c r="DS11" s="259">
        <v>0</v>
      </c>
      <c r="DT11" s="259">
        <v>0</v>
      </c>
      <c r="DU11" s="259">
        <v>0</v>
      </c>
      <c r="DV11" s="259">
        <v>0</v>
      </c>
      <c r="DW11" s="259">
        <v>0</v>
      </c>
      <c r="DX11" s="259">
        <v>0</v>
      </c>
      <c r="DY11" s="259">
        <v>0</v>
      </c>
      <c r="DZ11" s="259">
        <v>0</v>
      </c>
      <c r="EA11" s="259">
        <v>0</v>
      </c>
      <c r="EB11" s="259">
        <v>0</v>
      </c>
      <c r="EC11" s="286">
        <v>0</v>
      </c>
      <c r="ED11" s="285">
        <v>0</v>
      </c>
      <c r="EE11" s="259">
        <v>0</v>
      </c>
      <c r="EF11" s="259">
        <v>0</v>
      </c>
      <c r="EG11" s="259">
        <v>0</v>
      </c>
      <c r="EH11" s="259">
        <v>0</v>
      </c>
      <c r="EI11" s="259">
        <v>0</v>
      </c>
      <c r="EJ11" s="259">
        <v>0</v>
      </c>
      <c r="EK11" s="259">
        <v>0</v>
      </c>
      <c r="EL11" s="259">
        <v>0</v>
      </c>
      <c r="EM11" s="259">
        <v>0</v>
      </c>
      <c r="EN11" s="259">
        <v>0</v>
      </c>
      <c r="EO11" s="286">
        <v>0</v>
      </c>
      <c r="EP11" s="285">
        <v>0</v>
      </c>
      <c r="EQ11" s="259">
        <v>0</v>
      </c>
      <c r="ER11" s="259">
        <v>0</v>
      </c>
      <c r="ES11" s="259">
        <v>0</v>
      </c>
      <c r="ET11" s="259">
        <v>0</v>
      </c>
      <c r="EU11" s="259">
        <v>0</v>
      </c>
      <c r="EV11" s="259">
        <v>0</v>
      </c>
      <c r="EW11" s="259">
        <v>0</v>
      </c>
      <c r="EX11" s="259">
        <v>0</v>
      </c>
      <c r="EY11" s="259">
        <v>0</v>
      </c>
      <c r="EZ11" s="259">
        <v>0</v>
      </c>
      <c r="FA11" s="286">
        <v>0</v>
      </c>
      <c r="FB11" s="285">
        <v>0</v>
      </c>
      <c r="FC11" s="259">
        <v>0</v>
      </c>
      <c r="FD11" s="259">
        <v>0</v>
      </c>
      <c r="FE11" s="259">
        <v>0</v>
      </c>
      <c r="FF11" s="259">
        <v>0</v>
      </c>
      <c r="FG11" s="259">
        <v>0</v>
      </c>
      <c r="FH11" s="259">
        <v>0</v>
      </c>
      <c r="FI11" s="259">
        <v>0</v>
      </c>
      <c r="FJ11" s="259">
        <v>0</v>
      </c>
      <c r="FK11" s="259">
        <v>0</v>
      </c>
      <c r="FL11" s="259">
        <v>0</v>
      </c>
      <c r="FM11" s="286">
        <v>0</v>
      </c>
      <c r="FN11" s="285">
        <v>0</v>
      </c>
      <c r="FO11" s="259">
        <v>0</v>
      </c>
      <c r="FP11" s="259">
        <v>0</v>
      </c>
      <c r="FQ11" s="259">
        <v>0</v>
      </c>
      <c r="FR11" s="259">
        <v>0</v>
      </c>
      <c r="FS11" s="259">
        <v>0</v>
      </c>
      <c r="FT11" s="259">
        <v>0</v>
      </c>
      <c r="FU11" s="259">
        <v>0</v>
      </c>
      <c r="FV11" s="259">
        <v>0</v>
      </c>
      <c r="FW11" s="259">
        <v>0</v>
      </c>
      <c r="FX11" s="259">
        <v>0</v>
      </c>
      <c r="FY11" s="286">
        <v>0</v>
      </c>
      <c r="FZ11" s="285">
        <v>0</v>
      </c>
      <c r="GA11" s="259">
        <v>0</v>
      </c>
      <c r="GB11" s="259">
        <v>0</v>
      </c>
      <c r="GC11" s="259">
        <v>0</v>
      </c>
      <c r="GD11" s="259">
        <v>0</v>
      </c>
      <c r="GE11" s="259">
        <v>0</v>
      </c>
      <c r="GF11" s="259">
        <v>0</v>
      </c>
      <c r="GG11" s="259">
        <v>0</v>
      </c>
      <c r="GH11" s="259">
        <v>0</v>
      </c>
      <c r="GI11" s="259">
        <v>0</v>
      </c>
      <c r="GJ11" s="259">
        <v>0</v>
      </c>
      <c r="GK11" s="286">
        <v>0</v>
      </c>
      <c r="GL11" s="285">
        <v>0</v>
      </c>
      <c r="GM11" s="259">
        <v>0</v>
      </c>
      <c r="GN11" s="259">
        <v>0</v>
      </c>
      <c r="GO11" s="259">
        <v>0</v>
      </c>
      <c r="GP11" s="259">
        <v>0</v>
      </c>
      <c r="GQ11" s="259">
        <v>0</v>
      </c>
      <c r="GR11" s="259">
        <v>0</v>
      </c>
      <c r="GS11" s="259">
        <v>0</v>
      </c>
      <c r="GT11" s="259">
        <v>0</v>
      </c>
      <c r="GU11" s="259">
        <v>0</v>
      </c>
      <c r="GV11" s="259">
        <v>0</v>
      </c>
      <c r="GW11" s="286">
        <v>0</v>
      </c>
      <c r="GX11" s="285">
        <v>0</v>
      </c>
      <c r="GY11" s="259">
        <v>0</v>
      </c>
      <c r="GZ11" s="259">
        <v>0</v>
      </c>
      <c r="HA11" s="259">
        <v>0</v>
      </c>
      <c r="HB11" s="259">
        <v>0</v>
      </c>
      <c r="HC11" s="259">
        <v>0</v>
      </c>
      <c r="HD11" s="259">
        <v>0</v>
      </c>
      <c r="HE11" s="259">
        <v>0</v>
      </c>
      <c r="HF11" s="259">
        <v>0</v>
      </c>
      <c r="HG11" s="259">
        <v>0</v>
      </c>
      <c r="HH11" s="259">
        <v>0</v>
      </c>
      <c r="HI11" s="286">
        <v>0</v>
      </c>
      <c r="HJ11" s="285">
        <v>0</v>
      </c>
      <c r="HK11" s="259">
        <v>0</v>
      </c>
      <c r="HL11" s="259">
        <v>0</v>
      </c>
      <c r="HM11" s="259">
        <v>0</v>
      </c>
      <c r="HN11" s="259">
        <v>0</v>
      </c>
      <c r="HO11" s="259">
        <v>0</v>
      </c>
      <c r="HP11" s="259">
        <v>0</v>
      </c>
      <c r="HQ11" s="259">
        <v>0</v>
      </c>
      <c r="HR11" s="259">
        <v>0</v>
      </c>
      <c r="HS11" s="259">
        <v>0</v>
      </c>
      <c r="HT11" s="259">
        <v>0</v>
      </c>
      <c r="HU11" s="286">
        <v>0</v>
      </c>
      <c r="HV11" s="285">
        <v>0</v>
      </c>
      <c r="HW11" s="259">
        <v>0</v>
      </c>
      <c r="HX11" s="259">
        <v>0</v>
      </c>
      <c r="HY11" s="259">
        <v>0</v>
      </c>
      <c r="HZ11" s="259">
        <v>0</v>
      </c>
      <c r="IA11" s="259">
        <v>0</v>
      </c>
      <c r="IB11" s="259">
        <v>0</v>
      </c>
      <c r="IC11" s="259">
        <v>0</v>
      </c>
      <c r="ID11" s="259">
        <v>0</v>
      </c>
      <c r="IE11" s="259">
        <v>0</v>
      </c>
      <c r="IF11" s="259">
        <v>0</v>
      </c>
      <c r="IG11" s="286">
        <v>0</v>
      </c>
      <c r="IH11" s="285">
        <v>0</v>
      </c>
      <c r="II11" s="259">
        <v>0</v>
      </c>
      <c r="IJ11" s="259">
        <v>0</v>
      </c>
      <c r="IK11" s="259">
        <v>0</v>
      </c>
      <c r="IL11" s="259">
        <v>0</v>
      </c>
      <c r="IM11" s="259">
        <v>0</v>
      </c>
      <c r="IN11" s="259">
        <v>0</v>
      </c>
      <c r="IO11" s="259">
        <v>0</v>
      </c>
      <c r="IP11" s="259">
        <v>0</v>
      </c>
      <c r="IQ11" s="259">
        <v>0</v>
      </c>
      <c r="IR11" s="259">
        <v>0</v>
      </c>
      <c r="IS11" s="286">
        <v>0</v>
      </c>
      <c r="IT11" s="285">
        <v>0</v>
      </c>
      <c r="IU11" s="259">
        <v>0</v>
      </c>
      <c r="IV11" s="259">
        <v>0</v>
      </c>
      <c r="IW11" s="259">
        <v>0</v>
      </c>
      <c r="IX11" s="259">
        <v>0</v>
      </c>
      <c r="IY11" s="259">
        <v>0</v>
      </c>
      <c r="IZ11" s="259">
        <v>0</v>
      </c>
      <c r="JA11" s="259">
        <v>0</v>
      </c>
      <c r="JB11" s="259">
        <v>0</v>
      </c>
      <c r="JC11" s="259">
        <v>0</v>
      </c>
      <c r="JD11" s="259">
        <v>0</v>
      </c>
      <c r="JE11" s="286">
        <v>0</v>
      </c>
      <c r="JF11" s="285">
        <v>0</v>
      </c>
      <c r="JG11" s="259">
        <v>0</v>
      </c>
      <c r="JH11" s="259">
        <v>0</v>
      </c>
      <c r="JI11" s="259">
        <v>0</v>
      </c>
      <c r="JJ11" s="259">
        <v>0</v>
      </c>
      <c r="JK11" s="259">
        <v>0</v>
      </c>
      <c r="JL11" s="259">
        <v>0</v>
      </c>
      <c r="JM11" s="259">
        <v>0</v>
      </c>
      <c r="JN11" s="259">
        <v>0</v>
      </c>
      <c r="JO11" s="259">
        <v>0</v>
      </c>
      <c r="JP11" s="259">
        <v>0</v>
      </c>
      <c r="JQ11" s="286">
        <v>0</v>
      </c>
      <c r="JR11" s="285">
        <v>0</v>
      </c>
      <c r="JS11" s="259">
        <v>0</v>
      </c>
      <c r="JT11" s="259">
        <v>0</v>
      </c>
      <c r="JU11" s="259">
        <v>0</v>
      </c>
      <c r="JV11" s="259">
        <v>0</v>
      </c>
      <c r="JW11" s="259">
        <v>0</v>
      </c>
      <c r="JX11" s="259">
        <v>0</v>
      </c>
      <c r="JY11" s="259">
        <v>0</v>
      </c>
      <c r="JZ11" s="259">
        <v>0</v>
      </c>
      <c r="KA11" s="259">
        <v>0</v>
      </c>
      <c r="KB11" s="259">
        <v>0</v>
      </c>
      <c r="KC11" s="286">
        <v>0</v>
      </c>
      <c r="KD11" s="285">
        <v>0</v>
      </c>
      <c r="KE11" s="259">
        <v>0</v>
      </c>
      <c r="KF11" s="259">
        <v>0</v>
      </c>
      <c r="KG11" s="259">
        <v>0</v>
      </c>
      <c r="KH11" s="259">
        <v>0</v>
      </c>
      <c r="KI11" s="259">
        <v>0</v>
      </c>
      <c r="KJ11" s="259">
        <v>0</v>
      </c>
      <c r="KK11" s="259">
        <v>0</v>
      </c>
      <c r="KL11" s="259">
        <v>0</v>
      </c>
      <c r="KM11" s="259">
        <v>0</v>
      </c>
      <c r="KN11" s="259">
        <v>0</v>
      </c>
      <c r="KO11" s="259">
        <v>0</v>
      </c>
      <c r="KP11" s="285">
        <v>0</v>
      </c>
      <c r="KQ11" s="259">
        <v>0</v>
      </c>
      <c r="KR11" s="259">
        <v>0</v>
      </c>
      <c r="KS11" s="286">
        <v>0</v>
      </c>
    </row>
    <row r="12" spans="1:305" ht="12.75" customHeight="1" x14ac:dyDescent="0.25">
      <c r="A12" s="345" t="s">
        <v>4225</v>
      </c>
      <c r="B12" s="285">
        <v>0</v>
      </c>
      <c r="C12" s="259">
        <v>0</v>
      </c>
      <c r="D12" s="259">
        <v>0</v>
      </c>
      <c r="E12" s="259">
        <v>0</v>
      </c>
      <c r="F12" s="259">
        <v>0</v>
      </c>
      <c r="G12" s="259">
        <v>0</v>
      </c>
      <c r="H12" s="259">
        <v>0</v>
      </c>
      <c r="I12" s="259">
        <v>0</v>
      </c>
      <c r="J12" s="259">
        <v>0</v>
      </c>
      <c r="K12" s="259">
        <v>0</v>
      </c>
      <c r="L12" s="259">
        <v>0</v>
      </c>
      <c r="M12" s="286">
        <v>0</v>
      </c>
      <c r="N12" s="285">
        <v>0</v>
      </c>
      <c r="O12" s="259">
        <v>0</v>
      </c>
      <c r="P12" s="259">
        <v>0</v>
      </c>
      <c r="Q12" s="259">
        <v>0</v>
      </c>
      <c r="R12" s="259">
        <v>0</v>
      </c>
      <c r="S12" s="259">
        <v>0</v>
      </c>
      <c r="T12" s="259">
        <v>0</v>
      </c>
      <c r="U12" s="259">
        <v>0</v>
      </c>
      <c r="V12" s="259">
        <v>0</v>
      </c>
      <c r="W12" s="259">
        <v>0</v>
      </c>
      <c r="X12" s="259">
        <v>0</v>
      </c>
      <c r="Y12" s="286">
        <v>0</v>
      </c>
      <c r="Z12" s="285">
        <v>0</v>
      </c>
      <c r="AA12" s="259">
        <v>0</v>
      </c>
      <c r="AB12" s="259">
        <v>0</v>
      </c>
      <c r="AC12" s="259">
        <v>0</v>
      </c>
      <c r="AD12" s="259">
        <v>0</v>
      </c>
      <c r="AE12" s="259">
        <v>0</v>
      </c>
      <c r="AF12" s="259">
        <v>0</v>
      </c>
      <c r="AG12" s="259">
        <v>0</v>
      </c>
      <c r="AH12" s="259">
        <v>0</v>
      </c>
      <c r="AI12" s="259">
        <v>0</v>
      </c>
      <c r="AJ12" s="259">
        <v>0</v>
      </c>
      <c r="AK12" s="286">
        <v>0</v>
      </c>
      <c r="AL12" s="285">
        <v>0</v>
      </c>
      <c r="AM12" s="259">
        <v>0</v>
      </c>
      <c r="AN12" s="259">
        <v>0</v>
      </c>
      <c r="AO12" s="259">
        <v>0</v>
      </c>
      <c r="AP12" s="259">
        <v>0</v>
      </c>
      <c r="AQ12" s="259">
        <v>0</v>
      </c>
      <c r="AR12" s="259">
        <v>0</v>
      </c>
      <c r="AS12" s="259">
        <v>0</v>
      </c>
      <c r="AT12" s="259">
        <v>0</v>
      </c>
      <c r="AU12" s="259">
        <v>0</v>
      </c>
      <c r="AV12" s="259">
        <v>0</v>
      </c>
      <c r="AW12" s="286">
        <v>12</v>
      </c>
      <c r="AX12" s="285">
        <v>0</v>
      </c>
      <c r="AY12" s="259">
        <v>0</v>
      </c>
      <c r="AZ12" s="259">
        <v>0</v>
      </c>
      <c r="BA12" s="259">
        <v>0</v>
      </c>
      <c r="BB12" s="259">
        <v>0</v>
      </c>
      <c r="BC12" s="259">
        <v>0</v>
      </c>
      <c r="BD12" s="259">
        <v>24</v>
      </c>
      <c r="BE12" s="259">
        <v>0</v>
      </c>
      <c r="BF12" s="259">
        <v>0</v>
      </c>
      <c r="BG12" s="259">
        <v>0</v>
      </c>
      <c r="BH12" s="259">
        <v>0</v>
      </c>
      <c r="BI12" s="286">
        <v>0</v>
      </c>
      <c r="BJ12" s="285">
        <v>0</v>
      </c>
      <c r="BK12" s="259">
        <v>0</v>
      </c>
      <c r="BL12" s="259">
        <v>0</v>
      </c>
      <c r="BM12" s="259">
        <v>0</v>
      </c>
      <c r="BN12" s="259">
        <v>0</v>
      </c>
      <c r="BO12" s="259">
        <v>0</v>
      </c>
      <c r="BP12" s="259">
        <v>0</v>
      </c>
      <c r="BQ12" s="259">
        <v>0</v>
      </c>
      <c r="BR12" s="259">
        <v>0</v>
      </c>
      <c r="BS12" s="259">
        <v>0</v>
      </c>
      <c r="BT12" s="259">
        <v>0</v>
      </c>
      <c r="BU12" s="286">
        <v>0</v>
      </c>
      <c r="BV12" s="285">
        <v>0</v>
      </c>
      <c r="BW12" s="259">
        <v>0</v>
      </c>
      <c r="BX12" s="259">
        <v>0</v>
      </c>
      <c r="BY12" s="259">
        <v>0</v>
      </c>
      <c r="BZ12" s="259">
        <v>0</v>
      </c>
      <c r="CA12" s="259">
        <v>0</v>
      </c>
      <c r="CB12" s="259">
        <v>0</v>
      </c>
      <c r="CC12" s="259">
        <v>0</v>
      </c>
      <c r="CD12" s="259">
        <v>0</v>
      </c>
      <c r="CE12" s="259">
        <v>0</v>
      </c>
      <c r="CF12" s="259">
        <v>0</v>
      </c>
      <c r="CG12" s="286">
        <v>0</v>
      </c>
      <c r="CH12" s="285">
        <v>0</v>
      </c>
      <c r="CI12" s="259">
        <v>0</v>
      </c>
      <c r="CJ12" s="259">
        <v>0</v>
      </c>
      <c r="CK12" s="259">
        <v>0</v>
      </c>
      <c r="CL12" s="259">
        <v>0</v>
      </c>
      <c r="CM12" s="259">
        <v>0</v>
      </c>
      <c r="CN12" s="259">
        <v>0</v>
      </c>
      <c r="CO12" s="259">
        <v>0</v>
      </c>
      <c r="CP12" s="259">
        <v>0</v>
      </c>
      <c r="CQ12" s="259">
        <v>0</v>
      </c>
      <c r="CR12" s="259">
        <v>0</v>
      </c>
      <c r="CS12" s="286">
        <v>0</v>
      </c>
      <c r="CT12" s="285">
        <v>0</v>
      </c>
      <c r="CU12" s="259">
        <v>0</v>
      </c>
      <c r="CV12" s="259">
        <v>0</v>
      </c>
      <c r="CW12" s="259">
        <v>0</v>
      </c>
      <c r="CX12" s="259">
        <v>0</v>
      </c>
      <c r="CY12" s="259">
        <v>0</v>
      </c>
      <c r="CZ12" s="259">
        <v>0</v>
      </c>
      <c r="DA12" s="259">
        <v>0</v>
      </c>
      <c r="DB12" s="259">
        <v>0</v>
      </c>
      <c r="DC12" s="259">
        <v>0</v>
      </c>
      <c r="DD12" s="259">
        <v>0</v>
      </c>
      <c r="DE12" s="286">
        <v>0</v>
      </c>
      <c r="DF12" s="285">
        <v>0</v>
      </c>
      <c r="DG12" s="259">
        <v>0</v>
      </c>
      <c r="DH12" s="259">
        <v>0</v>
      </c>
      <c r="DI12" s="259">
        <v>0</v>
      </c>
      <c r="DJ12" s="259">
        <v>0</v>
      </c>
      <c r="DK12" s="259">
        <v>0</v>
      </c>
      <c r="DL12" s="259">
        <v>0</v>
      </c>
      <c r="DM12" s="259">
        <v>0</v>
      </c>
      <c r="DN12" s="259">
        <v>0</v>
      </c>
      <c r="DO12" s="259">
        <v>0</v>
      </c>
      <c r="DP12" s="259">
        <v>0</v>
      </c>
      <c r="DQ12" s="286">
        <v>0</v>
      </c>
      <c r="DR12" s="285">
        <v>0</v>
      </c>
      <c r="DS12" s="259">
        <v>0</v>
      </c>
      <c r="DT12" s="259">
        <v>0</v>
      </c>
      <c r="DU12" s="259">
        <v>0</v>
      </c>
      <c r="DV12" s="259">
        <v>0</v>
      </c>
      <c r="DW12" s="259">
        <v>0</v>
      </c>
      <c r="DX12" s="259">
        <v>0</v>
      </c>
      <c r="DY12" s="259">
        <v>0</v>
      </c>
      <c r="DZ12" s="259">
        <v>0</v>
      </c>
      <c r="EA12" s="259">
        <v>0</v>
      </c>
      <c r="EB12" s="259">
        <v>0</v>
      </c>
      <c r="EC12" s="286">
        <v>0</v>
      </c>
      <c r="ED12" s="285">
        <v>0</v>
      </c>
      <c r="EE12" s="259">
        <v>0</v>
      </c>
      <c r="EF12" s="259">
        <v>0</v>
      </c>
      <c r="EG12" s="259">
        <v>0</v>
      </c>
      <c r="EH12" s="259">
        <v>0</v>
      </c>
      <c r="EI12" s="259">
        <v>0</v>
      </c>
      <c r="EJ12" s="259">
        <v>0</v>
      </c>
      <c r="EK12" s="259">
        <v>0</v>
      </c>
      <c r="EL12" s="259">
        <v>0</v>
      </c>
      <c r="EM12" s="259">
        <v>0</v>
      </c>
      <c r="EN12" s="259">
        <v>0</v>
      </c>
      <c r="EO12" s="286">
        <v>0</v>
      </c>
      <c r="EP12" s="285">
        <v>0</v>
      </c>
      <c r="EQ12" s="259">
        <v>0</v>
      </c>
      <c r="ER12" s="259">
        <v>0</v>
      </c>
      <c r="ES12" s="259">
        <v>0</v>
      </c>
      <c r="ET12" s="259">
        <v>0</v>
      </c>
      <c r="EU12" s="259">
        <v>0</v>
      </c>
      <c r="EV12" s="259">
        <v>0</v>
      </c>
      <c r="EW12" s="259">
        <v>0</v>
      </c>
      <c r="EX12" s="259">
        <v>0</v>
      </c>
      <c r="EY12" s="259">
        <v>0</v>
      </c>
      <c r="EZ12" s="259">
        <v>0</v>
      </c>
      <c r="FA12" s="286">
        <v>0</v>
      </c>
      <c r="FB12" s="285">
        <v>0</v>
      </c>
      <c r="FC12" s="259">
        <v>0</v>
      </c>
      <c r="FD12" s="259">
        <v>0</v>
      </c>
      <c r="FE12" s="259">
        <v>0</v>
      </c>
      <c r="FF12" s="259">
        <v>0</v>
      </c>
      <c r="FG12" s="259">
        <v>0</v>
      </c>
      <c r="FH12" s="259">
        <v>0</v>
      </c>
      <c r="FI12" s="259">
        <v>0</v>
      </c>
      <c r="FJ12" s="259">
        <v>0</v>
      </c>
      <c r="FK12" s="259">
        <v>0</v>
      </c>
      <c r="FL12" s="259">
        <v>0</v>
      </c>
      <c r="FM12" s="286">
        <v>0</v>
      </c>
      <c r="FN12" s="285">
        <v>0</v>
      </c>
      <c r="FO12" s="259">
        <v>0</v>
      </c>
      <c r="FP12" s="259">
        <v>0</v>
      </c>
      <c r="FQ12" s="259">
        <v>0</v>
      </c>
      <c r="FR12" s="259">
        <v>0</v>
      </c>
      <c r="FS12" s="259">
        <v>0</v>
      </c>
      <c r="FT12" s="259">
        <v>0</v>
      </c>
      <c r="FU12" s="259">
        <v>0</v>
      </c>
      <c r="FV12" s="259">
        <v>0</v>
      </c>
      <c r="FW12" s="259">
        <v>0</v>
      </c>
      <c r="FX12" s="259">
        <v>0</v>
      </c>
      <c r="FY12" s="286">
        <v>0</v>
      </c>
      <c r="FZ12" s="285">
        <v>0</v>
      </c>
      <c r="GA12" s="259">
        <v>0</v>
      </c>
      <c r="GB12" s="259">
        <v>0</v>
      </c>
      <c r="GC12" s="259">
        <v>0</v>
      </c>
      <c r="GD12" s="259">
        <v>0</v>
      </c>
      <c r="GE12" s="259">
        <v>0</v>
      </c>
      <c r="GF12" s="259">
        <v>0</v>
      </c>
      <c r="GG12" s="259">
        <v>0</v>
      </c>
      <c r="GH12" s="259">
        <v>0</v>
      </c>
      <c r="GI12" s="259">
        <v>0</v>
      </c>
      <c r="GJ12" s="259">
        <v>0</v>
      </c>
      <c r="GK12" s="286">
        <v>0</v>
      </c>
      <c r="GL12" s="285">
        <v>0</v>
      </c>
      <c r="GM12" s="259">
        <v>0</v>
      </c>
      <c r="GN12" s="259">
        <v>0</v>
      </c>
      <c r="GO12" s="259">
        <v>0</v>
      </c>
      <c r="GP12" s="259">
        <v>0</v>
      </c>
      <c r="GQ12" s="259">
        <v>0</v>
      </c>
      <c r="GR12" s="259">
        <v>0</v>
      </c>
      <c r="GS12" s="259">
        <v>0</v>
      </c>
      <c r="GT12" s="259">
        <v>0</v>
      </c>
      <c r="GU12" s="259">
        <v>0</v>
      </c>
      <c r="GV12" s="259">
        <v>0</v>
      </c>
      <c r="GW12" s="286">
        <v>0</v>
      </c>
      <c r="GX12" s="285">
        <v>0</v>
      </c>
      <c r="GY12" s="259">
        <v>0</v>
      </c>
      <c r="GZ12" s="259">
        <v>0</v>
      </c>
      <c r="HA12" s="259">
        <v>0</v>
      </c>
      <c r="HB12" s="259">
        <v>0</v>
      </c>
      <c r="HC12" s="259">
        <v>0</v>
      </c>
      <c r="HD12" s="259">
        <v>0</v>
      </c>
      <c r="HE12" s="259">
        <v>0</v>
      </c>
      <c r="HF12" s="259">
        <v>0</v>
      </c>
      <c r="HG12" s="259">
        <v>0</v>
      </c>
      <c r="HH12" s="259">
        <v>0</v>
      </c>
      <c r="HI12" s="286">
        <v>0</v>
      </c>
      <c r="HJ12" s="285">
        <v>0</v>
      </c>
      <c r="HK12" s="259">
        <v>0</v>
      </c>
      <c r="HL12" s="259">
        <v>0</v>
      </c>
      <c r="HM12" s="259">
        <v>0</v>
      </c>
      <c r="HN12" s="259">
        <v>0</v>
      </c>
      <c r="HO12" s="259">
        <v>0</v>
      </c>
      <c r="HP12" s="259">
        <v>0</v>
      </c>
      <c r="HQ12" s="259">
        <v>0</v>
      </c>
      <c r="HR12" s="259">
        <v>0</v>
      </c>
      <c r="HS12" s="259">
        <v>0</v>
      </c>
      <c r="HT12" s="259">
        <v>0</v>
      </c>
      <c r="HU12" s="286">
        <v>0</v>
      </c>
      <c r="HV12" s="285">
        <v>0</v>
      </c>
      <c r="HW12" s="259">
        <v>0</v>
      </c>
      <c r="HX12" s="259">
        <v>0</v>
      </c>
      <c r="HY12" s="259">
        <v>0</v>
      </c>
      <c r="HZ12" s="259">
        <v>0</v>
      </c>
      <c r="IA12" s="259">
        <v>0</v>
      </c>
      <c r="IB12" s="259">
        <v>0</v>
      </c>
      <c r="IC12" s="259">
        <v>0</v>
      </c>
      <c r="ID12" s="259">
        <v>0</v>
      </c>
      <c r="IE12" s="259">
        <v>0</v>
      </c>
      <c r="IF12" s="259">
        <v>0</v>
      </c>
      <c r="IG12" s="286">
        <v>0</v>
      </c>
      <c r="IH12" s="285">
        <v>0</v>
      </c>
      <c r="II12" s="259">
        <v>0</v>
      </c>
      <c r="IJ12" s="259">
        <v>0</v>
      </c>
      <c r="IK12" s="259">
        <v>0</v>
      </c>
      <c r="IL12" s="259">
        <v>0</v>
      </c>
      <c r="IM12" s="259">
        <v>0</v>
      </c>
      <c r="IN12" s="259">
        <v>0</v>
      </c>
      <c r="IO12" s="259">
        <v>0</v>
      </c>
      <c r="IP12" s="259">
        <v>0</v>
      </c>
      <c r="IQ12" s="259">
        <v>0</v>
      </c>
      <c r="IR12" s="259">
        <v>0</v>
      </c>
      <c r="IS12" s="286">
        <v>0</v>
      </c>
      <c r="IT12" s="285">
        <v>0</v>
      </c>
      <c r="IU12" s="259">
        <v>0</v>
      </c>
      <c r="IV12" s="259">
        <v>0</v>
      </c>
      <c r="IW12" s="259">
        <v>0</v>
      </c>
      <c r="IX12" s="259">
        <v>0</v>
      </c>
      <c r="IY12" s="259">
        <v>0</v>
      </c>
      <c r="IZ12" s="259">
        <v>0</v>
      </c>
      <c r="JA12" s="259">
        <v>0</v>
      </c>
      <c r="JB12" s="259">
        <v>0</v>
      </c>
      <c r="JC12" s="259">
        <v>0</v>
      </c>
      <c r="JD12" s="259">
        <v>0</v>
      </c>
      <c r="JE12" s="286">
        <v>0</v>
      </c>
      <c r="JF12" s="285">
        <v>0</v>
      </c>
      <c r="JG12" s="259">
        <v>0</v>
      </c>
      <c r="JH12" s="259">
        <v>0</v>
      </c>
      <c r="JI12" s="259">
        <v>0</v>
      </c>
      <c r="JJ12" s="259">
        <v>0</v>
      </c>
      <c r="JK12" s="259">
        <v>0</v>
      </c>
      <c r="JL12" s="259">
        <v>0</v>
      </c>
      <c r="JM12" s="259">
        <v>0</v>
      </c>
      <c r="JN12" s="259">
        <v>0</v>
      </c>
      <c r="JO12" s="259">
        <v>0</v>
      </c>
      <c r="JP12" s="259">
        <v>0</v>
      </c>
      <c r="JQ12" s="286">
        <v>0</v>
      </c>
      <c r="JR12" s="285">
        <v>0</v>
      </c>
      <c r="JS12" s="259">
        <v>0</v>
      </c>
      <c r="JT12" s="259">
        <v>0</v>
      </c>
      <c r="JU12" s="259">
        <v>0</v>
      </c>
      <c r="JV12" s="259">
        <v>0</v>
      </c>
      <c r="JW12" s="259">
        <v>0</v>
      </c>
      <c r="JX12" s="259">
        <v>0</v>
      </c>
      <c r="JY12" s="259">
        <v>0</v>
      </c>
      <c r="JZ12" s="259">
        <v>0</v>
      </c>
      <c r="KA12" s="259">
        <v>0</v>
      </c>
      <c r="KB12" s="259">
        <v>0</v>
      </c>
      <c r="KC12" s="286">
        <v>0</v>
      </c>
      <c r="KD12" s="285">
        <v>0</v>
      </c>
      <c r="KE12" s="259">
        <v>0</v>
      </c>
      <c r="KF12" s="259">
        <v>0</v>
      </c>
      <c r="KG12" s="259">
        <v>0</v>
      </c>
      <c r="KH12" s="259">
        <v>0</v>
      </c>
      <c r="KI12" s="259">
        <v>0</v>
      </c>
      <c r="KJ12" s="259">
        <v>0</v>
      </c>
      <c r="KK12" s="259">
        <v>0</v>
      </c>
      <c r="KL12" s="259">
        <v>0</v>
      </c>
      <c r="KM12" s="259">
        <v>0</v>
      </c>
      <c r="KN12" s="259">
        <v>0</v>
      </c>
      <c r="KO12" s="259">
        <v>0</v>
      </c>
      <c r="KP12" s="285">
        <v>0</v>
      </c>
      <c r="KQ12" s="259">
        <v>0</v>
      </c>
      <c r="KR12" s="259">
        <v>0</v>
      </c>
      <c r="KS12" s="286">
        <v>0</v>
      </c>
    </row>
    <row r="13" spans="1:305" hidden="1" x14ac:dyDescent="0.25">
      <c r="A13" s="235" t="s">
        <v>4218</v>
      </c>
      <c r="B13" s="230"/>
      <c r="M13" s="236"/>
      <c r="N13" s="230"/>
      <c r="Y13" s="236"/>
      <c r="Z13" s="230"/>
      <c r="AK13" s="236"/>
      <c r="AL13" s="230"/>
      <c r="AW13" s="236"/>
      <c r="AX13" s="230"/>
      <c r="BI13" s="236"/>
      <c r="BJ13" s="230"/>
      <c r="BU13" s="236"/>
      <c r="BV13" s="230"/>
      <c r="CG13" s="236"/>
      <c r="CH13" s="230"/>
      <c r="CS13" s="236"/>
      <c r="CT13" s="230"/>
      <c r="DE13" s="236"/>
      <c r="DF13" s="230"/>
      <c r="DQ13" s="236"/>
      <c r="DR13" s="230"/>
      <c r="EC13" s="236"/>
      <c r="ED13" s="230"/>
      <c r="EO13" s="236"/>
      <c r="EP13" s="230"/>
      <c r="FA13" s="236"/>
      <c r="FB13" s="230"/>
      <c r="FM13" s="236"/>
      <c r="FN13" s="230"/>
      <c r="FY13" s="236"/>
      <c r="FZ13" s="230"/>
      <c r="GK13" s="236"/>
      <c r="GL13" s="230"/>
      <c r="GW13" s="236"/>
      <c r="GX13" s="230"/>
      <c r="HI13" s="236"/>
      <c r="HJ13" s="230"/>
      <c r="HU13" s="236"/>
      <c r="HV13" s="230"/>
      <c r="IG13" s="236"/>
      <c r="IH13" s="230"/>
      <c r="IS13" s="236"/>
      <c r="IT13" s="230"/>
      <c r="JE13" s="236"/>
      <c r="JF13" s="230"/>
      <c r="JQ13" s="236"/>
      <c r="JR13" s="230"/>
      <c r="KC13" s="236"/>
      <c r="KD13" s="230"/>
      <c r="KP13" s="230"/>
      <c r="KS13" s="236"/>
    </row>
    <row r="14" spans="1:305" ht="12.9" hidden="1" customHeight="1" x14ac:dyDescent="0.25">
      <c r="A14" s="235" t="s">
        <v>4219</v>
      </c>
      <c r="B14" s="230"/>
      <c r="M14" s="236"/>
      <c r="N14" s="230"/>
      <c r="Y14" s="236"/>
      <c r="Z14" s="230"/>
      <c r="AK14" s="236"/>
      <c r="AL14" s="230"/>
      <c r="AW14" s="236"/>
      <c r="AX14" s="230"/>
      <c r="BI14" s="236"/>
      <c r="BJ14" s="230"/>
      <c r="BU14" s="236"/>
      <c r="BV14" s="230"/>
      <c r="CG14" s="236"/>
      <c r="CH14" s="230"/>
      <c r="CS14" s="236"/>
      <c r="CT14" s="230"/>
      <c r="DE14" s="236"/>
      <c r="DF14" s="230"/>
      <c r="DQ14" s="236"/>
      <c r="DR14" s="230"/>
      <c r="EC14" s="236"/>
      <c r="ED14" s="230"/>
      <c r="EO14" s="236"/>
      <c r="EP14" s="230"/>
      <c r="FA14" s="236"/>
      <c r="FB14" s="230"/>
      <c r="FM14" s="236"/>
      <c r="FN14" s="230"/>
      <c r="FY14" s="236"/>
      <c r="FZ14" s="230"/>
      <c r="GK14" s="236"/>
      <c r="GL14" s="230"/>
      <c r="GW14" s="236"/>
      <c r="GX14" s="230"/>
      <c r="HI14" s="236"/>
      <c r="HJ14" s="230"/>
      <c r="HU14" s="236"/>
      <c r="HV14" s="230"/>
      <c r="IG14" s="236"/>
      <c r="IH14" s="230"/>
      <c r="IS14" s="236"/>
      <c r="IT14" s="230"/>
      <c r="JE14" s="236"/>
      <c r="JF14" s="230"/>
      <c r="JQ14" s="236"/>
      <c r="JR14" s="230"/>
      <c r="KC14" s="236"/>
      <c r="KD14" s="230"/>
      <c r="KP14" s="230"/>
      <c r="KS14" s="236"/>
    </row>
    <row r="15" spans="1:305" hidden="1" x14ac:dyDescent="0.25">
      <c r="A15" s="345" t="s">
        <v>4224</v>
      </c>
      <c r="B15" s="230"/>
      <c r="M15" s="236"/>
      <c r="N15" s="230"/>
      <c r="Y15" s="236"/>
      <c r="Z15" s="230"/>
      <c r="AK15" s="236"/>
      <c r="AL15" s="230"/>
      <c r="AW15" s="236"/>
      <c r="AX15" s="230"/>
      <c r="BI15" s="236"/>
      <c r="BJ15" s="230"/>
      <c r="BU15" s="236"/>
      <c r="BV15" s="230"/>
      <c r="CG15" s="236"/>
      <c r="CH15" s="230"/>
      <c r="CS15" s="236"/>
      <c r="CT15" s="230"/>
      <c r="DE15" s="236"/>
      <c r="DF15" s="230"/>
      <c r="DQ15" s="236"/>
      <c r="DR15" s="230"/>
      <c r="EC15" s="236"/>
      <c r="ED15" s="230"/>
      <c r="EO15" s="236"/>
      <c r="EP15" s="230"/>
      <c r="FA15" s="236"/>
      <c r="FB15" s="230"/>
      <c r="FM15" s="236"/>
      <c r="FN15" s="230"/>
      <c r="FY15" s="236"/>
      <c r="FZ15" s="230"/>
      <c r="GK15" s="236"/>
      <c r="GL15" s="230"/>
      <c r="GW15" s="236"/>
      <c r="GX15" s="230"/>
      <c r="HI15" s="236"/>
      <c r="HJ15" s="230"/>
      <c r="HU15" s="236"/>
      <c r="HV15" s="230"/>
      <c r="IG15" s="236"/>
      <c r="IH15" s="230"/>
      <c r="IS15" s="236"/>
      <c r="IT15" s="230"/>
      <c r="JE15" s="236"/>
      <c r="JF15" s="230"/>
      <c r="JQ15" s="236"/>
      <c r="JR15" s="230"/>
      <c r="KC15" s="236"/>
      <c r="KD15" s="230"/>
      <c r="KP15" s="230"/>
      <c r="KS15" s="236"/>
    </row>
    <row r="16" spans="1:305" hidden="1" x14ac:dyDescent="0.25">
      <c r="A16" s="345" t="s">
        <v>4225</v>
      </c>
      <c r="B16" s="230"/>
      <c r="M16" s="236"/>
      <c r="N16" s="230"/>
      <c r="Y16" s="236"/>
      <c r="Z16" s="230"/>
      <c r="AK16" s="236"/>
      <c r="AL16" s="230"/>
      <c r="AW16" s="236"/>
      <c r="AX16" s="230"/>
      <c r="BI16" s="236"/>
      <c r="BJ16" s="230"/>
      <c r="BU16" s="236"/>
      <c r="BV16" s="230"/>
      <c r="CG16" s="236"/>
      <c r="CH16" s="230"/>
      <c r="CS16" s="236"/>
      <c r="CT16" s="230"/>
      <c r="DE16" s="236"/>
      <c r="DF16" s="230"/>
      <c r="DQ16" s="236"/>
      <c r="DR16" s="230"/>
      <c r="EC16" s="236"/>
      <c r="ED16" s="230"/>
      <c r="EO16" s="236"/>
      <c r="EP16" s="230"/>
      <c r="FA16" s="236"/>
      <c r="FB16" s="230"/>
      <c r="FM16" s="236"/>
      <c r="FN16" s="230"/>
      <c r="FY16" s="236"/>
      <c r="FZ16" s="230"/>
      <c r="GK16" s="236"/>
      <c r="GL16" s="230"/>
      <c r="GW16" s="236"/>
      <c r="GX16" s="230"/>
      <c r="HI16" s="236"/>
      <c r="HJ16" s="230"/>
      <c r="HU16" s="236"/>
      <c r="HV16" s="230"/>
      <c r="IG16" s="236"/>
      <c r="IH16" s="230"/>
      <c r="IS16" s="236"/>
      <c r="IT16" s="230"/>
      <c r="JE16" s="236"/>
      <c r="JF16" s="230"/>
      <c r="JQ16" s="236"/>
      <c r="JR16" s="230"/>
      <c r="KC16" s="236"/>
      <c r="KD16" s="230"/>
      <c r="KP16" s="230"/>
      <c r="KS16" s="236"/>
    </row>
    <row r="17" spans="1:305" x14ac:dyDescent="0.25">
      <c r="A17" s="229" t="s">
        <v>4214</v>
      </c>
      <c r="B17" s="282">
        <v>321.798041155443</v>
      </c>
      <c r="C17" s="283">
        <v>214.48822156915753</v>
      </c>
      <c r="D17" s="283">
        <v>211.81006350099182</v>
      </c>
      <c r="E17" s="283">
        <v>762.11272386504743</v>
      </c>
      <c r="F17" s="283">
        <v>640.10352433672733</v>
      </c>
      <c r="G17" s="283">
        <v>102.02724675999994</v>
      </c>
      <c r="H17" s="283">
        <v>65.447962011048318</v>
      </c>
      <c r="I17" s="283">
        <v>338.24787281696405</v>
      </c>
      <c r="J17" s="283">
        <v>161.0351165620263</v>
      </c>
      <c r="K17" s="283">
        <v>-28.683898570217615</v>
      </c>
      <c r="L17" s="283">
        <v>321.88578266160687</v>
      </c>
      <c r="M17" s="284">
        <v>717.79958346000012</v>
      </c>
      <c r="N17" s="282">
        <v>1.6647091237251943</v>
      </c>
      <c r="O17" s="283">
        <v>5.7559523782136095</v>
      </c>
      <c r="P17" s="283">
        <v>-231.79696367324948</v>
      </c>
      <c r="Q17" s="283">
        <v>-13.436143793264554</v>
      </c>
      <c r="R17" s="283">
        <v>-500.86928028498039</v>
      </c>
      <c r="S17" s="283">
        <v>-270.97362189192728</v>
      </c>
      <c r="T17" s="283">
        <v>312.71068377741</v>
      </c>
      <c r="U17" s="283">
        <v>83.206448507626106</v>
      </c>
      <c r="V17" s="283">
        <v>52.876961574732356</v>
      </c>
      <c r="W17" s="283">
        <v>-172.48762197831081</v>
      </c>
      <c r="X17" s="283">
        <v>6.8809044750933968</v>
      </c>
      <c r="Y17" s="284">
        <v>103.99686346963662</v>
      </c>
      <c r="Z17" s="282">
        <v>848.14816882479897</v>
      </c>
      <c r="AA17" s="283">
        <v>-92.375031864533639</v>
      </c>
      <c r="AB17" s="283">
        <v>-33.349227093317047</v>
      </c>
      <c r="AC17" s="283">
        <v>969.21193482093804</v>
      </c>
      <c r="AD17" s="283">
        <v>-114.01189290525443</v>
      </c>
      <c r="AE17" s="283">
        <v>-687.11363691852569</v>
      </c>
      <c r="AF17" s="283">
        <v>-54.512714623246765</v>
      </c>
      <c r="AG17" s="283">
        <v>238.28184945386067</v>
      </c>
      <c r="AH17" s="283">
        <v>350.36020707069463</v>
      </c>
      <c r="AI17" s="283">
        <v>150.7044450023341</v>
      </c>
      <c r="AJ17" s="283">
        <v>235.27140330097092</v>
      </c>
      <c r="AK17" s="284">
        <v>183.71869011705925</v>
      </c>
      <c r="AL17" s="282">
        <v>508.3594942714679</v>
      </c>
      <c r="AM17" s="283">
        <v>-114.72540611314024</v>
      </c>
      <c r="AN17" s="283">
        <v>-345.15664879869252</v>
      </c>
      <c r="AO17" s="283">
        <v>61.642748590456129</v>
      </c>
      <c r="AP17" s="283">
        <v>2.563555653351473</v>
      </c>
      <c r="AQ17" s="283">
        <v>213.23181954279235</v>
      </c>
      <c r="AR17" s="283">
        <v>-81.328404873648125</v>
      </c>
      <c r="AS17" s="283">
        <v>57.304907028094711</v>
      </c>
      <c r="AT17" s="283">
        <v>475.77148201236804</v>
      </c>
      <c r="AU17" s="283">
        <v>52.062006044489856</v>
      </c>
      <c r="AV17" s="283">
        <v>641.79866168714932</v>
      </c>
      <c r="AW17" s="284">
        <v>182.33477222934485</v>
      </c>
      <c r="AX17" s="282">
        <v>50.189335501437171</v>
      </c>
      <c r="AY17" s="283">
        <v>316.32070718986597</v>
      </c>
      <c r="AZ17" s="283">
        <v>-100.92571845886786</v>
      </c>
      <c r="BA17" s="283">
        <v>-1358.3349251342763</v>
      </c>
      <c r="BB17" s="283">
        <v>184.9181788147786</v>
      </c>
      <c r="BC17" s="283">
        <v>-642.02825796773482</v>
      </c>
      <c r="BD17" s="283">
        <v>620.60151476995918</v>
      </c>
      <c r="BE17" s="283">
        <v>45.158512303272033</v>
      </c>
      <c r="BF17" s="283">
        <v>-598.80284980141846</v>
      </c>
      <c r="BG17" s="283">
        <v>-284.40606954073724</v>
      </c>
      <c r="BH17" s="283">
        <v>15.740560438985858</v>
      </c>
      <c r="BI17" s="284">
        <v>653.74806618815148</v>
      </c>
      <c r="BJ17" s="282">
        <v>-40.468062256494655</v>
      </c>
      <c r="BK17" s="283">
        <v>30.866498098496066</v>
      </c>
      <c r="BL17" s="283">
        <v>-842.73025879525255</v>
      </c>
      <c r="BM17" s="283">
        <v>67.36132286019425</v>
      </c>
      <c r="BN17" s="283">
        <v>26.216408811412013</v>
      </c>
      <c r="BO17" s="283">
        <v>-322.69965634615727</v>
      </c>
      <c r="BP17" s="283">
        <v>1076.2426303618863</v>
      </c>
      <c r="BQ17" s="283">
        <v>423.82338394838746</v>
      </c>
      <c r="BR17" s="283">
        <v>670.38422192777352</v>
      </c>
      <c r="BS17" s="283">
        <v>308.3953212003106</v>
      </c>
      <c r="BT17" s="283">
        <v>580.32960682658188</v>
      </c>
      <c r="BU17" s="284">
        <v>691.32458701614007</v>
      </c>
      <c r="BV17" s="282">
        <v>-162.58368622619548</v>
      </c>
      <c r="BW17" s="283">
        <v>-459.4704873429323</v>
      </c>
      <c r="BX17" s="283">
        <v>-33.706397263032677</v>
      </c>
      <c r="BY17" s="283">
        <v>65.002938130871527</v>
      </c>
      <c r="BZ17" s="283">
        <v>625.711592065829</v>
      </c>
      <c r="CA17" s="283">
        <v>318.70562283999874</v>
      </c>
      <c r="CB17" s="283">
        <v>-269.17622069846686</v>
      </c>
      <c r="CC17" s="283">
        <v>-55.752123644342632</v>
      </c>
      <c r="CD17" s="283">
        <v>120.78757213684113</v>
      </c>
      <c r="CE17" s="283">
        <v>-158.20573047437287</v>
      </c>
      <c r="CF17" s="283">
        <v>18.894765068981904</v>
      </c>
      <c r="CG17" s="284">
        <v>420.39289349065535</v>
      </c>
      <c r="CH17" s="282">
        <v>183.03331352121262</v>
      </c>
      <c r="CI17" s="283">
        <v>-191.24742033926054</v>
      </c>
      <c r="CJ17" s="283">
        <v>6.9691506750406234</v>
      </c>
      <c r="CK17" s="283">
        <v>-432.59392179190581</v>
      </c>
      <c r="CL17" s="283">
        <v>14.306958747373589</v>
      </c>
      <c r="CM17" s="283">
        <v>-51.454116266576733</v>
      </c>
      <c r="CN17" s="283">
        <v>133.48827117836495</v>
      </c>
      <c r="CO17" s="283">
        <v>-19.493424635388667</v>
      </c>
      <c r="CP17" s="283">
        <v>12.34286874387827</v>
      </c>
      <c r="CQ17" s="283">
        <v>244.68052342628607</v>
      </c>
      <c r="CR17" s="283">
        <v>-54.532330444572906</v>
      </c>
      <c r="CS17" s="284">
        <v>327.1837466896111</v>
      </c>
      <c r="CT17" s="282">
        <v>1068.1218887385601</v>
      </c>
      <c r="CU17" s="283">
        <v>-149.57208610773114</v>
      </c>
      <c r="CV17" s="283">
        <v>580.43410765299177</v>
      </c>
      <c r="CW17" s="283">
        <v>453.85186089706178</v>
      </c>
      <c r="CX17" s="283">
        <v>-287.00938190705926</v>
      </c>
      <c r="CY17" s="283">
        <v>-8.5652472089638092</v>
      </c>
      <c r="CZ17" s="283">
        <v>-53.204871581829593</v>
      </c>
      <c r="DA17" s="283">
        <v>230.61563989621621</v>
      </c>
      <c r="DB17" s="283">
        <v>-73.738278894755496</v>
      </c>
      <c r="DC17" s="283">
        <v>1259.214361725813</v>
      </c>
      <c r="DD17" s="283">
        <v>719.36309546038535</v>
      </c>
      <c r="DE17" s="284">
        <v>410.13890889476716</v>
      </c>
      <c r="DF17" s="282">
        <v>-20.647986643830439</v>
      </c>
      <c r="DG17" s="283">
        <v>-484.72873759250552</v>
      </c>
      <c r="DH17" s="283">
        <v>-50.981745743664106</v>
      </c>
      <c r="DI17" s="283">
        <v>1368.3919937149383</v>
      </c>
      <c r="DJ17" s="283">
        <v>-184.13454676825302</v>
      </c>
      <c r="DK17" s="283">
        <v>194.15099945331477</v>
      </c>
      <c r="DL17" s="283">
        <v>234.78955342916078</v>
      </c>
      <c r="DM17" s="283">
        <v>68.158899331669602</v>
      </c>
      <c r="DN17" s="283">
        <v>224.53677531916964</v>
      </c>
      <c r="DO17" s="283">
        <v>281.28573153729621</v>
      </c>
      <c r="DP17" s="283">
        <v>-171.48393406404136</v>
      </c>
      <c r="DQ17" s="284">
        <v>1090.4152993267448</v>
      </c>
      <c r="DR17" s="282">
        <v>431.58087506369117</v>
      </c>
      <c r="DS17" s="283">
        <v>70.455604621968945</v>
      </c>
      <c r="DT17" s="283">
        <v>14.608130594339876</v>
      </c>
      <c r="DU17" s="283">
        <v>190.96296856295658</v>
      </c>
      <c r="DV17" s="283">
        <v>-811.35021810329135</v>
      </c>
      <c r="DW17" s="283">
        <v>87.372295012334774</v>
      </c>
      <c r="DX17" s="283">
        <v>2084.8559898584381</v>
      </c>
      <c r="DY17" s="283">
        <v>-70.24246736097507</v>
      </c>
      <c r="DZ17" s="283">
        <v>-234.14626565746337</v>
      </c>
      <c r="EA17" s="283">
        <v>62.998422089858479</v>
      </c>
      <c r="EB17" s="283">
        <v>144.66019466089452</v>
      </c>
      <c r="EC17" s="284">
        <v>644.51627772924701</v>
      </c>
      <c r="ED17" s="282">
        <v>-254.6861542921468</v>
      </c>
      <c r="EE17" s="283">
        <v>482.42323690923416</v>
      </c>
      <c r="EF17" s="283">
        <v>-87.062870557087393</v>
      </c>
      <c r="EG17" s="283">
        <v>14.802946021790774</v>
      </c>
      <c r="EH17" s="283">
        <v>-578.14106052120576</v>
      </c>
      <c r="EI17" s="283">
        <v>85.159145009414928</v>
      </c>
      <c r="EJ17" s="283">
        <v>238.67209458163205</v>
      </c>
      <c r="EK17" s="283">
        <v>-316.52002968559981</v>
      </c>
      <c r="EL17" s="283">
        <v>366.6360391839678</v>
      </c>
      <c r="EM17" s="283">
        <v>-139.51547768328803</v>
      </c>
      <c r="EN17" s="283">
        <v>-181.60752994022806</v>
      </c>
      <c r="EO17" s="284">
        <v>885.89134993351593</v>
      </c>
      <c r="EP17" s="282">
        <v>631.31241935966307</v>
      </c>
      <c r="EQ17" s="283">
        <v>261.47261141128678</v>
      </c>
      <c r="ER17" s="283">
        <v>-191.42725445094987</v>
      </c>
      <c r="ES17" s="283">
        <v>472.24113761020163</v>
      </c>
      <c r="ET17" s="283">
        <v>-241.73218775978921</v>
      </c>
      <c r="EU17" s="283">
        <v>560.13737537958752</v>
      </c>
      <c r="EV17" s="283">
        <v>514.35708829273108</v>
      </c>
      <c r="EW17" s="283">
        <v>135.23304453230841</v>
      </c>
      <c r="EX17" s="283">
        <v>2635.8711575849607</v>
      </c>
      <c r="EY17" s="283">
        <v>655.7633242218742</v>
      </c>
      <c r="EZ17" s="283">
        <v>-504.37295088649211</v>
      </c>
      <c r="FA17" s="284">
        <v>414.78353400461771</v>
      </c>
      <c r="FB17" s="282">
        <v>2560.6126503576747</v>
      </c>
      <c r="FC17" s="283">
        <v>261.90562592872448</v>
      </c>
      <c r="FD17" s="283">
        <v>1328.0783644474686</v>
      </c>
      <c r="FE17" s="283">
        <v>702.33119098556642</v>
      </c>
      <c r="FF17" s="283">
        <v>435.05731075738908</v>
      </c>
      <c r="FG17" s="283">
        <v>1202.208072610699</v>
      </c>
      <c r="FH17" s="283">
        <v>2382.5683569199277</v>
      </c>
      <c r="FI17" s="283">
        <v>1257.1386558641809</v>
      </c>
      <c r="FJ17" s="283">
        <v>74.721126945655641</v>
      </c>
      <c r="FK17" s="283">
        <v>1989.0468835607201</v>
      </c>
      <c r="FL17" s="283">
        <v>158.53720541716535</v>
      </c>
      <c r="FM17" s="284">
        <v>1417.654315781245</v>
      </c>
      <c r="FN17" s="282">
        <v>2263.19030901</v>
      </c>
      <c r="FO17" s="283">
        <v>691.91293712000004</v>
      </c>
      <c r="FP17" s="283">
        <v>594.06170305000001</v>
      </c>
      <c r="FQ17" s="283">
        <v>510.43049414999996</v>
      </c>
      <c r="FR17" s="283">
        <v>-403.82345786999997</v>
      </c>
      <c r="FS17" s="283">
        <v>-280.80180902000001</v>
      </c>
      <c r="FT17" s="283">
        <v>369.47210586999995</v>
      </c>
      <c r="FU17" s="283">
        <v>160.4366579</v>
      </c>
      <c r="FV17" s="283">
        <v>1788.6444217800001</v>
      </c>
      <c r="FW17" s="283">
        <v>-38.490956339999912</v>
      </c>
      <c r="FX17" s="283">
        <v>-220.37339357999994</v>
      </c>
      <c r="FY17" s="284">
        <v>1814.9387419699999</v>
      </c>
      <c r="FZ17" s="282">
        <v>-119.93927246000001</v>
      </c>
      <c r="GA17" s="283">
        <v>-129.24102349000003</v>
      </c>
      <c r="GB17" s="283">
        <v>2370.2779159099996</v>
      </c>
      <c r="GC17" s="283">
        <v>1110.87850454</v>
      </c>
      <c r="GD17" s="283">
        <v>1155.5621370700001</v>
      </c>
      <c r="GE17" s="283">
        <v>297.45654205999995</v>
      </c>
      <c r="GF17" s="283">
        <v>733.80348830000003</v>
      </c>
      <c r="GG17" s="283">
        <v>1125.6493161799999</v>
      </c>
      <c r="GH17" s="283">
        <v>848.44029883999997</v>
      </c>
      <c r="GI17" s="283">
        <v>-125.79768072</v>
      </c>
      <c r="GJ17" s="283">
        <v>1817.6921779699999</v>
      </c>
      <c r="GK17" s="284">
        <v>1834.7684815</v>
      </c>
      <c r="GL17" s="282">
        <v>1256.4187698599999</v>
      </c>
      <c r="GM17" s="283">
        <v>120.08763105000003</v>
      </c>
      <c r="GN17" s="283">
        <v>920.04001244999995</v>
      </c>
      <c r="GO17" s="283">
        <v>502.48225067999994</v>
      </c>
      <c r="GP17" s="283">
        <v>497.95821099000005</v>
      </c>
      <c r="GQ17" s="283">
        <v>-514.92602632000001</v>
      </c>
      <c r="GR17" s="283">
        <v>93.772733149999993</v>
      </c>
      <c r="GS17" s="283">
        <v>2237.0968567800001</v>
      </c>
      <c r="GT17" s="283">
        <v>73.011098459999999</v>
      </c>
      <c r="GU17" s="283">
        <v>73.911003800000003</v>
      </c>
      <c r="GV17" s="283">
        <v>325.35222658000004</v>
      </c>
      <c r="GW17" s="284">
        <v>694.65758290999997</v>
      </c>
      <c r="GX17" s="282">
        <v>823.27543663999995</v>
      </c>
      <c r="GY17" s="283">
        <v>401.78919099000001</v>
      </c>
      <c r="GZ17" s="283">
        <v>1083.8017993399999</v>
      </c>
      <c r="HA17" s="283">
        <v>629.38449045000004</v>
      </c>
      <c r="HB17" s="283">
        <v>186.98187635000002</v>
      </c>
      <c r="HC17" s="283">
        <v>-77.280718921000002</v>
      </c>
      <c r="HD17" s="283">
        <v>-222.43472331000001</v>
      </c>
      <c r="HE17" s="283">
        <v>424.73365046999999</v>
      </c>
      <c r="HF17" s="283">
        <v>689.60821027999998</v>
      </c>
      <c r="HG17" s="283">
        <v>1404.31605117</v>
      </c>
      <c r="HH17" s="283">
        <v>400.90869822000002</v>
      </c>
      <c r="HI17" s="284">
        <v>929.25560026000005</v>
      </c>
      <c r="HJ17" s="282">
        <v>1736.79238003</v>
      </c>
      <c r="HK17" s="283">
        <v>369.25380461999998</v>
      </c>
      <c r="HL17" s="283">
        <v>-1011.35067294</v>
      </c>
      <c r="HM17" s="283">
        <v>-48.970165950000009</v>
      </c>
      <c r="HN17" s="283">
        <v>-49.807302039999982</v>
      </c>
      <c r="HO17" s="283">
        <v>840.95392600000002</v>
      </c>
      <c r="HP17" s="283">
        <v>-43.54744608</v>
      </c>
      <c r="HQ17" s="283">
        <v>-1196.35836578</v>
      </c>
      <c r="HR17" s="283">
        <v>630.07230709000009</v>
      </c>
      <c r="HS17" s="283">
        <v>433.92573901000003</v>
      </c>
      <c r="HT17" s="283">
        <v>-563.77301917</v>
      </c>
      <c r="HU17" s="284">
        <v>4.6602676299999075</v>
      </c>
      <c r="HV17" s="282">
        <v>2229.6901398199998</v>
      </c>
      <c r="HW17" s="283">
        <v>-1326.05647626</v>
      </c>
      <c r="HX17" s="283">
        <v>-591.1738994100001</v>
      </c>
      <c r="HY17" s="283">
        <v>-1.2594179600000075</v>
      </c>
      <c r="HZ17" s="283">
        <v>632.45949059999998</v>
      </c>
      <c r="IA17" s="283">
        <v>2505.3523765499999</v>
      </c>
      <c r="IB17" s="283">
        <v>1544.1677617299999</v>
      </c>
      <c r="IC17" s="283">
        <v>1087.82101577</v>
      </c>
      <c r="ID17" s="283">
        <v>1387.8187104900001</v>
      </c>
      <c r="IE17" s="283">
        <v>179.57855380000001</v>
      </c>
      <c r="IF17" s="283">
        <v>974.49742864999996</v>
      </c>
      <c r="IG17" s="284">
        <v>6234.752313160001</v>
      </c>
      <c r="IH17" s="282">
        <v>1563.65643009</v>
      </c>
      <c r="II17" s="283">
        <v>-697.61723203999998</v>
      </c>
      <c r="IJ17" s="283">
        <v>-918.28652166000006</v>
      </c>
      <c r="IK17" s="283">
        <v>3421.9537291800002</v>
      </c>
      <c r="IL17" s="283">
        <v>978.09486210999989</v>
      </c>
      <c r="IM17" s="283">
        <v>1429.7664625199998</v>
      </c>
      <c r="IN17" s="283">
        <v>308.45100726999999</v>
      </c>
      <c r="IO17" s="283">
        <v>1013.9015106100001</v>
      </c>
      <c r="IP17" s="283">
        <v>81.180841869999995</v>
      </c>
      <c r="IQ17" s="283">
        <v>1351.45317572</v>
      </c>
      <c r="IR17" s="283">
        <v>3.7753062099999397</v>
      </c>
      <c r="IS17" s="284">
        <v>1796.532588602</v>
      </c>
      <c r="IT17" s="282">
        <v>-15.602785575999999</v>
      </c>
      <c r="IU17" s="283">
        <v>475.75225933999997</v>
      </c>
      <c r="IV17" s="283">
        <v>754.26091286999997</v>
      </c>
      <c r="IW17" s="283">
        <v>101.84672297000002</v>
      </c>
      <c r="IX17" s="283">
        <v>1290.1105682300001</v>
      </c>
      <c r="IY17" s="283">
        <v>1071.2418866099999</v>
      </c>
      <c r="IZ17" s="283">
        <v>794.13300720999996</v>
      </c>
      <c r="JA17" s="283">
        <v>1534.1428489899999</v>
      </c>
      <c r="JB17" s="283">
        <v>619.28985267999997</v>
      </c>
      <c r="JC17" s="283">
        <v>-327.57999494000001</v>
      </c>
      <c r="JD17" s="283">
        <v>184.02428626000005</v>
      </c>
      <c r="JE17" s="284">
        <v>1528.7318214200002</v>
      </c>
      <c r="JF17" s="282">
        <v>458.05821123000004</v>
      </c>
      <c r="JG17" s="283">
        <v>1132.6053058800001</v>
      </c>
      <c r="JH17" s="283">
        <v>-964.21230713699993</v>
      </c>
      <c r="JI17" s="283">
        <v>188.85849037999998</v>
      </c>
      <c r="JJ17" s="283">
        <v>-355.11319648999995</v>
      </c>
      <c r="JK17" s="283">
        <v>-512.99445095999999</v>
      </c>
      <c r="JL17" s="283">
        <v>-395.59648093000004</v>
      </c>
      <c r="JM17" s="283">
        <v>-436.77211861000001</v>
      </c>
      <c r="JN17" s="283">
        <v>-280.70757292188603</v>
      </c>
      <c r="JO17" s="283">
        <v>-752.78322141292722</v>
      </c>
      <c r="JP17" s="283">
        <v>3194.0064008928498</v>
      </c>
      <c r="JQ17" s="284">
        <v>348.24544124157268</v>
      </c>
      <c r="JR17" s="282">
        <v>-535.61629003386656</v>
      </c>
      <c r="JS17" s="283">
        <v>-90.004186886925979</v>
      </c>
      <c r="JT17" s="283">
        <v>568.88531333727576</v>
      </c>
      <c r="JU17" s="283">
        <v>1459.8449748023786</v>
      </c>
      <c r="JV17" s="283">
        <v>-904.34545040327066</v>
      </c>
      <c r="JW17" s="283">
        <v>-60.240732514598733</v>
      </c>
      <c r="JX17" s="283">
        <v>290.78860535022204</v>
      </c>
      <c r="JY17" s="283">
        <v>-232.5403375501345</v>
      </c>
      <c r="JZ17" s="283">
        <v>-647.98788130107823</v>
      </c>
      <c r="KA17" s="283">
        <v>-141.61309240496504</v>
      </c>
      <c r="KB17" s="283">
        <v>2272.3210655000739</v>
      </c>
      <c r="KC17" s="284">
        <v>-679.3159634982137</v>
      </c>
      <c r="KD17" s="282">
        <v>414.92231055272265</v>
      </c>
      <c r="KE17" s="283">
        <v>-224.92671874819496</v>
      </c>
      <c r="KF17" s="283">
        <v>-66.299726200753085</v>
      </c>
      <c r="KG17" s="283">
        <v>3288.9639611620073</v>
      </c>
      <c r="KH17" s="283">
        <v>-448.2376230632168</v>
      </c>
      <c r="KI17" s="283">
        <v>107.29551576986987</v>
      </c>
      <c r="KJ17" s="283">
        <v>-38.244033570000006</v>
      </c>
      <c r="KK17" s="283">
        <v>-3820.4941888599997</v>
      </c>
      <c r="KL17" s="283">
        <v>5680.2551900800008</v>
      </c>
      <c r="KM17" s="283">
        <v>-43.737170425617137</v>
      </c>
      <c r="KN17" s="283">
        <v>-1833.2975102324399</v>
      </c>
      <c r="KO17" s="283">
        <v>7376.5718287913633</v>
      </c>
      <c r="KP17" s="282">
        <v>4635.6078481237873</v>
      </c>
      <c r="KQ17" s="283">
        <v>1852.8665726615372</v>
      </c>
      <c r="KR17" s="283">
        <v>-2094.4504072601844</v>
      </c>
      <c r="KS17" s="284">
        <v>-6865.2797123399996</v>
      </c>
    </row>
    <row r="18" spans="1:305" ht="12.9" hidden="1" customHeight="1" x14ac:dyDescent="0.25">
      <c r="A18" s="235" t="s">
        <v>4220</v>
      </c>
      <c r="B18" s="230"/>
      <c r="M18" s="236"/>
      <c r="N18" s="230"/>
      <c r="Y18" s="236"/>
      <c r="Z18" s="230"/>
      <c r="AK18" s="236"/>
      <c r="AL18" s="230"/>
      <c r="AW18" s="236"/>
      <c r="AX18" s="230"/>
      <c r="BI18" s="236"/>
      <c r="BJ18" s="230"/>
      <c r="BU18" s="236"/>
      <c r="BV18" s="230"/>
      <c r="CG18" s="236"/>
      <c r="CH18" s="230"/>
      <c r="CS18" s="236"/>
      <c r="CT18" s="230"/>
      <c r="DE18" s="236"/>
      <c r="DF18" s="230"/>
      <c r="DQ18" s="236"/>
      <c r="DR18" s="230"/>
      <c r="EC18" s="236"/>
      <c r="ED18" s="230"/>
      <c r="EO18" s="236"/>
      <c r="EP18" s="230"/>
      <c r="FA18" s="236"/>
      <c r="FB18" s="230"/>
      <c r="FM18" s="236"/>
      <c r="FN18" s="230"/>
      <c r="FY18" s="236"/>
      <c r="FZ18" s="230"/>
      <c r="GK18" s="236"/>
      <c r="GL18" s="230"/>
      <c r="GW18" s="236"/>
      <c r="GX18" s="230"/>
      <c r="HI18" s="236"/>
      <c r="HJ18" s="230"/>
      <c r="HU18" s="236"/>
      <c r="HV18" s="230"/>
      <c r="IG18" s="236"/>
      <c r="IH18" s="230"/>
      <c r="IS18" s="236"/>
      <c r="IT18" s="230"/>
      <c r="JE18" s="236"/>
      <c r="JF18" s="230"/>
      <c r="JQ18" s="236"/>
      <c r="JR18" s="230"/>
      <c r="KC18" s="236"/>
      <c r="KD18" s="230"/>
      <c r="KP18" s="230"/>
      <c r="KQ18" s="230"/>
      <c r="KR18" s="230"/>
      <c r="KS18" s="236"/>
    </row>
    <row r="19" spans="1:305" ht="12.9" hidden="1" customHeight="1" x14ac:dyDescent="0.25">
      <c r="A19" s="235" t="s">
        <v>4215</v>
      </c>
      <c r="B19" s="230"/>
      <c r="M19" s="236"/>
      <c r="N19" s="230"/>
      <c r="Y19" s="236"/>
      <c r="Z19" s="230"/>
      <c r="AK19" s="236"/>
      <c r="AL19" s="230"/>
      <c r="AW19" s="236"/>
      <c r="AX19" s="230"/>
      <c r="BI19" s="236"/>
      <c r="BJ19" s="230"/>
      <c r="BU19" s="236"/>
      <c r="BV19" s="230"/>
      <c r="CG19" s="236"/>
      <c r="CH19" s="230"/>
      <c r="CS19" s="236"/>
      <c r="CT19" s="230"/>
      <c r="DE19" s="236"/>
      <c r="DF19" s="230"/>
      <c r="DQ19" s="236"/>
      <c r="DR19" s="230"/>
      <c r="EC19" s="236"/>
      <c r="ED19" s="230"/>
      <c r="EO19" s="236"/>
      <c r="EP19" s="230"/>
      <c r="FA19" s="236"/>
      <c r="FB19" s="230"/>
      <c r="FM19" s="236"/>
      <c r="FN19" s="230"/>
      <c r="FY19" s="236"/>
      <c r="FZ19" s="230"/>
      <c r="GK19" s="236"/>
      <c r="GL19" s="230"/>
      <c r="GW19" s="236"/>
      <c r="GX19" s="230"/>
      <c r="HI19" s="236"/>
      <c r="HJ19" s="230"/>
      <c r="HU19" s="236"/>
      <c r="HV19" s="230"/>
      <c r="IG19" s="236"/>
      <c r="IH19" s="230"/>
      <c r="IS19" s="236"/>
      <c r="IT19" s="230"/>
      <c r="JE19" s="236"/>
      <c r="JF19" s="230"/>
      <c r="JQ19" s="236"/>
      <c r="JR19" s="230"/>
      <c r="KC19" s="236"/>
      <c r="KD19" s="230"/>
      <c r="KP19" s="230"/>
      <c r="KQ19" s="230"/>
      <c r="KR19" s="230"/>
      <c r="KS19" s="236"/>
    </row>
    <row r="20" spans="1:305" x14ac:dyDescent="0.25">
      <c r="A20" s="235" t="s">
        <v>4291</v>
      </c>
      <c r="B20" s="285">
        <v>375.36433879544302</v>
      </c>
      <c r="C20" s="259">
        <v>187.55757949915753</v>
      </c>
      <c r="D20" s="259">
        <v>180.37198201099184</v>
      </c>
      <c r="E20" s="259">
        <v>992.66486762504758</v>
      </c>
      <c r="F20" s="259">
        <v>588.45772923672735</v>
      </c>
      <c r="G20" s="259">
        <v>270.55052857999999</v>
      </c>
      <c r="H20" s="259">
        <v>-2.2293297689516898</v>
      </c>
      <c r="I20" s="259">
        <v>334.75616540696404</v>
      </c>
      <c r="J20" s="259">
        <v>1.1755711420263462</v>
      </c>
      <c r="K20" s="259">
        <v>-27.999802300217613</v>
      </c>
      <c r="L20" s="259">
        <v>301.33347742160686</v>
      </c>
      <c r="M20" s="286">
        <v>400</v>
      </c>
      <c r="N20" s="285">
        <v>37.055712153725203</v>
      </c>
      <c r="O20" s="259">
        <v>7.557592748213608</v>
      </c>
      <c r="P20" s="259">
        <v>-209.2272704832495</v>
      </c>
      <c r="Q20" s="259">
        <v>-28.467585923264551</v>
      </c>
      <c r="R20" s="259">
        <v>-584.52051633498036</v>
      </c>
      <c r="S20" s="259">
        <v>-18.434703561927201</v>
      </c>
      <c r="T20" s="259">
        <v>33.29288978740999</v>
      </c>
      <c r="U20" s="259">
        <v>54.786387157626102</v>
      </c>
      <c r="V20" s="259">
        <v>-32.615045155267644</v>
      </c>
      <c r="W20" s="259">
        <v>-27.706397608310802</v>
      </c>
      <c r="X20" s="259">
        <v>-56.736955904906608</v>
      </c>
      <c r="Y20" s="286">
        <v>405.8351990896366</v>
      </c>
      <c r="Z20" s="285">
        <v>501.40604860479897</v>
      </c>
      <c r="AA20" s="259">
        <v>-143.59726412453364</v>
      </c>
      <c r="AB20" s="259">
        <v>-288.09949275331701</v>
      </c>
      <c r="AC20" s="259">
        <v>222.53251505093809</v>
      </c>
      <c r="AD20" s="259">
        <v>-108.82617778525443</v>
      </c>
      <c r="AE20" s="259">
        <v>-443.63860150852577</v>
      </c>
      <c r="AF20" s="259">
        <v>-90.752814573246781</v>
      </c>
      <c r="AG20" s="259">
        <v>217.66089645386069</v>
      </c>
      <c r="AH20" s="259">
        <v>-19.720432489305399</v>
      </c>
      <c r="AI20" s="259">
        <v>-19.089419597665881</v>
      </c>
      <c r="AJ20" s="259">
        <v>-6.8334126690291104</v>
      </c>
      <c r="AK20" s="286">
        <v>-7.0411230029407399</v>
      </c>
      <c r="AL20" s="285">
        <v>605.05067039146786</v>
      </c>
      <c r="AM20" s="259">
        <v>-160.77356725314024</v>
      </c>
      <c r="AN20" s="259">
        <v>-263.76278148869255</v>
      </c>
      <c r="AO20" s="259">
        <v>-61.28306098954387</v>
      </c>
      <c r="AP20" s="259">
        <v>2.7189521333514746</v>
      </c>
      <c r="AQ20" s="259">
        <v>20.416261742792354</v>
      </c>
      <c r="AR20" s="259">
        <v>-5.3951184636481511</v>
      </c>
      <c r="AS20" s="259">
        <v>-7.8076957119053016</v>
      </c>
      <c r="AT20" s="259">
        <v>562.77509225236804</v>
      </c>
      <c r="AU20" s="259">
        <v>-54.129365405510143</v>
      </c>
      <c r="AV20" s="259">
        <v>441.0598611171493</v>
      </c>
      <c r="AW20" s="286">
        <v>1.2897232693448124</v>
      </c>
      <c r="AX20" s="285">
        <v>133.05642076143718</v>
      </c>
      <c r="AY20" s="259">
        <v>333.58342011986599</v>
      </c>
      <c r="AZ20" s="259">
        <v>-5.4917555688678723</v>
      </c>
      <c r="BA20" s="259">
        <v>-331.78269507427632</v>
      </c>
      <c r="BB20" s="259">
        <v>204.5350586947786</v>
      </c>
      <c r="BC20" s="259">
        <v>-612.45572200773483</v>
      </c>
      <c r="BD20" s="259">
        <v>518.05774345995917</v>
      </c>
      <c r="BE20" s="259">
        <v>-58.807383606727981</v>
      </c>
      <c r="BF20" s="259">
        <v>-540.52663178141847</v>
      </c>
      <c r="BG20" s="259">
        <v>-456.56501688073718</v>
      </c>
      <c r="BH20" s="259">
        <v>340.41250191898592</v>
      </c>
      <c r="BI20" s="286">
        <v>415.19441436815151</v>
      </c>
      <c r="BJ20" s="285">
        <v>26.35874091350534</v>
      </c>
      <c r="BK20" s="259">
        <v>3.0167431784960828</v>
      </c>
      <c r="BL20" s="259">
        <v>-463.20064352525253</v>
      </c>
      <c r="BM20" s="259">
        <v>67.32475730019425</v>
      </c>
      <c r="BN20" s="259">
        <v>25.745133451412027</v>
      </c>
      <c r="BO20" s="259">
        <v>-288.11618578615725</v>
      </c>
      <c r="BP20" s="259">
        <v>1110.6705900718864</v>
      </c>
      <c r="BQ20" s="259">
        <v>304.75621333838745</v>
      </c>
      <c r="BR20" s="259">
        <v>389.50219640777357</v>
      </c>
      <c r="BS20" s="259">
        <v>70.868575960310636</v>
      </c>
      <c r="BT20" s="259">
        <v>503.3679311465819</v>
      </c>
      <c r="BU20" s="286">
        <v>67.056717256140161</v>
      </c>
      <c r="BV20" s="285">
        <v>-102.55916417619551</v>
      </c>
      <c r="BW20" s="259">
        <v>-446.08988274293233</v>
      </c>
      <c r="BX20" s="259">
        <v>26.420523516967329</v>
      </c>
      <c r="BY20" s="259">
        <v>77.494125200871537</v>
      </c>
      <c r="BZ20" s="259">
        <v>632.49858005582894</v>
      </c>
      <c r="CA20" s="259">
        <v>145.10462327999869</v>
      </c>
      <c r="CB20" s="259">
        <v>-10.962230298466823</v>
      </c>
      <c r="CC20" s="259">
        <v>-38.539333224342634</v>
      </c>
      <c r="CD20" s="259">
        <v>50.495818746841131</v>
      </c>
      <c r="CE20" s="259">
        <v>-55.463555504372877</v>
      </c>
      <c r="CF20" s="259">
        <v>-25.940392161018117</v>
      </c>
      <c r="CG20" s="286">
        <v>47.843880200655327</v>
      </c>
      <c r="CH20" s="285">
        <v>247.80887511121261</v>
      </c>
      <c r="CI20" s="259">
        <v>-159.38748247926054</v>
      </c>
      <c r="CJ20" s="259">
        <v>-276.21812011495933</v>
      </c>
      <c r="CK20" s="259">
        <v>-463.68141813190579</v>
      </c>
      <c r="CL20" s="259">
        <v>-15.491061952626415</v>
      </c>
      <c r="CM20" s="259">
        <v>-34.725440646576736</v>
      </c>
      <c r="CN20" s="259">
        <v>-14.874664541635038</v>
      </c>
      <c r="CO20" s="259">
        <v>-1.3236307953886706</v>
      </c>
      <c r="CP20" s="259">
        <v>-22.172538986121708</v>
      </c>
      <c r="CQ20" s="259">
        <v>-321.03715119371384</v>
      </c>
      <c r="CR20" s="259">
        <v>-47.749575304572907</v>
      </c>
      <c r="CS20" s="286">
        <v>18.707029609611155</v>
      </c>
      <c r="CT20" s="285">
        <v>1110.3849557485601</v>
      </c>
      <c r="CU20" s="259">
        <v>-153.54098800773113</v>
      </c>
      <c r="CV20" s="259">
        <v>55.40338656299172</v>
      </c>
      <c r="CW20" s="259">
        <v>452.8081013770618</v>
      </c>
      <c r="CX20" s="259">
        <v>-161.09332521705923</v>
      </c>
      <c r="CY20" s="259">
        <v>-0.43226703896380725</v>
      </c>
      <c r="CZ20" s="259">
        <v>-112.74613895182961</v>
      </c>
      <c r="DA20" s="259">
        <v>14.841955636216229</v>
      </c>
      <c r="DB20" s="259">
        <v>-69.467723134755488</v>
      </c>
      <c r="DC20" s="259">
        <v>892.73153945581305</v>
      </c>
      <c r="DD20" s="259">
        <v>590.01910592038541</v>
      </c>
      <c r="DE20" s="286">
        <v>39.692443894767216</v>
      </c>
      <c r="DF20" s="285">
        <v>31.929642866169562</v>
      </c>
      <c r="DG20" s="259">
        <v>-559.19015353250552</v>
      </c>
      <c r="DH20" s="259">
        <v>-95.072155443664116</v>
      </c>
      <c r="DI20" s="259">
        <v>773.9630626549382</v>
      </c>
      <c r="DJ20" s="259">
        <v>19.545142481747007</v>
      </c>
      <c r="DK20" s="259">
        <v>120.45231595331478</v>
      </c>
      <c r="DL20" s="259">
        <v>213.04668664916079</v>
      </c>
      <c r="DM20" s="259">
        <v>41.981579441669609</v>
      </c>
      <c r="DN20" s="259">
        <v>132.26287567916964</v>
      </c>
      <c r="DO20" s="259">
        <v>27.830532057296196</v>
      </c>
      <c r="DP20" s="259">
        <v>-88.999175634041336</v>
      </c>
      <c r="DQ20" s="286">
        <v>573.1819173767451</v>
      </c>
      <c r="DR20" s="285">
        <v>433.69496511369118</v>
      </c>
      <c r="DS20" s="259">
        <v>98.140602781968937</v>
      </c>
      <c r="DT20" s="259">
        <v>29.969519804339875</v>
      </c>
      <c r="DU20" s="259">
        <v>169.23148971295657</v>
      </c>
      <c r="DV20" s="259">
        <v>-659.3653774132913</v>
      </c>
      <c r="DW20" s="259">
        <v>76.897193342334759</v>
      </c>
      <c r="DX20" s="259">
        <v>2117.4821752784383</v>
      </c>
      <c r="DY20" s="259">
        <v>-54.055449040975056</v>
      </c>
      <c r="DZ20" s="259">
        <v>-219.99143903746338</v>
      </c>
      <c r="EA20" s="259">
        <v>-53.633212620141506</v>
      </c>
      <c r="EB20" s="259">
        <v>23.805037960894502</v>
      </c>
      <c r="EC20" s="286">
        <v>174.38639394924704</v>
      </c>
      <c r="ED20" s="285">
        <v>-216.66273104214679</v>
      </c>
      <c r="EE20" s="259">
        <v>504.20878521923419</v>
      </c>
      <c r="EF20" s="259">
        <v>-72.749731567087395</v>
      </c>
      <c r="EG20" s="259">
        <v>16.656985201790775</v>
      </c>
      <c r="EH20" s="259">
        <v>-377.84742964120574</v>
      </c>
      <c r="EI20" s="259">
        <v>130.05630153941493</v>
      </c>
      <c r="EJ20" s="259">
        <v>286.43539831163207</v>
      </c>
      <c r="EK20" s="259">
        <v>-289.05059857559979</v>
      </c>
      <c r="EL20" s="259">
        <v>379.44882393396779</v>
      </c>
      <c r="EM20" s="259">
        <v>-146.18592425328802</v>
      </c>
      <c r="EN20" s="259">
        <v>7.5983227197719359</v>
      </c>
      <c r="EO20" s="286">
        <v>228.61096098351601</v>
      </c>
      <c r="EP20" s="285">
        <v>679.48757581966311</v>
      </c>
      <c r="EQ20" s="259">
        <v>330.0447044412868</v>
      </c>
      <c r="ER20" s="259">
        <v>-181.50023837094989</v>
      </c>
      <c r="ES20" s="259">
        <v>478.33217339020166</v>
      </c>
      <c r="ET20" s="259">
        <v>-47.621674309789213</v>
      </c>
      <c r="EU20" s="259">
        <v>627.68143151958748</v>
      </c>
      <c r="EV20" s="259">
        <v>566.26602588273113</v>
      </c>
      <c r="EW20" s="259">
        <v>-40.349445367691608</v>
      </c>
      <c r="EX20" s="259">
        <v>2093.0593770849605</v>
      </c>
      <c r="EY20" s="259">
        <v>656.2348653618742</v>
      </c>
      <c r="EZ20" s="259">
        <v>-308.75351529649208</v>
      </c>
      <c r="FA20" s="286">
        <v>60.463533134617776</v>
      </c>
      <c r="FB20" s="285">
        <v>2591.9289591376746</v>
      </c>
      <c r="FC20" s="259">
        <v>288.98975446872447</v>
      </c>
      <c r="FD20" s="259">
        <v>1374.1566323774687</v>
      </c>
      <c r="FE20" s="259">
        <v>717.00781696556646</v>
      </c>
      <c r="FF20" s="259">
        <v>820.30323457738905</v>
      </c>
      <c r="FG20" s="259">
        <v>1303.6974724906991</v>
      </c>
      <c r="FH20" s="259">
        <v>2409.9312914199277</v>
      </c>
      <c r="FI20" s="259">
        <v>1286.242075204181</v>
      </c>
      <c r="FJ20" s="259">
        <v>185.79831323565563</v>
      </c>
      <c r="FK20" s="259">
        <v>1708.3712413507201</v>
      </c>
      <c r="FL20" s="259">
        <v>395.61926305716537</v>
      </c>
      <c r="FM20" s="286">
        <v>-247.35248117875472</v>
      </c>
      <c r="FN20" s="285">
        <v>2292.5844744999999</v>
      </c>
      <c r="FO20" s="259">
        <v>517.72347260000004</v>
      </c>
      <c r="FP20" s="259">
        <v>719.20682250000004</v>
      </c>
      <c r="FQ20" s="259">
        <v>519.01045509999994</v>
      </c>
      <c r="FR20" s="259">
        <v>-163.8461053</v>
      </c>
      <c r="FS20" s="259">
        <v>-185.15160839999999</v>
      </c>
      <c r="FT20" s="259">
        <v>376.65856079999998</v>
      </c>
      <c r="FU20" s="259">
        <v>190.1739279</v>
      </c>
      <c r="FV20" s="259">
        <v>1909.2413965000001</v>
      </c>
      <c r="FW20" s="259">
        <v>-833.82342550999988</v>
      </c>
      <c r="FX20" s="259">
        <v>-17.261025499999988</v>
      </c>
      <c r="FY20" s="286">
        <v>326.27284639999999</v>
      </c>
      <c r="FZ20" s="285">
        <v>-341.15694960000002</v>
      </c>
      <c r="GA20" s="259">
        <v>-42.213918500000005</v>
      </c>
      <c r="GB20" s="259">
        <v>2500.2024818199998</v>
      </c>
      <c r="GC20" s="259">
        <v>1146.3101710000001</v>
      </c>
      <c r="GD20" s="259">
        <v>620.09383490000005</v>
      </c>
      <c r="GE20" s="259">
        <v>376.55622829999999</v>
      </c>
      <c r="GF20" s="259">
        <v>752.87657000000002</v>
      </c>
      <c r="GG20" s="259">
        <v>1219.4012809999999</v>
      </c>
      <c r="GH20" s="259">
        <v>949.81911709999997</v>
      </c>
      <c r="GI20" s="259">
        <v>-111.81517413</v>
      </c>
      <c r="GJ20" s="259">
        <v>1232.5117829999999</v>
      </c>
      <c r="GK20" s="286">
        <v>489.54707000000002</v>
      </c>
      <c r="GL20" s="285">
        <v>1038.9276657999999</v>
      </c>
      <c r="GM20" s="259">
        <v>184.22131490000001</v>
      </c>
      <c r="GN20" s="259">
        <v>1013.095867</v>
      </c>
      <c r="GO20" s="259">
        <v>527.66968269999995</v>
      </c>
      <c r="GP20" s="259">
        <v>529.58544500000005</v>
      </c>
      <c r="GQ20" s="259">
        <v>-432.11808159999998</v>
      </c>
      <c r="GR20" s="259">
        <v>122.0377613</v>
      </c>
      <c r="GS20" s="259">
        <v>1867.2200591000001</v>
      </c>
      <c r="GT20" s="259">
        <v>163.326143</v>
      </c>
      <c r="GU20" s="259">
        <v>86.671058790000004</v>
      </c>
      <c r="GV20" s="259">
        <v>438.81792990000002</v>
      </c>
      <c r="GW20" s="286">
        <v>471.7822496</v>
      </c>
      <c r="GX20" s="285">
        <v>444.2440886</v>
      </c>
      <c r="GY20" s="259">
        <v>369.25219170000003</v>
      </c>
      <c r="GZ20" s="259">
        <v>466.46189329999999</v>
      </c>
      <c r="HA20" s="259">
        <v>433.92380730000002</v>
      </c>
      <c r="HB20" s="259">
        <v>295.15685280000002</v>
      </c>
      <c r="HC20" s="259">
        <v>6.9910248790000002</v>
      </c>
      <c r="HD20" s="259">
        <v>-201.7451762</v>
      </c>
      <c r="HE20" s="259">
        <v>509.36813710000001</v>
      </c>
      <c r="HF20" s="259">
        <v>445.73087609999999</v>
      </c>
      <c r="HG20" s="259">
        <v>1242.8041736</v>
      </c>
      <c r="HH20" s="259">
        <v>280.35869109999999</v>
      </c>
      <c r="HI20" s="286">
        <v>236.6257009</v>
      </c>
      <c r="HJ20" s="285">
        <v>1757.7197027</v>
      </c>
      <c r="HK20" s="259">
        <v>468.36109740000001</v>
      </c>
      <c r="HL20" s="259">
        <v>-933.39828626999997</v>
      </c>
      <c r="HM20" s="259">
        <v>27.94768784</v>
      </c>
      <c r="HN20" s="259">
        <v>82.895583430000002</v>
      </c>
      <c r="HO20" s="259">
        <v>918.11047670000005</v>
      </c>
      <c r="HP20" s="259">
        <v>-26.304399159999999</v>
      </c>
      <c r="HQ20" s="259">
        <v>-1090.129539</v>
      </c>
      <c r="HR20" s="259">
        <v>321.43774439999999</v>
      </c>
      <c r="HS20" s="259">
        <v>-215.7543403</v>
      </c>
      <c r="HT20" s="259">
        <v>-393.69971851999998</v>
      </c>
      <c r="HU20" s="286">
        <v>-550.79751699999997</v>
      </c>
      <c r="HV20" s="285">
        <v>1749.1145457</v>
      </c>
      <c r="HW20" s="259">
        <v>-1238.8740622999999</v>
      </c>
      <c r="HX20" s="259">
        <v>-799.61924580000004</v>
      </c>
      <c r="HY20" s="259">
        <v>-230.452866</v>
      </c>
      <c r="HZ20" s="259">
        <v>404.24803550000001</v>
      </c>
      <c r="IA20" s="259">
        <v>2585.1371987799998</v>
      </c>
      <c r="IB20" s="259">
        <v>12.92711577</v>
      </c>
      <c r="IC20" s="259">
        <v>604.26783880000005</v>
      </c>
      <c r="ID20" s="259">
        <v>1429.960319</v>
      </c>
      <c r="IE20" s="259">
        <v>245.13165430000001</v>
      </c>
      <c r="IF20" s="259">
        <v>1119.6331379999999</v>
      </c>
      <c r="IG20" s="286">
        <v>242.55361669999999</v>
      </c>
      <c r="IH20" s="285">
        <v>1579.36004381</v>
      </c>
      <c r="II20" s="259">
        <v>-595.77469799999994</v>
      </c>
      <c r="IJ20" s="259">
        <v>-1363.66305416</v>
      </c>
      <c r="IK20" s="259">
        <v>3493.7530094800004</v>
      </c>
      <c r="IL20" s="259">
        <v>1148.0515539999999</v>
      </c>
      <c r="IM20" s="259">
        <v>749.11203739999996</v>
      </c>
      <c r="IN20" s="259">
        <v>316.86995739999998</v>
      </c>
      <c r="IO20" s="259">
        <v>1085.7214570000001</v>
      </c>
      <c r="IP20" s="259">
        <v>-197.49210479999999</v>
      </c>
      <c r="IQ20" s="259">
        <v>928.66052679999996</v>
      </c>
      <c r="IR20" s="259">
        <v>-378.69561240000002</v>
      </c>
      <c r="IS20" s="286">
        <v>8.3422935319999993</v>
      </c>
      <c r="IT20" s="285">
        <v>4.3209145339999999</v>
      </c>
      <c r="IU20" s="259">
        <v>382.4588794</v>
      </c>
      <c r="IV20" s="259">
        <v>812.60942030000001</v>
      </c>
      <c r="IW20" s="259">
        <v>180.59270050000001</v>
      </c>
      <c r="IX20" s="259">
        <v>699.14070130000005</v>
      </c>
      <c r="IY20" s="259">
        <v>832.32929660000002</v>
      </c>
      <c r="IZ20" s="259">
        <v>417.37948180000001</v>
      </c>
      <c r="JA20" s="259">
        <v>1105.992303</v>
      </c>
      <c r="JB20" s="259">
        <v>477.38009140000003</v>
      </c>
      <c r="JC20" s="259">
        <v>-251.94826330000001</v>
      </c>
      <c r="JD20" s="259">
        <v>25.633002179999998</v>
      </c>
      <c r="JE20" s="286">
        <v>330.30570130000007</v>
      </c>
      <c r="JF20" s="285">
        <v>462.16084230000001</v>
      </c>
      <c r="JG20" s="259">
        <v>960.67760640000006</v>
      </c>
      <c r="JH20" s="259">
        <v>-897.51162554699999</v>
      </c>
      <c r="JI20" s="259">
        <v>265.76564239999999</v>
      </c>
      <c r="JJ20" s="259">
        <v>-198.44120889999999</v>
      </c>
      <c r="JK20" s="259">
        <v>-442.7475043</v>
      </c>
      <c r="JL20" s="259">
        <v>-389.49786540000002</v>
      </c>
      <c r="JM20" s="259">
        <v>-326.2925242</v>
      </c>
      <c r="JN20" s="259">
        <v>-971.83275890000004</v>
      </c>
      <c r="JO20" s="259">
        <v>-684.27850283292719</v>
      </c>
      <c r="JP20" s="259">
        <v>2836.6765806828498</v>
      </c>
      <c r="JQ20" s="286">
        <v>-367.08457971842739</v>
      </c>
      <c r="JR20" s="285">
        <v>-631.81922640386654</v>
      </c>
      <c r="JS20" s="259">
        <v>96.631932953673996</v>
      </c>
      <c r="JT20" s="259">
        <v>643.0692030972757</v>
      </c>
      <c r="JU20" s="259">
        <v>1540.9445769623785</v>
      </c>
      <c r="JV20" s="259">
        <v>-365.9892430932706</v>
      </c>
      <c r="JW20" s="259">
        <v>-17.181108264598745</v>
      </c>
      <c r="JX20" s="259">
        <v>-406.78173374977803</v>
      </c>
      <c r="JY20" s="259">
        <v>482.17507451986546</v>
      </c>
      <c r="JZ20" s="259">
        <v>-615.22981763107828</v>
      </c>
      <c r="KA20" s="259">
        <v>-91.226754554965055</v>
      </c>
      <c r="KB20" s="259">
        <v>2449.1091601900739</v>
      </c>
      <c r="KC20" s="286">
        <v>-371.07313906821361</v>
      </c>
      <c r="KD20" s="285">
        <v>470.39348522272263</v>
      </c>
      <c r="KE20" s="259">
        <v>543.8906322718052</v>
      </c>
      <c r="KF20" s="259">
        <v>21.316384449246915</v>
      </c>
      <c r="KG20" s="259">
        <v>3458.1037853220073</v>
      </c>
      <c r="KH20" s="259">
        <v>372.94880099678312</v>
      </c>
      <c r="KI20" s="259">
        <v>150.64177726986986</v>
      </c>
      <c r="KJ20" s="259">
        <v>0</v>
      </c>
      <c r="KK20" s="259">
        <v>-2958.462</v>
      </c>
      <c r="KL20" s="259">
        <v>4821.1900000000005</v>
      </c>
      <c r="KM20" s="259">
        <v>-593.0317294456172</v>
      </c>
      <c r="KN20" s="259">
        <v>-1186.9905511024399</v>
      </c>
      <c r="KO20" s="259">
        <v>6782.8710898713634</v>
      </c>
      <c r="KP20" s="285">
        <v>4600.1819203937875</v>
      </c>
      <c r="KQ20" s="259">
        <v>2128.2430219915373</v>
      </c>
      <c r="KR20" s="259">
        <v>-1979.5918793201843</v>
      </c>
      <c r="KS20" s="286">
        <v>-6765.0469999999996</v>
      </c>
    </row>
    <row r="21" spans="1:305" x14ac:dyDescent="0.25">
      <c r="A21" s="345" t="s">
        <v>4224</v>
      </c>
      <c r="B21" s="285">
        <v>375.37326179000002</v>
      </c>
      <c r="C21" s="259">
        <v>187.55757949915753</v>
      </c>
      <c r="D21" s="259">
        <v>180.37198201099184</v>
      </c>
      <c r="E21" s="259">
        <v>992.66486762504758</v>
      </c>
      <c r="F21" s="259">
        <v>588.71999982</v>
      </c>
      <c r="G21" s="259">
        <v>670.55052857999999</v>
      </c>
      <c r="H21" s="259">
        <v>0</v>
      </c>
      <c r="I21" s="259">
        <v>334.75616540696404</v>
      </c>
      <c r="J21" s="259">
        <v>1.1755711420263462</v>
      </c>
      <c r="K21" s="259">
        <v>2.6445176997823885</v>
      </c>
      <c r="L21" s="259">
        <v>500</v>
      </c>
      <c r="M21" s="286">
        <v>400</v>
      </c>
      <c r="N21" s="285">
        <v>37.055712153725203</v>
      </c>
      <c r="O21" s="259">
        <v>44.869405408213602</v>
      </c>
      <c r="P21" s="259">
        <v>0</v>
      </c>
      <c r="Q21" s="259">
        <v>3.6706440767354493</v>
      </c>
      <c r="R21" s="259">
        <v>11.463181685019599</v>
      </c>
      <c r="S21" s="259">
        <v>0</v>
      </c>
      <c r="T21" s="259">
        <v>507.05799999999999</v>
      </c>
      <c r="U21" s="259">
        <v>54.786387157626102</v>
      </c>
      <c r="V21" s="259">
        <v>0</v>
      </c>
      <c r="W21" s="259">
        <v>5.9985723916891995</v>
      </c>
      <c r="X21" s="259">
        <v>0</v>
      </c>
      <c r="Y21" s="286">
        <v>505.8351990896366</v>
      </c>
      <c r="Z21" s="285">
        <v>501.40604860479897</v>
      </c>
      <c r="AA21" s="259">
        <v>4.9157358754663703</v>
      </c>
      <c r="AB21" s="259">
        <v>0</v>
      </c>
      <c r="AC21" s="259">
        <v>257.8805950509381</v>
      </c>
      <c r="AD21" s="259">
        <v>44.515822214745576</v>
      </c>
      <c r="AE21" s="259">
        <v>0</v>
      </c>
      <c r="AF21" s="259">
        <v>309.3858873767532</v>
      </c>
      <c r="AG21" s="259">
        <v>230</v>
      </c>
      <c r="AH21" s="259">
        <v>0</v>
      </c>
      <c r="AI21" s="259">
        <v>17.98188040233412</v>
      </c>
      <c r="AJ21" s="259">
        <v>0</v>
      </c>
      <c r="AK21" s="286">
        <v>0</v>
      </c>
      <c r="AL21" s="285">
        <v>605.05067039146786</v>
      </c>
      <c r="AM21" s="259">
        <v>0</v>
      </c>
      <c r="AN21" s="259">
        <v>26.633218511307472</v>
      </c>
      <c r="AO21" s="259">
        <v>0</v>
      </c>
      <c r="AP21" s="259">
        <v>2.7189521333514746</v>
      </c>
      <c r="AQ21" s="259">
        <v>20.416261742792354</v>
      </c>
      <c r="AR21" s="259">
        <v>0</v>
      </c>
      <c r="AS21" s="259">
        <v>0</v>
      </c>
      <c r="AT21" s="259">
        <v>562.77509225236804</v>
      </c>
      <c r="AU21" s="259">
        <v>45.548494594489867</v>
      </c>
      <c r="AV21" s="259">
        <v>441.0598611171493</v>
      </c>
      <c r="AW21" s="286">
        <v>1.2897232693448124</v>
      </c>
      <c r="AX21" s="285">
        <v>133.05642076143718</v>
      </c>
      <c r="AY21" s="259">
        <v>333.58342011986599</v>
      </c>
      <c r="AZ21" s="259">
        <v>0</v>
      </c>
      <c r="BA21" s="259">
        <v>0</v>
      </c>
      <c r="BB21" s="259">
        <v>204.5350586947786</v>
      </c>
      <c r="BC21" s="259">
        <v>0</v>
      </c>
      <c r="BD21" s="259">
        <v>518.05774345995917</v>
      </c>
      <c r="BE21" s="259">
        <v>0</v>
      </c>
      <c r="BF21" s="259">
        <v>591.75906071858162</v>
      </c>
      <c r="BG21" s="259">
        <v>0</v>
      </c>
      <c r="BH21" s="259">
        <v>423.36250191898591</v>
      </c>
      <c r="BI21" s="286">
        <v>439.76493272999994</v>
      </c>
      <c r="BJ21" s="285">
        <v>26.35874091350534</v>
      </c>
      <c r="BK21" s="259">
        <v>3.0167431784960828</v>
      </c>
      <c r="BL21" s="259">
        <v>306.78118066000002</v>
      </c>
      <c r="BM21" s="259">
        <v>91.415257300194241</v>
      </c>
      <c r="BN21" s="259">
        <v>25.745133451412027</v>
      </c>
      <c r="BO21" s="259">
        <v>70.495814213842777</v>
      </c>
      <c r="BP21" s="259">
        <v>1110.6705900718864</v>
      </c>
      <c r="BQ21" s="259">
        <v>304.75621333838745</v>
      </c>
      <c r="BR21" s="259">
        <v>1043.7076854077736</v>
      </c>
      <c r="BS21" s="259">
        <v>96.133485960310637</v>
      </c>
      <c r="BT21" s="259">
        <v>503.3679311465819</v>
      </c>
      <c r="BU21" s="286">
        <v>67.056717256140161</v>
      </c>
      <c r="BV21" s="285">
        <v>0</v>
      </c>
      <c r="BW21" s="259">
        <v>0</v>
      </c>
      <c r="BX21" s="259">
        <v>26.420523516967329</v>
      </c>
      <c r="BY21" s="259">
        <v>103.99069520087153</v>
      </c>
      <c r="BZ21" s="259">
        <v>632.49858005582894</v>
      </c>
      <c r="CA21" s="259">
        <v>1073.1121557399986</v>
      </c>
      <c r="CB21" s="259">
        <v>0</v>
      </c>
      <c r="CC21" s="259">
        <v>0</v>
      </c>
      <c r="CD21" s="259">
        <v>50.495818746841131</v>
      </c>
      <c r="CE21" s="259">
        <v>0</v>
      </c>
      <c r="CF21" s="259">
        <v>0</v>
      </c>
      <c r="CG21" s="286">
        <v>47.843880200655327</v>
      </c>
      <c r="CH21" s="285">
        <v>1000</v>
      </c>
      <c r="CI21" s="259">
        <v>36.999006130739488</v>
      </c>
      <c r="CJ21" s="259">
        <v>0</v>
      </c>
      <c r="CK21" s="259">
        <v>0</v>
      </c>
      <c r="CL21" s="259">
        <v>0</v>
      </c>
      <c r="CM21" s="259">
        <v>0</v>
      </c>
      <c r="CN21" s="259">
        <v>0</v>
      </c>
      <c r="CO21" s="259">
        <v>0</v>
      </c>
      <c r="CP21" s="259">
        <v>0</v>
      </c>
      <c r="CQ21" s="259">
        <v>0</v>
      </c>
      <c r="CR21" s="259">
        <v>0</v>
      </c>
      <c r="CS21" s="286">
        <v>18.707029609611155</v>
      </c>
      <c r="CT21" s="285">
        <v>1110.3849557485601</v>
      </c>
      <c r="CU21" s="259">
        <v>0</v>
      </c>
      <c r="CV21" s="259">
        <v>55.40338656299172</v>
      </c>
      <c r="CW21" s="259">
        <v>1057.5995313770618</v>
      </c>
      <c r="CX21" s="259">
        <v>0</v>
      </c>
      <c r="CY21" s="259">
        <v>0</v>
      </c>
      <c r="CZ21" s="259">
        <v>0</v>
      </c>
      <c r="DA21" s="259">
        <v>14.841955636216229</v>
      </c>
      <c r="DB21" s="259">
        <v>0</v>
      </c>
      <c r="DC21" s="259">
        <v>1000</v>
      </c>
      <c r="DD21" s="259">
        <v>590.01910592038541</v>
      </c>
      <c r="DE21" s="286">
        <v>39.692443894767216</v>
      </c>
      <c r="DF21" s="285">
        <v>31.929642866169562</v>
      </c>
      <c r="DG21" s="259">
        <v>0</v>
      </c>
      <c r="DH21" s="259">
        <v>0</v>
      </c>
      <c r="DI21" s="259">
        <v>795.75869265493816</v>
      </c>
      <c r="DJ21" s="259">
        <v>19.545142481747007</v>
      </c>
      <c r="DK21" s="259">
        <v>159.75306595331477</v>
      </c>
      <c r="DL21" s="259">
        <v>493.97568664916076</v>
      </c>
      <c r="DM21" s="259">
        <v>41.981579441669609</v>
      </c>
      <c r="DN21" s="259">
        <v>132.26287567916964</v>
      </c>
      <c r="DO21" s="259">
        <v>50.688702057296197</v>
      </c>
      <c r="DP21" s="259">
        <v>0</v>
      </c>
      <c r="DQ21" s="286">
        <v>612.4826673767451</v>
      </c>
      <c r="DR21" s="285">
        <v>433.69496511369118</v>
      </c>
      <c r="DS21" s="259">
        <v>98.140602781968937</v>
      </c>
      <c r="DT21" s="259">
        <v>29.969519804339875</v>
      </c>
      <c r="DU21" s="259">
        <v>193.20398971295657</v>
      </c>
      <c r="DV21" s="259">
        <v>0</v>
      </c>
      <c r="DW21" s="259">
        <v>142.39844334233476</v>
      </c>
      <c r="DX21" s="259">
        <v>2117.4821752784383</v>
      </c>
      <c r="DY21" s="259">
        <v>0</v>
      </c>
      <c r="DZ21" s="259">
        <v>0</v>
      </c>
      <c r="EA21" s="259">
        <v>0</v>
      </c>
      <c r="EB21" s="259">
        <v>23.805037960894502</v>
      </c>
      <c r="EC21" s="286">
        <v>239.88764394924704</v>
      </c>
      <c r="ED21" s="285">
        <v>1500</v>
      </c>
      <c r="EE21" s="259">
        <v>504.20878521923419</v>
      </c>
      <c r="EF21" s="259">
        <v>0</v>
      </c>
      <c r="EG21" s="259">
        <v>16.656985201790775</v>
      </c>
      <c r="EH21" s="259">
        <v>0</v>
      </c>
      <c r="EI21" s="259">
        <v>143.15655153941492</v>
      </c>
      <c r="EJ21" s="259">
        <v>286.43539831163207</v>
      </c>
      <c r="EK21" s="259">
        <v>0</v>
      </c>
      <c r="EL21" s="259">
        <v>554.57580497000004</v>
      </c>
      <c r="EM21" s="259">
        <v>0</v>
      </c>
      <c r="EN21" s="259">
        <v>7.5983227197719359</v>
      </c>
      <c r="EO21" s="286">
        <v>510.31340516351605</v>
      </c>
      <c r="EP21" s="285">
        <v>1202.432575819663</v>
      </c>
      <c r="EQ21" s="259">
        <v>330.0447044412868</v>
      </c>
      <c r="ER21" s="259">
        <v>0</v>
      </c>
      <c r="ES21" s="259">
        <v>478.33217339020166</v>
      </c>
      <c r="ET21" s="259">
        <v>0</v>
      </c>
      <c r="EU21" s="259">
        <v>627.68143151958748</v>
      </c>
      <c r="EV21" s="259">
        <v>566.26602588273113</v>
      </c>
      <c r="EW21" s="259">
        <v>0</v>
      </c>
      <c r="EX21" s="259">
        <v>2093.0593770849605</v>
      </c>
      <c r="EY21" s="259">
        <v>656.2348653618742</v>
      </c>
      <c r="EZ21" s="259">
        <v>0</v>
      </c>
      <c r="FA21" s="286">
        <v>60.463533134617776</v>
      </c>
      <c r="FB21" s="285">
        <v>2591.9289591376746</v>
      </c>
      <c r="FC21" s="259">
        <v>288.98975446872447</v>
      </c>
      <c r="FD21" s="259">
        <v>1374.1566323774687</v>
      </c>
      <c r="FE21" s="259">
        <v>717.00781696556646</v>
      </c>
      <c r="FF21" s="259">
        <v>820.30323457738905</v>
      </c>
      <c r="FG21" s="259">
        <v>1303.6974724906991</v>
      </c>
      <c r="FH21" s="259">
        <v>2409.9312914199277</v>
      </c>
      <c r="FI21" s="259">
        <v>1286.242075204181</v>
      </c>
      <c r="FJ21" s="259">
        <v>185.79831323565563</v>
      </c>
      <c r="FK21" s="259">
        <v>1708.3712413507201</v>
      </c>
      <c r="FL21" s="259">
        <v>395.61926305716537</v>
      </c>
      <c r="FM21" s="286">
        <v>752.64751882124528</v>
      </c>
      <c r="FN21" s="285">
        <v>2292.5844744999999</v>
      </c>
      <c r="FO21" s="259">
        <v>517.72347260000004</v>
      </c>
      <c r="FP21" s="259">
        <v>1000</v>
      </c>
      <c r="FQ21" s="259">
        <v>519.01045509999994</v>
      </c>
      <c r="FR21" s="259">
        <v>0</v>
      </c>
      <c r="FS21" s="259">
        <v>0</v>
      </c>
      <c r="FT21" s="259">
        <v>376.65856079999998</v>
      </c>
      <c r="FU21" s="259">
        <v>190.1739279</v>
      </c>
      <c r="FV21" s="259">
        <v>1909.2413965000001</v>
      </c>
      <c r="FW21" s="259">
        <v>43.958132489999997</v>
      </c>
      <c r="FX21" s="259">
        <v>151.9269745</v>
      </c>
      <c r="FY21" s="286">
        <v>326.27284639999999</v>
      </c>
      <c r="FZ21" s="285">
        <v>0</v>
      </c>
      <c r="GA21" s="259">
        <v>33.370081499999998</v>
      </c>
      <c r="GB21" s="259">
        <v>2500.2024818199998</v>
      </c>
      <c r="GC21" s="259">
        <v>1146.3101710000001</v>
      </c>
      <c r="GD21" s="259">
        <v>620.09383490000005</v>
      </c>
      <c r="GE21" s="259">
        <v>376.55622829999999</v>
      </c>
      <c r="GF21" s="259">
        <v>752.87657000000002</v>
      </c>
      <c r="GG21" s="259">
        <v>1219.4012809999999</v>
      </c>
      <c r="GH21" s="259">
        <v>949.81911709999997</v>
      </c>
      <c r="GI21" s="259">
        <v>0</v>
      </c>
      <c r="GJ21" s="259">
        <v>1232.5117829999999</v>
      </c>
      <c r="GK21" s="286">
        <v>489.54707000000002</v>
      </c>
      <c r="GL21" s="285">
        <v>2688.9276657999999</v>
      </c>
      <c r="GM21" s="259">
        <v>204.05692790000001</v>
      </c>
      <c r="GN21" s="259">
        <v>1013.095867</v>
      </c>
      <c r="GO21" s="259">
        <v>527.66968269999995</v>
      </c>
      <c r="GP21" s="259">
        <v>529.58544500000005</v>
      </c>
      <c r="GQ21" s="259">
        <v>0</v>
      </c>
      <c r="GR21" s="259">
        <v>122.0377613</v>
      </c>
      <c r="GS21" s="259">
        <v>1867.2200591000001</v>
      </c>
      <c r="GT21" s="259">
        <v>163.326143</v>
      </c>
      <c r="GU21" s="259">
        <v>86.671058790000004</v>
      </c>
      <c r="GV21" s="259">
        <v>438.81792990000002</v>
      </c>
      <c r="GW21" s="286">
        <v>471.7822496</v>
      </c>
      <c r="GX21" s="285">
        <v>444.2440886</v>
      </c>
      <c r="GY21" s="259">
        <v>369.25219170000003</v>
      </c>
      <c r="GZ21" s="259">
        <v>466.46189329999999</v>
      </c>
      <c r="HA21" s="259">
        <v>433.92380730000002</v>
      </c>
      <c r="HB21" s="259">
        <v>295.15685280000002</v>
      </c>
      <c r="HC21" s="259">
        <v>6.9910248790000002</v>
      </c>
      <c r="HD21" s="259">
        <v>0</v>
      </c>
      <c r="HE21" s="259">
        <v>509.36813710000001</v>
      </c>
      <c r="HF21" s="259">
        <v>445.73087609999999</v>
      </c>
      <c r="HG21" s="259">
        <v>2242.8041736</v>
      </c>
      <c r="HH21" s="259">
        <v>280.35869109999999</v>
      </c>
      <c r="HI21" s="286">
        <v>236.6257009</v>
      </c>
      <c r="HJ21" s="285">
        <v>2000</v>
      </c>
      <c r="HK21" s="259">
        <v>468.36109740000001</v>
      </c>
      <c r="HL21" s="259">
        <v>66.60171373</v>
      </c>
      <c r="HM21" s="259">
        <v>27.94768784</v>
      </c>
      <c r="HN21" s="259">
        <v>82.895583430000002</v>
      </c>
      <c r="HO21" s="259">
        <v>918.11047670000005</v>
      </c>
      <c r="HP21" s="259">
        <v>0</v>
      </c>
      <c r="HQ21" s="259">
        <v>0</v>
      </c>
      <c r="HR21" s="259">
        <v>321.43774439999999</v>
      </c>
      <c r="HS21" s="259">
        <v>0</v>
      </c>
      <c r="HT21" s="259">
        <v>20.851141169999998</v>
      </c>
      <c r="HU21" s="286">
        <v>0</v>
      </c>
      <c r="HV21" s="285">
        <v>1749.1145457</v>
      </c>
      <c r="HW21" s="259">
        <v>0</v>
      </c>
      <c r="HX21" s="259">
        <v>0</v>
      </c>
      <c r="HY21" s="259">
        <v>0</v>
      </c>
      <c r="HZ21" s="259">
        <v>404.24803550000001</v>
      </c>
      <c r="IA21" s="259">
        <v>2585.1371987799998</v>
      </c>
      <c r="IB21" s="259">
        <v>12.92711577</v>
      </c>
      <c r="IC21" s="259">
        <v>604.26783880000005</v>
      </c>
      <c r="ID21" s="259">
        <v>1429.960319</v>
      </c>
      <c r="IE21" s="259">
        <v>245.13165430000001</v>
      </c>
      <c r="IF21" s="259">
        <v>1119.6331379999999</v>
      </c>
      <c r="IG21" s="286">
        <v>242.55361669999999</v>
      </c>
      <c r="IH21" s="285">
        <v>1611.4839999999999</v>
      </c>
      <c r="II21" s="259">
        <v>0</v>
      </c>
      <c r="IJ21" s="259">
        <v>0</v>
      </c>
      <c r="IK21" s="259">
        <v>4170.0609590000004</v>
      </c>
      <c r="IL21" s="259">
        <v>1148.0515539999999</v>
      </c>
      <c r="IM21" s="259">
        <v>749.11203739999996</v>
      </c>
      <c r="IN21" s="259">
        <v>316.86995739999998</v>
      </c>
      <c r="IO21" s="259">
        <v>1085.7214570000001</v>
      </c>
      <c r="IP21" s="259">
        <v>0</v>
      </c>
      <c r="IQ21" s="259">
        <v>1000</v>
      </c>
      <c r="IR21" s="259">
        <v>0</v>
      </c>
      <c r="IS21" s="286">
        <v>8.3422935319999993</v>
      </c>
      <c r="IT21" s="285">
        <v>4.3209145339999999</v>
      </c>
      <c r="IU21" s="259">
        <v>382.4588794</v>
      </c>
      <c r="IV21" s="259">
        <v>812.60942030000001</v>
      </c>
      <c r="IW21" s="259">
        <v>180.59270050000001</v>
      </c>
      <c r="IX21" s="259">
        <v>699.14070130000005</v>
      </c>
      <c r="IY21" s="259">
        <v>832.32929660000002</v>
      </c>
      <c r="IZ21" s="259">
        <v>417.37948180000001</v>
      </c>
      <c r="JA21" s="259">
        <v>1105.992303</v>
      </c>
      <c r="JB21" s="259">
        <v>477.38009140000003</v>
      </c>
      <c r="JC21" s="259">
        <v>0</v>
      </c>
      <c r="JD21" s="259">
        <v>25.633002179999998</v>
      </c>
      <c r="JE21" s="286">
        <v>705.66600000000005</v>
      </c>
      <c r="JF21" s="285">
        <v>462.16084230000001</v>
      </c>
      <c r="JG21" s="259">
        <v>1683.0360000000001</v>
      </c>
      <c r="JH21" s="259">
        <v>0</v>
      </c>
      <c r="JI21" s="259">
        <v>265.76564239999999</v>
      </c>
      <c r="JJ21" s="259">
        <v>0</v>
      </c>
      <c r="JK21" s="259">
        <v>0</v>
      </c>
      <c r="JL21" s="259">
        <v>0</v>
      </c>
      <c r="JM21" s="259">
        <v>0</v>
      </c>
      <c r="JN21" s="259">
        <v>0</v>
      </c>
      <c r="JO21" s="259">
        <v>106.54549716707271</v>
      </c>
      <c r="JP21" s="259">
        <v>2836.6765806828498</v>
      </c>
      <c r="JQ21" s="286">
        <v>0</v>
      </c>
      <c r="JR21" s="285">
        <v>0</v>
      </c>
      <c r="JS21" s="259">
        <v>96.631932953673996</v>
      </c>
      <c r="JT21" s="259">
        <v>643.0692030972757</v>
      </c>
      <c r="JU21" s="259">
        <v>1540.9445769623785</v>
      </c>
      <c r="JV21" s="259">
        <v>293.1837569067294</v>
      </c>
      <c r="JW21" s="259">
        <v>0</v>
      </c>
      <c r="JX21" s="259">
        <v>0</v>
      </c>
      <c r="JY21" s="259">
        <v>482.17507451986546</v>
      </c>
      <c r="JZ21" s="259">
        <v>0</v>
      </c>
      <c r="KA21" s="259">
        <v>0</v>
      </c>
      <c r="KB21" s="259">
        <v>3000.7260000000001</v>
      </c>
      <c r="KC21" s="286">
        <v>0</v>
      </c>
      <c r="KD21" s="285">
        <v>470.39348522272263</v>
      </c>
      <c r="KE21" s="259">
        <v>543.8906322718052</v>
      </c>
      <c r="KF21" s="259">
        <v>21.316384449246915</v>
      </c>
      <c r="KG21" s="259">
        <v>3458.1037853220073</v>
      </c>
      <c r="KH21" s="259">
        <v>372.94880099678312</v>
      </c>
      <c r="KI21" s="259">
        <v>150.64177726986986</v>
      </c>
      <c r="KJ21" s="259">
        <v>0</v>
      </c>
      <c r="KK21" s="259">
        <v>0</v>
      </c>
      <c r="KL21" s="259">
        <v>4821.1900000000005</v>
      </c>
      <c r="KM21" s="259">
        <v>0</v>
      </c>
      <c r="KN21" s="259">
        <v>1007.7799078975604</v>
      </c>
      <c r="KO21" s="259">
        <v>6782.8710898713634</v>
      </c>
      <c r="KP21" s="285">
        <v>5266.4799203937873</v>
      </c>
      <c r="KQ21" s="259">
        <v>2128.2430219915373</v>
      </c>
      <c r="KR21" s="259">
        <v>0</v>
      </c>
      <c r="KS21" s="286">
        <v>0</v>
      </c>
    </row>
    <row r="22" spans="1:305" x14ac:dyDescent="0.25">
      <c r="A22" s="345" t="s">
        <v>4225</v>
      </c>
      <c r="B22" s="285">
        <v>8.92299455697332E-3</v>
      </c>
      <c r="C22" s="259">
        <v>0</v>
      </c>
      <c r="D22" s="259">
        <v>0</v>
      </c>
      <c r="E22" s="259">
        <v>0</v>
      </c>
      <c r="F22" s="259">
        <v>0.26227058327261599</v>
      </c>
      <c r="G22" s="259">
        <v>400</v>
      </c>
      <c r="H22" s="259">
        <v>2.2293297689516898</v>
      </c>
      <c r="I22" s="259">
        <v>0</v>
      </c>
      <c r="J22" s="259">
        <v>0</v>
      </c>
      <c r="K22" s="259">
        <v>30.64432</v>
      </c>
      <c r="L22" s="259">
        <v>198.66652257839311</v>
      </c>
      <c r="M22" s="286">
        <v>0</v>
      </c>
      <c r="N22" s="285">
        <v>0</v>
      </c>
      <c r="O22" s="259">
        <v>37.311812659999994</v>
      </c>
      <c r="P22" s="259">
        <v>209.2272704832495</v>
      </c>
      <c r="Q22" s="259">
        <v>32.13823</v>
      </c>
      <c r="R22" s="259">
        <v>595.98369801999991</v>
      </c>
      <c r="S22" s="259">
        <v>18.434703561927201</v>
      </c>
      <c r="T22" s="259">
        <v>473.76511021259</v>
      </c>
      <c r="U22" s="259">
        <v>0</v>
      </c>
      <c r="V22" s="259">
        <v>32.615045155267644</v>
      </c>
      <c r="W22" s="259">
        <v>33.704970000000003</v>
      </c>
      <c r="X22" s="259">
        <v>56.736955904906608</v>
      </c>
      <c r="Y22" s="286">
        <v>100</v>
      </c>
      <c r="Z22" s="285">
        <v>0</v>
      </c>
      <c r="AA22" s="259">
        <v>148.51300000000001</v>
      </c>
      <c r="AB22" s="259">
        <v>288.09949275331701</v>
      </c>
      <c r="AC22" s="259">
        <v>35.348080000000003</v>
      </c>
      <c r="AD22" s="259">
        <v>153.34200000000001</v>
      </c>
      <c r="AE22" s="259">
        <v>443.63860150852577</v>
      </c>
      <c r="AF22" s="259">
        <v>400.13870194999998</v>
      </c>
      <c r="AG22" s="259">
        <v>12.339103546139301</v>
      </c>
      <c r="AH22" s="259">
        <v>19.720432489305399</v>
      </c>
      <c r="AI22" s="259">
        <v>37.071300000000001</v>
      </c>
      <c r="AJ22" s="259">
        <v>6.8334126690291104</v>
      </c>
      <c r="AK22" s="286">
        <v>7.0411230029407399</v>
      </c>
      <c r="AL22" s="285">
        <v>0</v>
      </c>
      <c r="AM22" s="259">
        <v>160.77356725314024</v>
      </c>
      <c r="AN22" s="259">
        <v>290.39600000000002</v>
      </c>
      <c r="AO22" s="259">
        <v>61.28306098954387</v>
      </c>
      <c r="AP22" s="259">
        <v>0</v>
      </c>
      <c r="AQ22" s="259">
        <v>0</v>
      </c>
      <c r="AR22" s="259">
        <v>5.3951184636481511</v>
      </c>
      <c r="AS22" s="259">
        <v>7.8076957119053016</v>
      </c>
      <c r="AT22" s="259">
        <v>0</v>
      </c>
      <c r="AU22" s="259">
        <v>99.67786000000001</v>
      </c>
      <c r="AV22" s="259">
        <v>0</v>
      </c>
      <c r="AW22" s="286">
        <v>0</v>
      </c>
      <c r="AX22" s="285">
        <v>0</v>
      </c>
      <c r="AY22" s="259">
        <v>0</v>
      </c>
      <c r="AZ22" s="259">
        <v>5.4917555688678723</v>
      </c>
      <c r="BA22" s="259">
        <v>331.78269507427632</v>
      </c>
      <c r="BB22" s="259">
        <v>0</v>
      </c>
      <c r="BC22" s="259">
        <v>612.45572200773483</v>
      </c>
      <c r="BD22" s="259">
        <v>0</v>
      </c>
      <c r="BE22" s="259">
        <v>58.807383606727981</v>
      </c>
      <c r="BF22" s="259">
        <v>1132.2856925000001</v>
      </c>
      <c r="BG22" s="259">
        <v>456.56501688073718</v>
      </c>
      <c r="BH22" s="259">
        <v>82.95</v>
      </c>
      <c r="BI22" s="286">
        <v>24.570518361848428</v>
      </c>
      <c r="BJ22" s="285">
        <v>0</v>
      </c>
      <c r="BK22" s="259">
        <v>0</v>
      </c>
      <c r="BL22" s="259">
        <v>769.98182418525255</v>
      </c>
      <c r="BM22" s="259">
        <v>24.090499999999999</v>
      </c>
      <c r="BN22" s="259">
        <v>0</v>
      </c>
      <c r="BO22" s="259">
        <v>358.61200000000002</v>
      </c>
      <c r="BP22" s="259">
        <v>0</v>
      </c>
      <c r="BQ22" s="259">
        <v>0</v>
      </c>
      <c r="BR22" s="259">
        <v>654.20548900000006</v>
      </c>
      <c r="BS22" s="259">
        <v>25.26491</v>
      </c>
      <c r="BT22" s="259">
        <v>0</v>
      </c>
      <c r="BU22" s="286">
        <v>0</v>
      </c>
      <c r="BV22" s="285">
        <v>102.55916417619551</v>
      </c>
      <c r="BW22" s="259">
        <v>446.08988274293233</v>
      </c>
      <c r="BX22" s="259">
        <v>0</v>
      </c>
      <c r="BY22" s="259">
        <v>26.496569999999998</v>
      </c>
      <c r="BZ22" s="259">
        <v>0</v>
      </c>
      <c r="CA22" s="259">
        <v>928.00753245999988</v>
      </c>
      <c r="CB22" s="259">
        <v>10.962230298466823</v>
      </c>
      <c r="CC22" s="259">
        <v>38.539333224342634</v>
      </c>
      <c r="CD22" s="259">
        <v>0</v>
      </c>
      <c r="CE22" s="259">
        <v>55.463555504372877</v>
      </c>
      <c r="CF22" s="259">
        <v>25.940392161018117</v>
      </c>
      <c r="CG22" s="286">
        <v>0</v>
      </c>
      <c r="CH22" s="285">
        <v>752.19112488878739</v>
      </c>
      <c r="CI22" s="259">
        <v>196.38648861000001</v>
      </c>
      <c r="CJ22" s="259">
        <v>276.21812011495933</v>
      </c>
      <c r="CK22" s="259">
        <v>463.68141813190579</v>
      </c>
      <c r="CL22" s="259">
        <v>15.491061952626415</v>
      </c>
      <c r="CM22" s="259">
        <v>34.725440646576736</v>
      </c>
      <c r="CN22" s="259">
        <v>14.874664541635038</v>
      </c>
      <c r="CO22" s="259">
        <v>1.3236307953886706</v>
      </c>
      <c r="CP22" s="259">
        <v>22.172538986121708</v>
      </c>
      <c r="CQ22" s="259">
        <v>321.03715119371384</v>
      </c>
      <c r="CR22" s="259">
        <v>47.749575304572907</v>
      </c>
      <c r="CS22" s="286">
        <v>0</v>
      </c>
      <c r="CT22" s="285">
        <v>0</v>
      </c>
      <c r="CU22" s="259">
        <v>153.54098800773113</v>
      </c>
      <c r="CV22" s="259">
        <v>0</v>
      </c>
      <c r="CW22" s="259">
        <v>604.79142999999999</v>
      </c>
      <c r="CX22" s="259">
        <v>161.09332521705923</v>
      </c>
      <c r="CY22" s="259">
        <v>0.43226703896380725</v>
      </c>
      <c r="CZ22" s="259">
        <v>112.74613895182961</v>
      </c>
      <c r="DA22" s="259">
        <v>0</v>
      </c>
      <c r="DB22" s="259">
        <v>69.467723134755488</v>
      </c>
      <c r="DC22" s="259">
        <v>107.26846054418698</v>
      </c>
      <c r="DD22" s="259">
        <v>0</v>
      </c>
      <c r="DE22" s="286">
        <v>0</v>
      </c>
      <c r="DF22" s="285">
        <v>0</v>
      </c>
      <c r="DG22" s="259">
        <v>559.19015353250552</v>
      </c>
      <c r="DH22" s="259">
        <v>95.072155443664116</v>
      </c>
      <c r="DI22" s="259">
        <v>21.795629999999999</v>
      </c>
      <c r="DJ22" s="259">
        <v>0</v>
      </c>
      <c r="DK22" s="259">
        <v>39.300750000000001</v>
      </c>
      <c r="DL22" s="259">
        <v>280.92899999999997</v>
      </c>
      <c r="DM22" s="259">
        <v>0</v>
      </c>
      <c r="DN22" s="259">
        <v>0</v>
      </c>
      <c r="DO22" s="259">
        <v>22.858170000000001</v>
      </c>
      <c r="DP22" s="259">
        <v>88.999175634041336</v>
      </c>
      <c r="DQ22" s="286">
        <v>39.300750000000001</v>
      </c>
      <c r="DR22" s="285">
        <v>0</v>
      </c>
      <c r="DS22" s="259">
        <v>0</v>
      </c>
      <c r="DT22" s="259">
        <v>0</v>
      </c>
      <c r="DU22" s="259">
        <v>23.9725</v>
      </c>
      <c r="DV22" s="259">
        <v>659.3653774132913</v>
      </c>
      <c r="DW22" s="259">
        <v>65.501249999999999</v>
      </c>
      <c r="DX22" s="259">
        <v>0</v>
      </c>
      <c r="DY22" s="259">
        <v>54.055449040975056</v>
      </c>
      <c r="DZ22" s="259">
        <v>219.99143903746338</v>
      </c>
      <c r="EA22" s="259">
        <v>53.633212620141506</v>
      </c>
      <c r="EB22" s="259">
        <v>0</v>
      </c>
      <c r="EC22" s="286">
        <v>65.501249999999999</v>
      </c>
      <c r="ED22" s="285">
        <v>1716.6627310421468</v>
      </c>
      <c r="EE22" s="259">
        <v>0</v>
      </c>
      <c r="EF22" s="259">
        <v>72.749731567087395</v>
      </c>
      <c r="EG22" s="259">
        <v>0</v>
      </c>
      <c r="EH22" s="259">
        <v>377.84742964120574</v>
      </c>
      <c r="EI22" s="259">
        <v>13.100250000000001</v>
      </c>
      <c r="EJ22" s="259">
        <v>0</v>
      </c>
      <c r="EK22" s="259">
        <v>289.05059857559979</v>
      </c>
      <c r="EL22" s="259">
        <v>175.12698103603222</v>
      </c>
      <c r="EM22" s="259">
        <v>146.18592425328802</v>
      </c>
      <c r="EN22" s="259">
        <v>0</v>
      </c>
      <c r="EO22" s="286">
        <v>281.70244418000004</v>
      </c>
      <c r="EP22" s="285">
        <v>522.94499999999994</v>
      </c>
      <c r="EQ22" s="259">
        <v>0</v>
      </c>
      <c r="ER22" s="259">
        <v>181.50023837094989</v>
      </c>
      <c r="ES22" s="259">
        <v>0</v>
      </c>
      <c r="ET22" s="259">
        <v>47.621674309789213</v>
      </c>
      <c r="EU22" s="259">
        <v>0</v>
      </c>
      <c r="EV22" s="259">
        <v>0</v>
      </c>
      <c r="EW22" s="259">
        <v>40.349445367691608</v>
      </c>
      <c r="EX22" s="259">
        <v>0</v>
      </c>
      <c r="EY22" s="259">
        <v>0</v>
      </c>
      <c r="EZ22" s="259">
        <v>308.75351529649208</v>
      </c>
      <c r="FA22" s="286">
        <v>0</v>
      </c>
      <c r="FB22" s="285">
        <v>0</v>
      </c>
      <c r="FC22" s="259">
        <v>0</v>
      </c>
      <c r="FD22" s="259">
        <v>0</v>
      </c>
      <c r="FE22" s="259">
        <v>0</v>
      </c>
      <c r="FF22" s="259">
        <v>0</v>
      </c>
      <c r="FG22" s="259">
        <v>0</v>
      </c>
      <c r="FH22" s="259">
        <v>0</v>
      </c>
      <c r="FI22" s="259">
        <v>0</v>
      </c>
      <c r="FJ22" s="259">
        <v>0</v>
      </c>
      <c r="FK22" s="259">
        <v>0</v>
      </c>
      <c r="FL22" s="259">
        <v>0</v>
      </c>
      <c r="FM22" s="286">
        <v>1000</v>
      </c>
      <c r="FN22" s="285">
        <v>0</v>
      </c>
      <c r="FO22" s="259">
        <v>0</v>
      </c>
      <c r="FP22" s="259">
        <v>280.79317750000001</v>
      </c>
      <c r="FQ22" s="259">
        <v>0</v>
      </c>
      <c r="FR22" s="259">
        <v>163.8461053</v>
      </c>
      <c r="FS22" s="259">
        <v>185.15160839999999</v>
      </c>
      <c r="FT22" s="259">
        <v>0</v>
      </c>
      <c r="FU22" s="259">
        <v>0</v>
      </c>
      <c r="FV22" s="259">
        <v>0</v>
      </c>
      <c r="FW22" s="259">
        <v>877.7815579999999</v>
      </c>
      <c r="FX22" s="259">
        <v>169.18799999999999</v>
      </c>
      <c r="FY22" s="286">
        <v>0</v>
      </c>
      <c r="FZ22" s="285">
        <v>341.15694960000002</v>
      </c>
      <c r="GA22" s="259">
        <v>75.584000000000003</v>
      </c>
      <c r="GB22" s="259">
        <v>0</v>
      </c>
      <c r="GC22" s="259">
        <v>0</v>
      </c>
      <c r="GD22" s="259">
        <v>0</v>
      </c>
      <c r="GE22" s="259">
        <v>0</v>
      </c>
      <c r="GF22" s="259">
        <v>0</v>
      </c>
      <c r="GG22" s="259">
        <v>0</v>
      </c>
      <c r="GH22" s="259">
        <v>0</v>
      </c>
      <c r="GI22" s="259">
        <v>111.81517413</v>
      </c>
      <c r="GJ22" s="259">
        <v>0</v>
      </c>
      <c r="GK22" s="286">
        <v>0</v>
      </c>
      <c r="GL22" s="285">
        <v>1650</v>
      </c>
      <c r="GM22" s="259">
        <v>19.835612999999999</v>
      </c>
      <c r="GN22" s="259">
        <v>0</v>
      </c>
      <c r="GO22" s="259">
        <v>0</v>
      </c>
      <c r="GP22" s="259">
        <v>0</v>
      </c>
      <c r="GQ22" s="259">
        <v>432.11808159999998</v>
      </c>
      <c r="GR22" s="259">
        <v>0</v>
      </c>
      <c r="GS22" s="259">
        <v>0</v>
      </c>
      <c r="GT22" s="259">
        <v>0</v>
      </c>
      <c r="GU22" s="259">
        <v>0</v>
      </c>
      <c r="GV22" s="259">
        <v>0</v>
      </c>
      <c r="GW22" s="286">
        <v>0</v>
      </c>
      <c r="GX22" s="285">
        <v>0</v>
      </c>
      <c r="GY22" s="259">
        <v>0</v>
      </c>
      <c r="GZ22" s="259">
        <v>0</v>
      </c>
      <c r="HA22" s="259">
        <v>0</v>
      </c>
      <c r="HB22" s="259">
        <v>0</v>
      </c>
      <c r="HC22" s="259">
        <v>0</v>
      </c>
      <c r="HD22" s="259">
        <v>201.7451762</v>
      </c>
      <c r="HE22" s="259">
        <v>0</v>
      </c>
      <c r="HF22" s="259">
        <v>0</v>
      </c>
      <c r="HG22" s="259">
        <v>1000</v>
      </c>
      <c r="HH22" s="259">
        <v>0</v>
      </c>
      <c r="HI22" s="286">
        <v>0</v>
      </c>
      <c r="HJ22" s="285">
        <v>242.2802973</v>
      </c>
      <c r="HK22" s="259">
        <v>0</v>
      </c>
      <c r="HL22" s="259">
        <v>1000</v>
      </c>
      <c r="HM22" s="259">
        <v>0</v>
      </c>
      <c r="HN22" s="259">
        <v>0</v>
      </c>
      <c r="HO22" s="259">
        <v>0</v>
      </c>
      <c r="HP22" s="259">
        <v>26.304399159999999</v>
      </c>
      <c r="HQ22" s="259">
        <v>1090.129539</v>
      </c>
      <c r="HR22" s="259">
        <v>0</v>
      </c>
      <c r="HS22" s="259">
        <v>215.7543403</v>
      </c>
      <c r="HT22" s="259">
        <v>414.55085968999998</v>
      </c>
      <c r="HU22" s="286">
        <v>550.79751699999997</v>
      </c>
      <c r="HV22" s="285">
        <v>0</v>
      </c>
      <c r="HW22" s="259">
        <v>1238.8740622999999</v>
      </c>
      <c r="HX22" s="259">
        <v>799.61924580000004</v>
      </c>
      <c r="HY22" s="259">
        <v>230.452866</v>
      </c>
      <c r="HZ22" s="259">
        <v>0</v>
      </c>
      <c r="IA22" s="259">
        <v>0</v>
      </c>
      <c r="IB22" s="259">
        <v>0</v>
      </c>
      <c r="IC22" s="259">
        <v>0</v>
      </c>
      <c r="ID22" s="259">
        <v>0</v>
      </c>
      <c r="IE22" s="259">
        <v>0</v>
      </c>
      <c r="IF22" s="259">
        <v>0</v>
      </c>
      <c r="IG22" s="286">
        <v>0</v>
      </c>
      <c r="IH22" s="285">
        <v>32.123956190000001</v>
      </c>
      <c r="II22" s="259">
        <v>595.77469799999994</v>
      </c>
      <c r="IJ22" s="259">
        <v>1363.66305416</v>
      </c>
      <c r="IK22" s="259">
        <v>676.30794951999997</v>
      </c>
      <c r="IL22" s="259">
        <v>0</v>
      </c>
      <c r="IM22" s="259">
        <v>0</v>
      </c>
      <c r="IN22" s="259">
        <v>0</v>
      </c>
      <c r="IO22" s="259">
        <v>0</v>
      </c>
      <c r="IP22" s="259">
        <v>197.49210479999999</v>
      </c>
      <c r="IQ22" s="259">
        <v>71.3394732</v>
      </c>
      <c r="IR22" s="259">
        <v>378.69561240000002</v>
      </c>
      <c r="IS22" s="286">
        <v>0</v>
      </c>
      <c r="IT22" s="285">
        <v>0</v>
      </c>
      <c r="IU22" s="259">
        <v>0</v>
      </c>
      <c r="IV22" s="259">
        <v>0</v>
      </c>
      <c r="IW22" s="259">
        <v>0</v>
      </c>
      <c r="IX22" s="259">
        <v>0</v>
      </c>
      <c r="IY22" s="259">
        <v>0</v>
      </c>
      <c r="IZ22" s="259">
        <v>0</v>
      </c>
      <c r="JA22" s="259">
        <v>0</v>
      </c>
      <c r="JB22" s="259">
        <v>0</v>
      </c>
      <c r="JC22" s="259">
        <v>251.94826330000001</v>
      </c>
      <c r="JD22" s="259">
        <v>0</v>
      </c>
      <c r="JE22" s="286">
        <v>375.36029869999999</v>
      </c>
      <c r="JF22" s="285">
        <v>0</v>
      </c>
      <c r="JG22" s="259">
        <v>722.3583936</v>
      </c>
      <c r="JH22" s="259">
        <v>897.51162554699999</v>
      </c>
      <c r="JI22" s="259">
        <v>0</v>
      </c>
      <c r="JJ22" s="259">
        <v>198.44120889999999</v>
      </c>
      <c r="JK22" s="259">
        <v>442.7475043</v>
      </c>
      <c r="JL22" s="259">
        <v>389.49786540000002</v>
      </c>
      <c r="JM22" s="259">
        <v>326.2925242</v>
      </c>
      <c r="JN22" s="259">
        <v>971.83275890000004</v>
      </c>
      <c r="JO22" s="259">
        <v>790.82399999999996</v>
      </c>
      <c r="JP22" s="259">
        <v>0</v>
      </c>
      <c r="JQ22" s="286">
        <v>367.08457971842739</v>
      </c>
      <c r="JR22" s="285">
        <v>631.81922640386654</v>
      </c>
      <c r="JS22" s="259">
        <v>0</v>
      </c>
      <c r="JT22" s="259">
        <v>0</v>
      </c>
      <c r="JU22" s="259">
        <v>0</v>
      </c>
      <c r="JV22" s="259">
        <v>659.173</v>
      </c>
      <c r="JW22" s="259">
        <v>17.181108264598745</v>
      </c>
      <c r="JX22" s="259">
        <v>406.78173374977803</v>
      </c>
      <c r="JY22" s="259">
        <v>0</v>
      </c>
      <c r="JZ22" s="259">
        <v>615.22981763107828</v>
      </c>
      <c r="KA22" s="259">
        <v>91.226754554965055</v>
      </c>
      <c r="KB22" s="259">
        <v>551.61683980992609</v>
      </c>
      <c r="KC22" s="286">
        <v>371.07313906821361</v>
      </c>
      <c r="KD22" s="285">
        <v>0</v>
      </c>
      <c r="KE22" s="259">
        <v>0</v>
      </c>
      <c r="KF22" s="259">
        <v>0</v>
      </c>
      <c r="KG22" s="259">
        <v>0</v>
      </c>
      <c r="KH22" s="259">
        <v>0</v>
      </c>
      <c r="KI22" s="259">
        <v>0</v>
      </c>
      <c r="KJ22" s="259">
        <v>0</v>
      </c>
      <c r="KK22" s="259">
        <v>2958.462</v>
      </c>
      <c r="KL22" s="259">
        <v>0</v>
      </c>
      <c r="KM22" s="259">
        <v>593.0317294456172</v>
      </c>
      <c r="KN22" s="259">
        <v>2194.7704590000003</v>
      </c>
      <c r="KO22" s="259">
        <v>0</v>
      </c>
      <c r="KP22" s="285">
        <v>666.298</v>
      </c>
      <c r="KQ22" s="259">
        <v>0</v>
      </c>
      <c r="KR22" s="259">
        <v>1979.5918793201843</v>
      </c>
      <c r="KS22" s="286">
        <v>6765.0469999999996</v>
      </c>
    </row>
    <row r="23" spans="1:305" x14ac:dyDescent="0.25">
      <c r="A23" s="235" t="s">
        <v>4217</v>
      </c>
      <c r="B23" s="285">
        <v>-52.591127640000011</v>
      </c>
      <c r="C23" s="259">
        <v>27.945412069999996</v>
      </c>
      <c r="D23" s="259">
        <v>32.501251490000001</v>
      </c>
      <c r="E23" s="259">
        <v>-229.40550376000007</v>
      </c>
      <c r="F23" s="259">
        <v>51.942995100000012</v>
      </c>
      <c r="G23" s="259">
        <v>-163.71391182000005</v>
      </c>
      <c r="H23" s="259">
        <v>68.215241779999999</v>
      </c>
      <c r="I23" s="259">
        <v>4.5064774099999987</v>
      </c>
      <c r="J23" s="259">
        <v>160.49271541999997</v>
      </c>
      <c r="K23" s="259">
        <v>1.1929237299999986</v>
      </c>
      <c r="L23" s="259">
        <v>16.317805239999998</v>
      </c>
      <c r="M23" s="286">
        <v>303.50765179000007</v>
      </c>
      <c r="N23" s="285">
        <v>-34.981623030000009</v>
      </c>
      <c r="O23" s="259">
        <v>-3.0534403699999988</v>
      </c>
      <c r="P23" s="259">
        <v>-21.30296319</v>
      </c>
      <c r="Q23" s="259">
        <v>15.844462129999997</v>
      </c>
      <c r="R23" s="259">
        <v>84.926176049999995</v>
      </c>
      <c r="S23" s="259">
        <v>-247.41867833000003</v>
      </c>
      <c r="T23" s="259">
        <v>276.81976399000001</v>
      </c>
      <c r="U23" s="259">
        <v>29.725971350000005</v>
      </c>
      <c r="V23" s="259">
        <v>86.375056729999997</v>
      </c>
      <c r="W23" s="259">
        <v>-145.26866437000001</v>
      </c>
      <c r="X23" s="259">
        <v>65.959310380000005</v>
      </c>
      <c r="Y23" s="286">
        <v>-317.31207561999997</v>
      </c>
      <c r="Z23" s="285">
        <v>347.71225021999999</v>
      </c>
      <c r="AA23" s="259">
        <v>52.618572259999993</v>
      </c>
      <c r="AB23" s="259">
        <v>256.14341565999996</v>
      </c>
      <c r="AC23" s="259">
        <v>747.88646976999996</v>
      </c>
      <c r="AD23" s="259">
        <v>-2.1745151199999988</v>
      </c>
      <c r="AE23" s="259">
        <v>-238.72687540999999</v>
      </c>
      <c r="AF23" s="259">
        <v>37.210229950000013</v>
      </c>
      <c r="AG23" s="259">
        <v>22.017293000000002</v>
      </c>
      <c r="AH23" s="259">
        <v>369.76833956000002</v>
      </c>
      <c r="AI23" s="259">
        <v>171.00091459999999</v>
      </c>
      <c r="AJ23" s="259">
        <v>243.94198597000002</v>
      </c>
      <c r="AK23" s="286">
        <v>196.78712311999999</v>
      </c>
      <c r="AL23" s="285">
        <v>-95.849246120000004</v>
      </c>
      <c r="AM23" s="259">
        <v>46.772831140000008</v>
      </c>
      <c r="AN23" s="259">
        <v>-79.663067309999974</v>
      </c>
      <c r="AO23" s="259">
        <v>124.13285958</v>
      </c>
      <c r="AP23" s="259">
        <v>1.8888535199999978</v>
      </c>
      <c r="AQ23" s="259">
        <v>197.3362908</v>
      </c>
      <c r="AR23" s="259">
        <v>-75.114256409999982</v>
      </c>
      <c r="AS23" s="259">
        <v>65.831582740000016</v>
      </c>
      <c r="AT23" s="259">
        <v>-86.128810239999979</v>
      </c>
      <c r="AU23" s="259">
        <v>107.39842145</v>
      </c>
      <c r="AV23" s="259">
        <v>202.78307057000001</v>
      </c>
      <c r="AW23" s="286">
        <v>171.31118196000003</v>
      </c>
      <c r="AX23" s="285">
        <v>-82.135085260000011</v>
      </c>
      <c r="AY23" s="259">
        <v>-16.604622930000005</v>
      </c>
      <c r="AZ23" s="259">
        <v>-94.648752889999983</v>
      </c>
      <c r="BA23" s="259">
        <v>-1025.3451800600001</v>
      </c>
      <c r="BB23" s="259">
        <v>-17.959079879999997</v>
      </c>
      <c r="BC23" s="259">
        <v>-26.188935959999995</v>
      </c>
      <c r="BD23" s="259">
        <v>79.110368310000027</v>
      </c>
      <c r="BE23" s="259">
        <v>98.731622910000013</v>
      </c>
      <c r="BF23" s="259">
        <v>-57.865111019999986</v>
      </c>
      <c r="BG23" s="259">
        <v>173.33184734</v>
      </c>
      <c r="BH23" s="259">
        <v>-323.27606148000007</v>
      </c>
      <c r="BI23" s="286">
        <v>241.83592181999998</v>
      </c>
      <c r="BJ23" s="285">
        <v>-66.739793169999999</v>
      </c>
      <c r="BK23" s="259">
        <v>28.376944919999985</v>
      </c>
      <c r="BL23" s="259">
        <v>-379.20212326999996</v>
      </c>
      <c r="BM23" s="259">
        <v>1.1942955600000005</v>
      </c>
      <c r="BN23" s="259">
        <v>2.0300413599999843</v>
      </c>
      <c r="BO23" s="259">
        <v>-18.323300560000007</v>
      </c>
      <c r="BP23" s="259">
        <v>-34.322634709999996</v>
      </c>
      <c r="BQ23" s="259">
        <v>119.59436061</v>
      </c>
      <c r="BR23" s="259">
        <v>281.20951751999996</v>
      </c>
      <c r="BS23" s="259">
        <v>238.68447523999998</v>
      </c>
      <c r="BT23" s="259">
        <v>78.293415679999995</v>
      </c>
      <c r="BU23" s="286">
        <v>627.48170975999994</v>
      </c>
      <c r="BV23" s="285">
        <v>-59.937512049999981</v>
      </c>
      <c r="BW23" s="259">
        <v>-13.037744599999996</v>
      </c>
      <c r="BX23" s="259">
        <v>-60.017678780000004</v>
      </c>
      <c r="BY23" s="259">
        <v>-11.333457070000001</v>
      </c>
      <c r="BZ23" s="259">
        <v>-6.2246619900000013</v>
      </c>
      <c r="CA23" s="259">
        <v>176.52488955999999</v>
      </c>
      <c r="CB23" s="259">
        <v>-258.12698040000004</v>
      </c>
      <c r="CC23" s="259">
        <v>-16.869930419999999</v>
      </c>
      <c r="CD23" s="259">
        <v>70.291753389999997</v>
      </c>
      <c r="CE23" s="259">
        <v>-102.12036497</v>
      </c>
      <c r="CF23" s="259">
        <v>45.23459723000002</v>
      </c>
      <c r="CG23" s="286">
        <v>375.47290328999998</v>
      </c>
      <c r="CH23" s="285">
        <v>-64.775561589999995</v>
      </c>
      <c r="CI23" s="259">
        <v>-31.595507859999994</v>
      </c>
      <c r="CJ23" s="259">
        <v>283.18727078999996</v>
      </c>
      <c r="CK23" s="259">
        <v>31.087496340000001</v>
      </c>
      <c r="CL23" s="259">
        <v>30.197460700000004</v>
      </c>
      <c r="CM23" s="259">
        <v>-15.520405620000002</v>
      </c>
      <c r="CN23" s="259">
        <v>148.36293572</v>
      </c>
      <c r="CO23" s="259">
        <v>-18.169793839999997</v>
      </c>
      <c r="CP23" s="259">
        <v>34.515407729999978</v>
      </c>
      <c r="CQ23" s="259">
        <v>565.71767461999991</v>
      </c>
      <c r="CR23" s="259">
        <v>-6.3833151400000041</v>
      </c>
      <c r="CS23" s="286">
        <v>309.68498707999998</v>
      </c>
      <c r="CT23" s="285">
        <v>-42.263067010000007</v>
      </c>
      <c r="CU23" s="259">
        <v>3.9689019000000059</v>
      </c>
      <c r="CV23" s="259">
        <v>525.03072109000004</v>
      </c>
      <c r="CW23" s="259">
        <v>1.0437595200000001</v>
      </c>
      <c r="CX23" s="259">
        <v>-125.51661669000001</v>
      </c>
      <c r="CY23" s="259">
        <v>-6.9247101700000009</v>
      </c>
      <c r="CZ23" s="259">
        <v>59.541267370000014</v>
      </c>
      <c r="DA23" s="259">
        <v>215.77368425999998</v>
      </c>
      <c r="DB23" s="259">
        <v>-4.2705557600000024</v>
      </c>
      <c r="DC23" s="259">
        <v>366.48282226999993</v>
      </c>
      <c r="DD23" s="259">
        <v>129.74342954000002</v>
      </c>
      <c r="DE23" s="286">
        <v>371.65473499999996</v>
      </c>
      <c r="DF23" s="285">
        <v>-52.577629510000001</v>
      </c>
      <c r="DG23" s="259">
        <v>74.461415939999995</v>
      </c>
      <c r="DH23" s="259">
        <v>44.090409700000009</v>
      </c>
      <c r="DI23" s="259">
        <v>594.42893106000008</v>
      </c>
      <c r="DJ23" s="259">
        <v>-203.67965225000003</v>
      </c>
      <c r="DK23" s="259">
        <v>74.9069535</v>
      </c>
      <c r="DL23" s="259">
        <v>21.74286678</v>
      </c>
      <c r="DM23" s="259">
        <v>26.17731989</v>
      </c>
      <c r="DN23" s="259">
        <v>92.273899639999996</v>
      </c>
      <c r="DO23" s="259">
        <v>253.45519948</v>
      </c>
      <c r="DP23" s="259">
        <v>-82.484758430000028</v>
      </c>
      <c r="DQ23" s="286">
        <v>518.44165194999994</v>
      </c>
      <c r="DR23" s="285">
        <v>-2.1140900499999944</v>
      </c>
      <c r="DS23" s="259">
        <v>-27.684998159999999</v>
      </c>
      <c r="DT23" s="259">
        <v>-15.361389209999999</v>
      </c>
      <c r="DU23" s="259">
        <v>21.731478849999995</v>
      </c>
      <c r="DV23" s="259">
        <v>-151.98484069</v>
      </c>
      <c r="DW23" s="259">
        <v>11.68337167000001</v>
      </c>
      <c r="DX23" s="259">
        <v>-32.626185420000013</v>
      </c>
      <c r="DY23" s="259">
        <v>-16.187018320000007</v>
      </c>
      <c r="DZ23" s="259">
        <v>-14.15482662</v>
      </c>
      <c r="EA23" s="259">
        <v>116.63163470999999</v>
      </c>
      <c r="EB23" s="259">
        <v>120.85515670000001</v>
      </c>
      <c r="EC23" s="286">
        <v>471.33815377999997</v>
      </c>
      <c r="ED23" s="285">
        <v>-38.02342325</v>
      </c>
      <c r="EE23" s="259">
        <v>-21.785548310000003</v>
      </c>
      <c r="EF23" s="259">
        <v>-14.313138990000001</v>
      </c>
      <c r="EG23" s="259">
        <v>-1.8540391800000009</v>
      </c>
      <c r="EH23" s="259">
        <v>-200.29363088000002</v>
      </c>
      <c r="EI23" s="259">
        <v>-43.688886530000005</v>
      </c>
      <c r="EJ23" s="259">
        <v>-47.763303730000011</v>
      </c>
      <c r="EK23" s="259">
        <v>-27.469431109999995</v>
      </c>
      <c r="EL23" s="259">
        <v>-12.81278475</v>
      </c>
      <c r="EM23" s="259">
        <v>6.6704465699999993</v>
      </c>
      <c r="EN23" s="259">
        <v>-189.20585266000001</v>
      </c>
      <c r="EO23" s="286">
        <v>658.48865894999994</v>
      </c>
      <c r="EP23" s="285">
        <v>-48.175156459999997</v>
      </c>
      <c r="EQ23" s="259">
        <v>-68.572093030000019</v>
      </c>
      <c r="ER23" s="259">
        <v>-9.9270160799999978</v>
      </c>
      <c r="ES23" s="259">
        <v>-6.0910357800000003</v>
      </c>
      <c r="ET23" s="259">
        <v>-194.11051345000001</v>
      </c>
      <c r="EU23" s="259">
        <v>-66.335786139999996</v>
      </c>
      <c r="EV23" s="259">
        <v>-51.908937590000008</v>
      </c>
      <c r="EW23" s="259">
        <v>175.58248990000001</v>
      </c>
      <c r="EX23" s="259">
        <v>542.81178050000005</v>
      </c>
      <c r="EY23" s="259">
        <v>-0.47154114000000114</v>
      </c>
      <c r="EZ23" s="259">
        <v>-195.61943559000002</v>
      </c>
      <c r="FA23" s="286">
        <v>355.52827086999997</v>
      </c>
      <c r="FB23" s="285">
        <v>-31.31630878</v>
      </c>
      <c r="FC23" s="259">
        <v>-27.084128540000005</v>
      </c>
      <c r="FD23" s="259">
        <v>-46.078267929999996</v>
      </c>
      <c r="FE23" s="259">
        <v>-14.676625980000001</v>
      </c>
      <c r="FF23" s="259">
        <v>-385.24592381999997</v>
      </c>
      <c r="FG23" s="259">
        <v>-100.28112988000001</v>
      </c>
      <c r="FH23" s="259">
        <v>-27.362934500000001</v>
      </c>
      <c r="FI23" s="259">
        <v>-29.103419340000006</v>
      </c>
      <c r="FJ23" s="259">
        <v>-111.07718628999999</v>
      </c>
      <c r="FK23" s="259">
        <v>280.67564220999998</v>
      </c>
      <c r="FL23" s="259">
        <v>-237.08205764000002</v>
      </c>
      <c r="FM23" s="286">
        <v>1666.2150669599998</v>
      </c>
      <c r="FN23" s="285">
        <v>-29.394165490000002</v>
      </c>
      <c r="FO23" s="259">
        <v>174.18946452</v>
      </c>
      <c r="FP23" s="259">
        <v>-125.14511945</v>
      </c>
      <c r="FQ23" s="259">
        <v>-8.5799609500000003</v>
      </c>
      <c r="FR23" s="259">
        <v>-239.97735256999999</v>
      </c>
      <c r="FS23" s="259">
        <v>-94.441930619999994</v>
      </c>
      <c r="FT23" s="259">
        <v>-7.18645493</v>
      </c>
      <c r="FU23" s="259">
        <v>-29.737270000000006</v>
      </c>
      <c r="FV23" s="259">
        <v>-120.59697471999998</v>
      </c>
      <c r="FW23" s="259">
        <v>795.33246916999997</v>
      </c>
      <c r="FX23" s="259">
        <v>-203.11236807999995</v>
      </c>
      <c r="FY23" s="286">
        <v>1489.8741655700001</v>
      </c>
      <c r="FZ23" s="285">
        <v>221.21767714000001</v>
      </c>
      <c r="GA23" s="259">
        <v>-87.027104990000012</v>
      </c>
      <c r="GB23" s="259">
        <v>-129.92456590999998</v>
      </c>
      <c r="GC23" s="259">
        <v>-35.431666459999995</v>
      </c>
      <c r="GD23" s="259">
        <v>535.46830217000013</v>
      </c>
      <c r="GE23" s="259">
        <v>-77.891416240000027</v>
      </c>
      <c r="GF23" s="259">
        <v>-19.073081700000003</v>
      </c>
      <c r="GG23" s="259">
        <v>-93.751964819999984</v>
      </c>
      <c r="GH23" s="259">
        <v>-101.37881825999997</v>
      </c>
      <c r="GI23" s="259">
        <v>-13.98250659</v>
      </c>
      <c r="GJ23" s="259">
        <v>585.18039496999995</v>
      </c>
      <c r="GK23" s="286">
        <v>1345.2214114999999</v>
      </c>
      <c r="GL23" s="285">
        <v>217.49110405999997</v>
      </c>
      <c r="GM23" s="259">
        <v>-64.133683849999983</v>
      </c>
      <c r="GN23" s="259">
        <v>-93.055854549999992</v>
      </c>
      <c r="GO23" s="259">
        <v>-25.187432019999996</v>
      </c>
      <c r="GP23" s="259">
        <v>-31.627234009999995</v>
      </c>
      <c r="GQ23" s="259">
        <v>-82.807944720000009</v>
      </c>
      <c r="GR23" s="259">
        <v>-28.265028150000003</v>
      </c>
      <c r="GS23" s="259">
        <v>369.87679767999998</v>
      </c>
      <c r="GT23" s="259">
        <v>-90.315044540000002</v>
      </c>
      <c r="GU23" s="259">
        <v>-12.76005499</v>
      </c>
      <c r="GV23" s="259">
        <v>-113.46570331999999</v>
      </c>
      <c r="GW23" s="286">
        <v>222.87533330999995</v>
      </c>
      <c r="GX23" s="285">
        <v>379.03134804000001</v>
      </c>
      <c r="GY23" s="259">
        <v>32.536999289999983</v>
      </c>
      <c r="GZ23" s="259">
        <v>617.33990603999996</v>
      </c>
      <c r="HA23" s="259">
        <v>195.46068314999999</v>
      </c>
      <c r="HB23" s="259">
        <v>-108.17497645</v>
      </c>
      <c r="HC23" s="259">
        <v>-84.271743799999996</v>
      </c>
      <c r="HD23" s="259">
        <v>-20.689547109999999</v>
      </c>
      <c r="HE23" s="259">
        <v>-84.634486630000012</v>
      </c>
      <c r="HF23" s="259">
        <v>243.87733417999999</v>
      </c>
      <c r="HG23" s="259">
        <v>161.51187757</v>
      </c>
      <c r="HH23" s="259">
        <v>120.55000712000003</v>
      </c>
      <c r="HI23" s="286">
        <v>692.62989936000008</v>
      </c>
      <c r="HJ23" s="285">
        <v>-20.927322669999999</v>
      </c>
      <c r="HK23" s="259">
        <v>-99.107292780000009</v>
      </c>
      <c r="HL23" s="259">
        <v>-77.952386669999996</v>
      </c>
      <c r="HM23" s="259">
        <v>-76.917853790000009</v>
      </c>
      <c r="HN23" s="259">
        <v>-132.70288546999998</v>
      </c>
      <c r="HO23" s="259">
        <v>-77.156550699999997</v>
      </c>
      <c r="HP23" s="259">
        <v>-17.243046919999998</v>
      </c>
      <c r="HQ23" s="259">
        <v>-106.22882678000001</v>
      </c>
      <c r="HR23" s="259">
        <v>308.63456269000005</v>
      </c>
      <c r="HS23" s="259">
        <v>649.68007931</v>
      </c>
      <c r="HT23" s="259">
        <v>-170.07330065000002</v>
      </c>
      <c r="HU23" s="286">
        <v>555.45778462999988</v>
      </c>
      <c r="HV23" s="285">
        <v>480.57559412000001</v>
      </c>
      <c r="HW23" s="259">
        <v>-87.182413960000005</v>
      </c>
      <c r="HX23" s="259">
        <v>208.44534639</v>
      </c>
      <c r="HY23" s="259">
        <v>229.19344803999999</v>
      </c>
      <c r="HZ23" s="259">
        <v>228.21145510000002</v>
      </c>
      <c r="IA23" s="259">
        <v>-79.784822229999989</v>
      </c>
      <c r="IB23" s="259">
        <v>1531.2406459599999</v>
      </c>
      <c r="IC23" s="259">
        <v>483.55317697000004</v>
      </c>
      <c r="ID23" s="259">
        <v>-42.141608510000005</v>
      </c>
      <c r="IE23" s="259">
        <v>-65.553100499999999</v>
      </c>
      <c r="IF23" s="259">
        <v>-145.13570934999998</v>
      </c>
      <c r="IG23" s="286">
        <v>5992.198696460001</v>
      </c>
      <c r="IH23" s="285">
        <v>-15.70361372</v>
      </c>
      <c r="II23" s="259">
        <v>-101.84253404</v>
      </c>
      <c r="IJ23" s="259">
        <v>445.3765325</v>
      </c>
      <c r="IK23" s="259">
        <v>-71.799280299999992</v>
      </c>
      <c r="IL23" s="259">
        <v>-169.95669188999997</v>
      </c>
      <c r="IM23" s="259">
        <v>680.65442511999981</v>
      </c>
      <c r="IN23" s="259">
        <v>-8.4189501299999989</v>
      </c>
      <c r="IO23" s="259">
        <v>-71.819946389999998</v>
      </c>
      <c r="IP23" s="259">
        <v>278.67294666999999</v>
      </c>
      <c r="IQ23" s="259">
        <v>422.79264892000003</v>
      </c>
      <c r="IR23" s="259">
        <v>382.47091860999996</v>
      </c>
      <c r="IS23" s="286">
        <v>1788.19029507</v>
      </c>
      <c r="IT23" s="285">
        <v>-19.923700109999999</v>
      </c>
      <c r="IU23" s="259">
        <v>93.29337993999998</v>
      </c>
      <c r="IV23" s="259">
        <v>-58.348507429999991</v>
      </c>
      <c r="IW23" s="259">
        <v>-78.74597752999999</v>
      </c>
      <c r="IX23" s="259">
        <v>590.96986693000008</v>
      </c>
      <c r="IY23" s="259">
        <v>238.91259000999997</v>
      </c>
      <c r="IZ23" s="259">
        <v>376.75352541000001</v>
      </c>
      <c r="JA23" s="259">
        <v>428.15054599000007</v>
      </c>
      <c r="JB23" s="259">
        <v>141.90976128</v>
      </c>
      <c r="JC23" s="259">
        <v>-75.631731639999998</v>
      </c>
      <c r="JD23" s="259">
        <v>158.39128408000005</v>
      </c>
      <c r="JE23" s="286">
        <v>1198.4261201200002</v>
      </c>
      <c r="JF23" s="285">
        <v>-4.1026310699999993</v>
      </c>
      <c r="JG23" s="259">
        <v>171.92769948000006</v>
      </c>
      <c r="JH23" s="259">
        <v>-66.700681589999988</v>
      </c>
      <c r="JI23" s="259">
        <v>-76.907152019999998</v>
      </c>
      <c r="JJ23" s="259">
        <v>-156.67198758999999</v>
      </c>
      <c r="JK23" s="259">
        <v>-70.246946660000006</v>
      </c>
      <c r="JL23" s="259">
        <v>-6.09861553</v>
      </c>
      <c r="JM23" s="259">
        <v>-110.47959441</v>
      </c>
      <c r="JN23" s="259">
        <v>691.12518597811402</v>
      </c>
      <c r="JO23" s="259">
        <v>-68.504718580000002</v>
      </c>
      <c r="JP23" s="259">
        <v>357.32982020999992</v>
      </c>
      <c r="JQ23" s="286">
        <v>715.33002096000007</v>
      </c>
      <c r="JR23" s="285">
        <v>96.202936370000003</v>
      </c>
      <c r="JS23" s="259">
        <v>-186.63611984059997</v>
      </c>
      <c r="JT23" s="259">
        <v>-74.183889759999943</v>
      </c>
      <c r="JU23" s="259">
        <v>-81.099602159999975</v>
      </c>
      <c r="JV23" s="259">
        <v>-538.35620731000006</v>
      </c>
      <c r="JW23" s="259">
        <v>-43.059624249999992</v>
      </c>
      <c r="JX23" s="259">
        <v>697.57033910000007</v>
      </c>
      <c r="JY23" s="259">
        <v>-714.71541206999996</v>
      </c>
      <c r="JZ23" s="259">
        <v>-32.758063670000006</v>
      </c>
      <c r="KA23" s="259">
        <v>-50.386337849999997</v>
      </c>
      <c r="KB23" s="259">
        <v>-176.78809469000001</v>
      </c>
      <c r="KC23" s="286">
        <v>-308.24282443000004</v>
      </c>
      <c r="KD23" s="285">
        <v>-55.471174669999996</v>
      </c>
      <c r="KE23" s="259">
        <v>-768.81735102000016</v>
      </c>
      <c r="KF23" s="259">
        <v>-87.616110649999996</v>
      </c>
      <c r="KG23" s="259">
        <v>-169.13982416000002</v>
      </c>
      <c r="KH23" s="259">
        <v>-821.18642405999992</v>
      </c>
      <c r="KI23" s="259">
        <v>-43.346261499999997</v>
      </c>
      <c r="KJ23" s="259">
        <v>-38.244033570000006</v>
      </c>
      <c r="KK23" s="259">
        <v>-862.03218885999991</v>
      </c>
      <c r="KL23" s="259">
        <v>859.06519007999998</v>
      </c>
      <c r="KM23" s="259">
        <v>549.29455902000007</v>
      </c>
      <c r="KN23" s="259">
        <v>-646.30695913</v>
      </c>
      <c r="KO23" s="259">
        <v>593.70073891999982</v>
      </c>
      <c r="KP23" s="285">
        <v>35.425927730000012</v>
      </c>
      <c r="KQ23" s="259">
        <v>-275.37644933000001</v>
      </c>
      <c r="KR23" s="259">
        <v>-114.85852793999999</v>
      </c>
      <c r="KS23" s="286">
        <v>-100.23271233999998</v>
      </c>
    </row>
    <row r="24" spans="1:305" x14ac:dyDescent="0.25">
      <c r="A24" s="345" t="s">
        <v>4224</v>
      </c>
      <c r="B24" s="285">
        <v>4.62898224</v>
      </c>
      <c r="C24" s="259">
        <v>46.956622289999999</v>
      </c>
      <c r="D24" s="259">
        <v>61.346742550000002</v>
      </c>
      <c r="E24" s="259">
        <v>154.69629825000001</v>
      </c>
      <c r="F24" s="259">
        <v>68.94235771000001</v>
      </c>
      <c r="G24" s="259">
        <v>19.622564409999999</v>
      </c>
      <c r="H24" s="259">
        <v>119.99221962</v>
      </c>
      <c r="I24" s="259">
        <v>24.46601055</v>
      </c>
      <c r="J24" s="259">
        <v>219.18302191999999</v>
      </c>
      <c r="K24" s="259">
        <v>16.9376818</v>
      </c>
      <c r="L24" s="259">
        <v>54.64747569</v>
      </c>
      <c r="M24" s="286">
        <v>455.56604439</v>
      </c>
      <c r="N24" s="285">
        <v>2.1975395</v>
      </c>
      <c r="O24" s="259">
        <v>15.901025779999999</v>
      </c>
      <c r="P24" s="259">
        <v>16.248979439999999</v>
      </c>
      <c r="Q24" s="259">
        <v>48.532784790000001</v>
      </c>
      <c r="R24" s="259">
        <v>99.429875859999996</v>
      </c>
      <c r="S24" s="259">
        <v>135.03108459999999</v>
      </c>
      <c r="T24" s="259">
        <v>330.96232289</v>
      </c>
      <c r="U24" s="259">
        <v>49.710461720000005</v>
      </c>
      <c r="V24" s="259">
        <v>164.83734089000001</v>
      </c>
      <c r="W24" s="259">
        <v>196.44091064999998</v>
      </c>
      <c r="X24" s="259">
        <v>82.051122110000009</v>
      </c>
      <c r="Y24" s="286">
        <v>67.811885930000017</v>
      </c>
      <c r="Z24" s="285">
        <v>411.57548962999999</v>
      </c>
      <c r="AA24" s="259">
        <v>74.047301509999997</v>
      </c>
      <c r="AB24" s="259">
        <v>318.92986158999997</v>
      </c>
      <c r="AC24" s="259">
        <v>763.15479162999998</v>
      </c>
      <c r="AD24" s="259">
        <v>15.09969564</v>
      </c>
      <c r="AE24" s="259">
        <v>176.94706428000001</v>
      </c>
      <c r="AF24" s="259">
        <v>117.08660584</v>
      </c>
      <c r="AG24" s="259">
        <v>44.282049360000002</v>
      </c>
      <c r="AH24" s="259">
        <v>466.69690622000002</v>
      </c>
      <c r="AI24" s="259">
        <v>279.21905592999997</v>
      </c>
      <c r="AJ24" s="259">
        <v>279.03826298000001</v>
      </c>
      <c r="AK24" s="286">
        <v>563.49249359999999</v>
      </c>
      <c r="AL24" s="285">
        <v>1.0535747</v>
      </c>
      <c r="AM24" s="259">
        <v>70.310637110000002</v>
      </c>
      <c r="AN24" s="259">
        <v>22.496296620000003</v>
      </c>
      <c r="AO24" s="259">
        <v>147.75223635</v>
      </c>
      <c r="AP24" s="259">
        <v>21.158047709999998</v>
      </c>
      <c r="AQ24" s="259">
        <v>313.36747032</v>
      </c>
      <c r="AR24" s="259">
        <v>22.287996750000001</v>
      </c>
      <c r="AS24" s="259">
        <v>89.189795290000006</v>
      </c>
      <c r="AT24" s="259">
        <v>17.903486299999997</v>
      </c>
      <c r="AU24" s="259">
        <v>130.97630125000001</v>
      </c>
      <c r="AV24" s="259">
        <v>235.29720407000002</v>
      </c>
      <c r="AW24" s="286">
        <v>288.93000912000002</v>
      </c>
      <c r="AX24" s="285">
        <v>17.90105016</v>
      </c>
      <c r="AY24" s="259">
        <v>22.379244579999998</v>
      </c>
      <c r="AZ24" s="259">
        <v>19.846582309999999</v>
      </c>
      <c r="BA24" s="259">
        <v>244.14868344000001</v>
      </c>
      <c r="BB24" s="259">
        <v>29.133180490000001</v>
      </c>
      <c r="BC24" s="259">
        <v>26.812856019999998</v>
      </c>
      <c r="BD24" s="259">
        <v>175.60330445000002</v>
      </c>
      <c r="BE24" s="259">
        <v>138.64289952000001</v>
      </c>
      <c r="BF24" s="259">
        <v>66.091800849999998</v>
      </c>
      <c r="BG24" s="259">
        <v>200.28551994</v>
      </c>
      <c r="BH24" s="259">
        <v>124.39489164</v>
      </c>
      <c r="BI24" s="286">
        <v>375.60378395999999</v>
      </c>
      <c r="BJ24" s="285">
        <v>27.425238710000002</v>
      </c>
      <c r="BK24" s="259">
        <v>68.026274269999988</v>
      </c>
      <c r="BL24" s="259">
        <v>67.644964279999996</v>
      </c>
      <c r="BM24" s="259">
        <v>21.955283350000002</v>
      </c>
      <c r="BN24" s="259">
        <v>213.57076824999999</v>
      </c>
      <c r="BO24" s="259">
        <v>90.697849660000003</v>
      </c>
      <c r="BP24" s="259">
        <v>23.33128644</v>
      </c>
      <c r="BQ24" s="259">
        <v>173.32362745</v>
      </c>
      <c r="BR24" s="259">
        <v>354.81027217999997</v>
      </c>
      <c r="BS24" s="259">
        <v>267.29543798999998</v>
      </c>
      <c r="BT24" s="259">
        <v>101.95101002</v>
      </c>
      <c r="BU24" s="286">
        <v>659.08481807999999</v>
      </c>
      <c r="BV24" s="285">
        <v>26.785085810000002</v>
      </c>
      <c r="BW24" s="259">
        <v>28.84222887</v>
      </c>
      <c r="BX24" s="259">
        <v>29.517989579999998</v>
      </c>
      <c r="BY24" s="259">
        <v>17.694105759999999</v>
      </c>
      <c r="BZ24" s="259">
        <v>41.21916014</v>
      </c>
      <c r="CA24" s="259">
        <v>216.9447558</v>
      </c>
      <c r="CB24" s="259">
        <v>43.276562699999999</v>
      </c>
      <c r="CC24" s="259">
        <v>20.21192083</v>
      </c>
      <c r="CD24" s="259">
        <v>278.23529736</v>
      </c>
      <c r="CE24" s="259">
        <v>26.653676689999998</v>
      </c>
      <c r="CF24" s="259">
        <v>73.932288770000014</v>
      </c>
      <c r="CG24" s="286">
        <v>415.96309523999997</v>
      </c>
      <c r="CH24" s="285">
        <v>22.728371419999998</v>
      </c>
      <c r="CI24" s="259">
        <v>8.9128172600000006</v>
      </c>
      <c r="CJ24" s="259">
        <v>345.56814876999999</v>
      </c>
      <c r="CK24" s="259">
        <v>46.944868</v>
      </c>
      <c r="CL24" s="259">
        <v>53.302394280000001</v>
      </c>
      <c r="CM24" s="259">
        <v>24.656992300000002</v>
      </c>
      <c r="CN24" s="259">
        <v>238.52305727999999</v>
      </c>
      <c r="CO24" s="259">
        <v>22.9348983</v>
      </c>
      <c r="CP24" s="259">
        <v>92.655903139999978</v>
      </c>
      <c r="CQ24" s="259">
        <v>581.57504627999992</v>
      </c>
      <c r="CR24" s="259">
        <v>11.153057609999998</v>
      </c>
      <c r="CS24" s="286">
        <v>350.10547729000001</v>
      </c>
      <c r="CT24" s="285">
        <v>3.2357589999999999E-2</v>
      </c>
      <c r="CU24" s="259">
        <v>40.651647000000004</v>
      </c>
      <c r="CV24" s="259">
        <v>541.45262052999999</v>
      </c>
      <c r="CW24" s="259">
        <v>1.85336474</v>
      </c>
      <c r="CX24" s="259">
        <v>19.91216974</v>
      </c>
      <c r="CY24" s="259">
        <v>16.228808570000002</v>
      </c>
      <c r="CZ24" s="259">
        <v>106.04506350000001</v>
      </c>
      <c r="DA24" s="259">
        <v>259.38530766999997</v>
      </c>
      <c r="DB24" s="259">
        <v>14.020703889999998</v>
      </c>
      <c r="DC24" s="259">
        <v>368.19276333999994</v>
      </c>
      <c r="DD24" s="259">
        <v>290.00466603000001</v>
      </c>
      <c r="DE24" s="286">
        <v>395.43515161999994</v>
      </c>
      <c r="DF24" s="285">
        <v>0.47406198999999999</v>
      </c>
      <c r="DG24" s="259">
        <v>99.423828929999999</v>
      </c>
      <c r="DH24" s="259">
        <v>62.154001200000003</v>
      </c>
      <c r="DI24" s="259">
        <v>594.42893106000008</v>
      </c>
      <c r="DJ24" s="259">
        <v>12.864569189999999</v>
      </c>
      <c r="DK24" s="259">
        <v>97.848701320000004</v>
      </c>
      <c r="DL24" s="259">
        <v>54.585040320000004</v>
      </c>
      <c r="DM24" s="259">
        <v>50.405245409999999</v>
      </c>
      <c r="DN24" s="259">
        <v>113.77450325</v>
      </c>
      <c r="DO24" s="259">
        <v>254.1457647</v>
      </c>
      <c r="DP24" s="259">
        <v>216.94511777</v>
      </c>
      <c r="DQ24" s="286">
        <v>555.16475850999996</v>
      </c>
      <c r="DR24" s="285">
        <v>50.810390000000005</v>
      </c>
      <c r="DS24" s="259">
        <v>1.9897391</v>
      </c>
      <c r="DT24" s="259">
        <v>3.0432841299999995</v>
      </c>
      <c r="DU24" s="259">
        <v>29.915150509999997</v>
      </c>
      <c r="DV24" s="259">
        <v>6.34275477</v>
      </c>
      <c r="DW24" s="259">
        <v>37.695323170000009</v>
      </c>
      <c r="DX24" s="259">
        <v>9.7700098699999991</v>
      </c>
      <c r="DY24" s="259">
        <v>14.220280969999999</v>
      </c>
      <c r="DZ24" s="259">
        <v>3.4563871499999999</v>
      </c>
      <c r="EA24" s="259">
        <v>124.12474114999999</v>
      </c>
      <c r="EB24" s="259">
        <v>335.82921447000001</v>
      </c>
      <c r="EC24" s="286">
        <v>498.72501838999995</v>
      </c>
      <c r="ED24" s="285">
        <v>2.44125456</v>
      </c>
      <c r="EE24" s="259">
        <v>9.9806773399999997</v>
      </c>
      <c r="EF24" s="259">
        <v>3.37178705</v>
      </c>
      <c r="EG24" s="259">
        <v>5.63906726</v>
      </c>
      <c r="EH24" s="259">
        <v>1.50839064</v>
      </c>
      <c r="EI24" s="259">
        <v>2.9747660099999997</v>
      </c>
      <c r="EJ24" s="259">
        <v>3.1660223599999999</v>
      </c>
      <c r="EK24" s="259">
        <v>9.6979734699999991</v>
      </c>
      <c r="EL24" s="259">
        <v>2.2534330800000002</v>
      </c>
      <c r="EM24" s="259">
        <v>14.36568235</v>
      </c>
      <c r="EN24" s="259">
        <v>20.824929229999999</v>
      </c>
      <c r="EO24" s="286">
        <v>706.37330363000001</v>
      </c>
      <c r="EP24" s="285">
        <v>4.3276731399999999</v>
      </c>
      <c r="EQ24" s="259">
        <v>6.82268864</v>
      </c>
      <c r="ER24" s="259">
        <v>9.9145906400000001</v>
      </c>
      <c r="ES24" s="259">
        <v>1.6042000000000001</v>
      </c>
      <c r="ET24" s="259">
        <v>1.1495500000000001</v>
      </c>
      <c r="EU24" s="259">
        <v>2.5</v>
      </c>
      <c r="EV24" s="259">
        <v>1.6877028099999998</v>
      </c>
      <c r="EW24" s="259">
        <v>257.94749860000002</v>
      </c>
      <c r="EX24" s="259">
        <v>606.41390401000001</v>
      </c>
      <c r="EY24" s="259">
        <v>7.2605578199999998</v>
      </c>
      <c r="EZ24" s="259">
        <v>13.71099377</v>
      </c>
      <c r="FA24" s="286">
        <v>511.70786351999999</v>
      </c>
      <c r="FB24" s="285">
        <v>2.7119655200000001</v>
      </c>
      <c r="FC24" s="259">
        <v>1.6059663500000001</v>
      </c>
      <c r="FD24" s="259">
        <v>17.564014310000001</v>
      </c>
      <c r="FE24" s="259">
        <v>2.08473043</v>
      </c>
      <c r="FF24" s="259">
        <v>5.1079975900000001</v>
      </c>
      <c r="FG24" s="259">
        <v>1.8774265200000002</v>
      </c>
      <c r="FH24" s="259">
        <v>2.0798888500000001</v>
      </c>
      <c r="FI24" s="259">
        <v>6.1814973100000001</v>
      </c>
      <c r="FJ24" s="259">
        <v>14.88849505</v>
      </c>
      <c r="FK24" s="259">
        <v>305.80417642999998</v>
      </c>
      <c r="FL24" s="259">
        <v>7.1142826499999998</v>
      </c>
      <c r="FM24" s="286">
        <v>1769.5633785499999</v>
      </c>
      <c r="FN24" s="285">
        <v>0</v>
      </c>
      <c r="FO24" s="259">
        <v>203.50092476</v>
      </c>
      <c r="FP24" s="259">
        <v>4.3213945200000001</v>
      </c>
      <c r="FQ24" s="259">
        <v>16.548573270000002</v>
      </c>
      <c r="FR24" s="259">
        <v>1.0555600000000001</v>
      </c>
      <c r="FS24" s="259">
        <v>4.0863610000000001</v>
      </c>
      <c r="FT24" s="259">
        <v>22.206790000000002</v>
      </c>
      <c r="FU24" s="259">
        <v>8.6741899999999994</v>
      </c>
      <c r="FV24" s="259">
        <v>2.4344900000000003</v>
      </c>
      <c r="FW24" s="259">
        <v>820.51100563</v>
      </c>
      <c r="FX24" s="259">
        <v>15.38721</v>
      </c>
      <c r="FY24" s="286">
        <v>1588.3016391000001</v>
      </c>
      <c r="FZ24" s="285">
        <v>250</v>
      </c>
      <c r="GA24" s="259">
        <v>0.96140999999999999</v>
      </c>
      <c r="GB24" s="259">
        <v>-0.17987400000000001</v>
      </c>
      <c r="GC24" s="259">
        <v>0.17686999999999986</v>
      </c>
      <c r="GD24" s="259">
        <v>710.93102249000015</v>
      </c>
      <c r="GE24" s="259">
        <v>19.982418769999999</v>
      </c>
      <c r="GF24" s="259">
        <v>9.8199500000000004</v>
      </c>
      <c r="GG24" s="259">
        <v>3.3913201699999993</v>
      </c>
      <c r="GH24" s="259">
        <v>2.4034929100000002</v>
      </c>
      <c r="GI24" s="259">
        <v>21.626029869999996</v>
      </c>
      <c r="GJ24" s="259">
        <v>730.45315524</v>
      </c>
      <c r="GK24" s="286">
        <v>1444.9416331299999</v>
      </c>
      <c r="GL24" s="285">
        <v>246.42145986999998</v>
      </c>
      <c r="GM24" s="259">
        <v>1.7318200000000001</v>
      </c>
      <c r="GN24" s="259">
        <v>7.5748300000000004</v>
      </c>
      <c r="GO24" s="259">
        <v>10.421104440000001</v>
      </c>
      <c r="GP24" s="259">
        <v>84.769649999999999</v>
      </c>
      <c r="GQ24" s="259">
        <v>15.101339999999999</v>
      </c>
      <c r="GR24" s="259">
        <v>0.95250000000000001</v>
      </c>
      <c r="GS24" s="259">
        <v>474.40784387999997</v>
      </c>
      <c r="GT24" s="259">
        <v>8.06326213</v>
      </c>
      <c r="GU24" s="259">
        <v>33.777289089999996</v>
      </c>
      <c r="GV24" s="259">
        <v>13.423348710000001</v>
      </c>
      <c r="GW24" s="286">
        <v>331.23673613999995</v>
      </c>
      <c r="GX24" s="285">
        <v>399.95346816</v>
      </c>
      <c r="GY24" s="259">
        <v>122.3249982</v>
      </c>
      <c r="GZ24" s="259">
        <v>705.3915854899999</v>
      </c>
      <c r="HA24" s="259">
        <v>261.09390499</v>
      </c>
      <c r="HB24" s="259">
        <v>14.815022030000002</v>
      </c>
      <c r="HC24" s="259">
        <v>4.1495987999999997</v>
      </c>
      <c r="HD24" s="259">
        <v>0.23893884000000001</v>
      </c>
      <c r="HE24" s="259">
        <v>14.441146079999999</v>
      </c>
      <c r="HF24" s="259">
        <v>331.87993634999998</v>
      </c>
      <c r="HG24" s="259">
        <v>233.33009941</v>
      </c>
      <c r="HH24" s="259">
        <v>271.67270961000003</v>
      </c>
      <c r="HI24" s="286">
        <v>783.84535414000004</v>
      </c>
      <c r="HJ24" s="285">
        <v>0</v>
      </c>
      <c r="HK24" s="259">
        <v>2.7909746700000002</v>
      </c>
      <c r="HL24" s="259">
        <v>0.78366030999999992</v>
      </c>
      <c r="HM24" s="259">
        <v>3.6505603600000001</v>
      </c>
      <c r="HN24" s="259">
        <v>31.821345570000002</v>
      </c>
      <c r="HO24" s="259">
        <v>7.2640737199999998</v>
      </c>
      <c r="HP24" s="259">
        <v>3.6841874600000004</v>
      </c>
      <c r="HQ24" s="259">
        <v>0.69643080000000002</v>
      </c>
      <c r="HR24" s="259">
        <v>362.29707855000004</v>
      </c>
      <c r="HS24" s="259">
        <v>721.49830114999997</v>
      </c>
      <c r="HT24" s="259">
        <v>9.3031180499999984</v>
      </c>
      <c r="HU24" s="286">
        <v>634.8379309799999</v>
      </c>
      <c r="HV24" s="285">
        <v>500.5888435</v>
      </c>
      <c r="HW24" s="259">
        <v>5.3354289499999998</v>
      </c>
      <c r="HX24" s="259">
        <v>253.89798884000001</v>
      </c>
      <c r="HY24" s="259">
        <v>307.17324189999999</v>
      </c>
      <c r="HZ24" s="259">
        <v>400.67579173000001</v>
      </c>
      <c r="IA24" s="259">
        <v>2.5358025099999999</v>
      </c>
      <c r="IB24" s="259">
        <v>1552.1674821699999</v>
      </c>
      <c r="IC24" s="259">
        <v>581.84425493000003</v>
      </c>
      <c r="ID24" s="259">
        <v>2.63596012</v>
      </c>
      <c r="IE24" s="259">
        <v>13.110121339999999</v>
      </c>
      <c r="IF24" s="259">
        <v>28.502410789999999</v>
      </c>
      <c r="IG24" s="286">
        <v>6081.1751855000011</v>
      </c>
      <c r="IH24" s="285">
        <v>4.0885141999999997</v>
      </c>
      <c r="II24" s="259">
        <v>0.13300000000000001</v>
      </c>
      <c r="IJ24" s="259">
        <v>490.31987609999999</v>
      </c>
      <c r="IK24" s="259">
        <v>6.1708350799999998</v>
      </c>
      <c r="IL24" s="259">
        <v>3.0430000000000001</v>
      </c>
      <c r="IM24" s="259">
        <v>760.70573696999986</v>
      </c>
      <c r="IN24" s="259">
        <v>14.514506069999999</v>
      </c>
      <c r="IO24" s="259">
        <v>15.804166</v>
      </c>
      <c r="IP24" s="259">
        <v>335.37342711999997</v>
      </c>
      <c r="IQ24" s="259">
        <v>501.63768789</v>
      </c>
      <c r="IR24" s="259">
        <v>561.25511784999992</v>
      </c>
      <c r="IS24" s="286">
        <v>1868.03789785</v>
      </c>
      <c r="IT24" s="285">
        <v>0</v>
      </c>
      <c r="IU24" s="259">
        <v>176.45728979999998</v>
      </c>
      <c r="IV24" s="259">
        <v>11.115490639999999</v>
      </c>
      <c r="IW24" s="259">
        <v>0.78601502999999984</v>
      </c>
      <c r="IX24" s="259">
        <v>753.93842614000005</v>
      </c>
      <c r="IY24" s="259">
        <v>316.15047730999999</v>
      </c>
      <c r="IZ24" s="259">
        <v>396.84933517000002</v>
      </c>
      <c r="JA24" s="259">
        <v>505.00887595000006</v>
      </c>
      <c r="JB24" s="259">
        <v>208.76728890000001</v>
      </c>
      <c r="JC24" s="259">
        <v>2.2000000000000002</v>
      </c>
      <c r="JD24" s="259">
        <v>320.08835141000003</v>
      </c>
      <c r="JE24" s="286">
        <v>1275.2977452300001</v>
      </c>
      <c r="JF24" s="285">
        <v>8.09</v>
      </c>
      <c r="JG24" s="259">
        <v>266.71950000000004</v>
      </c>
      <c r="JH24" s="259">
        <v>0.25077362000000014</v>
      </c>
      <c r="JI24" s="259">
        <v>0.85</v>
      </c>
      <c r="JJ24" s="259">
        <v>3.8691057</v>
      </c>
      <c r="JK24" s="259">
        <v>7.4770678300000002</v>
      </c>
      <c r="JL24" s="259">
        <v>6.0946809399999999</v>
      </c>
      <c r="JM24" s="259">
        <v>7.8670085400000005</v>
      </c>
      <c r="JN24" s="259">
        <v>751.36905123999998</v>
      </c>
      <c r="JO24" s="259">
        <v>18.038794979999999</v>
      </c>
      <c r="JP24" s="259">
        <v>533.22137035999992</v>
      </c>
      <c r="JQ24" s="286">
        <v>793.9998057900001</v>
      </c>
      <c r="JR24" s="285">
        <v>150.762</v>
      </c>
      <c r="JS24" s="259">
        <v>12.239900909399999</v>
      </c>
      <c r="JT24" s="259">
        <v>488.70941431000006</v>
      </c>
      <c r="JU24" s="259">
        <v>6.7312509900000004</v>
      </c>
      <c r="JV24" s="259">
        <v>254.53475455</v>
      </c>
      <c r="JW24" s="259">
        <v>35.15933175</v>
      </c>
      <c r="JX24" s="259">
        <v>750.46143600000005</v>
      </c>
      <c r="JY24" s="259">
        <v>7.5490000000000004</v>
      </c>
      <c r="JZ24" s="259">
        <v>23.48473267</v>
      </c>
      <c r="KA24" s="259">
        <v>28.981964170000005</v>
      </c>
      <c r="KB24" s="259">
        <v>11.362533630000001</v>
      </c>
      <c r="KC24" s="286">
        <v>384.54705403000003</v>
      </c>
      <c r="KD24" s="285">
        <v>10.716601990000001</v>
      </c>
      <c r="KE24" s="259">
        <v>25.234281840000001</v>
      </c>
      <c r="KF24" s="259">
        <v>2.0476555899999997</v>
      </c>
      <c r="KG24" s="259">
        <v>18.596652159999998</v>
      </c>
      <c r="KH24" s="259">
        <v>0.26174685000000003</v>
      </c>
      <c r="KI24" s="259">
        <v>29.307274620000001</v>
      </c>
      <c r="KJ24" s="259">
        <v>47.798372190000002</v>
      </c>
      <c r="KK24" s="259">
        <v>7.2599503299999997</v>
      </c>
      <c r="KL24" s="259">
        <v>969.35743467999998</v>
      </c>
      <c r="KM24" s="259">
        <v>820.03918298000008</v>
      </c>
      <c r="KN24" s="259">
        <v>151.91256670000001</v>
      </c>
      <c r="KO24" s="259">
        <v>1262.6862867899999</v>
      </c>
      <c r="KP24" s="285">
        <v>152.79057552</v>
      </c>
      <c r="KQ24" s="259">
        <v>0</v>
      </c>
      <c r="KR24" s="259">
        <v>9.44277078</v>
      </c>
      <c r="KS24" s="286">
        <v>18.396401390000001</v>
      </c>
    </row>
    <row r="25" spans="1:305" x14ac:dyDescent="0.25">
      <c r="A25" s="345" t="s">
        <v>4225</v>
      </c>
      <c r="B25" s="285">
        <v>57.22010988000001</v>
      </c>
      <c r="C25" s="259">
        <v>19.011210220000002</v>
      </c>
      <c r="D25" s="259">
        <v>28.845491060000001</v>
      </c>
      <c r="E25" s="259">
        <v>384.10180201000009</v>
      </c>
      <c r="F25" s="259">
        <v>16.999362609999999</v>
      </c>
      <c r="G25" s="259">
        <v>183.33647623000005</v>
      </c>
      <c r="H25" s="259">
        <v>51.776977840000001</v>
      </c>
      <c r="I25" s="259">
        <v>19.959533140000001</v>
      </c>
      <c r="J25" s="259">
        <v>58.690306500000005</v>
      </c>
      <c r="K25" s="259">
        <v>15.744758070000001</v>
      </c>
      <c r="L25" s="259">
        <v>38.329670450000002</v>
      </c>
      <c r="M25" s="286">
        <v>152.05839259999996</v>
      </c>
      <c r="N25" s="285">
        <v>37.179162530000006</v>
      </c>
      <c r="O25" s="259">
        <v>18.954466149999998</v>
      </c>
      <c r="P25" s="259">
        <v>37.551942629999999</v>
      </c>
      <c r="Q25" s="259">
        <v>32.688322660000004</v>
      </c>
      <c r="R25" s="259">
        <v>14.503699810000001</v>
      </c>
      <c r="S25" s="259">
        <v>382.44976293000002</v>
      </c>
      <c r="T25" s="259">
        <v>54.142558899999997</v>
      </c>
      <c r="U25" s="259">
        <v>19.98449037</v>
      </c>
      <c r="V25" s="259">
        <v>78.46228416000001</v>
      </c>
      <c r="W25" s="259">
        <v>341.70957501999999</v>
      </c>
      <c r="X25" s="259">
        <v>16.09181173</v>
      </c>
      <c r="Y25" s="286">
        <v>385.12396154999999</v>
      </c>
      <c r="Z25" s="285">
        <v>63.863239410000006</v>
      </c>
      <c r="AA25" s="259">
        <v>21.42872925</v>
      </c>
      <c r="AB25" s="259">
        <v>62.786445929999999</v>
      </c>
      <c r="AC25" s="259">
        <v>15.26832186</v>
      </c>
      <c r="AD25" s="259">
        <v>17.274210759999999</v>
      </c>
      <c r="AE25" s="259">
        <v>415.67393969</v>
      </c>
      <c r="AF25" s="259">
        <v>79.876375889999991</v>
      </c>
      <c r="AG25" s="259">
        <v>22.26475636</v>
      </c>
      <c r="AH25" s="259">
        <v>96.928566659999987</v>
      </c>
      <c r="AI25" s="259">
        <v>108.21814132999999</v>
      </c>
      <c r="AJ25" s="259">
        <v>35.096277010000001</v>
      </c>
      <c r="AK25" s="286">
        <v>366.70537048</v>
      </c>
      <c r="AL25" s="285">
        <v>96.902820820000002</v>
      </c>
      <c r="AM25" s="259">
        <v>23.537805969999997</v>
      </c>
      <c r="AN25" s="259">
        <v>102.15936392999998</v>
      </c>
      <c r="AO25" s="259">
        <v>23.619376769999999</v>
      </c>
      <c r="AP25" s="259">
        <v>19.26919419</v>
      </c>
      <c r="AQ25" s="259">
        <v>116.03117951999999</v>
      </c>
      <c r="AR25" s="259">
        <v>97.402253159999987</v>
      </c>
      <c r="AS25" s="259">
        <v>23.358212549999998</v>
      </c>
      <c r="AT25" s="259">
        <v>104.03229653999998</v>
      </c>
      <c r="AU25" s="259">
        <v>23.577879799999998</v>
      </c>
      <c r="AV25" s="259">
        <v>32.5141335</v>
      </c>
      <c r="AW25" s="286">
        <v>117.61882716</v>
      </c>
      <c r="AX25" s="285">
        <v>100.03613542000001</v>
      </c>
      <c r="AY25" s="259">
        <v>38.983867510000003</v>
      </c>
      <c r="AZ25" s="259">
        <v>114.49533519999999</v>
      </c>
      <c r="BA25" s="259">
        <v>1269.4938635000001</v>
      </c>
      <c r="BB25" s="259">
        <v>47.092260369999998</v>
      </c>
      <c r="BC25" s="259">
        <v>53.001791979999993</v>
      </c>
      <c r="BD25" s="259">
        <v>96.492936139999998</v>
      </c>
      <c r="BE25" s="259">
        <v>39.911276610000002</v>
      </c>
      <c r="BF25" s="259">
        <v>123.95691186999998</v>
      </c>
      <c r="BG25" s="259">
        <v>26.953672599999997</v>
      </c>
      <c r="BH25" s="259">
        <v>447.67095312000004</v>
      </c>
      <c r="BI25" s="286">
        <v>133.76786214000001</v>
      </c>
      <c r="BJ25" s="285">
        <v>94.165031880000001</v>
      </c>
      <c r="BK25" s="259">
        <v>39.649329350000002</v>
      </c>
      <c r="BL25" s="259">
        <v>446.84708754999997</v>
      </c>
      <c r="BM25" s="259">
        <v>20.760987790000001</v>
      </c>
      <c r="BN25" s="259">
        <v>211.54072689</v>
      </c>
      <c r="BO25" s="259">
        <v>109.02115022000001</v>
      </c>
      <c r="BP25" s="259">
        <v>57.653921149999995</v>
      </c>
      <c r="BQ25" s="259">
        <v>53.729266840000001</v>
      </c>
      <c r="BR25" s="259">
        <v>73.600754660000007</v>
      </c>
      <c r="BS25" s="259">
        <v>28.610962749999999</v>
      </c>
      <c r="BT25" s="259">
        <v>23.657594340000003</v>
      </c>
      <c r="BU25" s="286">
        <v>31.603108319999997</v>
      </c>
      <c r="BV25" s="285">
        <v>86.722597859999979</v>
      </c>
      <c r="BW25" s="259">
        <v>41.879973469999996</v>
      </c>
      <c r="BX25" s="259">
        <v>89.535668360000003</v>
      </c>
      <c r="BY25" s="259">
        <v>29.027562830000001</v>
      </c>
      <c r="BZ25" s="259">
        <v>47.443822130000001</v>
      </c>
      <c r="CA25" s="259">
        <v>40.419866239999998</v>
      </c>
      <c r="CB25" s="259">
        <v>301.40354310000004</v>
      </c>
      <c r="CC25" s="259">
        <v>37.08185125</v>
      </c>
      <c r="CD25" s="259">
        <v>207.94354397000001</v>
      </c>
      <c r="CE25" s="259">
        <v>128.77404165999999</v>
      </c>
      <c r="CF25" s="259">
        <v>28.697691539999997</v>
      </c>
      <c r="CG25" s="286">
        <v>40.490191950000003</v>
      </c>
      <c r="CH25" s="285">
        <v>87.503933009999997</v>
      </c>
      <c r="CI25" s="259">
        <v>40.508325119999995</v>
      </c>
      <c r="CJ25" s="259">
        <v>62.380877980000008</v>
      </c>
      <c r="CK25" s="259">
        <v>15.85737166</v>
      </c>
      <c r="CL25" s="259">
        <v>23.104933579999997</v>
      </c>
      <c r="CM25" s="259">
        <v>40.177397920000004</v>
      </c>
      <c r="CN25" s="259">
        <v>90.160121559999993</v>
      </c>
      <c r="CO25" s="259">
        <v>41.104692139999997</v>
      </c>
      <c r="CP25" s="259">
        <v>58.14049541</v>
      </c>
      <c r="CQ25" s="259">
        <v>15.85737166</v>
      </c>
      <c r="CR25" s="259">
        <v>17.536372750000002</v>
      </c>
      <c r="CS25" s="286">
        <v>40.420490210000004</v>
      </c>
      <c r="CT25" s="285">
        <v>42.295424600000004</v>
      </c>
      <c r="CU25" s="259">
        <v>36.682745099999998</v>
      </c>
      <c r="CV25" s="259">
        <v>16.421899440000001</v>
      </c>
      <c r="CW25" s="259">
        <v>0.80960522000000001</v>
      </c>
      <c r="CX25" s="259">
        <v>145.42878643</v>
      </c>
      <c r="CY25" s="259">
        <v>23.153518740000003</v>
      </c>
      <c r="CZ25" s="259">
        <v>46.503796129999998</v>
      </c>
      <c r="DA25" s="259">
        <v>43.611623409999993</v>
      </c>
      <c r="DB25" s="259">
        <v>18.291259650000001</v>
      </c>
      <c r="DC25" s="259">
        <v>1.7099410700000002</v>
      </c>
      <c r="DD25" s="259">
        <v>160.26123648999999</v>
      </c>
      <c r="DE25" s="286">
        <v>23.78041662</v>
      </c>
      <c r="DF25" s="285">
        <v>53.051691500000004</v>
      </c>
      <c r="DG25" s="259">
        <v>24.962412989999997</v>
      </c>
      <c r="DH25" s="259">
        <v>18.063591499999998</v>
      </c>
      <c r="DI25" s="259">
        <v>0</v>
      </c>
      <c r="DJ25" s="259">
        <v>216.54422144000003</v>
      </c>
      <c r="DK25" s="259">
        <v>22.94174782</v>
      </c>
      <c r="DL25" s="259">
        <v>32.842173540000005</v>
      </c>
      <c r="DM25" s="259">
        <v>24.227925519999999</v>
      </c>
      <c r="DN25" s="259">
        <v>21.500603610000002</v>
      </c>
      <c r="DO25" s="259">
        <v>0.69056521999999998</v>
      </c>
      <c r="DP25" s="259">
        <v>299.42987620000002</v>
      </c>
      <c r="DQ25" s="286">
        <v>36.723106559999998</v>
      </c>
      <c r="DR25" s="285">
        <v>52.92448005</v>
      </c>
      <c r="DS25" s="259">
        <v>29.674737260000001</v>
      </c>
      <c r="DT25" s="259">
        <v>18.404673339999999</v>
      </c>
      <c r="DU25" s="259">
        <v>8.1836716600000017</v>
      </c>
      <c r="DV25" s="259">
        <v>158.32759546</v>
      </c>
      <c r="DW25" s="259">
        <v>26.011951499999999</v>
      </c>
      <c r="DX25" s="259">
        <v>42.396195290000009</v>
      </c>
      <c r="DY25" s="259">
        <v>30.407299290000005</v>
      </c>
      <c r="DZ25" s="259">
        <v>17.611213769999999</v>
      </c>
      <c r="EA25" s="259">
        <v>7.4931064400000009</v>
      </c>
      <c r="EB25" s="259">
        <v>214.97405777</v>
      </c>
      <c r="EC25" s="286">
        <v>27.386864610000003</v>
      </c>
      <c r="ED25" s="285">
        <v>40.464677809999998</v>
      </c>
      <c r="EE25" s="259">
        <v>31.766225650000003</v>
      </c>
      <c r="EF25" s="259">
        <v>17.684926040000001</v>
      </c>
      <c r="EG25" s="259">
        <v>7.4931064400000009</v>
      </c>
      <c r="EH25" s="259">
        <v>201.80202152000001</v>
      </c>
      <c r="EI25" s="259">
        <v>46.663652540000001</v>
      </c>
      <c r="EJ25" s="259">
        <v>50.929326090000011</v>
      </c>
      <c r="EK25" s="259">
        <v>37.167404579999996</v>
      </c>
      <c r="EL25" s="259">
        <v>15.066217830000001</v>
      </c>
      <c r="EM25" s="259">
        <v>7.6952357800000009</v>
      </c>
      <c r="EN25" s="259">
        <v>210.03078189000001</v>
      </c>
      <c r="EO25" s="286">
        <v>47.884644680000008</v>
      </c>
      <c r="EP25" s="285">
        <v>52.502829599999998</v>
      </c>
      <c r="EQ25" s="259">
        <v>75.394781670000015</v>
      </c>
      <c r="ER25" s="259">
        <v>19.841606719999998</v>
      </c>
      <c r="ES25" s="259">
        <v>7.6952357800000009</v>
      </c>
      <c r="ET25" s="259">
        <v>195.26006345000002</v>
      </c>
      <c r="EU25" s="259">
        <v>68.835786139999996</v>
      </c>
      <c r="EV25" s="259">
        <v>53.596640400000005</v>
      </c>
      <c r="EW25" s="259">
        <v>82.365008700000004</v>
      </c>
      <c r="EX25" s="259">
        <v>63.602123509999991</v>
      </c>
      <c r="EY25" s="259">
        <v>7.732098960000001</v>
      </c>
      <c r="EZ25" s="259">
        <v>209.33042936000001</v>
      </c>
      <c r="FA25" s="286">
        <v>156.17959265000002</v>
      </c>
      <c r="FB25" s="285">
        <v>34.0282743</v>
      </c>
      <c r="FC25" s="259">
        <v>28.690094890000005</v>
      </c>
      <c r="FD25" s="259">
        <v>63.642282239999993</v>
      </c>
      <c r="FE25" s="259">
        <v>16.761356410000001</v>
      </c>
      <c r="FF25" s="259">
        <v>390.35392141</v>
      </c>
      <c r="FG25" s="259">
        <v>102.15855640000001</v>
      </c>
      <c r="FH25" s="259">
        <v>29.442823350000001</v>
      </c>
      <c r="FI25" s="259">
        <v>35.284916650000007</v>
      </c>
      <c r="FJ25" s="259">
        <v>125.96568133999999</v>
      </c>
      <c r="FK25" s="259">
        <v>25.128534220000002</v>
      </c>
      <c r="FL25" s="259">
        <v>244.19634029000002</v>
      </c>
      <c r="FM25" s="286">
        <v>103.34831158999999</v>
      </c>
      <c r="FN25" s="285">
        <v>29.394165490000002</v>
      </c>
      <c r="FO25" s="259">
        <v>29.311460240000002</v>
      </c>
      <c r="FP25" s="259">
        <v>129.46651396999999</v>
      </c>
      <c r="FQ25" s="259">
        <v>25.128534220000002</v>
      </c>
      <c r="FR25" s="259">
        <v>241.03291257000001</v>
      </c>
      <c r="FS25" s="259">
        <v>98.52829161999999</v>
      </c>
      <c r="FT25" s="259">
        <v>29.393244930000002</v>
      </c>
      <c r="FU25" s="259">
        <v>38.411460000000005</v>
      </c>
      <c r="FV25" s="259">
        <v>123.03146471999997</v>
      </c>
      <c r="FW25" s="259">
        <v>25.17853646</v>
      </c>
      <c r="FX25" s="259">
        <v>218.49957807999996</v>
      </c>
      <c r="FY25" s="286">
        <v>98.42747353</v>
      </c>
      <c r="FZ25" s="285">
        <v>28.782322859999997</v>
      </c>
      <c r="GA25" s="259">
        <v>87.988514990000013</v>
      </c>
      <c r="GB25" s="259">
        <v>129.74469190999997</v>
      </c>
      <c r="GC25" s="259">
        <v>35.608536459999996</v>
      </c>
      <c r="GD25" s="259">
        <v>175.46272031999999</v>
      </c>
      <c r="GE25" s="259">
        <v>97.873835010000022</v>
      </c>
      <c r="GF25" s="259">
        <v>28.893031700000005</v>
      </c>
      <c r="GG25" s="259">
        <v>97.143284989999984</v>
      </c>
      <c r="GH25" s="259">
        <v>103.78231116999997</v>
      </c>
      <c r="GI25" s="259">
        <v>35.608536459999996</v>
      </c>
      <c r="GJ25" s="259">
        <v>145.27276026999999</v>
      </c>
      <c r="GK25" s="286">
        <v>99.720221629999998</v>
      </c>
      <c r="GL25" s="285">
        <v>28.930355810000002</v>
      </c>
      <c r="GM25" s="259">
        <v>65.865503849999982</v>
      </c>
      <c r="GN25" s="259">
        <v>100.63068455</v>
      </c>
      <c r="GO25" s="259">
        <v>35.608536459999996</v>
      </c>
      <c r="GP25" s="259">
        <v>116.39688400999999</v>
      </c>
      <c r="GQ25" s="259">
        <v>97.909284720000002</v>
      </c>
      <c r="GR25" s="259">
        <v>29.217528150000003</v>
      </c>
      <c r="GS25" s="259">
        <v>104.53104620000001</v>
      </c>
      <c r="GT25" s="259">
        <v>98.378306670000001</v>
      </c>
      <c r="GU25" s="259">
        <v>46.537344079999997</v>
      </c>
      <c r="GV25" s="259">
        <v>126.88905202999999</v>
      </c>
      <c r="GW25" s="286">
        <v>108.36140283</v>
      </c>
      <c r="GX25" s="285">
        <v>20.922120119999999</v>
      </c>
      <c r="GY25" s="259">
        <v>89.787998910000013</v>
      </c>
      <c r="GZ25" s="259">
        <v>88.051679449999995</v>
      </c>
      <c r="HA25" s="259">
        <v>65.633221840000004</v>
      </c>
      <c r="HB25" s="259">
        <v>122.98999848</v>
      </c>
      <c r="HC25" s="259">
        <v>88.421342599999988</v>
      </c>
      <c r="HD25" s="259">
        <v>20.928485949999999</v>
      </c>
      <c r="HE25" s="259">
        <v>99.075632710000008</v>
      </c>
      <c r="HF25" s="259">
        <v>88.002602170000003</v>
      </c>
      <c r="HG25" s="259">
        <v>71.818221840000007</v>
      </c>
      <c r="HH25" s="259">
        <v>151.12270248999999</v>
      </c>
      <c r="HI25" s="286">
        <v>91.215454780000002</v>
      </c>
      <c r="HJ25" s="285">
        <v>20.927322669999999</v>
      </c>
      <c r="HK25" s="259">
        <v>101.89826745000001</v>
      </c>
      <c r="HL25" s="259">
        <v>78.736046979999998</v>
      </c>
      <c r="HM25" s="259">
        <v>80.568414150000009</v>
      </c>
      <c r="HN25" s="259">
        <v>164.52423103999999</v>
      </c>
      <c r="HO25" s="259">
        <v>84.420624419999996</v>
      </c>
      <c r="HP25" s="259">
        <v>20.927234379999998</v>
      </c>
      <c r="HQ25" s="259">
        <v>106.92525758000001</v>
      </c>
      <c r="HR25" s="259">
        <v>53.662515859999999</v>
      </c>
      <c r="HS25" s="259">
        <v>71.818221840000007</v>
      </c>
      <c r="HT25" s="259">
        <v>179.37641870000002</v>
      </c>
      <c r="HU25" s="286">
        <v>79.380146350000004</v>
      </c>
      <c r="HV25" s="285">
        <v>20.013249379999998</v>
      </c>
      <c r="HW25" s="259">
        <v>92.517842909999999</v>
      </c>
      <c r="HX25" s="259">
        <v>45.452642449999999</v>
      </c>
      <c r="HY25" s="259">
        <v>77.979793860000001</v>
      </c>
      <c r="HZ25" s="259">
        <v>172.46433662999999</v>
      </c>
      <c r="IA25" s="259">
        <v>82.320624739999985</v>
      </c>
      <c r="IB25" s="259">
        <v>20.926836210000001</v>
      </c>
      <c r="IC25" s="259">
        <v>98.291077959999981</v>
      </c>
      <c r="ID25" s="259">
        <v>44.777568630000005</v>
      </c>
      <c r="IE25" s="259">
        <v>78.663221839999991</v>
      </c>
      <c r="IF25" s="259">
        <v>173.63812013999998</v>
      </c>
      <c r="IG25" s="286">
        <v>88.976489040000018</v>
      </c>
      <c r="IH25" s="285">
        <v>19.792127919999999</v>
      </c>
      <c r="II25" s="259">
        <v>101.97553404</v>
      </c>
      <c r="IJ25" s="259">
        <v>44.943343600000006</v>
      </c>
      <c r="IK25" s="259">
        <v>77.970115379999996</v>
      </c>
      <c r="IL25" s="259">
        <v>172.99969188999998</v>
      </c>
      <c r="IM25" s="259">
        <v>80.051311850000005</v>
      </c>
      <c r="IN25" s="259">
        <v>22.933456199999998</v>
      </c>
      <c r="IO25" s="259">
        <v>87.624112389999993</v>
      </c>
      <c r="IP25" s="259">
        <v>56.700480450000001</v>
      </c>
      <c r="IQ25" s="259">
        <v>78.84503896999999</v>
      </c>
      <c r="IR25" s="259">
        <v>178.78419923999996</v>
      </c>
      <c r="IS25" s="286">
        <v>79.847602779999988</v>
      </c>
      <c r="IT25" s="285">
        <v>19.923700109999999</v>
      </c>
      <c r="IU25" s="259">
        <v>83.163909860000004</v>
      </c>
      <c r="IV25" s="259">
        <v>69.463998069999988</v>
      </c>
      <c r="IW25" s="259">
        <v>79.531992559999992</v>
      </c>
      <c r="IX25" s="259">
        <v>162.96855921</v>
      </c>
      <c r="IY25" s="259">
        <v>77.237887299999997</v>
      </c>
      <c r="IZ25" s="259">
        <v>20.095809760000002</v>
      </c>
      <c r="JA25" s="259">
        <v>76.858329960000006</v>
      </c>
      <c r="JB25" s="259">
        <v>66.857527619999999</v>
      </c>
      <c r="JC25" s="259">
        <v>77.831731640000001</v>
      </c>
      <c r="JD25" s="259">
        <v>161.69706732999998</v>
      </c>
      <c r="JE25" s="286">
        <v>76.871625109999997</v>
      </c>
      <c r="JF25" s="285">
        <v>12.192631069999999</v>
      </c>
      <c r="JG25" s="259">
        <v>94.791800519999995</v>
      </c>
      <c r="JH25" s="259">
        <v>66.951455209999992</v>
      </c>
      <c r="JI25" s="259">
        <v>77.757152019999992</v>
      </c>
      <c r="JJ25" s="259">
        <v>160.54109328999999</v>
      </c>
      <c r="JK25" s="259">
        <v>77.724014490000002</v>
      </c>
      <c r="JL25" s="259">
        <v>12.19329647</v>
      </c>
      <c r="JM25" s="259">
        <v>118.34660295</v>
      </c>
      <c r="JN25" s="259">
        <v>60.243865261885922</v>
      </c>
      <c r="JO25" s="259">
        <v>86.543513559999994</v>
      </c>
      <c r="JP25" s="259">
        <v>175.89155015</v>
      </c>
      <c r="JQ25" s="286">
        <v>78.669784829999998</v>
      </c>
      <c r="JR25" s="285">
        <v>54.559063630000004</v>
      </c>
      <c r="JS25" s="259">
        <v>198.87602074999998</v>
      </c>
      <c r="JT25" s="259">
        <v>562.89330407</v>
      </c>
      <c r="JU25" s="259">
        <v>87.830853149999982</v>
      </c>
      <c r="JV25" s="259">
        <v>792.89096186000006</v>
      </c>
      <c r="JW25" s="259">
        <v>78.218955999999991</v>
      </c>
      <c r="JX25" s="259">
        <v>52.891096900000001</v>
      </c>
      <c r="JY25" s="259">
        <v>722.26441206999993</v>
      </c>
      <c r="JZ25" s="259">
        <v>56.242796340000005</v>
      </c>
      <c r="KA25" s="259">
        <v>79.368302020000002</v>
      </c>
      <c r="KB25" s="259">
        <v>188.15062832000001</v>
      </c>
      <c r="KC25" s="286">
        <v>692.78987846000007</v>
      </c>
      <c r="KD25" s="285">
        <v>66.187776659999997</v>
      </c>
      <c r="KE25" s="259">
        <v>794.05163286000015</v>
      </c>
      <c r="KF25" s="259">
        <v>89.663766240000001</v>
      </c>
      <c r="KG25" s="259">
        <v>187.73647632000001</v>
      </c>
      <c r="KH25" s="259">
        <v>821.44817090999993</v>
      </c>
      <c r="KI25" s="259">
        <v>72.653536119999998</v>
      </c>
      <c r="KJ25" s="259">
        <v>86.042405760000008</v>
      </c>
      <c r="KK25" s="259">
        <v>869.29213918999994</v>
      </c>
      <c r="KL25" s="259">
        <v>110.29224460000002</v>
      </c>
      <c r="KM25" s="259">
        <v>270.74462396000001</v>
      </c>
      <c r="KN25" s="259">
        <v>798.21952583000007</v>
      </c>
      <c r="KO25" s="259">
        <v>668.98554787000012</v>
      </c>
      <c r="KP25" s="285">
        <v>117.36464778999999</v>
      </c>
      <c r="KQ25" s="259">
        <v>275.37644933000001</v>
      </c>
      <c r="KR25" s="259">
        <v>124.30129871999999</v>
      </c>
      <c r="KS25" s="286">
        <v>118.62911372999999</v>
      </c>
    </row>
    <row r="26" spans="1:305" x14ac:dyDescent="0.25">
      <c r="A26" s="235" t="s">
        <v>4273</v>
      </c>
      <c r="B26" s="285">
        <v>-0.97516999999999998</v>
      </c>
      <c r="C26" s="259">
        <v>-1.0147699999999999</v>
      </c>
      <c r="D26" s="259">
        <v>-1.0631699999999999</v>
      </c>
      <c r="E26" s="259">
        <v>-1.1466400000000001</v>
      </c>
      <c r="F26" s="259">
        <v>-0.29720000000000002</v>
      </c>
      <c r="G26" s="259">
        <v>-4.8093700000000013</v>
      </c>
      <c r="H26" s="259">
        <v>-0.53794999999999993</v>
      </c>
      <c r="I26" s="259">
        <v>-1.0147699999999999</v>
      </c>
      <c r="J26" s="259">
        <v>-0.63317000000000001</v>
      </c>
      <c r="K26" s="259">
        <v>-1.8770200000000001</v>
      </c>
      <c r="L26" s="259">
        <v>4.2344999999999997</v>
      </c>
      <c r="M26" s="286">
        <v>14.291931669999999</v>
      </c>
      <c r="N26" s="285">
        <v>-0.40937999999999997</v>
      </c>
      <c r="O26" s="259">
        <v>1.2518</v>
      </c>
      <c r="P26" s="259">
        <v>-1.2667299999999999</v>
      </c>
      <c r="Q26" s="259">
        <v>-0.81302000000000008</v>
      </c>
      <c r="R26" s="259">
        <v>-1.27494</v>
      </c>
      <c r="S26" s="259">
        <v>-5.1202400000000008</v>
      </c>
      <c r="T26" s="259">
        <v>2.5980300000000001</v>
      </c>
      <c r="U26" s="259">
        <v>-1.3059099999999999</v>
      </c>
      <c r="V26" s="259">
        <v>-0.88304999999999989</v>
      </c>
      <c r="W26" s="259">
        <v>0.48743999999999998</v>
      </c>
      <c r="X26" s="259">
        <v>-2.34145</v>
      </c>
      <c r="Y26" s="286">
        <v>15.473739999999999</v>
      </c>
      <c r="Z26" s="285">
        <v>-0.97013000000000005</v>
      </c>
      <c r="AA26" s="259">
        <v>-1.3963399999999999</v>
      </c>
      <c r="AB26" s="259">
        <v>-1.3931499999999999</v>
      </c>
      <c r="AC26" s="259">
        <v>-1.2070500000000002</v>
      </c>
      <c r="AD26" s="259">
        <v>-3.0112000000000001</v>
      </c>
      <c r="AE26" s="259">
        <v>-4.7481599999999995</v>
      </c>
      <c r="AF26" s="259">
        <v>-0.97013000000000005</v>
      </c>
      <c r="AG26" s="259">
        <v>-1.3963399999999999</v>
      </c>
      <c r="AH26" s="259">
        <v>0.31230000000000024</v>
      </c>
      <c r="AI26" s="259">
        <v>-1.2070500000000002</v>
      </c>
      <c r="AJ26" s="259">
        <v>-1.8371699999999995</v>
      </c>
      <c r="AK26" s="286">
        <v>-6.0273099999999999</v>
      </c>
      <c r="AL26" s="285">
        <v>-0.84193000000000007</v>
      </c>
      <c r="AM26" s="259">
        <v>-0.72467000000000004</v>
      </c>
      <c r="AN26" s="259">
        <v>-1.7307999999999999</v>
      </c>
      <c r="AO26" s="259">
        <v>-1.2070500000000002</v>
      </c>
      <c r="AP26" s="259">
        <v>-2.0442499999999995</v>
      </c>
      <c r="AQ26" s="259">
        <v>-4.5207329999999999</v>
      </c>
      <c r="AR26" s="259">
        <v>-0.81903000000000015</v>
      </c>
      <c r="AS26" s="259">
        <v>-0.71898000000000006</v>
      </c>
      <c r="AT26" s="259">
        <v>-0.87479999999999991</v>
      </c>
      <c r="AU26" s="259">
        <v>-1.2070500000000002</v>
      </c>
      <c r="AV26" s="259">
        <v>-2.0442699999999996</v>
      </c>
      <c r="AW26" s="286">
        <v>9.733867</v>
      </c>
      <c r="AX26" s="285">
        <v>-0.7320000000000001</v>
      </c>
      <c r="AY26" s="259">
        <v>-0.65808999999999995</v>
      </c>
      <c r="AZ26" s="259">
        <v>-0.78520999999999985</v>
      </c>
      <c r="BA26" s="259">
        <v>-1.2070500000000002</v>
      </c>
      <c r="BB26" s="259">
        <v>-1.6577999999999997</v>
      </c>
      <c r="BC26" s="259">
        <v>-3.3835999999999999</v>
      </c>
      <c r="BD26" s="259">
        <v>23.433403000000002</v>
      </c>
      <c r="BE26" s="259">
        <v>5.234273</v>
      </c>
      <c r="BF26" s="259">
        <v>-0.411107</v>
      </c>
      <c r="BG26" s="259">
        <v>-1.1729000000000001</v>
      </c>
      <c r="BH26" s="259">
        <v>-1.39588</v>
      </c>
      <c r="BI26" s="286">
        <v>-3.28227</v>
      </c>
      <c r="BJ26" s="285">
        <v>-8.7010000000000004E-2</v>
      </c>
      <c r="BK26" s="259">
        <v>-0.52719000000000005</v>
      </c>
      <c r="BL26" s="259">
        <v>-0.32749200000000001</v>
      </c>
      <c r="BM26" s="259">
        <v>-1.1577300000000001</v>
      </c>
      <c r="BN26" s="259">
        <v>-1.5587660000000001</v>
      </c>
      <c r="BO26" s="259">
        <v>-16.260169999999999</v>
      </c>
      <c r="BP26" s="259">
        <v>-0.105325</v>
      </c>
      <c r="BQ26" s="259">
        <v>-0.52719000000000005</v>
      </c>
      <c r="BR26" s="259">
        <v>-0.32749200000000001</v>
      </c>
      <c r="BS26" s="259">
        <v>-1.1577300000000001</v>
      </c>
      <c r="BT26" s="259">
        <v>-1.3317399999999999</v>
      </c>
      <c r="BU26" s="286">
        <v>-3.2138399999999994</v>
      </c>
      <c r="BV26" s="285">
        <v>-8.7010000000000004E-2</v>
      </c>
      <c r="BW26" s="259">
        <v>-0.34286</v>
      </c>
      <c r="BX26" s="259">
        <v>-0.10924200000000001</v>
      </c>
      <c r="BY26" s="259">
        <v>-1.1577300000000001</v>
      </c>
      <c r="BZ26" s="259">
        <v>-0.56232599999999999</v>
      </c>
      <c r="CA26" s="259">
        <v>-2.9238899999999997</v>
      </c>
      <c r="CB26" s="259">
        <v>-8.7010000000000004E-2</v>
      </c>
      <c r="CC26" s="259">
        <v>-0.34286</v>
      </c>
      <c r="CD26" s="259">
        <v>0</v>
      </c>
      <c r="CE26" s="259">
        <v>-0.62180999999999997</v>
      </c>
      <c r="CF26" s="259">
        <v>-0.39944000000000002</v>
      </c>
      <c r="CG26" s="286">
        <v>-2.9238899999999997</v>
      </c>
      <c r="CH26" s="285">
        <v>0</v>
      </c>
      <c r="CI26" s="259">
        <v>-0.26443</v>
      </c>
      <c r="CJ26" s="259">
        <v>0</v>
      </c>
      <c r="CK26" s="259">
        <v>0</v>
      </c>
      <c r="CL26" s="259">
        <v>-0.39944000000000002</v>
      </c>
      <c r="CM26" s="259">
        <v>-1.20827</v>
      </c>
      <c r="CN26" s="259">
        <v>0</v>
      </c>
      <c r="CO26" s="259">
        <v>0</v>
      </c>
      <c r="CP26" s="259">
        <v>0</v>
      </c>
      <c r="CQ26" s="259">
        <v>0</v>
      </c>
      <c r="CR26" s="259">
        <v>-0.39944000000000002</v>
      </c>
      <c r="CS26" s="286">
        <v>-1.20827</v>
      </c>
      <c r="CT26" s="285">
        <v>0</v>
      </c>
      <c r="CU26" s="259">
        <v>0</v>
      </c>
      <c r="CV26" s="259">
        <v>0</v>
      </c>
      <c r="CW26" s="259">
        <v>0</v>
      </c>
      <c r="CX26" s="259">
        <v>-0.39944000000000002</v>
      </c>
      <c r="CY26" s="259">
        <v>-1.20827</v>
      </c>
      <c r="CZ26" s="259">
        <v>0</v>
      </c>
      <c r="DA26" s="259">
        <v>0</v>
      </c>
      <c r="DB26" s="259">
        <v>0</v>
      </c>
      <c r="DC26" s="259">
        <v>0</v>
      </c>
      <c r="DD26" s="259">
        <v>-0.39944000000000002</v>
      </c>
      <c r="DE26" s="286">
        <v>-1.20827</v>
      </c>
      <c r="DF26" s="285">
        <v>0</v>
      </c>
      <c r="DG26" s="259">
        <v>0</v>
      </c>
      <c r="DH26" s="259">
        <v>0</v>
      </c>
      <c r="DI26" s="259">
        <v>0</v>
      </c>
      <c r="DJ26" s="259">
        <v>-3.6999999999999998E-5</v>
      </c>
      <c r="DK26" s="259">
        <v>-1.20827</v>
      </c>
      <c r="DL26" s="259">
        <v>0</v>
      </c>
      <c r="DM26" s="259">
        <v>0</v>
      </c>
      <c r="DN26" s="259">
        <v>0</v>
      </c>
      <c r="DO26" s="259">
        <v>0</v>
      </c>
      <c r="DP26" s="259">
        <v>0</v>
      </c>
      <c r="DQ26" s="286">
        <v>-1.20827</v>
      </c>
      <c r="DR26" s="285">
        <v>0</v>
      </c>
      <c r="DS26" s="259">
        <v>0</v>
      </c>
      <c r="DT26" s="259">
        <v>0</v>
      </c>
      <c r="DU26" s="259">
        <v>0</v>
      </c>
      <c r="DV26" s="259">
        <v>0</v>
      </c>
      <c r="DW26" s="259">
        <v>-1.20827</v>
      </c>
      <c r="DX26" s="259">
        <v>0</v>
      </c>
      <c r="DY26" s="259">
        <v>0</v>
      </c>
      <c r="DZ26" s="259">
        <v>0</v>
      </c>
      <c r="EA26" s="259">
        <v>0</v>
      </c>
      <c r="EB26" s="259">
        <v>0</v>
      </c>
      <c r="EC26" s="286">
        <v>-1.20827</v>
      </c>
      <c r="ED26" s="285">
        <v>0</v>
      </c>
      <c r="EE26" s="259">
        <v>0</v>
      </c>
      <c r="EF26" s="259">
        <v>0</v>
      </c>
      <c r="EG26" s="259">
        <v>0</v>
      </c>
      <c r="EH26" s="259">
        <v>0</v>
      </c>
      <c r="EI26" s="259">
        <v>-1.20827</v>
      </c>
      <c r="EJ26" s="259">
        <v>0</v>
      </c>
      <c r="EK26" s="259">
        <v>0</v>
      </c>
      <c r="EL26" s="259">
        <v>0</v>
      </c>
      <c r="EM26" s="259">
        <v>0</v>
      </c>
      <c r="EN26" s="259">
        <v>0</v>
      </c>
      <c r="EO26" s="286">
        <v>-1.20827</v>
      </c>
      <c r="EP26" s="285">
        <v>0</v>
      </c>
      <c r="EQ26" s="259">
        <v>0</v>
      </c>
      <c r="ER26" s="259">
        <v>0</v>
      </c>
      <c r="ES26" s="259">
        <v>0</v>
      </c>
      <c r="ET26" s="259">
        <v>0</v>
      </c>
      <c r="EU26" s="259">
        <v>-1.20827</v>
      </c>
      <c r="EV26" s="259">
        <v>0</v>
      </c>
      <c r="EW26" s="259">
        <v>0</v>
      </c>
      <c r="EX26" s="259">
        <v>0</v>
      </c>
      <c r="EY26" s="259">
        <v>0</v>
      </c>
      <c r="EZ26" s="259">
        <v>0</v>
      </c>
      <c r="FA26" s="286">
        <v>-1.20827</v>
      </c>
      <c r="FB26" s="285">
        <v>0</v>
      </c>
      <c r="FC26" s="259">
        <v>0</v>
      </c>
      <c r="FD26" s="259">
        <v>0</v>
      </c>
      <c r="FE26" s="259">
        <v>0</v>
      </c>
      <c r="FF26" s="259">
        <v>0</v>
      </c>
      <c r="FG26" s="259">
        <v>-1.20827</v>
      </c>
      <c r="FH26" s="259">
        <v>0</v>
      </c>
      <c r="FI26" s="259">
        <v>0</v>
      </c>
      <c r="FJ26" s="259">
        <v>0</v>
      </c>
      <c r="FK26" s="259">
        <v>0</v>
      </c>
      <c r="FL26" s="259">
        <v>0</v>
      </c>
      <c r="FM26" s="286">
        <v>-1.20827</v>
      </c>
      <c r="FN26" s="285">
        <v>0</v>
      </c>
      <c r="FO26" s="259">
        <v>0</v>
      </c>
      <c r="FP26" s="259">
        <v>0</v>
      </c>
      <c r="FQ26" s="259">
        <v>0</v>
      </c>
      <c r="FR26" s="259">
        <v>0</v>
      </c>
      <c r="FS26" s="259">
        <v>-1.20827</v>
      </c>
      <c r="FT26" s="259">
        <v>0</v>
      </c>
      <c r="FU26" s="259">
        <v>0</v>
      </c>
      <c r="FV26" s="259">
        <v>0</v>
      </c>
      <c r="FW26" s="259">
        <v>0</v>
      </c>
      <c r="FX26" s="259">
        <v>0</v>
      </c>
      <c r="FY26" s="286">
        <v>-1.20827</v>
      </c>
      <c r="FZ26" s="285">
        <v>0</v>
      </c>
      <c r="GA26" s="259">
        <v>0</v>
      </c>
      <c r="GB26" s="259">
        <v>0</v>
      </c>
      <c r="GC26" s="259">
        <v>0</v>
      </c>
      <c r="GD26" s="259">
        <v>0</v>
      </c>
      <c r="GE26" s="259">
        <v>-1.20827</v>
      </c>
      <c r="GF26" s="259">
        <v>0</v>
      </c>
      <c r="GG26" s="259">
        <v>0</v>
      </c>
      <c r="GH26" s="259">
        <v>0</v>
      </c>
      <c r="GI26" s="259">
        <v>0</v>
      </c>
      <c r="GJ26" s="259">
        <v>0</v>
      </c>
      <c r="GK26" s="286">
        <v>0</v>
      </c>
      <c r="GL26" s="285">
        <v>0</v>
      </c>
      <c r="GM26" s="259">
        <v>0</v>
      </c>
      <c r="GN26" s="259">
        <v>0</v>
      </c>
      <c r="GO26" s="259">
        <v>0</v>
      </c>
      <c r="GP26" s="259">
        <v>0</v>
      </c>
      <c r="GQ26" s="259">
        <v>0</v>
      </c>
      <c r="GR26" s="259">
        <v>0</v>
      </c>
      <c r="GS26" s="259">
        <v>0</v>
      </c>
      <c r="GT26" s="259">
        <v>0</v>
      </c>
      <c r="GU26" s="259">
        <v>0</v>
      </c>
      <c r="GV26" s="259">
        <v>0</v>
      </c>
      <c r="GW26" s="286">
        <v>0</v>
      </c>
      <c r="GX26" s="285">
        <v>0</v>
      </c>
      <c r="GY26" s="259">
        <v>0</v>
      </c>
      <c r="GZ26" s="259">
        <v>0</v>
      </c>
      <c r="HA26" s="259">
        <v>0</v>
      </c>
      <c r="HB26" s="259">
        <v>0</v>
      </c>
      <c r="HC26" s="259">
        <v>0</v>
      </c>
      <c r="HD26" s="259">
        <v>0</v>
      </c>
      <c r="HE26" s="259">
        <v>0</v>
      </c>
      <c r="HF26" s="259">
        <v>0</v>
      </c>
      <c r="HG26" s="259">
        <v>0</v>
      </c>
      <c r="HH26" s="259">
        <v>0</v>
      </c>
      <c r="HI26" s="286">
        <v>0</v>
      </c>
      <c r="HJ26" s="285">
        <v>0</v>
      </c>
      <c r="HK26" s="259">
        <v>0</v>
      </c>
      <c r="HL26" s="259">
        <v>0</v>
      </c>
      <c r="HM26" s="259">
        <v>0</v>
      </c>
      <c r="HN26" s="259">
        <v>0</v>
      </c>
      <c r="HO26" s="259">
        <v>0</v>
      </c>
      <c r="HP26" s="259">
        <v>0</v>
      </c>
      <c r="HQ26" s="259">
        <v>0</v>
      </c>
      <c r="HR26" s="259">
        <v>0</v>
      </c>
      <c r="HS26" s="259">
        <v>0</v>
      </c>
      <c r="HT26" s="259">
        <v>0</v>
      </c>
      <c r="HU26" s="286">
        <v>0</v>
      </c>
      <c r="HV26" s="285">
        <v>0</v>
      </c>
      <c r="HW26" s="259">
        <v>0</v>
      </c>
      <c r="HX26" s="259">
        <v>0</v>
      </c>
      <c r="HY26" s="259">
        <v>0</v>
      </c>
      <c r="HZ26" s="259">
        <v>0</v>
      </c>
      <c r="IA26" s="259">
        <v>0</v>
      </c>
      <c r="IB26" s="259">
        <v>0</v>
      </c>
      <c r="IC26" s="259">
        <v>0</v>
      </c>
      <c r="ID26" s="259">
        <v>0</v>
      </c>
      <c r="IE26" s="259">
        <v>0</v>
      </c>
      <c r="IF26" s="259">
        <v>0</v>
      </c>
      <c r="IG26" s="286">
        <v>0</v>
      </c>
      <c r="IH26" s="285">
        <v>0</v>
      </c>
      <c r="II26" s="259">
        <v>0</v>
      </c>
      <c r="IJ26" s="259">
        <v>0</v>
      </c>
      <c r="IK26" s="259">
        <v>0</v>
      </c>
      <c r="IL26" s="259">
        <v>0</v>
      </c>
      <c r="IM26" s="259">
        <v>0</v>
      </c>
      <c r="IN26" s="259">
        <v>0</v>
      </c>
      <c r="IO26" s="259">
        <v>0</v>
      </c>
      <c r="IP26" s="259">
        <v>0</v>
      </c>
      <c r="IQ26" s="259">
        <v>0</v>
      </c>
      <c r="IR26" s="259">
        <v>0</v>
      </c>
      <c r="IS26" s="286">
        <v>0</v>
      </c>
      <c r="IT26" s="285">
        <v>0</v>
      </c>
      <c r="IU26" s="259">
        <v>0</v>
      </c>
      <c r="IV26" s="259">
        <v>0</v>
      </c>
      <c r="IW26" s="259">
        <v>0</v>
      </c>
      <c r="IX26" s="259">
        <v>0</v>
      </c>
      <c r="IY26" s="259">
        <v>0</v>
      </c>
      <c r="IZ26" s="259">
        <v>0</v>
      </c>
      <c r="JA26" s="259">
        <v>0</v>
      </c>
      <c r="JB26" s="259">
        <v>0</v>
      </c>
      <c r="JC26" s="259">
        <v>0</v>
      </c>
      <c r="JD26" s="259">
        <v>0</v>
      </c>
      <c r="JE26" s="286">
        <v>0</v>
      </c>
      <c r="JF26" s="285">
        <v>0</v>
      </c>
      <c r="JG26" s="259">
        <v>0</v>
      </c>
      <c r="JH26" s="259">
        <v>0</v>
      </c>
      <c r="JI26" s="259">
        <v>0</v>
      </c>
      <c r="JJ26" s="259">
        <v>0</v>
      </c>
      <c r="JK26" s="259">
        <v>0</v>
      </c>
      <c r="JL26" s="259">
        <v>0</v>
      </c>
      <c r="JM26" s="259">
        <v>0</v>
      </c>
      <c r="JN26" s="259">
        <v>0</v>
      </c>
      <c r="JO26" s="259">
        <v>0</v>
      </c>
      <c r="JP26" s="259">
        <v>0</v>
      </c>
      <c r="JQ26" s="286">
        <v>0</v>
      </c>
      <c r="JR26" s="285">
        <v>0</v>
      </c>
      <c r="JS26" s="259">
        <v>0</v>
      </c>
      <c r="JT26" s="259">
        <v>0</v>
      </c>
      <c r="JU26" s="259">
        <v>0</v>
      </c>
      <c r="JV26" s="259">
        <v>0</v>
      </c>
      <c r="JW26" s="259">
        <v>0</v>
      </c>
      <c r="JX26" s="259">
        <v>0</v>
      </c>
      <c r="JY26" s="259">
        <v>0</v>
      </c>
      <c r="JZ26" s="259">
        <v>0</v>
      </c>
      <c r="KA26" s="259">
        <v>0</v>
      </c>
      <c r="KB26" s="259">
        <v>0</v>
      </c>
      <c r="KC26" s="286">
        <v>0</v>
      </c>
      <c r="KD26" s="285">
        <v>0</v>
      </c>
      <c r="KE26" s="259">
        <v>0</v>
      </c>
      <c r="KF26" s="259">
        <v>0</v>
      </c>
      <c r="KG26" s="259">
        <v>0</v>
      </c>
      <c r="KH26" s="259">
        <v>0</v>
      </c>
      <c r="KI26" s="259">
        <v>0</v>
      </c>
      <c r="KJ26" s="259">
        <v>0</v>
      </c>
      <c r="KK26" s="259">
        <v>0</v>
      </c>
      <c r="KL26" s="259">
        <v>0</v>
      </c>
      <c r="KM26" s="259">
        <v>0</v>
      </c>
      <c r="KN26" s="259">
        <v>0</v>
      </c>
      <c r="KO26" s="259">
        <v>0</v>
      </c>
      <c r="KP26" s="285">
        <v>0</v>
      </c>
      <c r="KQ26" s="259">
        <v>0</v>
      </c>
      <c r="KR26" s="259">
        <v>0</v>
      </c>
      <c r="KS26" s="286">
        <v>0</v>
      </c>
    </row>
    <row r="27" spans="1:305" x14ac:dyDescent="0.25">
      <c r="A27" s="345" t="s">
        <v>4224</v>
      </c>
      <c r="B27" s="285">
        <v>0</v>
      </c>
      <c r="C27" s="259">
        <v>0</v>
      </c>
      <c r="D27" s="259">
        <v>0</v>
      </c>
      <c r="E27" s="259">
        <v>0</v>
      </c>
      <c r="F27" s="259">
        <v>0</v>
      </c>
      <c r="G27" s="259">
        <v>0</v>
      </c>
      <c r="H27" s="259">
        <v>0</v>
      </c>
      <c r="I27" s="259">
        <v>0</v>
      </c>
      <c r="J27" s="259">
        <v>0.43</v>
      </c>
      <c r="K27" s="259">
        <v>0</v>
      </c>
      <c r="L27" s="259">
        <v>4.5316999999999998</v>
      </c>
      <c r="M27" s="286">
        <v>18.495601669999999</v>
      </c>
      <c r="N27" s="285">
        <v>0</v>
      </c>
      <c r="O27" s="259">
        <v>2.2999000000000001</v>
      </c>
      <c r="P27" s="259">
        <v>0</v>
      </c>
      <c r="Q27" s="259">
        <v>0</v>
      </c>
      <c r="R27" s="259">
        <v>0.65693000000000001</v>
      </c>
      <c r="S27" s="259">
        <v>0</v>
      </c>
      <c r="T27" s="259">
        <v>3.0236000000000001</v>
      </c>
      <c r="U27" s="259">
        <v>0</v>
      </c>
      <c r="V27" s="259">
        <v>0.42795</v>
      </c>
      <c r="W27" s="259">
        <v>1.3537000000000001</v>
      </c>
      <c r="X27" s="259">
        <v>0</v>
      </c>
      <c r="Y27" s="286">
        <v>20.957699999999999</v>
      </c>
      <c r="Z27" s="285">
        <v>0</v>
      </c>
      <c r="AA27" s="259">
        <v>0</v>
      </c>
      <c r="AB27" s="259">
        <v>0</v>
      </c>
      <c r="AC27" s="259">
        <v>0</v>
      </c>
      <c r="AD27" s="259">
        <v>0</v>
      </c>
      <c r="AE27" s="259">
        <v>0</v>
      </c>
      <c r="AF27" s="259">
        <v>0</v>
      </c>
      <c r="AG27" s="259">
        <v>0</v>
      </c>
      <c r="AH27" s="259">
        <v>1.3759000000000001</v>
      </c>
      <c r="AI27" s="259">
        <v>0</v>
      </c>
      <c r="AJ27" s="259">
        <v>0</v>
      </c>
      <c r="AK27" s="286">
        <v>0</v>
      </c>
      <c r="AL27" s="285">
        <v>0</v>
      </c>
      <c r="AM27" s="259">
        <v>0</v>
      </c>
      <c r="AN27" s="259">
        <v>0</v>
      </c>
      <c r="AO27" s="259">
        <v>0</v>
      </c>
      <c r="AP27" s="259">
        <v>0</v>
      </c>
      <c r="AQ27" s="259">
        <v>0</v>
      </c>
      <c r="AR27" s="259">
        <v>0</v>
      </c>
      <c r="AS27" s="259">
        <v>0</v>
      </c>
      <c r="AT27" s="259">
        <v>0</v>
      </c>
      <c r="AU27" s="259">
        <v>0</v>
      </c>
      <c r="AV27" s="259">
        <v>0</v>
      </c>
      <c r="AW27" s="286">
        <v>14.254597</v>
      </c>
      <c r="AX27" s="285">
        <v>0</v>
      </c>
      <c r="AY27" s="259">
        <v>0</v>
      </c>
      <c r="AZ27" s="259">
        <v>0</v>
      </c>
      <c r="BA27" s="259">
        <v>0</v>
      </c>
      <c r="BB27" s="259">
        <v>0</v>
      </c>
      <c r="BC27" s="259">
        <v>0</v>
      </c>
      <c r="BD27" s="259">
        <v>24.165403000000001</v>
      </c>
      <c r="BE27" s="259">
        <v>5.5090329999999996</v>
      </c>
      <c r="BF27" s="259">
        <v>0.32577299999999998</v>
      </c>
      <c r="BG27" s="259">
        <v>0</v>
      </c>
      <c r="BH27" s="259">
        <v>0</v>
      </c>
      <c r="BI27" s="286">
        <v>0</v>
      </c>
      <c r="BJ27" s="285">
        <v>0</v>
      </c>
      <c r="BK27" s="259">
        <v>0</v>
      </c>
      <c r="BL27" s="259">
        <v>0</v>
      </c>
      <c r="BM27" s="259">
        <v>0</v>
      </c>
      <c r="BN27" s="259">
        <v>0</v>
      </c>
      <c r="BO27" s="259">
        <v>0</v>
      </c>
      <c r="BP27" s="259">
        <v>0</v>
      </c>
      <c r="BQ27" s="259">
        <v>0</v>
      </c>
      <c r="BR27" s="259">
        <v>0</v>
      </c>
      <c r="BS27" s="259">
        <v>0</v>
      </c>
      <c r="BT27" s="259">
        <v>0</v>
      </c>
      <c r="BU27" s="286">
        <v>0</v>
      </c>
      <c r="BV27" s="285">
        <v>0</v>
      </c>
      <c r="BW27" s="259">
        <v>0</v>
      </c>
      <c r="BX27" s="259">
        <v>0</v>
      </c>
      <c r="BY27" s="259">
        <v>0</v>
      </c>
      <c r="BZ27" s="259">
        <v>0</v>
      </c>
      <c r="CA27" s="259">
        <v>0</v>
      </c>
      <c r="CB27" s="259">
        <v>0</v>
      </c>
      <c r="CC27" s="259">
        <v>0</v>
      </c>
      <c r="CD27" s="259">
        <v>0</v>
      </c>
      <c r="CE27" s="259">
        <v>0</v>
      </c>
      <c r="CF27" s="259">
        <v>0</v>
      </c>
      <c r="CG27" s="286">
        <v>0</v>
      </c>
      <c r="CH27" s="285">
        <v>0</v>
      </c>
      <c r="CI27" s="259">
        <v>0</v>
      </c>
      <c r="CJ27" s="259">
        <v>0</v>
      </c>
      <c r="CK27" s="259">
        <v>0</v>
      </c>
      <c r="CL27" s="259">
        <v>0</v>
      </c>
      <c r="CM27" s="259">
        <v>0</v>
      </c>
      <c r="CN27" s="259">
        <v>0</v>
      </c>
      <c r="CO27" s="259">
        <v>0</v>
      </c>
      <c r="CP27" s="259">
        <v>0</v>
      </c>
      <c r="CQ27" s="259">
        <v>0</v>
      </c>
      <c r="CR27" s="259">
        <v>0</v>
      </c>
      <c r="CS27" s="286">
        <v>0</v>
      </c>
      <c r="CT27" s="285">
        <v>0</v>
      </c>
      <c r="CU27" s="259">
        <v>0</v>
      </c>
      <c r="CV27" s="259">
        <v>0</v>
      </c>
      <c r="CW27" s="259">
        <v>0</v>
      </c>
      <c r="CX27" s="259">
        <v>0</v>
      </c>
      <c r="CY27" s="259">
        <v>0</v>
      </c>
      <c r="CZ27" s="259">
        <v>0</v>
      </c>
      <c r="DA27" s="259">
        <v>0</v>
      </c>
      <c r="DB27" s="259">
        <v>0</v>
      </c>
      <c r="DC27" s="259">
        <v>0</v>
      </c>
      <c r="DD27" s="259">
        <v>0</v>
      </c>
      <c r="DE27" s="286">
        <v>0</v>
      </c>
      <c r="DF27" s="285">
        <v>0</v>
      </c>
      <c r="DG27" s="259">
        <v>0</v>
      </c>
      <c r="DH27" s="259">
        <v>0</v>
      </c>
      <c r="DI27" s="259">
        <v>0</v>
      </c>
      <c r="DJ27" s="259">
        <v>0</v>
      </c>
      <c r="DK27" s="259">
        <v>0</v>
      </c>
      <c r="DL27" s="259">
        <v>0</v>
      </c>
      <c r="DM27" s="259">
        <v>0</v>
      </c>
      <c r="DN27" s="259">
        <v>0</v>
      </c>
      <c r="DO27" s="259">
        <v>0</v>
      </c>
      <c r="DP27" s="259">
        <v>0</v>
      </c>
      <c r="DQ27" s="286">
        <v>0</v>
      </c>
      <c r="DR27" s="285">
        <v>0</v>
      </c>
      <c r="DS27" s="259">
        <v>0</v>
      </c>
      <c r="DT27" s="259">
        <v>0</v>
      </c>
      <c r="DU27" s="259">
        <v>0</v>
      </c>
      <c r="DV27" s="259">
        <v>0</v>
      </c>
      <c r="DW27" s="259">
        <v>0</v>
      </c>
      <c r="DX27" s="259">
        <v>0</v>
      </c>
      <c r="DY27" s="259">
        <v>0</v>
      </c>
      <c r="DZ27" s="259">
        <v>0</v>
      </c>
      <c r="EA27" s="259">
        <v>0</v>
      </c>
      <c r="EB27" s="259">
        <v>0</v>
      </c>
      <c r="EC27" s="286">
        <v>0</v>
      </c>
      <c r="ED27" s="285">
        <v>0</v>
      </c>
      <c r="EE27" s="259">
        <v>0</v>
      </c>
      <c r="EF27" s="259">
        <v>0</v>
      </c>
      <c r="EG27" s="259">
        <v>0</v>
      </c>
      <c r="EH27" s="259">
        <v>0</v>
      </c>
      <c r="EI27" s="259">
        <v>0</v>
      </c>
      <c r="EJ27" s="259">
        <v>0</v>
      </c>
      <c r="EK27" s="259">
        <v>0</v>
      </c>
      <c r="EL27" s="259">
        <v>0</v>
      </c>
      <c r="EM27" s="259">
        <v>0</v>
      </c>
      <c r="EN27" s="259">
        <v>0</v>
      </c>
      <c r="EO27" s="286">
        <v>0</v>
      </c>
      <c r="EP27" s="285">
        <v>0</v>
      </c>
      <c r="EQ27" s="259">
        <v>0</v>
      </c>
      <c r="ER27" s="259">
        <v>0</v>
      </c>
      <c r="ES27" s="259">
        <v>0</v>
      </c>
      <c r="ET27" s="259">
        <v>0</v>
      </c>
      <c r="EU27" s="259">
        <v>0</v>
      </c>
      <c r="EV27" s="259">
        <v>0</v>
      </c>
      <c r="EW27" s="259">
        <v>0</v>
      </c>
      <c r="EX27" s="259">
        <v>0</v>
      </c>
      <c r="EY27" s="259">
        <v>0</v>
      </c>
      <c r="EZ27" s="259">
        <v>0</v>
      </c>
      <c r="FA27" s="286">
        <v>0</v>
      </c>
      <c r="FB27" s="285">
        <v>0</v>
      </c>
      <c r="FC27" s="259">
        <v>0</v>
      </c>
      <c r="FD27" s="259">
        <v>0</v>
      </c>
      <c r="FE27" s="259">
        <v>0</v>
      </c>
      <c r="FF27" s="259">
        <v>0</v>
      </c>
      <c r="FG27" s="259">
        <v>0</v>
      </c>
      <c r="FH27" s="259">
        <v>0</v>
      </c>
      <c r="FI27" s="259">
        <v>0</v>
      </c>
      <c r="FJ27" s="259">
        <v>0</v>
      </c>
      <c r="FK27" s="259">
        <v>0</v>
      </c>
      <c r="FL27" s="259">
        <v>0</v>
      </c>
      <c r="FM27" s="286">
        <v>0</v>
      </c>
      <c r="FN27" s="285">
        <v>0</v>
      </c>
      <c r="FO27" s="259">
        <v>0</v>
      </c>
      <c r="FP27" s="259">
        <v>0</v>
      </c>
      <c r="FQ27" s="259">
        <v>0</v>
      </c>
      <c r="FR27" s="259">
        <v>0</v>
      </c>
      <c r="FS27" s="259">
        <v>0</v>
      </c>
      <c r="FT27" s="259">
        <v>0</v>
      </c>
      <c r="FU27" s="259">
        <v>0</v>
      </c>
      <c r="FV27" s="259">
        <v>0</v>
      </c>
      <c r="FW27" s="259">
        <v>0</v>
      </c>
      <c r="FX27" s="259">
        <v>0</v>
      </c>
      <c r="FY27" s="286">
        <v>0</v>
      </c>
      <c r="FZ27" s="285">
        <v>0</v>
      </c>
      <c r="GA27" s="259">
        <v>0</v>
      </c>
      <c r="GB27" s="259">
        <v>0</v>
      </c>
      <c r="GC27" s="259">
        <v>0</v>
      </c>
      <c r="GD27" s="259">
        <v>0</v>
      </c>
      <c r="GE27" s="259">
        <v>0</v>
      </c>
      <c r="GF27" s="259">
        <v>0</v>
      </c>
      <c r="GG27" s="259">
        <v>0</v>
      </c>
      <c r="GH27" s="259">
        <v>0</v>
      </c>
      <c r="GI27" s="259">
        <v>0</v>
      </c>
      <c r="GJ27" s="259">
        <v>0</v>
      </c>
      <c r="GK27" s="286">
        <v>0</v>
      </c>
      <c r="GL27" s="285">
        <v>0</v>
      </c>
      <c r="GM27" s="259">
        <v>0</v>
      </c>
      <c r="GN27" s="259">
        <v>0</v>
      </c>
      <c r="GO27" s="259">
        <v>0</v>
      </c>
      <c r="GP27" s="259">
        <v>0</v>
      </c>
      <c r="GQ27" s="259">
        <v>0</v>
      </c>
      <c r="GR27" s="259">
        <v>0</v>
      </c>
      <c r="GS27" s="259">
        <v>0</v>
      </c>
      <c r="GT27" s="259">
        <v>0</v>
      </c>
      <c r="GU27" s="259">
        <v>0</v>
      </c>
      <c r="GV27" s="259">
        <v>0</v>
      </c>
      <c r="GW27" s="286">
        <v>0</v>
      </c>
      <c r="GX27" s="285">
        <v>0</v>
      </c>
      <c r="GY27" s="259">
        <v>0</v>
      </c>
      <c r="GZ27" s="259">
        <v>0</v>
      </c>
      <c r="HA27" s="259">
        <v>0</v>
      </c>
      <c r="HB27" s="259">
        <v>0</v>
      </c>
      <c r="HC27" s="259">
        <v>0</v>
      </c>
      <c r="HD27" s="259">
        <v>0</v>
      </c>
      <c r="HE27" s="259">
        <v>0</v>
      </c>
      <c r="HF27" s="259">
        <v>0</v>
      </c>
      <c r="HG27" s="259">
        <v>0</v>
      </c>
      <c r="HH27" s="259">
        <v>0</v>
      </c>
      <c r="HI27" s="286">
        <v>0</v>
      </c>
      <c r="HJ27" s="285">
        <v>0</v>
      </c>
      <c r="HK27" s="259">
        <v>0</v>
      </c>
      <c r="HL27" s="259">
        <v>0</v>
      </c>
      <c r="HM27" s="259">
        <v>0</v>
      </c>
      <c r="HN27" s="259">
        <v>0</v>
      </c>
      <c r="HO27" s="259">
        <v>0</v>
      </c>
      <c r="HP27" s="259">
        <v>0</v>
      </c>
      <c r="HQ27" s="259">
        <v>0</v>
      </c>
      <c r="HR27" s="259">
        <v>0</v>
      </c>
      <c r="HS27" s="259">
        <v>0</v>
      </c>
      <c r="HT27" s="259">
        <v>0</v>
      </c>
      <c r="HU27" s="286">
        <v>0</v>
      </c>
      <c r="HV27" s="285">
        <v>0</v>
      </c>
      <c r="HW27" s="259">
        <v>0</v>
      </c>
      <c r="HX27" s="259">
        <v>0</v>
      </c>
      <c r="HY27" s="259">
        <v>0</v>
      </c>
      <c r="HZ27" s="259">
        <v>0</v>
      </c>
      <c r="IA27" s="259">
        <v>0</v>
      </c>
      <c r="IB27" s="259">
        <v>0</v>
      </c>
      <c r="IC27" s="259">
        <v>0</v>
      </c>
      <c r="ID27" s="259">
        <v>0</v>
      </c>
      <c r="IE27" s="259">
        <v>0</v>
      </c>
      <c r="IF27" s="259">
        <v>0</v>
      </c>
      <c r="IG27" s="286">
        <v>0</v>
      </c>
      <c r="IH27" s="285">
        <v>0</v>
      </c>
      <c r="II27" s="259">
        <v>0</v>
      </c>
      <c r="IJ27" s="259">
        <v>0</v>
      </c>
      <c r="IK27" s="259">
        <v>0</v>
      </c>
      <c r="IL27" s="259">
        <v>0</v>
      </c>
      <c r="IM27" s="259">
        <v>0</v>
      </c>
      <c r="IN27" s="259">
        <v>0</v>
      </c>
      <c r="IO27" s="259">
        <v>0</v>
      </c>
      <c r="IP27" s="259">
        <v>0</v>
      </c>
      <c r="IQ27" s="259">
        <v>0</v>
      </c>
      <c r="IR27" s="259">
        <v>0</v>
      </c>
      <c r="IS27" s="286">
        <v>0</v>
      </c>
      <c r="IT27" s="285">
        <v>0</v>
      </c>
      <c r="IU27" s="259">
        <v>0</v>
      </c>
      <c r="IV27" s="259">
        <v>0</v>
      </c>
      <c r="IW27" s="259">
        <v>0</v>
      </c>
      <c r="IX27" s="259">
        <v>0</v>
      </c>
      <c r="IY27" s="259">
        <v>0</v>
      </c>
      <c r="IZ27" s="259">
        <v>0</v>
      </c>
      <c r="JA27" s="259">
        <v>0</v>
      </c>
      <c r="JB27" s="259">
        <v>0</v>
      </c>
      <c r="JC27" s="259">
        <v>0</v>
      </c>
      <c r="JD27" s="259">
        <v>0</v>
      </c>
      <c r="JE27" s="286">
        <v>0</v>
      </c>
      <c r="JF27" s="285">
        <v>0</v>
      </c>
      <c r="JG27" s="259">
        <v>0</v>
      </c>
      <c r="JH27" s="259">
        <v>0</v>
      </c>
      <c r="JI27" s="259">
        <v>0</v>
      </c>
      <c r="JJ27" s="259">
        <v>0</v>
      </c>
      <c r="JK27" s="259">
        <v>0</v>
      </c>
      <c r="JL27" s="259">
        <v>0</v>
      </c>
      <c r="JM27" s="259">
        <v>0</v>
      </c>
      <c r="JN27" s="259">
        <v>0</v>
      </c>
      <c r="JO27" s="259">
        <v>0</v>
      </c>
      <c r="JP27" s="259">
        <v>0</v>
      </c>
      <c r="JQ27" s="286">
        <v>0</v>
      </c>
      <c r="JR27" s="285">
        <v>0</v>
      </c>
      <c r="JS27" s="259">
        <v>0</v>
      </c>
      <c r="JT27" s="259">
        <v>0</v>
      </c>
      <c r="JU27" s="259">
        <v>0</v>
      </c>
      <c r="JV27" s="259">
        <v>0</v>
      </c>
      <c r="JW27" s="259">
        <v>0</v>
      </c>
      <c r="JX27" s="259">
        <v>0</v>
      </c>
      <c r="JY27" s="259">
        <v>0</v>
      </c>
      <c r="JZ27" s="259">
        <v>0</v>
      </c>
      <c r="KA27" s="259">
        <v>0</v>
      </c>
      <c r="KB27" s="259">
        <v>0</v>
      </c>
      <c r="KC27" s="286">
        <v>0</v>
      </c>
      <c r="KD27" s="285">
        <v>0</v>
      </c>
      <c r="KE27" s="259">
        <v>0</v>
      </c>
      <c r="KF27" s="259">
        <v>0</v>
      </c>
      <c r="KG27" s="259">
        <v>0</v>
      </c>
      <c r="KH27" s="259">
        <v>0</v>
      </c>
      <c r="KI27" s="259">
        <v>0</v>
      </c>
      <c r="KJ27" s="259">
        <v>0</v>
      </c>
      <c r="KK27" s="259">
        <v>0</v>
      </c>
      <c r="KL27" s="259">
        <v>0</v>
      </c>
      <c r="KM27" s="259">
        <v>0</v>
      </c>
      <c r="KN27" s="259">
        <v>0</v>
      </c>
      <c r="KO27" s="259">
        <v>0</v>
      </c>
      <c r="KP27" s="285">
        <v>0</v>
      </c>
      <c r="KQ27" s="259">
        <v>0</v>
      </c>
      <c r="KR27" s="259">
        <v>0</v>
      </c>
      <c r="KS27" s="286">
        <v>0</v>
      </c>
    </row>
    <row r="28" spans="1:305" x14ac:dyDescent="0.25">
      <c r="A28" s="345" t="s">
        <v>4225</v>
      </c>
      <c r="B28" s="285">
        <v>0.97516999999999998</v>
      </c>
      <c r="C28" s="259">
        <v>1.0147699999999999</v>
      </c>
      <c r="D28" s="259">
        <v>1.0631699999999999</v>
      </c>
      <c r="E28" s="259">
        <v>1.1466400000000001</v>
      </c>
      <c r="F28" s="259">
        <v>0.29720000000000002</v>
      </c>
      <c r="G28" s="259">
        <v>4.8093700000000013</v>
      </c>
      <c r="H28" s="259">
        <v>0.53794999999999993</v>
      </c>
      <c r="I28" s="259">
        <v>1.0147699999999999</v>
      </c>
      <c r="J28" s="259">
        <v>1.0631699999999999</v>
      </c>
      <c r="K28" s="259">
        <v>1.8770200000000001</v>
      </c>
      <c r="L28" s="259">
        <v>0.29720000000000002</v>
      </c>
      <c r="M28" s="286">
        <v>4.2036700000000007</v>
      </c>
      <c r="N28" s="285">
        <v>0.40937999999999997</v>
      </c>
      <c r="O28" s="259">
        <v>1.0481</v>
      </c>
      <c r="P28" s="259">
        <v>1.2667299999999999</v>
      </c>
      <c r="Q28" s="259">
        <v>0.81302000000000008</v>
      </c>
      <c r="R28" s="259">
        <v>1.93187</v>
      </c>
      <c r="S28" s="259">
        <v>5.1202400000000008</v>
      </c>
      <c r="T28" s="259">
        <v>0.42556999999999995</v>
      </c>
      <c r="U28" s="259">
        <v>1.3059099999999999</v>
      </c>
      <c r="V28" s="259">
        <v>1.3109999999999999</v>
      </c>
      <c r="W28" s="259">
        <v>0.86626000000000014</v>
      </c>
      <c r="X28" s="259">
        <v>2.34145</v>
      </c>
      <c r="Y28" s="286">
        <v>5.4839600000000006</v>
      </c>
      <c r="Z28" s="285">
        <v>0.97013000000000005</v>
      </c>
      <c r="AA28" s="259">
        <v>1.3963399999999999</v>
      </c>
      <c r="AB28" s="259">
        <v>1.3931499999999999</v>
      </c>
      <c r="AC28" s="259">
        <v>1.2070500000000002</v>
      </c>
      <c r="AD28" s="259">
        <v>3.0112000000000001</v>
      </c>
      <c r="AE28" s="259">
        <v>4.7481599999999995</v>
      </c>
      <c r="AF28" s="259">
        <v>0.97013000000000005</v>
      </c>
      <c r="AG28" s="259">
        <v>1.3963399999999999</v>
      </c>
      <c r="AH28" s="259">
        <v>1.0635999999999999</v>
      </c>
      <c r="AI28" s="259">
        <v>1.2070500000000002</v>
      </c>
      <c r="AJ28" s="259">
        <v>1.8371699999999995</v>
      </c>
      <c r="AK28" s="286">
        <v>6.0273099999999999</v>
      </c>
      <c r="AL28" s="285">
        <v>0.84193000000000007</v>
      </c>
      <c r="AM28" s="259">
        <v>0.72467000000000004</v>
      </c>
      <c r="AN28" s="259">
        <v>1.7307999999999999</v>
      </c>
      <c r="AO28" s="259">
        <v>1.2070500000000002</v>
      </c>
      <c r="AP28" s="259">
        <v>2.0442499999999995</v>
      </c>
      <c r="AQ28" s="259">
        <v>4.5207329999999999</v>
      </c>
      <c r="AR28" s="259">
        <v>0.81903000000000015</v>
      </c>
      <c r="AS28" s="259">
        <v>0.71898000000000006</v>
      </c>
      <c r="AT28" s="259">
        <v>0.87479999999999991</v>
      </c>
      <c r="AU28" s="259">
        <v>1.2070500000000002</v>
      </c>
      <c r="AV28" s="259">
        <v>2.0442699999999996</v>
      </c>
      <c r="AW28" s="286">
        <v>4.5207299999999995</v>
      </c>
      <c r="AX28" s="285">
        <v>0.7320000000000001</v>
      </c>
      <c r="AY28" s="259">
        <v>0.65808999999999995</v>
      </c>
      <c r="AZ28" s="259">
        <v>0.78520999999999985</v>
      </c>
      <c r="BA28" s="259">
        <v>1.2070500000000002</v>
      </c>
      <c r="BB28" s="259">
        <v>1.6577999999999997</v>
      </c>
      <c r="BC28" s="259">
        <v>3.3835999999999999</v>
      </c>
      <c r="BD28" s="259">
        <v>0.7320000000000001</v>
      </c>
      <c r="BE28" s="259">
        <v>0.27476</v>
      </c>
      <c r="BF28" s="259">
        <v>0.73687999999999998</v>
      </c>
      <c r="BG28" s="259">
        <v>1.1729000000000001</v>
      </c>
      <c r="BH28" s="259">
        <v>1.39588</v>
      </c>
      <c r="BI28" s="286">
        <v>3.28227</v>
      </c>
      <c r="BJ28" s="285">
        <v>8.7010000000000004E-2</v>
      </c>
      <c r="BK28" s="259">
        <v>0.52719000000000005</v>
      </c>
      <c r="BL28" s="259">
        <v>0.32749200000000001</v>
      </c>
      <c r="BM28" s="259">
        <v>1.1577300000000001</v>
      </c>
      <c r="BN28" s="259">
        <v>1.5587660000000001</v>
      </c>
      <c r="BO28" s="259">
        <v>16.260169999999999</v>
      </c>
      <c r="BP28" s="259">
        <v>0.105325</v>
      </c>
      <c r="BQ28" s="259">
        <v>0.52719000000000005</v>
      </c>
      <c r="BR28" s="259">
        <v>0.32749200000000001</v>
      </c>
      <c r="BS28" s="259">
        <v>1.1577300000000001</v>
      </c>
      <c r="BT28" s="259">
        <v>1.3317399999999999</v>
      </c>
      <c r="BU28" s="286">
        <v>3.2138399999999994</v>
      </c>
      <c r="BV28" s="285">
        <v>8.7010000000000004E-2</v>
      </c>
      <c r="BW28" s="259">
        <v>0.34286</v>
      </c>
      <c r="BX28" s="259">
        <v>0.10924200000000001</v>
      </c>
      <c r="BY28" s="259">
        <v>1.1577300000000001</v>
      </c>
      <c r="BZ28" s="259">
        <v>0.56232599999999999</v>
      </c>
      <c r="CA28" s="259">
        <v>2.9238899999999997</v>
      </c>
      <c r="CB28" s="259">
        <v>8.7010000000000004E-2</v>
      </c>
      <c r="CC28" s="259">
        <v>0.34286</v>
      </c>
      <c r="CD28" s="259">
        <v>0</v>
      </c>
      <c r="CE28" s="259">
        <v>0.62180999999999997</v>
      </c>
      <c r="CF28" s="259">
        <v>0.39944000000000002</v>
      </c>
      <c r="CG28" s="286">
        <v>2.9238899999999997</v>
      </c>
      <c r="CH28" s="285">
        <v>0</v>
      </c>
      <c r="CI28" s="259">
        <v>0.26443</v>
      </c>
      <c r="CJ28" s="259">
        <v>0</v>
      </c>
      <c r="CK28" s="259">
        <v>0</v>
      </c>
      <c r="CL28" s="259">
        <v>0.39944000000000002</v>
      </c>
      <c r="CM28" s="259">
        <v>1.20827</v>
      </c>
      <c r="CN28" s="259">
        <v>0</v>
      </c>
      <c r="CO28" s="259">
        <v>0</v>
      </c>
      <c r="CP28" s="259">
        <v>0</v>
      </c>
      <c r="CQ28" s="259">
        <v>0</v>
      </c>
      <c r="CR28" s="259">
        <v>0.39944000000000002</v>
      </c>
      <c r="CS28" s="286">
        <v>1.20827</v>
      </c>
      <c r="CT28" s="285">
        <v>0</v>
      </c>
      <c r="CU28" s="259">
        <v>0</v>
      </c>
      <c r="CV28" s="259">
        <v>0</v>
      </c>
      <c r="CW28" s="259">
        <v>0</v>
      </c>
      <c r="CX28" s="259">
        <v>0.39944000000000002</v>
      </c>
      <c r="CY28" s="259">
        <v>1.20827</v>
      </c>
      <c r="CZ28" s="259">
        <v>0</v>
      </c>
      <c r="DA28" s="259">
        <v>0</v>
      </c>
      <c r="DB28" s="259">
        <v>0</v>
      </c>
      <c r="DC28" s="259">
        <v>0</v>
      </c>
      <c r="DD28" s="259">
        <v>0.39944000000000002</v>
      </c>
      <c r="DE28" s="286">
        <v>1.20827</v>
      </c>
      <c r="DF28" s="285">
        <v>0</v>
      </c>
      <c r="DG28" s="259">
        <v>0</v>
      </c>
      <c r="DH28" s="259">
        <v>0</v>
      </c>
      <c r="DI28" s="259">
        <v>0</v>
      </c>
      <c r="DJ28" s="259">
        <v>3.6999999999999998E-5</v>
      </c>
      <c r="DK28" s="259">
        <v>1.20827</v>
      </c>
      <c r="DL28" s="259">
        <v>0</v>
      </c>
      <c r="DM28" s="259">
        <v>0</v>
      </c>
      <c r="DN28" s="259">
        <v>0</v>
      </c>
      <c r="DO28" s="259">
        <v>0</v>
      </c>
      <c r="DP28" s="259">
        <v>0</v>
      </c>
      <c r="DQ28" s="286">
        <v>1.20827</v>
      </c>
      <c r="DR28" s="285">
        <v>0</v>
      </c>
      <c r="DS28" s="259">
        <v>0</v>
      </c>
      <c r="DT28" s="259">
        <v>0</v>
      </c>
      <c r="DU28" s="259">
        <v>0</v>
      </c>
      <c r="DV28" s="259">
        <v>0</v>
      </c>
      <c r="DW28" s="259">
        <v>1.20827</v>
      </c>
      <c r="DX28" s="259">
        <v>0</v>
      </c>
      <c r="DY28" s="259">
        <v>0</v>
      </c>
      <c r="DZ28" s="259">
        <v>0</v>
      </c>
      <c r="EA28" s="259">
        <v>0</v>
      </c>
      <c r="EB28" s="259">
        <v>0</v>
      </c>
      <c r="EC28" s="286">
        <v>1.20827</v>
      </c>
      <c r="ED28" s="285">
        <v>0</v>
      </c>
      <c r="EE28" s="259">
        <v>0</v>
      </c>
      <c r="EF28" s="259">
        <v>0</v>
      </c>
      <c r="EG28" s="259">
        <v>0</v>
      </c>
      <c r="EH28" s="259">
        <v>0</v>
      </c>
      <c r="EI28" s="259">
        <v>1.20827</v>
      </c>
      <c r="EJ28" s="259">
        <v>0</v>
      </c>
      <c r="EK28" s="259">
        <v>0</v>
      </c>
      <c r="EL28" s="259">
        <v>0</v>
      </c>
      <c r="EM28" s="259">
        <v>0</v>
      </c>
      <c r="EN28" s="259">
        <v>0</v>
      </c>
      <c r="EO28" s="286">
        <v>1.20827</v>
      </c>
      <c r="EP28" s="285">
        <v>0</v>
      </c>
      <c r="EQ28" s="259">
        <v>0</v>
      </c>
      <c r="ER28" s="259">
        <v>0</v>
      </c>
      <c r="ES28" s="259">
        <v>0</v>
      </c>
      <c r="ET28" s="259">
        <v>0</v>
      </c>
      <c r="EU28" s="259">
        <v>1.20827</v>
      </c>
      <c r="EV28" s="259">
        <v>0</v>
      </c>
      <c r="EW28" s="259">
        <v>0</v>
      </c>
      <c r="EX28" s="259">
        <v>0</v>
      </c>
      <c r="EY28" s="259">
        <v>0</v>
      </c>
      <c r="EZ28" s="259">
        <v>0</v>
      </c>
      <c r="FA28" s="286">
        <v>1.20827</v>
      </c>
      <c r="FB28" s="285">
        <v>0</v>
      </c>
      <c r="FC28" s="259">
        <v>0</v>
      </c>
      <c r="FD28" s="259">
        <v>0</v>
      </c>
      <c r="FE28" s="259">
        <v>0</v>
      </c>
      <c r="FF28" s="259">
        <v>0</v>
      </c>
      <c r="FG28" s="259">
        <v>1.20827</v>
      </c>
      <c r="FH28" s="259">
        <v>0</v>
      </c>
      <c r="FI28" s="259">
        <v>0</v>
      </c>
      <c r="FJ28" s="259">
        <v>0</v>
      </c>
      <c r="FK28" s="259">
        <v>0</v>
      </c>
      <c r="FL28" s="259">
        <v>0</v>
      </c>
      <c r="FM28" s="286">
        <v>1.20827</v>
      </c>
      <c r="FN28" s="285">
        <v>0</v>
      </c>
      <c r="FO28" s="259">
        <v>0</v>
      </c>
      <c r="FP28" s="259">
        <v>0</v>
      </c>
      <c r="FQ28" s="259">
        <v>0</v>
      </c>
      <c r="FR28" s="259">
        <v>0</v>
      </c>
      <c r="FS28" s="259">
        <v>1.20827</v>
      </c>
      <c r="FT28" s="259">
        <v>0</v>
      </c>
      <c r="FU28" s="259">
        <v>0</v>
      </c>
      <c r="FV28" s="259">
        <v>0</v>
      </c>
      <c r="FW28" s="259">
        <v>0</v>
      </c>
      <c r="FX28" s="259">
        <v>0</v>
      </c>
      <c r="FY28" s="286">
        <v>1.20827</v>
      </c>
      <c r="FZ28" s="285">
        <v>0</v>
      </c>
      <c r="GA28" s="259">
        <v>0</v>
      </c>
      <c r="GB28" s="259">
        <v>0</v>
      </c>
      <c r="GC28" s="259">
        <v>0</v>
      </c>
      <c r="GD28" s="259">
        <v>0</v>
      </c>
      <c r="GE28" s="259">
        <v>1.20827</v>
      </c>
      <c r="GF28" s="259">
        <v>0</v>
      </c>
      <c r="GG28" s="259">
        <v>0</v>
      </c>
      <c r="GH28" s="259">
        <v>0</v>
      </c>
      <c r="GI28" s="259">
        <v>0</v>
      </c>
      <c r="GJ28" s="259">
        <v>0</v>
      </c>
      <c r="GK28" s="286">
        <v>0</v>
      </c>
      <c r="GL28" s="285">
        <v>0</v>
      </c>
      <c r="GM28" s="259">
        <v>0</v>
      </c>
      <c r="GN28" s="259">
        <v>0</v>
      </c>
      <c r="GO28" s="259">
        <v>0</v>
      </c>
      <c r="GP28" s="259">
        <v>0</v>
      </c>
      <c r="GQ28" s="259">
        <v>0</v>
      </c>
      <c r="GR28" s="259">
        <v>0</v>
      </c>
      <c r="GS28" s="259">
        <v>0</v>
      </c>
      <c r="GT28" s="259">
        <v>0</v>
      </c>
      <c r="GU28" s="259">
        <v>0</v>
      </c>
      <c r="GV28" s="259">
        <v>0</v>
      </c>
      <c r="GW28" s="286">
        <v>0</v>
      </c>
      <c r="GX28" s="285">
        <v>0</v>
      </c>
      <c r="GY28" s="259">
        <v>0</v>
      </c>
      <c r="GZ28" s="259">
        <v>0</v>
      </c>
      <c r="HA28" s="259">
        <v>0</v>
      </c>
      <c r="HB28" s="259">
        <v>0</v>
      </c>
      <c r="HC28" s="259">
        <v>0</v>
      </c>
      <c r="HD28" s="259">
        <v>0</v>
      </c>
      <c r="HE28" s="259">
        <v>0</v>
      </c>
      <c r="HF28" s="259">
        <v>0</v>
      </c>
      <c r="HG28" s="259">
        <v>0</v>
      </c>
      <c r="HH28" s="259">
        <v>0</v>
      </c>
      <c r="HI28" s="286">
        <v>0</v>
      </c>
      <c r="HJ28" s="285">
        <v>0</v>
      </c>
      <c r="HK28" s="259">
        <v>0</v>
      </c>
      <c r="HL28" s="259">
        <v>0</v>
      </c>
      <c r="HM28" s="259">
        <v>0</v>
      </c>
      <c r="HN28" s="259">
        <v>0</v>
      </c>
      <c r="HO28" s="259">
        <v>0</v>
      </c>
      <c r="HP28" s="259">
        <v>0</v>
      </c>
      <c r="HQ28" s="259">
        <v>0</v>
      </c>
      <c r="HR28" s="259">
        <v>0</v>
      </c>
      <c r="HS28" s="259">
        <v>0</v>
      </c>
      <c r="HT28" s="259">
        <v>0</v>
      </c>
      <c r="HU28" s="286">
        <v>0</v>
      </c>
      <c r="HV28" s="285">
        <v>0</v>
      </c>
      <c r="HW28" s="259">
        <v>0</v>
      </c>
      <c r="HX28" s="259">
        <v>0</v>
      </c>
      <c r="HY28" s="259">
        <v>0</v>
      </c>
      <c r="HZ28" s="259">
        <v>0</v>
      </c>
      <c r="IA28" s="259">
        <v>0</v>
      </c>
      <c r="IB28" s="259">
        <v>0</v>
      </c>
      <c r="IC28" s="259">
        <v>0</v>
      </c>
      <c r="ID28" s="259">
        <v>0</v>
      </c>
      <c r="IE28" s="259">
        <v>0</v>
      </c>
      <c r="IF28" s="259">
        <v>0</v>
      </c>
      <c r="IG28" s="286">
        <v>0</v>
      </c>
      <c r="IH28" s="285">
        <v>0</v>
      </c>
      <c r="II28" s="259">
        <v>0</v>
      </c>
      <c r="IJ28" s="259">
        <v>0</v>
      </c>
      <c r="IK28" s="259">
        <v>0</v>
      </c>
      <c r="IL28" s="259">
        <v>0</v>
      </c>
      <c r="IM28" s="259">
        <v>0</v>
      </c>
      <c r="IN28" s="259">
        <v>0</v>
      </c>
      <c r="IO28" s="259">
        <v>0</v>
      </c>
      <c r="IP28" s="259">
        <v>0</v>
      </c>
      <c r="IQ28" s="259">
        <v>0</v>
      </c>
      <c r="IR28" s="259">
        <v>0</v>
      </c>
      <c r="IS28" s="286">
        <v>0</v>
      </c>
      <c r="IT28" s="285">
        <v>0</v>
      </c>
      <c r="IU28" s="259">
        <v>0</v>
      </c>
      <c r="IV28" s="259">
        <v>0</v>
      </c>
      <c r="IW28" s="259">
        <v>0</v>
      </c>
      <c r="IX28" s="259">
        <v>0</v>
      </c>
      <c r="IY28" s="259">
        <v>0</v>
      </c>
      <c r="IZ28" s="259">
        <v>0</v>
      </c>
      <c r="JA28" s="259">
        <v>0</v>
      </c>
      <c r="JB28" s="259">
        <v>0</v>
      </c>
      <c r="JC28" s="259">
        <v>0</v>
      </c>
      <c r="JD28" s="259">
        <v>0</v>
      </c>
      <c r="JE28" s="286">
        <v>0</v>
      </c>
      <c r="JF28" s="285">
        <v>0</v>
      </c>
      <c r="JG28" s="259">
        <v>0</v>
      </c>
      <c r="JH28" s="259">
        <v>0</v>
      </c>
      <c r="JI28" s="259">
        <v>0</v>
      </c>
      <c r="JJ28" s="259">
        <v>0</v>
      </c>
      <c r="JK28" s="259">
        <v>0</v>
      </c>
      <c r="JL28" s="259">
        <v>0</v>
      </c>
      <c r="JM28" s="259">
        <v>0</v>
      </c>
      <c r="JN28" s="259">
        <v>0</v>
      </c>
      <c r="JO28" s="259">
        <v>0</v>
      </c>
      <c r="JP28" s="259">
        <v>0</v>
      </c>
      <c r="JQ28" s="286">
        <v>0</v>
      </c>
      <c r="JR28" s="285">
        <v>0</v>
      </c>
      <c r="JS28" s="259">
        <v>0</v>
      </c>
      <c r="JT28" s="259">
        <v>0</v>
      </c>
      <c r="JU28" s="259">
        <v>0</v>
      </c>
      <c r="JV28" s="259">
        <v>0</v>
      </c>
      <c r="JW28" s="259">
        <v>0</v>
      </c>
      <c r="JX28" s="259">
        <v>0</v>
      </c>
      <c r="JY28" s="259">
        <v>0</v>
      </c>
      <c r="JZ28" s="259">
        <v>0</v>
      </c>
      <c r="KA28" s="259">
        <v>0</v>
      </c>
      <c r="KB28" s="259">
        <v>0</v>
      </c>
      <c r="KC28" s="286">
        <v>0</v>
      </c>
      <c r="KD28" s="285">
        <v>0</v>
      </c>
      <c r="KE28" s="259">
        <v>0</v>
      </c>
      <c r="KF28" s="259">
        <v>0</v>
      </c>
      <c r="KG28" s="259">
        <v>0</v>
      </c>
      <c r="KH28" s="259">
        <v>0</v>
      </c>
      <c r="KI28" s="259">
        <v>0</v>
      </c>
      <c r="KJ28" s="259">
        <v>0</v>
      </c>
      <c r="KK28" s="259">
        <v>0</v>
      </c>
      <c r="KL28" s="259">
        <v>0</v>
      </c>
      <c r="KM28" s="259">
        <v>0</v>
      </c>
      <c r="KN28" s="259">
        <v>0</v>
      </c>
      <c r="KO28" s="259">
        <v>0</v>
      </c>
      <c r="KP28" s="285">
        <v>0</v>
      </c>
      <c r="KQ28" s="259">
        <v>0</v>
      </c>
      <c r="KR28" s="259">
        <v>0</v>
      </c>
      <c r="KS28" s="286">
        <v>0</v>
      </c>
    </row>
    <row r="29" spans="1:305" ht="12.9" hidden="1" customHeight="1" x14ac:dyDescent="0.25">
      <c r="A29" s="235" t="s">
        <v>4219</v>
      </c>
      <c r="B29" s="230"/>
      <c r="M29" s="236"/>
      <c r="N29" s="230"/>
      <c r="Y29" s="236"/>
      <c r="Z29" s="230"/>
      <c r="AK29" s="236"/>
      <c r="AL29" s="230"/>
      <c r="AW29" s="236"/>
      <c r="AX29" s="230"/>
      <c r="BI29" s="236"/>
      <c r="BJ29" s="230"/>
      <c r="BU29" s="236"/>
      <c r="BV29" s="230"/>
      <c r="CG29" s="236"/>
      <c r="CH29" s="230"/>
      <c r="CS29" s="236"/>
      <c r="CT29" s="230"/>
      <c r="DE29" s="236"/>
      <c r="DF29" s="230"/>
      <c r="DQ29" s="236"/>
      <c r="DR29" s="230"/>
      <c r="EC29" s="236"/>
      <c r="ED29" s="230"/>
      <c r="EO29" s="236"/>
      <c r="EP29" s="230"/>
      <c r="FA29" s="236"/>
      <c r="FB29" s="230"/>
      <c r="FM29" s="236"/>
      <c r="FN29" s="230"/>
      <c r="FY29" s="236"/>
      <c r="FZ29" s="230"/>
      <c r="GK29" s="236"/>
      <c r="GL29" s="230"/>
      <c r="GW29" s="236"/>
      <c r="GX29" s="230"/>
      <c r="HI29" s="236"/>
      <c r="HJ29" s="230"/>
      <c r="HU29" s="236"/>
      <c r="HV29" s="230"/>
      <c r="IG29" s="236"/>
      <c r="IH29" s="230"/>
      <c r="IS29" s="236"/>
      <c r="IT29" s="230"/>
      <c r="JE29" s="236"/>
      <c r="JF29" s="230"/>
      <c r="JQ29" s="236"/>
      <c r="JR29" s="230"/>
      <c r="KC29" s="236"/>
      <c r="KD29" s="230"/>
      <c r="KP29" s="230"/>
      <c r="KS29" s="236"/>
    </row>
    <row r="30" spans="1:305" x14ac:dyDescent="0.25">
      <c r="A30" s="231" t="s">
        <v>4221</v>
      </c>
      <c r="B30" s="282">
        <v>0.44999999999999996</v>
      </c>
      <c r="C30" s="283">
        <v>-1.3</v>
      </c>
      <c r="D30" s="283">
        <v>0.7</v>
      </c>
      <c r="E30" s="283">
        <v>0.7</v>
      </c>
      <c r="F30" s="283">
        <v>-7.4729318200000003</v>
      </c>
      <c r="G30" s="283">
        <v>3</v>
      </c>
      <c r="H30" s="283">
        <v>-0.5</v>
      </c>
      <c r="I30" s="283">
        <v>-2.8</v>
      </c>
      <c r="J30" s="283">
        <v>0.80000000000000027</v>
      </c>
      <c r="K30" s="283">
        <v>0</v>
      </c>
      <c r="L30" s="283">
        <v>-6.5488560000000007</v>
      </c>
      <c r="M30" s="284">
        <v>0.60000000000000009</v>
      </c>
      <c r="N30" s="282">
        <v>0.60000000000000009</v>
      </c>
      <c r="O30" s="283">
        <v>-0.4</v>
      </c>
      <c r="P30" s="283">
        <v>0.39999999999999991</v>
      </c>
      <c r="Q30" s="283">
        <v>0.5</v>
      </c>
      <c r="R30" s="283">
        <v>-7.1404210000000008</v>
      </c>
      <c r="S30" s="283">
        <v>0</v>
      </c>
      <c r="T30" s="283">
        <v>0</v>
      </c>
      <c r="U30" s="283">
        <v>0</v>
      </c>
      <c r="V30" s="283">
        <v>0</v>
      </c>
      <c r="W30" s="283">
        <v>-0.1</v>
      </c>
      <c r="X30" s="283">
        <v>-7.5742700000000003</v>
      </c>
      <c r="Y30" s="284">
        <v>0.80000000000000027</v>
      </c>
      <c r="Z30" s="282">
        <v>1.3000000000000003</v>
      </c>
      <c r="AA30" s="283">
        <v>-0.9</v>
      </c>
      <c r="AB30" s="283">
        <v>0.29999999999999982</v>
      </c>
      <c r="AC30" s="283">
        <v>0.60000000000000053</v>
      </c>
      <c r="AD30" s="283">
        <v>-7.9628200000000007</v>
      </c>
      <c r="AE30" s="283">
        <v>0.70000000000000018</v>
      </c>
      <c r="AF30" s="283">
        <v>-0.2</v>
      </c>
      <c r="AG30" s="283">
        <v>0.40000000000000036</v>
      </c>
      <c r="AH30" s="283">
        <v>-0.100000000000001</v>
      </c>
      <c r="AI30" s="283">
        <v>0.10000000000000053</v>
      </c>
      <c r="AJ30" s="283">
        <v>-6.6534855700000008</v>
      </c>
      <c r="AK30" s="284">
        <v>0.12000000000000011</v>
      </c>
      <c r="AL30" s="282">
        <v>0.74000000000000021</v>
      </c>
      <c r="AM30" s="283">
        <v>-4.0999999999999996</v>
      </c>
      <c r="AN30" s="283">
        <v>-0.64</v>
      </c>
      <c r="AO30" s="283">
        <v>1.82</v>
      </c>
      <c r="AP30" s="283">
        <v>-8.4981644299999992</v>
      </c>
      <c r="AQ30" s="283">
        <v>0.9099999999999997</v>
      </c>
      <c r="AR30" s="283">
        <v>0.29000000000000004</v>
      </c>
      <c r="AS30" s="283">
        <v>-0.1</v>
      </c>
      <c r="AT30" s="283">
        <v>-0.9</v>
      </c>
      <c r="AU30" s="283">
        <v>-58.468510600000002</v>
      </c>
      <c r="AV30" s="283">
        <v>9.9999999999999645E-2</v>
      </c>
      <c r="AW30" s="284">
        <v>0.8100000000000005</v>
      </c>
      <c r="AX30" s="282">
        <v>-2.00000000000005E-2</v>
      </c>
      <c r="AY30" s="283">
        <v>-1.33</v>
      </c>
      <c r="AZ30" s="283">
        <v>1.8600000000000003</v>
      </c>
      <c r="BA30" s="283">
        <v>0.86000000000000032</v>
      </c>
      <c r="BB30" s="283">
        <v>-0.68000000000000105</v>
      </c>
      <c r="BC30" s="283">
        <v>0.89000000000000057</v>
      </c>
      <c r="BD30" s="283">
        <v>1.3099999999999996</v>
      </c>
      <c r="BE30" s="283">
        <v>-0.6</v>
      </c>
      <c r="BF30" s="283">
        <v>1.6999999999999993</v>
      </c>
      <c r="BG30" s="283">
        <v>1.3000000000000007</v>
      </c>
      <c r="BH30" s="283">
        <v>-0.6</v>
      </c>
      <c r="BI30" s="284">
        <v>0.5</v>
      </c>
      <c r="BJ30" s="282">
        <v>-3.8</v>
      </c>
      <c r="BK30" s="283">
        <v>-3.4</v>
      </c>
      <c r="BL30" s="283">
        <v>1.5</v>
      </c>
      <c r="BM30" s="283">
        <v>1.1999999999999997</v>
      </c>
      <c r="BN30" s="283">
        <v>-1.61</v>
      </c>
      <c r="BO30" s="283">
        <v>0.60999999999999988</v>
      </c>
      <c r="BP30" s="283">
        <v>1.3200000000000003</v>
      </c>
      <c r="BQ30" s="283">
        <v>-1.38</v>
      </c>
      <c r="BR30" s="283">
        <v>0.41999999999999993</v>
      </c>
      <c r="BS30" s="283">
        <v>-0.26</v>
      </c>
      <c r="BT30" s="283">
        <v>-0.88</v>
      </c>
      <c r="BU30" s="284">
        <v>1.4</v>
      </c>
      <c r="BV30" s="282">
        <v>-0.92</v>
      </c>
      <c r="BW30" s="283">
        <v>-0.8</v>
      </c>
      <c r="BX30" s="283">
        <v>1.1100999999999996</v>
      </c>
      <c r="BY30" s="283">
        <v>-0.10009999999999999</v>
      </c>
      <c r="BZ30" s="283">
        <v>6.4043405295653253</v>
      </c>
      <c r="CA30" s="283">
        <v>4.499939413921652</v>
      </c>
      <c r="CB30" s="283">
        <v>1.4582543906239849</v>
      </c>
      <c r="CC30" s="283">
        <v>-1.6732354941674701</v>
      </c>
      <c r="CD30" s="283">
        <v>6.1679648624275174</v>
      </c>
      <c r="CE30" s="283">
        <v>15.922838606275413</v>
      </c>
      <c r="CF30" s="283">
        <v>2.5598733273889493</v>
      </c>
      <c r="CG30" s="284">
        <v>14.991471682751978</v>
      </c>
      <c r="CH30" s="282">
        <v>3.8039772432151295</v>
      </c>
      <c r="CI30" s="283">
        <v>5.3879309493470657</v>
      </c>
      <c r="CJ30" s="283">
        <v>15.465409634693502</v>
      </c>
      <c r="CK30" s="283">
        <v>39.691240439503872</v>
      </c>
      <c r="CL30" s="283">
        <v>-50.804056766446095</v>
      </c>
      <c r="CM30" s="283">
        <v>-5.9087432167743197</v>
      </c>
      <c r="CN30" s="283">
        <v>9.1303321231825905</v>
      </c>
      <c r="CO30" s="283">
        <v>4.3379957321195377</v>
      </c>
      <c r="CP30" s="283">
        <v>-25.214160392473602</v>
      </c>
      <c r="CQ30" s="283">
        <v>-13.188283065155</v>
      </c>
      <c r="CR30" s="283">
        <v>-13.011609999999999</v>
      </c>
      <c r="CS30" s="284">
        <v>-6.4404666241158202</v>
      </c>
      <c r="CT30" s="282">
        <v>-10.044751272060999</v>
      </c>
      <c r="CU30" s="283">
        <v>-2.4664440161213301</v>
      </c>
      <c r="CV30" s="283">
        <v>-1.2239713067240801</v>
      </c>
      <c r="CW30" s="283">
        <v>0.87415321902218057</v>
      </c>
      <c r="CX30" s="283">
        <v>0.35000000000000053</v>
      </c>
      <c r="CY30" s="283">
        <v>0.83999999999999986</v>
      </c>
      <c r="CZ30" s="283">
        <v>0.46371934999999986</v>
      </c>
      <c r="DA30" s="283">
        <v>897.16203367719993</v>
      </c>
      <c r="DB30" s="283">
        <v>79.773803789990012</v>
      </c>
      <c r="DC30" s="283">
        <v>0.74167243000000038</v>
      </c>
      <c r="DD30" s="283">
        <v>-4.9999999999999802E-2</v>
      </c>
      <c r="DE30" s="284">
        <v>1.9800000000000004</v>
      </c>
      <c r="DF30" s="282">
        <v>1.0999999999999996</v>
      </c>
      <c r="DG30" s="283">
        <v>-0.23</v>
      </c>
      <c r="DH30" s="283">
        <v>2.0700000000000003</v>
      </c>
      <c r="DI30" s="283">
        <v>0.40000000000000036</v>
      </c>
      <c r="DJ30" s="283">
        <v>-3.9919636600000001</v>
      </c>
      <c r="DK30" s="283">
        <v>0.90286977000000057</v>
      </c>
      <c r="DL30" s="283">
        <v>1.0890938900000009</v>
      </c>
      <c r="DM30" s="283">
        <v>-0.47000000000000097</v>
      </c>
      <c r="DN30" s="283">
        <v>0.28999999999999915</v>
      </c>
      <c r="DO30" s="283">
        <v>0.79085359000000111</v>
      </c>
      <c r="DP30" s="283">
        <v>-0.267552550000001</v>
      </c>
      <c r="DQ30" s="284">
        <v>0.82144828000000203</v>
      </c>
      <c r="DR30" s="282">
        <v>-0.64474932000000096</v>
      </c>
      <c r="DS30" s="283">
        <v>0.39000000000000057</v>
      </c>
      <c r="DT30" s="283">
        <v>0.53999999999999915</v>
      </c>
      <c r="DU30" s="283">
        <v>-3.14</v>
      </c>
      <c r="DV30" s="283">
        <v>-2.34</v>
      </c>
      <c r="DW30" s="283">
        <v>-0.35</v>
      </c>
      <c r="DX30" s="283">
        <v>0.42490088999999998</v>
      </c>
      <c r="DY30" s="283">
        <v>-1.2145632099999999</v>
      </c>
      <c r="DZ30" s="283">
        <v>-4.48425899999991E-2</v>
      </c>
      <c r="EA30" s="283">
        <v>1.47925475</v>
      </c>
      <c r="EB30" s="283">
        <v>-5.3833356200000004</v>
      </c>
      <c r="EC30" s="284">
        <v>1.0577086099999999</v>
      </c>
      <c r="ED30" s="282">
        <v>0.50442596000000028</v>
      </c>
      <c r="EE30" s="283">
        <v>4.0895375300000003</v>
      </c>
      <c r="EF30" s="283">
        <v>0.76736776999999901</v>
      </c>
      <c r="EG30" s="283">
        <v>-2.0651282599999998</v>
      </c>
      <c r="EH30" s="283">
        <v>0.18217138999999971</v>
      </c>
      <c r="EI30" s="283">
        <v>0.45207064000000052</v>
      </c>
      <c r="EJ30" s="283">
        <v>-0.21256755999999999</v>
      </c>
      <c r="EK30" s="283">
        <v>-0.38260159999999899</v>
      </c>
      <c r="EL30" s="283">
        <v>0.13018739999999873</v>
      </c>
      <c r="EM30" s="283">
        <v>0.48575550000000067</v>
      </c>
      <c r="EN30" s="283">
        <v>0.30379841999999968</v>
      </c>
      <c r="EO30" s="284">
        <v>0.74338592000000059</v>
      </c>
      <c r="EP30" s="282">
        <v>0.66641019999999884</v>
      </c>
      <c r="EQ30" s="283">
        <v>-2.5944332299999999</v>
      </c>
      <c r="ER30" s="283">
        <v>-1.0600879599999999</v>
      </c>
      <c r="ES30" s="283">
        <v>-1.0945863499999999</v>
      </c>
      <c r="ET30" s="283">
        <v>0.49582775000000012</v>
      </c>
      <c r="EU30" s="283">
        <v>0.34461211999999986</v>
      </c>
      <c r="EV30" s="283">
        <v>0.72424613999999998</v>
      </c>
      <c r="EW30" s="283">
        <v>8.7259350000000069E-2</v>
      </c>
      <c r="EX30" s="283">
        <v>5.1175839999999972E-2</v>
      </c>
      <c r="EY30" s="283">
        <v>0.41769116999999945</v>
      </c>
      <c r="EZ30" s="283">
        <v>0.30353433999999968</v>
      </c>
      <c r="FA30" s="284">
        <v>0.73845848000000114</v>
      </c>
      <c r="FB30" s="282">
        <v>-2.8676337900000002</v>
      </c>
      <c r="FC30" s="283">
        <v>-0.19</v>
      </c>
      <c r="FD30" s="283">
        <v>0.44000000000000039</v>
      </c>
      <c r="FE30" s="283">
        <v>1.1299999999999999</v>
      </c>
      <c r="FF30" s="283">
        <v>0</v>
      </c>
      <c r="FG30" s="283">
        <v>1.0300000000000002</v>
      </c>
      <c r="FH30" s="283">
        <v>1.2399999999999993</v>
      </c>
      <c r="FI30" s="283">
        <v>-0.27</v>
      </c>
      <c r="FJ30" s="283">
        <v>1.4599999999999991</v>
      </c>
      <c r="FK30" s="283">
        <v>0.16000000000000014</v>
      </c>
      <c r="FL30" s="283">
        <v>-0.276547819999999</v>
      </c>
      <c r="FM30" s="284">
        <v>-3.4436967200000002</v>
      </c>
      <c r="FN30" s="282">
        <v>0.43146953000000021</v>
      </c>
      <c r="FO30" s="283">
        <v>-0.32370059999999995</v>
      </c>
      <c r="FP30" s="283">
        <v>1.2542571900000006</v>
      </c>
      <c r="FQ30" s="283">
        <v>0.60960757999999959</v>
      </c>
      <c r="FR30" s="283">
        <v>0.2448011499999998</v>
      </c>
      <c r="FS30" s="283">
        <v>-1.33955475</v>
      </c>
      <c r="FT30" s="283">
        <v>1.1247813299999994</v>
      </c>
      <c r="FU30" s="283">
        <v>-0.10108462999999999</v>
      </c>
      <c r="FV30" s="283">
        <v>-0.67549899999999896</v>
      </c>
      <c r="FW30" s="283">
        <v>1.2715157499999998</v>
      </c>
      <c r="FX30" s="283">
        <v>1.2000740699999994</v>
      </c>
      <c r="FY30" s="284">
        <v>0.5851614800000019</v>
      </c>
      <c r="FZ30" s="282">
        <v>-3.0891438099999999</v>
      </c>
      <c r="GA30" s="283">
        <v>-2.6982260999999994</v>
      </c>
      <c r="GB30" s="283">
        <v>0.17523533000000002</v>
      </c>
      <c r="GC30" s="283">
        <v>1.2462814200000008</v>
      </c>
      <c r="GD30" s="283">
        <v>1.1522820599999992</v>
      </c>
      <c r="GE30" s="283">
        <v>-1.57201061</v>
      </c>
      <c r="GF30" s="283">
        <v>1.0496033300000001</v>
      </c>
      <c r="GG30" s="283">
        <v>1.0505783600000003</v>
      </c>
      <c r="GH30" s="283">
        <v>0.35250236000000079</v>
      </c>
      <c r="GI30" s="283">
        <v>-2.6429280000000301E-2</v>
      </c>
      <c r="GJ30" s="283">
        <v>1.9224285699999992</v>
      </c>
      <c r="GK30" s="284">
        <v>-0.660880149999999</v>
      </c>
      <c r="GL30" s="282">
        <v>-0.49025432000000102</v>
      </c>
      <c r="GM30" s="283">
        <v>-0.9717517</v>
      </c>
      <c r="GN30" s="283">
        <v>-0.99388049000000001</v>
      </c>
      <c r="GO30" s="283">
        <v>0.29326017999999987</v>
      </c>
      <c r="GP30" s="283">
        <v>0.7601856800000002</v>
      </c>
      <c r="GQ30" s="283">
        <v>1.3577987599999999</v>
      </c>
      <c r="GR30" s="283">
        <v>1.4723105099999998</v>
      </c>
      <c r="GS30" s="283">
        <v>-0.95480556999999999</v>
      </c>
      <c r="GT30" s="283">
        <v>1.3663731500000011</v>
      </c>
      <c r="GU30" s="283">
        <v>-0.94743114000000095</v>
      </c>
      <c r="GV30" s="283">
        <v>-0.37278910999999898</v>
      </c>
      <c r="GW30" s="284">
        <v>-0.49587078000000101</v>
      </c>
      <c r="GX30" s="282">
        <v>-1.0603568999999999</v>
      </c>
      <c r="GY30" s="283">
        <v>-1.3423410600000001</v>
      </c>
      <c r="GZ30" s="283">
        <v>0.31517061000000002</v>
      </c>
      <c r="HA30" s="283">
        <v>0.36617759000000039</v>
      </c>
      <c r="HB30" s="283">
        <v>-2.4955775099999999</v>
      </c>
      <c r="HC30" s="283">
        <v>0.84540348999999981</v>
      </c>
      <c r="HD30" s="283">
        <v>3.2148946499999997</v>
      </c>
      <c r="HE30" s="283">
        <v>-1.7232335999999999</v>
      </c>
      <c r="HF30" s="283">
        <v>0.34217164999999916</v>
      </c>
      <c r="HG30" s="283">
        <v>2.8276702900000004</v>
      </c>
      <c r="HH30" s="283">
        <v>-1.81274252</v>
      </c>
      <c r="HI30" s="284">
        <v>0.91328344999999977</v>
      </c>
      <c r="HJ30" s="282">
        <v>5.9914000000027556E-4</v>
      </c>
      <c r="HK30" s="283">
        <v>-3.4783765600000001</v>
      </c>
      <c r="HL30" s="283">
        <v>1.1979198100000001</v>
      </c>
      <c r="HM30" s="283">
        <v>0.33953051000000034</v>
      </c>
      <c r="HN30" s="283">
        <v>-3.11031361</v>
      </c>
      <c r="HO30" s="283">
        <v>0.68229571</v>
      </c>
      <c r="HP30" s="283">
        <v>2.4775654999999999</v>
      </c>
      <c r="HQ30" s="283">
        <v>-1.70867104</v>
      </c>
      <c r="HR30" s="283">
        <v>0.82054605000000091</v>
      </c>
      <c r="HS30" s="283">
        <v>0.96916180000000018</v>
      </c>
      <c r="HT30" s="283">
        <v>-0.63330697000000002</v>
      </c>
      <c r="HU30" s="284">
        <v>-0.13607772000000101</v>
      </c>
      <c r="HV30" s="282">
        <v>2.1785524100000009</v>
      </c>
      <c r="HW30" s="283">
        <v>-2.5970698900000002</v>
      </c>
      <c r="HX30" s="283">
        <v>-1.3484242</v>
      </c>
      <c r="HY30" s="283">
        <v>0</v>
      </c>
      <c r="HZ30" s="283">
        <v>0.51022065999999988</v>
      </c>
      <c r="IA30" s="283">
        <v>0.27098121000000003</v>
      </c>
      <c r="IB30" s="283">
        <v>1.2293912499999999</v>
      </c>
      <c r="IC30" s="283">
        <v>1.3147974100000006</v>
      </c>
      <c r="ID30" s="283">
        <v>0.42035369999999972</v>
      </c>
      <c r="IE30" s="283">
        <v>0.52699707000000018</v>
      </c>
      <c r="IF30" s="283">
        <v>0.68700729000000038</v>
      </c>
      <c r="IG30" s="284">
        <v>1.2977948500000007</v>
      </c>
      <c r="IH30" s="282">
        <v>0.88343726999999994</v>
      </c>
      <c r="II30" s="283">
        <v>2.5863727999999995</v>
      </c>
      <c r="IJ30" s="283">
        <v>0.19709724000000062</v>
      </c>
      <c r="IK30" s="283">
        <v>0.28819831000000007</v>
      </c>
      <c r="IL30" s="283">
        <v>0.43792222999999986</v>
      </c>
      <c r="IM30" s="283">
        <v>0.79157945999999946</v>
      </c>
      <c r="IN30" s="283">
        <v>0.92302426000000004</v>
      </c>
      <c r="IO30" s="283">
        <v>2787.1836263200003</v>
      </c>
      <c r="IP30" s="283">
        <v>7.0886110000000002E-2</v>
      </c>
      <c r="IQ30" s="283">
        <v>0.41806829999999895</v>
      </c>
      <c r="IR30" s="283">
        <v>-0.11137937999999892</v>
      </c>
      <c r="IS30" s="284">
        <v>0.46672143999999882</v>
      </c>
      <c r="IT30" s="282">
        <v>0.20107929000000091</v>
      </c>
      <c r="IU30" s="283">
        <v>-3.99500704</v>
      </c>
      <c r="IV30" s="283">
        <v>1.5422303099999999</v>
      </c>
      <c r="IW30" s="283">
        <v>0.45232299999999998</v>
      </c>
      <c r="IX30" s="283">
        <v>-0.74151053000000022</v>
      </c>
      <c r="IY30" s="283">
        <v>0.39245322000000105</v>
      </c>
      <c r="IZ30" s="283">
        <v>3.8600267499999985</v>
      </c>
      <c r="JA30" s="283">
        <v>-3.4044159699999996</v>
      </c>
      <c r="JB30" s="283">
        <v>6.6881515100000017</v>
      </c>
      <c r="JC30" s="283">
        <v>5.2075863799999969</v>
      </c>
      <c r="JD30" s="283">
        <v>-8.6587695099999991</v>
      </c>
      <c r="JE30" s="284">
        <v>10.794780459999998</v>
      </c>
      <c r="JF30" s="282">
        <v>9.4339539000000023</v>
      </c>
      <c r="JG30" s="283">
        <v>-16.218570360000001</v>
      </c>
      <c r="JH30" s="283">
        <v>10.326168209999997</v>
      </c>
      <c r="JI30" s="283">
        <v>10.930234000000002</v>
      </c>
      <c r="JJ30" s="283">
        <v>-19.859211129999998</v>
      </c>
      <c r="JK30" s="283">
        <v>11.891557350000001</v>
      </c>
      <c r="JL30" s="283">
        <v>13.160432180000001</v>
      </c>
      <c r="JM30" s="283">
        <v>-23.399729480000001</v>
      </c>
      <c r="JN30" s="283">
        <v>12.02061093</v>
      </c>
      <c r="JO30" s="283">
        <v>11.809907319999994</v>
      </c>
      <c r="JP30" s="283">
        <v>-23.879188519999992</v>
      </c>
      <c r="JQ30" s="284">
        <v>13.73789073</v>
      </c>
      <c r="JR30" s="282">
        <v>12.459543069999999</v>
      </c>
      <c r="JS30" s="283">
        <v>-26.657811459999998</v>
      </c>
      <c r="JT30" s="283">
        <v>12.160420739999996</v>
      </c>
      <c r="JU30" s="283">
        <v>12.077756520000005</v>
      </c>
      <c r="JV30" s="283">
        <v>-22.939093310000004</v>
      </c>
      <c r="JW30" s="283">
        <v>12.08605863</v>
      </c>
      <c r="JX30" s="283">
        <v>13.454378000000002</v>
      </c>
      <c r="JY30" s="283">
        <v>-24.169005270000003</v>
      </c>
      <c r="JZ30" s="283">
        <v>11.953261920000005</v>
      </c>
      <c r="KA30" s="283">
        <v>9.766292619999998</v>
      </c>
      <c r="KB30" s="283">
        <v>-22.399157750000001</v>
      </c>
      <c r="KC30" s="284">
        <v>9.7594674599999998</v>
      </c>
      <c r="KD30" s="282">
        <v>10.491446960000001</v>
      </c>
      <c r="KE30" s="283">
        <v>-20.872773249999995</v>
      </c>
      <c r="KF30" s="283">
        <v>8.3286376599999983</v>
      </c>
      <c r="KG30" s="283">
        <v>9.501197709999996</v>
      </c>
      <c r="KH30" s="283">
        <v>-20.430422259999993</v>
      </c>
      <c r="KI30" s="283">
        <v>9.5276214900000031</v>
      </c>
      <c r="KJ30" s="283">
        <v>9.2635453799999965</v>
      </c>
      <c r="KK30" s="283">
        <v>-17.6332506</v>
      </c>
      <c r="KL30" s="283">
        <v>9.4483861000000005</v>
      </c>
      <c r="KM30" s="283">
        <v>8.8316320000000026</v>
      </c>
      <c r="KN30" s="283">
        <v>-17.436336800000003</v>
      </c>
      <c r="KO30" s="283">
        <v>8.8126446000000005</v>
      </c>
      <c r="KP30" s="282">
        <v>9.7354658000000036</v>
      </c>
      <c r="KQ30" s="283">
        <v>-24.266278100000001</v>
      </c>
      <c r="KR30" s="283">
        <v>7.0024160999999996</v>
      </c>
      <c r="KS30" s="284">
        <v>9.3702697000000015</v>
      </c>
    </row>
    <row r="31" spans="1:305" x14ac:dyDescent="0.25">
      <c r="A31" s="229" t="s">
        <v>4213</v>
      </c>
      <c r="B31" s="282">
        <v>0.44999999999999996</v>
      </c>
      <c r="C31" s="283">
        <v>-1.3</v>
      </c>
      <c r="D31" s="283">
        <v>0.7</v>
      </c>
      <c r="E31" s="283">
        <v>0.7</v>
      </c>
      <c r="F31" s="283">
        <v>-0.3</v>
      </c>
      <c r="G31" s="283">
        <v>3</v>
      </c>
      <c r="H31" s="283">
        <v>-0.5</v>
      </c>
      <c r="I31" s="283">
        <v>-2.8</v>
      </c>
      <c r="J31" s="283">
        <v>0.80000000000000027</v>
      </c>
      <c r="K31" s="283">
        <v>0</v>
      </c>
      <c r="L31" s="283">
        <v>-0.4</v>
      </c>
      <c r="M31" s="284">
        <v>0.60000000000000009</v>
      </c>
      <c r="N31" s="282">
        <v>0.60000000000000009</v>
      </c>
      <c r="O31" s="283">
        <v>-0.4</v>
      </c>
      <c r="P31" s="283">
        <v>0.39999999999999991</v>
      </c>
      <c r="Q31" s="283">
        <v>0.5</v>
      </c>
      <c r="R31" s="283">
        <v>-0.9</v>
      </c>
      <c r="S31" s="283">
        <v>0</v>
      </c>
      <c r="T31" s="283">
        <v>0</v>
      </c>
      <c r="U31" s="283">
        <v>0</v>
      </c>
      <c r="V31" s="283">
        <v>0</v>
      </c>
      <c r="W31" s="283">
        <v>-0.1</v>
      </c>
      <c r="X31" s="283">
        <v>-0.2</v>
      </c>
      <c r="Y31" s="284">
        <v>0.80000000000000027</v>
      </c>
      <c r="Z31" s="282">
        <v>1.3000000000000003</v>
      </c>
      <c r="AA31" s="283">
        <v>-0.9</v>
      </c>
      <c r="AB31" s="283">
        <v>0.29999999999999982</v>
      </c>
      <c r="AC31" s="283">
        <v>0.60000000000000053</v>
      </c>
      <c r="AD31" s="283">
        <v>-0.60000000000000098</v>
      </c>
      <c r="AE31" s="283">
        <v>0.70000000000000018</v>
      </c>
      <c r="AF31" s="283">
        <v>-0.2</v>
      </c>
      <c r="AG31" s="283">
        <v>0.40000000000000036</v>
      </c>
      <c r="AH31" s="283">
        <v>-0.100000000000001</v>
      </c>
      <c r="AI31" s="283">
        <v>0.10000000000000053</v>
      </c>
      <c r="AJ31" s="283">
        <v>0.4399999999999995</v>
      </c>
      <c r="AK31" s="284">
        <v>0.12000000000000011</v>
      </c>
      <c r="AL31" s="282">
        <v>0.74000000000000021</v>
      </c>
      <c r="AM31" s="283">
        <v>-4.0999999999999996</v>
      </c>
      <c r="AN31" s="283">
        <v>-0.64</v>
      </c>
      <c r="AO31" s="283">
        <v>1.82</v>
      </c>
      <c r="AP31" s="283">
        <v>-0.88</v>
      </c>
      <c r="AQ31" s="283">
        <v>0.9099999999999997</v>
      </c>
      <c r="AR31" s="283">
        <v>0.29000000000000004</v>
      </c>
      <c r="AS31" s="283">
        <v>-0.1</v>
      </c>
      <c r="AT31" s="283">
        <v>-0.9</v>
      </c>
      <c r="AU31" s="283">
        <v>0.30000000000000027</v>
      </c>
      <c r="AV31" s="283">
        <v>9.9999999999999645E-2</v>
      </c>
      <c r="AW31" s="284">
        <v>0.8100000000000005</v>
      </c>
      <c r="AX31" s="282">
        <v>-2.00000000000005E-2</v>
      </c>
      <c r="AY31" s="283">
        <v>-1.33</v>
      </c>
      <c r="AZ31" s="283">
        <v>1.8600000000000003</v>
      </c>
      <c r="BA31" s="283">
        <v>0.86000000000000032</v>
      </c>
      <c r="BB31" s="283">
        <v>-0.68000000000000105</v>
      </c>
      <c r="BC31" s="283">
        <v>0.89000000000000057</v>
      </c>
      <c r="BD31" s="283">
        <v>1.3099999999999996</v>
      </c>
      <c r="BE31" s="283">
        <v>-0.6</v>
      </c>
      <c r="BF31" s="283">
        <v>1.6999999999999993</v>
      </c>
      <c r="BG31" s="283">
        <v>1.3000000000000007</v>
      </c>
      <c r="BH31" s="283">
        <v>-0.6</v>
      </c>
      <c r="BI31" s="284">
        <v>0.5</v>
      </c>
      <c r="BJ31" s="282">
        <v>-3.8</v>
      </c>
      <c r="BK31" s="283">
        <v>-3.4</v>
      </c>
      <c r="BL31" s="283">
        <v>1.5</v>
      </c>
      <c r="BM31" s="283">
        <v>1.1999999999999997</v>
      </c>
      <c r="BN31" s="283">
        <v>-1.61</v>
      </c>
      <c r="BO31" s="283">
        <v>0.60999999999999988</v>
      </c>
      <c r="BP31" s="283">
        <v>1.3200000000000003</v>
      </c>
      <c r="BQ31" s="283">
        <v>-1.38</v>
      </c>
      <c r="BR31" s="283">
        <v>0.41999999999999993</v>
      </c>
      <c r="BS31" s="283">
        <v>-0.26</v>
      </c>
      <c r="BT31" s="283">
        <v>-0.88</v>
      </c>
      <c r="BU31" s="284">
        <v>1.4</v>
      </c>
      <c r="BV31" s="282">
        <v>-0.92</v>
      </c>
      <c r="BW31" s="283">
        <v>-0.8</v>
      </c>
      <c r="BX31" s="283">
        <v>1.1100999999999996</v>
      </c>
      <c r="BY31" s="283">
        <v>-0.10009999999999999</v>
      </c>
      <c r="BZ31" s="283">
        <v>6.4043405295653253</v>
      </c>
      <c r="CA31" s="283">
        <v>4.499939413921652</v>
      </c>
      <c r="CB31" s="283">
        <v>1.4582543906239849</v>
      </c>
      <c r="CC31" s="283">
        <v>-1.6732354941674701</v>
      </c>
      <c r="CD31" s="283">
        <v>6.1679648624275174</v>
      </c>
      <c r="CE31" s="283">
        <v>15.922838606275413</v>
      </c>
      <c r="CF31" s="283">
        <v>2.5598733273889493</v>
      </c>
      <c r="CG31" s="284">
        <v>14.991471682751978</v>
      </c>
      <c r="CH31" s="282">
        <v>3.8039772432151295</v>
      </c>
      <c r="CI31" s="283">
        <v>5.3879309493470657</v>
      </c>
      <c r="CJ31" s="283">
        <v>15.465409634693502</v>
      </c>
      <c r="CK31" s="283">
        <v>39.691240439503872</v>
      </c>
      <c r="CL31" s="283">
        <v>-50.804056766446095</v>
      </c>
      <c r="CM31" s="283">
        <v>-5.9087432167743197</v>
      </c>
      <c r="CN31" s="283">
        <v>9.1303321231825905</v>
      </c>
      <c r="CO31" s="283">
        <v>4.3379957321195377</v>
      </c>
      <c r="CP31" s="283">
        <v>-25.214160392473602</v>
      </c>
      <c r="CQ31" s="283">
        <v>-13.188283065155</v>
      </c>
      <c r="CR31" s="283">
        <v>-13.011609999999999</v>
      </c>
      <c r="CS31" s="284">
        <v>-6.4404666241158202</v>
      </c>
      <c r="CT31" s="282">
        <v>-10.044751272060999</v>
      </c>
      <c r="CU31" s="283">
        <v>-2.4664440161213301</v>
      </c>
      <c r="CV31" s="283">
        <v>-1.2239713067240801</v>
      </c>
      <c r="CW31" s="283">
        <v>0.87415321902218057</v>
      </c>
      <c r="CX31" s="283">
        <v>0.35000000000000053</v>
      </c>
      <c r="CY31" s="283">
        <v>0.83999999999999986</v>
      </c>
      <c r="CZ31" s="283">
        <v>0.46371934999999986</v>
      </c>
      <c r="DA31" s="283">
        <v>-0.17426416</v>
      </c>
      <c r="DB31" s="283">
        <v>0.62887237999999979</v>
      </c>
      <c r="DC31" s="283">
        <v>0.74167243000000038</v>
      </c>
      <c r="DD31" s="283">
        <v>-4.9999999999999802E-2</v>
      </c>
      <c r="DE31" s="284">
        <v>1.9800000000000004</v>
      </c>
      <c r="DF31" s="282">
        <v>1.0999999999999996</v>
      </c>
      <c r="DG31" s="283">
        <v>-0.23</v>
      </c>
      <c r="DH31" s="283">
        <v>2.0700000000000003</v>
      </c>
      <c r="DI31" s="283">
        <v>0.40000000000000036</v>
      </c>
      <c r="DJ31" s="283">
        <v>-3.9919636600000001</v>
      </c>
      <c r="DK31" s="283">
        <v>0.90286977000000057</v>
      </c>
      <c r="DL31" s="283">
        <v>1.0890938900000009</v>
      </c>
      <c r="DM31" s="283">
        <v>-0.47000000000000097</v>
      </c>
      <c r="DN31" s="283">
        <v>0.28999999999999915</v>
      </c>
      <c r="DO31" s="283">
        <v>0.79085359000000111</v>
      </c>
      <c r="DP31" s="283">
        <v>-0.267552550000001</v>
      </c>
      <c r="DQ31" s="284">
        <v>0.82144828000000203</v>
      </c>
      <c r="DR31" s="282">
        <v>-0.64474932000000096</v>
      </c>
      <c r="DS31" s="283">
        <v>0.39000000000000057</v>
      </c>
      <c r="DT31" s="283">
        <v>0.53999999999999915</v>
      </c>
      <c r="DU31" s="283">
        <v>-3.14</v>
      </c>
      <c r="DV31" s="283">
        <v>-2.34</v>
      </c>
      <c r="DW31" s="283">
        <v>-0.35</v>
      </c>
      <c r="DX31" s="283">
        <v>0.42490088999999998</v>
      </c>
      <c r="DY31" s="283">
        <v>-1.2145632099999999</v>
      </c>
      <c r="DZ31" s="283">
        <v>-4.48425899999991E-2</v>
      </c>
      <c r="EA31" s="283">
        <v>1.47925475</v>
      </c>
      <c r="EB31" s="283">
        <v>-5.3833356200000004</v>
      </c>
      <c r="EC31" s="284">
        <v>1.0577086099999999</v>
      </c>
      <c r="ED31" s="282">
        <v>0.50442596000000028</v>
      </c>
      <c r="EE31" s="283">
        <v>4.0895375300000003</v>
      </c>
      <c r="EF31" s="283">
        <v>0.76736776999999901</v>
      </c>
      <c r="EG31" s="283">
        <v>-2.0651282599999998</v>
      </c>
      <c r="EH31" s="283">
        <v>0.18217138999999971</v>
      </c>
      <c r="EI31" s="283">
        <v>0.45207064000000052</v>
      </c>
      <c r="EJ31" s="283">
        <v>-0.21256755999999999</v>
      </c>
      <c r="EK31" s="283">
        <v>-0.38260159999999899</v>
      </c>
      <c r="EL31" s="283">
        <v>0.13018739999999873</v>
      </c>
      <c r="EM31" s="283">
        <v>0.48575550000000067</v>
      </c>
      <c r="EN31" s="283">
        <v>0.30379841999999968</v>
      </c>
      <c r="EO31" s="284">
        <v>0.74338592000000059</v>
      </c>
      <c r="EP31" s="282">
        <v>0.66641019999999884</v>
      </c>
      <c r="EQ31" s="283">
        <v>-2.5944332299999999</v>
      </c>
      <c r="ER31" s="283">
        <v>-1.0600879599999999</v>
      </c>
      <c r="ES31" s="283">
        <v>-1.0945863499999999</v>
      </c>
      <c r="ET31" s="283">
        <v>0.49582775000000012</v>
      </c>
      <c r="EU31" s="283">
        <v>0.34461211999999986</v>
      </c>
      <c r="EV31" s="283">
        <v>0.72424613999999998</v>
      </c>
      <c r="EW31" s="283">
        <v>8.7259350000000069E-2</v>
      </c>
      <c r="EX31" s="283">
        <v>5.1175839999999972E-2</v>
      </c>
      <c r="EY31" s="283">
        <v>0.41769116999999945</v>
      </c>
      <c r="EZ31" s="283">
        <v>0.30353433999999968</v>
      </c>
      <c r="FA31" s="284">
        <v>0.73845848000000114</v>
      </c>
      <c r="FB31" s="282">
        <v>-2.8676337900000002</v>
      </c>
      <c r="FC31" s="283">
        <v>-0.19</v>
      </c>
      <c r="FD31" s="283">
        <v>0.44000000000000039</v>
      </c>
      <c r="FE31" s="283">
        <v>1.1299999999999999</v>
      </c>
      <c r="FF31" s="283">
        <v>0</v>
      </c>
      <c r="FG31" s="283">
        <v>1.0300000000000002</v>
      </c>
      <c r="FH31" s="283">
        <v>1.2399999999999993</v>
      </c>
      <c r="FI31" s="283">
        <v>-0.27</v>
      </c>
      <c r="FJ31" s="283">
        <v>1.4599999999999991</v>
      </c>
      <c r="FK31" s="283">
        <v>0.16000000000000014</v>
      </c>
      <c r="FL31" s="283">
        <v>-0.276547819999999</v>
      </c>
      <c r="FM31" s="284">
        <v>-3.4436967200000002</v>
      </c>
      <c r="FN31" s="282">
        <v>0.43146953000000021</v>
      </c>
      <c r="FO31" s="283">
        <v>-0.32370059999999995</v>
      </c>
      <c r="FP31" s="283">
        <v>1.2542571900000006</v>
      </c>
      <c r="FQ31" s="283">
        <v>0.60960757999999959</v>
      </c>
      <c r="FR31" s="283">
        <v>0.2448011499999998</v>
      </c>
      <c r="FS31" s="283">
        <v>-1.33955475</v>
      </c>
      <c r="FT31" s="283">
        <v>1.1247813299999994</v>
      </c>
      <c r="FU31" s="283">
        <v>-0.10108462999999999</v>
      </c>
      <c r="FV31" s="283">
        <v>-0.67549899999999896</v>
      </c>
      <c r="FW31" s="283">
        <v>1.2715157499999998</v>
      </c>
      <c r="FX31" s="283">
        <v>1.2000740699999994</v>
      </c>
      <c r="FY31" s="284">
        <v>0.5851614800000019</v>
      </c>
      <c r="FZ31" s="282">
        <v>-3.0891438099999999</v>
      </c>
      <c r="GA31" s="283">
        <v>-2.6982260999999994</v>
      </c>
      <c r="GB31" s="283">
        <v>0.17523533000000002</v>
      </c>
      <c r="GC31" s="283">
        <v>1.2462814200000008</v>
      </c>
      <c r="GD31" s="283">
        <v>1.1522820599999992</v>
      </c>
      <c r="GE31" s="283">
        <v>-1.57201061</v>
      </c>
      <c r="GF31" s="283">
        <v>1.0496033300000001</v>
      </c>
      <c r="GG31" s="283">
        <v>1.0505783600000003</v>
      </c>
      <c r="GH31" s="283">
        <v>0.35250236000000079</v>
      </c>
      <c r="GI31" s="283">
        <v>-2.6429280000000301E-2</v>
      </c>
      <c r="GJ31" s="283">
        <v>1.9224285699999992</v>
      </c>
      <c r="GK31" s="284">
        <v>-0.660880149999999</v>
      </c>
      <c r="GL31" s="282">
        <v>-0.49025432000000102</v>
      </c>
      <c r="GM31" s="283">
        <v>-0.9717517</v>
      </c>
      <c r="GN31" s="283">
        <v>-0.99388049000000001</v>
      </c>
      <c r="GO31" s="283">
        <v>0.29326017999999987</v>
      </c>
      <c r="GP31" s="283">
        <v>0.7601856800000002</v>
      </c>
      <c r="GQ31" s="283">
        <v>1.3577987599999999</v>
      </c>
      <c r="GR31" s="283">
        <v>1.4723105099999998</v>
      </c>
      <c r="GS31" s="283">
        <v>-0.95480556999999999</v>
      </c>
      <c r="GT31" s="283">
        <v>1.3663731500000011</v>
      </c>
      <c r="GU31" s="283">
        <v>-0.94743114000000095</v>
      </c>
      <c r="GV31" s="283">
        <v>-0.37278910999999898</v>
      </c>
      <c r="GW31" s="284">
        <v>-0.49587078000000101</v>
      </c>
      <c r="GX31" s="282">
        <v>-1.0603568999999999</v>
      </c>
      <c r="GY31" s="283">
        <v>-1.3423410600000001</v>
      </c>
      <c r="GZ31" s="283">
        <v>0.31517061000000002</v>
      </c>
      <c r="HA31" s="283">
        <v>0.36617759000000039</v>
      </c>
      <c r="HB31" s="283">
        <v>-2.4955775099999999</v>
      </c>
      <c r="HC31" s="283">
        <v>0.84540348999999981</v>
      </c>
      <c r="HD31" s="283">
        <v>3.2148946499999997</v>
      </c>
      <c r="HE31" s="283">
        <v>-1.7232335999999999</v>
      </c>
      <c r="HF31" s="283">
        <v>0.34217164999999916</v>
      </c>
      <c r="HG31" s="283">
        <v>2.8276702900000004</v>
      </c>
      <c r="HH31" s="283">
        <v>-1.81274252</v>
      </c>
      <c r="HI31" s="284">
        <v>0.91328344999999977</v>
      </c>
      <c r="HJ31" s="282">
        <v>5.9914000000027556E-4</v>
      </c>
      <c r="HK31" s="283">
        <v>-3.4783765600000001</v>
      </c>
      <c r="HL31" s="283">
        <v>1.1979198100000001</v>
      </c>
      <c r="HM31" s="283">
        <v>0.33953051000000034</v>
      </c>
      <c r="HN31" s="283">
        <v>-3.11031361</v>
      </c>
      <c r="HO31" s="283">
        <v>0.68229571</v>
      </c>
      <c r="HP31" s="283">
        <v>2.4775654999999999</v>
      </c>
      <c r="HQ31" s="283">
        <v>-1.70867104</v>
      </c>
      <c r="HR31" s="283">
        <v>0.82054605000000091</v>
      </c>
      <c r="HS31" s="283">
        <v>0.96916180000000018</v>
      </c>
      <c r="HT31" s="283">
        <v>-0.63330697000000002</v>
      </c>
      <c r="HU31" s="284">
        <v>-0.13607772000000101</v>
      </c>
      <c r="HV31" s="282">
        <v>2.1785524100000009</v>
      </c>
      <c r="HW31" s="283">
        <v>-2.5970698900000002</v>
      </c>
      <c r="HX31" s="283">
        <v>-1.3484242</v>
      </c>
      <c r="HY31" s="283">
        <v>0</v>
      </c>
      <c r="HZ31" s="283">
        <v>0.51022065999999988</v>
      </c>
      <c r="IA31" s="283">
        <v>0.27098121000000003</v>
      </c>
      <c r="IB31" s="283">
        <v>1.2293912499999999</v>
      </c>
      <c r="IC31" s="283">
        <v>1.3147974100000006</v>
      </c>
      <c r="ID31" s="283">
        <v>0.42035369999999972</v>
      </c>
      <c r="IE31" s="283">
        <v>0.52699707000000018</v>
      </c>
      <c r="IF31" s="283">
        <v>0.68700729000000038</v>
      </c>
      <c r="IG31" s="284">
        <v>1.2977948500000007</v>
      </c>
      <c r="IH31" s="282">
        <v>0.88343726999999994</v>
      </c>
      <c r="II31" s="283">
        <v>2.5863727999999995</v>
      </c>
      <c r="IJ31" s="283">
        <v>0.19709724000000062</v>
      </c>
      <c r="IK31" s="283">
        <v>0.28819831000000007</v>
      </c>
      <c r="IL31" s="283">
        <v>0.43792222999999986</v>
      </c>
      <c r="IM31" s="283">
        <v>0.79157945999999946</v>
      </c>
      <c r="IN31" s="283">
        <v>0.92302426000000004</v>
      </c>
      <c r="IO31" s="283">
        <v>0.65722632000000036</v>
      </c>
      <c r="IP31" s="283">
        <v>7.0886110000000002E-2</v>
      </c>
      <c r="IQ31" s="283">
        <v>0.41806829999999895</v>
      </c>
      <c r="IR31" s="283">
        <v>-0.11137937999999892</v>
      </c>
      <c r="IS31" s="284">
        <v>0.46672143999999882</v>
      </c>
      <c r="IT31" s="282">
        <v>0.20107929000000091</v>
      </c>
      <c r="IU31" s="283">
        <v>-3.99500704</v>
      </c>
      <c r="IV31" s="283">
        <v>1.5422303099999999</v>
      </c>
      <c r="IW31" s="283">
        <v>0.45232299999999998</v>
      </c>
      <c r="IX31" s="283">
        <v>-0.74151053000000022</v>
      </c>
      <c r="IY31" s="283">
        <v>0.39245322000000105</v>
      </c>
      <c r="IZ31" s="283">
        <v>3.8600267499999985</v>
      </c>
      <c r="JA31" s="283">
        <v>-3.4044159699999996</v>
      </c>
      <c r="JB31" s="283">
        <v>6.6881515100000017</v>
      </c>
      <c r="JC31" s="283">
        <v>5.2075863799999969</v>
      </c>
      <c r="JD31" s="283">
        <v>-8.6587695099999991</v>
      </c>
      <c r="JE31" s="284">
        <v>10.794780459999998</v>
      </c>
      <c r="JF31" s="282">
        <v>9.4339539000000023</v>
      </c>
      <c r="JG31" s="283">
        <v>-16.218570360000001</v>
      </c>
      <c r="JH31" s="283">
        <v>10.326168209999997</v>
      </c>
      <c r="JI31" s="283">
        <v>10.930234000000002</v>
      </c>
      <c r="JJ31" s="283">
        <v>-19.859211129999998</v>
      </c>
      <c r="JK31" s="283">
        <v>11.891557350000001</v>
      </c>
      <c r="JL31" s="283">
        <v>13.160432180000001</v>
      </c>
      <c r="JM31" s="283">
        <v>-23.399729480000001</v>
      </c>
      <c r="JN31" s="283">
        <v>12.02061093</v>
      </c>
      <c r="JO31" s="283">
        <v>11.809907319999994</v>
      </c>
      <c r="JP31" s="283">
        <v>-23.879188519999992</v>
      </c>
      <c r="JQ31" s="284">
        <v>13.73789073</v>
      </c>
      <c r="JR31" s="282">
        <v>12.459543069999999</v>
      </c>
      <c r="JS31" s="283">
        <v>-26.657811459999998</v>
      </c>
      <c r="JT31" s="283">
        <v>12.160420739999996</v>
      </c>
      <c r="JU31" s="283">
        <v>12.077756520000005</v>
      </c>
      <c r="JV31" s="283">
        <v>-22.939093310000004</v>
      </c>
      <c r="JW31" s="283">
        <v>12.08605863</v>
      </c>
      <c r="JX31" s="283">
        <v>13.454378000000002</v>
      </c>
      <c r="JY31" s="283">
        <v>-24.169005270000003</v>
      </c>
      <c r="JZ31" s="283">
        <v>11.953261920000005</v>
      </c>
      <c r="KA31" s="283">
        <v>9.766292619999998</v>
      </c>
      <c r="KB31" s="283">
        <v>-22.399157750000001</v>
      </c>
      <c r="KC31" s="284">
        <v>9.7594674599999998</v>
      </c>
      <c r="KD31" s="282">
        <v>10.491446960000001</v>
      </c>
      <c r="KE31" s="283">
        <v>-20.872773249999995</v>
      </c>
      <c r="KF31" s="283">
        <v>8.3286376599999983</v>
      </c>
      <c r="KG31" s="283">
        <v>9.501197709999996</v>
      </c>
      <c r="KH31" s="283">
        <v>-20.430422259999993</v>
      </c>
      <c r="KI31" s="283">
        <v>9.5276214900000031</v>
      </c>
      <c r="KJ31" s="283">
        <v>9.2635453799999965</v>
      </c>
      <c r="KK31" s="283">
        <v>-17.6332506</v>
      </c>
      <c r="KL31" s="283">
        <v>9.4483861000000005</v>
      </c>
      <c r="KM31" s="283">
        <v>8.8316320000000026</v>
      </c>
      <c r="KN31" s="283">
        <v>-17.436336800000003</v>
      </c>
      <c r="KO31" s="283">
        <v>8.8126446000000005</v>
      </c>
      <c r="KP31" s="282">
        <v>9.7354658000000036</v>
      </c>
      <c r="KQ31" s="283">
        <v>-24.266278100000001</v>
      </c>
      <c r="KR31" s="283">
        <v>7.0024160999999996</v>
      </c>
      <c r="KS31" s="284">
        <v>9.3702697000000015</v>
      </c>
    </row>
    <row r="32" spans="1:305" ht="12.9" hidden="1" customHeight="1" x14ac:dyDescent="0.25">
      <c r="A32" s="235" t="s">
        <v>4215</v>
      </c>
      <c r="B32" s="230"/>
      <c r="M32" s="236"/>
      <c r="N32" s="230"/>
      <c r="Y32" s="236"/>
      <c r="Z32" s="230"/>
      <c r="AK32" s="236"/>
      <c r="AL32" s="230"/>
      <c r="AW32" s="236"/>
      <c r="AX32" s="230"/>
      <c r="BI32" s="236"/>
      <c r="BJ32" s="230"/>
      <c r="BU32" s="236"/>
      <c r="BV32" s="230"/>
      <c r="CG32" s="236"/>
      <c r="CH32" s="230"/>
      <c r="CS32" s="236"/>
      <c r="CT32" s="230"/>
      <c r="DE32" s="236"/>
      <c r="DF32" s="230"/>
      <c r="DQ32" s="236"/>
      <c r="DR32" s="230"/>
      <c r="EC32" s="236"/>
      <c r="ED32" s="230"/>
      <c r="EO32" s="236"/>
      <c r="EP32" s="230"/>
      <c r="FA32" s="236"/>
      <c r="FB32" s="230"/>
      <c r="FM32" s="236"/>
      <c r="FN32" s="230"/>
      <c r="FY32" s="236"/>
      <c r="FZ32" s="230"/>
      <c r="GK32" s="236"/>
      <c r="GL32" s="230"/>
      <c r="GW32" s="236"/>
      <c r="GX32" s="230"/>
      <c r="HI32" s="236"/>
      <c r="HJ32" s="230"/>
      <c r="HU32" s="236"/>
      <c r="HV32" s="230"/>
      <c r="IG32" s="236"/>
      <c r="IH32" s="230"/>
      <c r="IS32" s="236"/>
      <c r="IT32" s="230"/>
      <c r="JE32" s="236"/>
      <c r="JF32" s="230"/>
      <c r="JQ32" s="236"/>
      <c r="JR32" s="230"/>
      <c r="KC32" s="236"/>
      <c r="KD32" s="230"/>
      <c r="KP32" s="230"/>
      <c r="KS32" s="236"/>
    </row>
    <row r="33" spans="1:305" ht="12.9" hidden="1" customHeight="1" x14ac:dyDescent="0.25">
      <c r="A33" s="235" t="s">
        <v>4216</v>
      </c>
      <c r="B33" s="230"/>
      <c r="M33" s="236"/>
      <c r="N33" s="230"/>
      <c r="Y33" s="236"/>
      <c r="Z33" s="230"/>
      <c r="AK33" s="236"/>
      <c r="AL33" s="230"/>
      <c r="AW33" s="236"/>
      <c r="AX33" s="230"/>
      <c r="BI33" s="236"/>
      <c r="BJ33" s="230"/>
      <c r="BU33" s="236"/>
      <c r="BV33" s="230"/>
      <c r="CG33" s="236"/>
      <c r="CH33" s="230"/>
      <c r="CS33" s="236"/>
      <c r="CT33" s="230"/>
      <c r="DE33" s="236"/>
      <c r="DF33" s="230"/>
      <c r="DQ33" s="236"/>
      <c r="DR33" s="230"/>
      <c r="EC33" s="236"/>
      <c r="ED33" s="230"/>
      <c r="EO33" s="236"/>
      <c r="EP33" s="230"/>
      <c r="FA33" s="236"/>
      <c r="FB33" s="230"/>
      <c r="FM33" s="236"/>
      <c r="FN33" s="230"/>
      <c r="FY33" s="236"/>
      <c r="FZ33" s="230"/>
      <c r="GK33" s="236"/>
      <c r="GL33" s="230"/>
      <c r="GW33" s="236"/>
      <c r="GX33" s="230"/>
      <c r="HI33" s="236"/>
      <c r="HJ33" s="230"/>
      <c r="HU33" s="236"/>
      <c r="HV33" s="230"/>
      <c r="IG33" s="236"/>
      <c r="IH33" s="230"/>
      <c r="IS33" s="236"/>
      <c r="IT33" s="230"/>
      <c r="JE33" s="236"/>
      <c r="JF33" s="230"/>
      <c r="JQ33" s="236"/>
      <c r="JR33" s="230"/>
      <c r="KC33" s="236"/>
      <c r="KD33" s="230"/>
      <c r="KP33" s="230"/>
      <c r="KS33" s="236"/>
    </row>
    <row r="34" spans="1:305" ht="12.9" hidden="1" customHeight="1" x14ac:dyDescent="0.25">
      <c r="A34" s="235" t="s">
        <v>4217</v>
      </c>
      <c r="B34" s="230"/>
      <c r="M34" s="236"/>
      <c r="N34" s="230"/>
      <c r="Y34" s="236"/>
      <c r="Z34" s="230"/>
      <c r="AK34" s="236"/>
      <c r="AL34" s="230"/>
      <c r="AW34" s="236"/>
      <c r="AX34" s="230"/>
      <c r="BI34" s="236"/>
      <c r="BJ34" s="230"/>
      <c r="BU34" s="236"/>
      <c r="BV34" s="230"/>
      <c r="CG34" s="236"/>
      <c r="CH34" s="230"/>
      <c r="CS34" s="236"/>
      <c r="CT34" s="230"/>
      <c r="DE34" s="236"/>
      <c r="DF34" s="230"/>
      <c r="DQ34" s="236"/>
      <c r="DR34" s="230"/>
      <c r="EC34" s="236"/>
      <c r="ED34" s="230"/>
      <c r="EO34" s="236"/>
      <c r="EP34" s="230"/>
      <c r="FA34" s="236"/>
      <c r="FB34" s="230"/>
      <c r="FM34" s="236"/>
      <c r="FN34" s="230"/>
      <c r="FY34" s="236"/>
      <c r="FZ34" s="230"/>
      <c r="GK34" s="236"/>
      <c r="GL34" s="230"/>
      <c r="GW34" s="236"/>
      <c r="GX34" s="230"/>
      <c r="HI34" s="236"/>
      <c r="HJ34" s="230"/>
      <c r="HU34" s="236"/>
      <c r="HV34" s="230"/>
      <c r="IG34" s="236"/>
      <c r="IH34" s="230"/>
      <c r="IS34" s="236"/>
      <c r="IT34" s="230"/>
      <c r="JE34" s="236"/>
      <c r="JF34" s="230"/>
      <c r="JQ34" s="236"/>
      <c r="JR34" s="230"/>
      <c r="KC34" s="236"/>
      <c r="KD34" s="230"/>
      <c r="KP34" s="230"/>
      <c r="KS34" s="236"/>
    </row>
    <row r="35" spans="1:305" ht="12.9" hidden="1" customHeight="1" x14ac:dyDescent="0.25">
      <c r="A35" s="235" t="s">
        <v>4218</v>
      </c>
      <c r="B35" s="230"/>
      <c r="M35" s="236"/>
      <c r="N35" s="230"/>
      <c r="Y35" s="236"/>
      <c r="Z35" s="230"/>
      <c r="AK35" s="236"/>
      <c r="AL35" s="230"/>
      <c r="AW35" s="236"/>
      <c r="AX35" s="230"/>
      <c r="BI35" s="236"/>
      <c r="BJ35" s="230"/>
      <c r="BU35" s="236"/>
      <c r="BV35" s="230"/>
      <c r="CG35" s="236"/>
      <c r="CH35" s="230"/>
      <c r="CS35" s="236"/>
      <c r="CT35" s="230"/>
      <c r="DE35" s="236"/>
      <c r="DF35" s="230"/>
      <c r="DQ35" s="236"/>
      <c r="DR35" s="230"/>
      <c r="EC35" s="236"/>
      <c r="ED35" s="230"/>
      <c r="EO35" s="236"/>
      <c r="EP35" s="230"/>
      <c r="FA35" s="236"/>
      <c r="FB35" s="230"/>
      <c r="FM35" s="236"/>
      <c r="FN35" s="230"/>
      <c r="FY35" s="236"/>
      <c r="FZ35" s="230"/>
      <c r="GK35" s="236"/>
      <c r="GL35" s="230"/>
      <c r="GW35" s="236"/>
      <c r="GX35" s="230"/>
      <c r="HI35" s="236"/>
      <c r="HJ35" s="230"/>
      <c r="HU35" s="236"/>
      <c r="HV35" s="230"/>
      <c r="IG35" s="236"/>
      <c r="IH35" s="230"/>
      <c r="IS35" s="236"/>
      <c r="IT35" s="230"/>
      <c r="JE35" s="236"/>
      <c r="JF35" s="230"/>
      <c r="JQ35" s="236"/>
      <c r="JR35" s="230"/>
      <c r="KC35" s="236"/>
      <c r="KD35" s="230"/>
      <c r="KP35" s="230"/>
      <c r="KS35" s="236"/>
    </row>
    <row r="36" spans="1:305" x14ac:dyDescent="0.25">
      <c r="A36" s="235" t="s">
        <v>4219</v>
      </c>
      <c r="B36" s="285">
        <v>0.44999999999999996</v>
      </c>
      <c r="C36" s="259">
        <v>-1.3</v>
      </c>
      <c r="D36" s="259">
        <v>0.7</v>
      </c>
      <c r="E36" s="259">
        <v>0.7</v>
      </c>
      <c r="F36" s="259">
        <v>-0.3</v>
      </c>
      <c r="G36" s="259">
        <v>3</v>
      </c>
      <c r="H36" s="259">
        <v>-0.5</v>
      </c>
      <c r="I36" s="259">
        <v>-2.8</v>
      </c>
      <c r="J36" s="259">
        <v>0.80000000000000027</v>
      </c>
      <c r="K36" s="259">
        <v>0</v>
      </c>
      <c r="L36" s="259">
        <v>-0.4</v>
      </c>
      <c r="M36" s="286">
        <v>0.60000000000000009</v>
      </c>
      <c r="N36" s="285">
        <v>0.60000000000000009</v>
      </c>
      <c r="O36" s="259">
        <v>-0.4</v>
      </c>
      <c r="P36" s="259">
        <v>0.39999999999999991</v>
      </c>
      <c r="Q36" s="259">
        <v>0.5</v>
      </c>
      <c r="R36" s="259">
        <v>-0.9</v>
      </c>
      <c r="S36" s="259">
        <v>0</v>
      </c>
      <c r="T36" s="259">
        <v>0</v>
      </c>
      <c r="U36" s="259">
        <v>0</v>
      </c>
      <c r="V36" s="259">
        <v>0</v>
      </c>
      <c r="W36" s="259">
        <v>-0.1</v>
      </c>
      <c r="X36" s="259">
        <v>-0.2</v>
      </c>
      <c r="Y36" s="286">
        <v>0.80000000000000027</v>
      </c>
      <c r="Z36" s="285">
        <v>1.3000000000000003</v>
      </c>
      <c r="AA36" s="259">
        <v>-0.9</v>
      </c>
      <c r="AB36" s="259">
        <v>0.29999999999999982</v>
      </c>
      <c r="AC36" s="259">
        <v>0.60000000000000053</v>
      </c>
      <c r="AD36" s="259">
        <v>-0.60000000000000098</v>
      </c>
      <c r="AE36" s="259">
        <v>0.70000000000000018</v>
      </c>
      <c r="AF36" s="259">
        <v>-0.2</v>
      </c>
      <c r="AG36" s="259">
        <v>0.40000000000000036</v>
      </c>
      <c r="AH36" s="259">
        <v>-0.100000000000001</v>
      </c>
      <c r="AI36" s="259">
        <v>0.10000000000000053</v>
      </c>
      <c r="AJ36" s="259">
        <v>0.4399999999999995</v>
      </c>
      <c r="AK36" s="286">
        <v>0.12000000000000011</v>
      </c>
      <c r="AL36" s="285">
        <v>0.74000000000000021</v>
      </c>
      <c r="AM36" s="259">
        <v>-4.0999999999999996</v>
      </c>
      <c r="AN36" s="259">
        <v>-0.64</v>
      </c>
      <c r="AO36" s="259">
        <v>1.82</v>
      </c>
      <c r="AP36" s="259">
        <v>-0.88</v>
      </c>
      <c r="AQ36" s="259">
        <v>0.9099999999999997</v>
      </c>
      <c r="AR36" s="259">
        <v>0.29000000000000004</v>
      </c>
      <c r="AS36" s="259">
        <v>-0.1</v>
      </c>
      <c r="AT36" s="259">
        <v>-0.9</v>
      </c>
      <c r="AU36" s="259">
        <v>0.30000000000000027</v>
      </c>
      <c r="AV36" s="259">
        <v>9.9999999999999645E-2</v>
      </c>
      <c r="AW36" s="286">
        <v>0.8100000000000005</v>
      </c>
      <c r="AX36" s="285">
        <v>-2.00000000000005E-2</v>
      </c>
      <c r="AY36" s="259">
        <v>-1.33</v>
      </c>
      <c r="AZ36" s="259">
        <v>1.8600000000000003</v>
      </c>
      <c r="BA36" s="259">
        <v>0.86000000000000032</v>
      </c>
      <c r="BB36" s="259">
        <v>-0.68000000000000105</v>
      </c>
      <c r="BC36" s="259">
        <v>0.89000000000000057</v>
      </c>
      <c r="BD36" s="259">
        <v>1.3099999999999996</v>
      </c>
      <c r="BE36" s="259">
        <v>-0.6</v>
      </c>
      <c r="BF36" s="259">
        <v>1.6999999999999993</v>
      </c>
      <c r="BG36" s="259">
        <v>1.3000000000000007</v>
      </c>
      <c r="BH36" s="259">
        <v>-0.6</v>
      </c>
      <c r="BI36" s="286">
        <v>0.5</v>
      </c>
      <c r="BJ36" s="285">
        <v>-3.8</v>
      </c>
      <c r="BK36" s="259">
        <v>-3.4</v>
      </c>
      <c r="BL36" s="259">
        <v>1.5</v>
      </c>
      <c r="BM36" s="259">
        <v>1.1999999999999997</v>
      </c>
      <c r="BN36" s="259">
        <v>-1.61</v>
      </c>
      <c r="BO36" s="259">
        <v>0.60999999999999988</v>
      </c>
      <c r="BP36" s="259">
        <v>1.3200000000000003</v>
      </c>
      <c r="BQ36" s="259">
        <v>-1.38</v>
      </c>
      <c r="BR36" s="259">
        <v>0.41999999999999993</v>
      </c>
      <c r="BS36" s="259">
        <v>-0.26</v>
      </c>
      <c r="BT36" s="259">
        <v>-0.88</v>
      </c>
      <c r="BU36" s="286">
        <v>1.4</v>
      </c>
      <c r="BV36" s="285">
        <v>-0.92</v>
      </c>
      <c r="BW36" s="259">
        <v>-0.8</v>
      </c>
      <c r="BX36" s="259">
        <v>1.1100999999999996</v>
      </c>
      <c r="BY36" s="259">
        <v>-0.10009999999999999</v>
      </c>
      <c r="BZ36" s="259">
        <v>6.4043405295653253</v>
      </c>
      <c r="CA36" s="259">
        <v>4.499939413921652</v>
      </c>
      <c r="CB36" s="259">
        <v>1.4582543906239849</v>
      </c>
      <c r="CC36" s="259">
        <v>-1.6732354941674701</v>
      </c>
      <c r="CD36" s="259">
        <v>6.1679648624275174</v>
      </c>
      <c r="CE36" s="259">
        <v>15.922838606275413</v>
      </c>
      <c r="CF36" s="259">
        <v>2.5598733273889493</v>
      </c>
      <c r="CG36" s="286">
        <v>14.991471682751978</v>
      </c>
      <c r="CH36" s="285">
        <v>3.8039772432151295</v>
      </c>
      <c r="CI36" s="259">
        <v>5.3879309493470657</v>
      </c>
      <c r="CJ36" s="259">
        <v>15.465409634693502</v>
      </c>
      <c r="CK36" s="259">
        <v>39.691240439503872</v>
      </c>
      <c r="CL36" s="259">
        <v>-50.804056766446095</v>
      </c>
      <c r="CM36" s="259">
        <v>-5.9087432167743197</v>
      </c>
      <c r="CN36" s="259">
        <v>9.1303321231825905</v>
      </c>
      <c r="CO36" s="259">
        <v>4.3379957321195377</v>
      </c>
      <c r="CP36" s="259">
        <v>-25.214160392473602</v>
      </c>
      <c r="CQ36" s="259">
        <v>-13.188283065155</v>
      </c>
      <c r="CR36" s="259">
        <v>-13.011609999999999</v>
      </c>
      <c r="CS36" s="286">
        <v>-6.4404666241158202</v>
      </c>
      <c r="CT36" s="285">
        <v>-10.044751272060999</v>
      </c>
      <c r="CU36" s="259">
        <v>-2.4664440161213301</v>
      </c>
      <c r="CV36" s="259">
        <v>-1.2239713067240801</v>
      </c>
      <c r="CW36" s="259">
        <v>0.87415321902218057</v>
      </c>
      <c r="CX36" s="259">
        <v>0.35000000000000053</v>
      </c>
      <c r="CY36" s="259">
        <v>0.83999999999999986</v>
      </c>
      <c r="CZ36" s="259">
        <v>0.46371934999999986</v>
      </c>
      <c r="DA36" s="259">
        <v>-0.17426416</v>
      </c>
      <c r="DB36" s="259">
        <v>0.62887237999999979</v>
      </c>
      <c r="DC36" s="259">
        <v>0.74167243000000038</v>
      </c>
      <c r="DD36" s="259">
        <v>-4.9999999999999802E-2</v>
      </c>
      <c r="DE36" s="286">
        <v>1.9800000000000004</v>
      </c>
      <c r="DF36" s="285">
        <v>1.0999999999999996</v>
      </c>
      <c r="DG36" s="259">
        <v>-0.23</v>
      </c>
      <c r="DH36" s="259">
        <v>2.0700000000000003</v>
      </c>
      <c r="DI36" s="259">
        <v>0.40000000000000036</v>
      </c>
      <c r="DJ36" s="259">
        <v>-3.9919636600000001</v>
      </c>
      <c r="DK36" s="259">
        <v>0.90286977000000057</v>
      </c>
      <c r="DL36" s="259">
        <v>1.0890938900000009</v>
      </c>
      <c r="DM36" s="259">
        <v>-0.47000000000000097</v>
      </c>
      <c r="DN36" s="259">
        <v>0.28999999999999915</v>
      </c>
      <c r="DO36" s="259">
        <v>0.79085359000000111</v>
      </c>
      <c r="DP36" s="259">
        <v>-0.267552550000001</v>
      </c>
      <c r="DQ36" s="286">
        <v>0.82144828000000203</v>
      </c>
      <c r="DR36" s="285">
        <v>-0.64474932000000096</v>
      </c>
      <c r="DS36" s="259">
        <v>0.39000000000000057</v>
      </c>
      <c r="DT36" s="259">
        <v>0.53999999999999915</v>
      </c>
      <c r="DU36" s="259">
        <v>-3.14</v>
      </c>
      <c r="DV36" s="259">
        <v>-2.34</v>
      </c>
      <c r="DW36" s="259">
        <v>-0.35</v>
      </c>
      <c r="DX36" s="259">
        <v>0.42490088999999998</v>
      </c>
      <c r="DY36" s="259">
        <v>-1.2145632099999999</v>
      </c>
      <c r="DZ36" s="259">
        <v>-4.48425899999991E-2</v>
      </c>
      <c r="EA36" s="259">
        <v>1.47925475</v>
      </c>
      <c r="EB36" s="259">
        <v>-5.3833356200000004</v>
      </c>
      <c r="EC36" s="286">
        <v>1.0577086099999999</v>
      </c>
      <c r="ED36" s="285">
        <v>0.50442596000000028</v>
      </c>
      <c r="EE36" s="259">
        <v>4.0895375300000003</v>
      </c>
      <c r="EF36" s="259">
        <v>0.76736776999999901</v>
      </c>
      <c r="EG36" s="259">
        <v>-2.0651282599999998</v>
      </c>
      <c r="EH36" s="259">
        <v>0.18217138999999971</v>
      </c>
      <c r="EI36" s="259">
        <v>0.45207064000000052</v>
      </c>
      <c r="EJ36" s="259">
        <v>-0.21256755999999999</v>
      </c>
      <c r="EK36" s="259">
        <v>-0.38260159999999899</v>
      </c>
      <c r="EL36" s="259">
        <v>0.13018739999999873</v>
      </c>
      <c r="EM36" s="259">
        <v>0.48575550000000067</v>
      </c>
      <c r="EN36" s="259">
        <v>0.30379841999999968</v>
      </c>
      <c r="EO36" s="286">
        <v>0.74338592000000059</v>
      </c>
      <c r="EP36" s="285">
        <v>0.66641019999999884</v>
      </c>
      <c r="EQ36" s="259">
        <v>-2.5944332299999999</v>
      </c>
      <c r="ER36" s="259">
        <v>-1.0600879599999999</v>
      </c>
      <c r="ES36" s="259">
        <v>-1.0945863499999999</v>
      </c>
      <c r="ET36" s="259">
        <v>0.49582775000000012</v>
      </c>
      <c r="EU36" s="259">
        <v>0.34461211999999986</v>
      </c>
      <c r="EV36" s="259">
        <v>0.72424613999999998</v>
      </c>
      <c r="EW36" s="259">
        <v>8.7259350000000069E-2</v>
      </c>
      <c r="EX36" s="259">
        <v>5.1175839999999972E-2</v>
      </c>
      <c r="EY36" s="259">
        <v>0.41769116999999945</v>
      </c>
      <c r="EZ36" s="259">
        <v>0.30353433999999968</v>
      </c>
      <c r="FA36" s="286">
        <v>0.73845848000000114</v>
      </c>
      <c r="FB36" s="285">
        <v>-2.8676337900000002</v>
      </c>
      <c r="FC36" s="259">
        <v>-0.19</v>
      </c>
      <c r="FD36" s="259">
        <v>0.44000000000000039</v>
      </c>
      <c r="FE36" s="259">
        <v>1.1299999999999999</v>
      </c>
      <c r="FF36" s="259">
        <v>0</v>
      </c>
      <c r="FG36" s="259">
        <v>1.0300000000000002</v>
      </c>
      <c r="FH36" s="259">
        <v>1.2399999999999993</v>
      </c>
      <c r="FI36" s="259">
        <v>-0.27</v>
      </c>
      <c r="FJ36" s="259">
        <v>1.4599999999999991</v>
      </c>
      <c r="FK36" s="259">
        <v>0.16000000000000014</v>
      </c>
      <c r="FL36" s="259">
        <v>-0.276547819999999</v>
      </c>
      <c r="FM36" s="286">
        <v>-3.4436967200000002</v>
      </c>
      <c r="FN36" s="285">
        <v>0.43146953000000021</v>
      </c>
      <c r="FO36" s="259">
        <v>-0.32370059999999995</v>
      </c>
      <c r="FP36" s="259">
        <v>1.2542571900000006</v>
      </c>
      <c r="FQ36" s="259">
        <v>0.60960757999999959</v>
      </c>
      <c r="FR36" s="259">
        <v>0.2448011499999998</v>
      </c>
      <c r="FS36" s="259">
        <v>-1.33955475</v>
      </c>
      <c r="FT36" s="259">
        <v>1.1247813299999994</v>
      </c>
      <c r="FU36" s="259">
        <v>-0.10108462999999999</v>
      </c>
      <c r="FV36" s="259">
        <v>-0.67549899999999896</v>
      </c>
      <c r="FW36" s="259">
        <v>1.2715157499999998</v>
      </c>
      <c r="FX36" s="259">
        <v>1.2000740699999994</v>
      </c>
      <c r="FY36" s="286">
        <v>0.5851614800000019</v>
      </c>
      <c r="FZ36" s="285">
        <v>-3.0891438099999999</v>
      </c>
      <c r="GA36" s="259">
        <v>-2.6982260999999994</v>
      </c>
      <c r="GB36" s="259">
        <v>0.17523533000000002</v>
      </c>
      <c r="GC36" s="259">
        <v>1.2462814200000008</v>
      </c>
      <c r="GD36" s="259">
        <v>1.1522820599999992</v>
      </c>
      <c r="GE36" s="259">
        <v>-1.57201061</v>
      </c>
      <c r="GF36" s="259">
        <v>1.0496033300000001</v>
      </c>
      <c r="GG36" s="259">
        <v>1.0505783600000003</v>
      </c>
      <c r="GH36" s="259">
        <v>0.35250236000000079</v>
      </c>
      <c r="GI36" s="259">
        <v>-2.6429280000000301E-2</v>
      </c>
      <c r="GJ36" s="259">
        <v>1.9224285699999992</v>
      </c>
      <c r="GK36" s="286">
        <v>-0.660880149999999</v>
      </c>
      <c r="GL36" s="285">
        <v>-0.49025432000000102</v>
      </c>
      <c r="GM36" s="259">
        <v>-0.9717517</v>
      </c>
      <c r="GN36" s="259">
        <v>-0.99388049000000001</v>
      </c>
      <c r="GO36" s="259">
        <v>0.29326017999999987</v>
      </c>
      <c r="GP36" s="259">
        <v>0.7601856800000002</v>
      </c>
      <c r="GQ36" s="259">
        <v>1.3577987599999999</v>
      </c>
      <c r="GR36" s="259">
        <v>1.4723105099999998</v>
      </c>
      <c r="GS36" s="259">
        <v>-0.95480556999999999</v>
      </c>
      <c r="GT36" s="259">
        <v>1.3663731500000011</v>
      </c>
      <c r="GU36" s="259">
        <v>-0.94743114000000095</v>
      </c>
      <c r="GV36" s="259">
        <v>-0.37278910999999898</v>
      </c>
      <c r="GW36" s="286">
        <v>-0.49587078000000101</v>
      </c>
      <c r="GX36" s="285">
        <v>-1.0603568999999999</v>
      </c>
      <c r="GY36" s="259">
        <v>-1.3423410600000001</v>
      </c>
      <c r="GZ36" s="259">
        <v>0.31517061000000002</v>
      </c>
      <c r="HA36" s="259">
        <v>0.36617759000000039</v>
      </c>
      <c r="HB36" s="259">
        <v>-2.4955775099999999</v>
      </c>
      <c r="HC36" s="259">
        <v>0.84540348999999981</v>
      </c>
      <c r="HD36" s="259">
        <v>3.2148946499999997</v>
      </c>
      <c r="HE36" s="259">
        <v>-1.7232335999999999</v>
      </c>
      <c r="HF36" s="259">
        <v>0.34217164999999916</v>
      </c>
      <c r="HG36" s="259">
        <v>2.8276702900000004</v>
      </c>
      <c r="HH36" s="259">
        <v>-1.81274252</v>
      </c>
      <c r="HI36" s="286">
        <v>0.91328344999999977</v>
      </c>
      <c r="HJ36" s="285">
        <v>5.9914000000027556E-4</v>
      </c>
      <c r="HK36" s="259">
        <v>-3.4783765600000001</v>
      </c>
      <c r="HL36" s="259">
        <v>1.1979198100000001</v>
      </c>
      <c r="HM36" s="259">
        <v>0.33953051000000034</v>
      </c>
      <c r="HN36" s="259">
        <v>-3.11031361</v>
      </c>
      <c r="HO36" s="259">
        <v>0.68229571</v>
      </c>
      <c r="HP36" s="259">
        <v>2.4775654999999999</v>
      </c>
      <c r="HQ36" s="259">
        <v>-1.70867104</v>
      </c>
      <c r="HR36" s="259">
        <v>0.82054605000000091</v>
      </c>
      <c r="HS36" s="259">
        <v>0.96916180000000018</v>
      </c>
      <c r="HT36" s="259">
        <v>-0.63330697000000002</v>
      </c>
      <c r="HU36" s="286">
        <v>-0.13607772000000101</v>
      </c>
      <c r="HV36" s="285">
        <v>2.1785524100000009</v>
      </c>
      <c r="HW36" s="259">
        <v>-2.5970698900000002</v>
      </c>
      <c r="HX36" s="259">
        <v>-1.3484242</v>
      </c>
      <c r="HY36" s="259">
        <v>0</v>
      </c>
      <c r="HZ36" s="259">
        <v>0.51022065999999988</v>
      </c>
      <c r="IA36" s="259">
        <v>0.27098121000000003</v>
      </c>
      <c r="IB36" s="259">
        <v>1.2293912499999999</v>
      </c>
      <c r="IC36" s="259">
        <v>1.3147974100000006</v>
      </c>
      <c r="ID36" s="259">
        <v>0.42035369999999972</v>
      </c>
      <c r="IE36" s="259">
        <v>0.52699707000000018</v>
      </c>
      <c r="IF36" s="259">
        <v>0.68700729000000038</v>
      </c>
      <c r="IG36" s="286">
        <v>1.2977948500000007</v>
      </c>
      <c r="IH36" s="285">
        <v>0.88343726999999994</v>
      </c>
      <c r="II36" s="259">
        <v>2.5863727999999995</v>
      </c>
      <c r="IJ36" s="259">
        <v>0.19709724000000062</v>
      </c>
      <c r="IK36" s="259">
        <v>0.28819831000000007</v>
      </c>
      <c r="IL36" s="259">
        <v>0.43792222999999986</v>
      </c>
      <c r="IM36" s="259">
        <v>0.79157945999999946</v>
      </c>
      <c r="IN36" s="259">
        <v>0.92302426000000004</v>
      </c>
      <c r="IO36" s="259">
        <v>0.65722632000000036</v>
      </c>
      <c r="IP36" s="259">
        <v>7.0886110000000002E-2</v>
      </c>
      <c r="IQ36" s="259">
        <v>0.41806829999999895</v>
      </c>
      <c r="IR36" s="259">
        <v>-0.11137937999999892</v>
      </c>
      <c r="IS36" s="286">
        <v>0.46672143999999882</v>
      </c>
      <c r="IT36" s="285">
        <v>0.20107929000000091</v>
      </c>
      <c r="IU36" s="259">
        <v>-3.99500704</v>
      </c>
      <c r="IV36" s="259">
        <v>1.5422303099999999</v>
      </c>
      <c r="IW36" s="259">
        <v>0.45232299999999998</v>
      </c>
      <c r="IX36" s="259">
        <v>-0.74151053000000022</v>
      </c>
      <c r="IY36" s="259">
        <v>0.39245322000000105</v>
      </c>
      <c r="IZ36" s="259">
        <v>3.8600267499999985</v>
      </c>
      <c r="JA36" s="259">
        <v>-3.4044159699999996</v>
      </c>
      <c r="JB36" s="259">
        <v>6.6881515100000017</v>
      </c>
      <c r="JC36" s="259">
        <v>5.2075863799999969</v>
      </c>
      <c r="JD36" s="259">
        <v>-8.6587695099999991</v>
      </c>
      <c r="JE36" s="286">
        <v>10.794780459999998</v>
      </c>
      <c r="JF36" s="285">
        <v>9.4339539000000023</v>
      </c>
      <c r="JG36" s="259">
        <v>-16.218570360000001</v>
      </c>
      <c r="JH36" s="259">
        <v>10.326168209999997</v>
      </c>
      <c r="JI36" s="259">
        <v>10.930234000000002</v>
      </c>
      <c r="JJ36" s="259">
        <v>-19.859211129999998</v>
      </c>
      <c r="JK36" s="259">
        <v>11.891557350000001</v>
      </c>
      <c r="JL36" s="259">
        <v>13.160432180000001</v>
      </c>
      <c r="JM36" s="259">
        <v>-23.399729480000001</v>
      </c>
      <c r="JN36" s="259">
        <v>12.02061093</v>
      </c>
      <c r="JO36" s="259">
        <v>11.809907319999994</v>
      </c>
      <c r="JP36" s="259">
        <v>-23.879188519999992</v>
      </c>
      <c r="JQ36" s="286">
        <v>13.73789073</v>
      </c>
      <c r="JR36" s="285">
        <v>12.459543069999999</v>
      </c>
      <c r="JS36" s="259">
        <v>-26.657811459999998</v>
      </c>
      <c r="JT36" s="259">
        <v>12.160420739999996</v>
      </c>
      <c r="JU36" s="259">
        <v>12.077756520000005</v>
      </c>
      <c r="JV36" s="259">
        <v>-22.939093310000004</v>
      </c>
      <c r="JW36" s="259">
        <v>12.08605863</v>
      </c>
      <c r="JX36" s="259">
        <v>13.454378000000002</v>
      </c>
      <c r="JY36" s="259">
        <v>-24.169005270000003</v>
      </c>
      <c r="JZ36" s="259">
        <v>11.953261920000005</v>
      </c>
      <c r="KA36" s="259">
        <v>9.766292619999998</v>
      </c>
      <c r="KB36" s="259">
        <v>-22.399157750000001</v>
      </c>
      <c r="KC36" s="286">
        <v>9.7594674599999998</v>
      </c>
      <c r="KD36" s="285">
        <v>10.491446960000001</v>
      </c>
      <c r="KE36" s="259">
        <v>-20.872773249999995</v>
      </c>
      <c r="KF36" s="259">
        <v>8.3286376599999983</v>
      </c>
      <c r="KG36" s="259">
        <v>9.501197709999996</v>
      </c>
      <c r="KH36" s="259">
        <v>-20.430422259999993</v>
      </c>
      <c r="KI36" s="259">
        <v>9.5276214900000031</v>
      </c>
      <c r="KJ36" s="259">
        <v>9.2635453799999965</v>
      </c>
      <c r="KK36" s="259">
        <v>-17.6332506</v>
      </c>
      <c r="KL36" s="259">
        <v>9.4483861000000005</v>
      </c>
      <c r="KM36" s="259">
        <v>8.8316320000000026</v>
      </c>
      <c r="KN36" s="259">
        <v>-17.436336800000003</v>
      </c>
      <c r="KO36" s="259">
        <v>8.8126446000000005</v>
      </c>
      <c r="KP36" s="285">
        <v>9.7354658000000036</v>
      </c>
      <c r="KQ36" s="259">
        <v>-24.266278100000001</v>
      </c>
      <c r="KR36" s="259">
        <v>7.0024160999999996</v>
      </c>
      <c r="KS36" s="286">
        <v>9.3702697000000015</v>
      </c>
    </row>
    <row r="37" spans="1:305" x14ac:dyDescent="0.25">
      <c r="A37" s="345" t="s">
        <v>4224</v>
      </c>
      <c r="B37" s="285">
        <v>0.44999999999999996</v>
      </c>
      <c r="C37" s="259">
        <v>0</v>
      </c>
      <c r="D37" s="259">
        <v>0.7</v>
      </c>
      <c r="E37" s="259">
        <v>0.7</v>
      </c>
      <c r="F37" s="259">
        <v>0</v>
      </c>
      <c r="G37" s="259">
        <v>3</v>
      </c>
      <c r="H37" s="259">
        <v>0</v>
      </c>
      <c r="I37" s="259">
        <v>0</v>
      </c>
      <c r="J37" s="259">
        <v>0.80000000000000027</v>
      </c>
      <c r="K37" s="259">
        <v>0</v>
      </c>
      <c r="L37" s="259">
        <v>0</v>
      </c>
      <c r="M37" s="286">
        <v>0.60000000000000009</v>
      </c>
      <c r="N37" s="285">
        <v>0.60000000000000009</v>
      </c>
      <c r="O37" s="259">
        <v>0</v>
      </c>
      <c r="P37" s="259">
        <v>0.39999999999999991</v>
      </c>
      <c r="Q37" s="259">
        <v>0.5</v>
      </c>
      <c r="R37" s="259">
        <v>0</v>
      </c>
      <c r="S37" s="259">
        <v>0</v>
      </c>
      <c r="T37" s="259">
        <v>0</v>
      </c>
      <c r="U37" s="259">
        <v>0</v>
      </c>
      <c r="V37" s="259">
        <v>0</v>
      </c>
      <c r="W37" s="259">
        <v>0</v>
      </c>
      <c r="X37" s="259">
        <v>0</v>
      </c>
      <c r="Y37" s="286">
        <v>0.80000000000000027</v>
      </c>
      <c r="Z37" s="285">
        <v>1.3000000000000003</v>
      </c>
      <c r="AA37" s="259">
        <v>0</v>
      </c>
      <c r="AB37" s="259">
        <v>0.29999999999999982</v>
      </c>
      <c r="AC37" s="259">
        <v>0.60000000000000053</v>
      </c>
      <c r="AD37" s="259">
        <v>0</v>
      </c>
      <c r="AE37" s="259">
        <v>0.70000000000000018</v>
      </c>
      <c r="AF37" s="259">
        <v>0</v>
      </c>
      <c r="AG37" s="259">
        <v>0.40000000000000036</v>
      </c>
      <c r="AH37" s="259">
        <v>0</v>
      </c>
      <c r="AI37" s="259">
        <v>0.10000000000000053</v>
      </c>
      <c r="AJ37" s="259">
        <v>0.4399999999999995</v>
      </c>
      <c r="AK37" s="286">
        <v>0.12000000000000011</v>
      </c>
      <c r="AL37" s="285">
        <v>0.74000000000000021</v>
      </c>
      <c r="AM37" s="259">
        <v>0</v>
      </c>
      <c r="AN37" s="259">
        <v>0</v>
      </c>
      <c r="AO37" s="259">
        <v>1.82</v>
      </c>
      <c r="AP37" s="259">
        <v>0</v>
      </c>
      <c r="AQ37" s="259">
        <v>0.9099999999999997</v>
      </c>
      <c r="AR37" s="259">
        <v>0.29000000000000004</v>
      </c>
      <c r="AS37" s="259">
        <v>0</v>
      </c>
      <c r="AT37" s="259">
        <v>0</v>
      </c>
      <c r="AU37" s="259">
        <v>0.30000000000000027</v>
      </c>
      <c r="AV37" s="259">
        <v>9.9999999999999645E-2</v>
      </c>
      <c r="AW37" s="286">
        <v>0.8100000000000005</v>
      </c>
      <c r="AX37" s="285">
        <v>0</v>
      </c>
      <c r="AY37" s="259">
        <v>0</v>
      </c>
      <c r="AZ37" s="259">
        <v>1.8600000000000003</v>
      </c>
      <c r="BA37" s="259">
        <v>0.86000000000000032</v>
      </c>
      <c r="BB37" s="259">
        <v>0</v>
      </c>
      <c r="BC37" s="259">
        <v>0.89000000000000057</v>
      </c>
      <c r="BD37" s="259">
        <v>1.3099999999999996</v>
      </c>
      <c r="BE37" s="259">
        <v>0</v>
      </c>
      <c r="BF37" s="259">
        <v>1.6999999999999993</v>
      </c>
      <c r="BG37" s="259">
        <v>1.3000000000000007</v>
      </c>
      <c r="BH37" s="259">
        <v>0</v>
      </c>
      <c r="BI37" s="286">
        <v>0.5</v>
      </c>
      <c r="BJ37" s="285">
        <v>0</v>
      </c>
      <c r="BK37" s="259">
        <v>0</v>
      </c>
      <c r="BL37" s="259">
        <v>1.5</v>
      </c>
      <c r="BM37" s="259">
        <v>1.1999999999999997</v>
      </c>
      <c r="BN37" s="259">
        <v>0</v>
      </c>
      <c r="BO37" s="259">
        <v>0.60999999999999988</v>
      </c>
      <c r="BP37" s="259">
        <v>1.3200000000000003</v>
      </c>
      <c r="BQ37" s="259">
        <v>0</v>
      </c>
      <c r="BR37" s="259">
        <v>0.41999999999999993</v>
      </c>
      <c r="BS37" s="259">
        <v>0</v>
      </c>
      <c r="BT37" s="259">
        <v>0</v>
      </c>
      <c r="BU37" s="286">
        <v>1.4</v>
      </c>
      <c r="BV37" s="285">
        <v>0</v>
      </c>
      <c r="BW37" s="259">
        <v>0</v>
      </c>
      <c r="BX37" s="259">
        <v>1.1100999999999996</v>
      </c>
      <c r="BY37" s="259">
        <v>0</v>
      </c>
      <c r="BZ37" s="259">
        <v>6.4043405295653253</v>
      </c>
      <c r="CA37" s="259">
        <v>4.499939413921652</v>
      </c>
      <c r="CB37" s="259">
        <v>1.4582543906239849</v>
      </c>
      <c r="CC37" s="259">
        <v>0</v>
      </c>
      <c r="CD37" s="259">
        <v>6.1679648624275174</v>
      </c>
      <c r="CE37" s="259">
        <v>15.922838606275413</v>
      </c>
      <c r="CF37" s="259">
        <v>2.5598733273889493</v>
      </c>
      <c r="CG37" s="286">
        <v>14.991471682751978</v>
      </c>
      <c r="CH37" s="285">
        <v>3.8039772432151295</v>
      </c>
      <c r="CI37" s="259">
        <v>5.3879309493470657</v>
      </c>
      <c r="CJ37" s="259">
        <v>15.465409634693502</v>
      </c>
      <c r="CK37" s="259">
        <v>39.691240439503872</v>
      </c>
      <c r="CL37" s="259">
        <v>0</v>
      </c>
      <c r="CM37" s="259">
        <v>0</v>
      </c>
      <c r="CN37" s="259">
        <v>9.1303321231825905</v>
      </c>
      <c r="CO37" s="259">
        <v>4.3379957321195377</v>
      </c>
      <c r="CP37" s="259">
        <v>0</v>
      </c>
      <c r="CQ37" s="259">
        <v>0</v>
      </c>
      <c r="CR37" s="259">
        <v>0</v>
      </c>
      <c r="CS37" s="286">
        <v>0</v>
      </c>
      <c r="CT37" s="285">
        <v>0</v>
      </c>
      <c r="CU37" s="259">
        <v>0</v>
      </c>
      <c r="CV37" s="259">
        <v>0</v>
      </c>
      <c r="CW37" s="259">
        <v>0.87415321902218057</v>
      </c>
      <c r="CX37" s="259">
        <v>0.35000000000000053</v>
      </c>
      <c r="CY37" s="259">
        <v>0.83999999999999986</v>
      </c>
      <c r="CZ37" s="259">
        <v>0.46371934999999986</v>
      </c>
      <c r="DA37" s="259">
        <v>0</v>
      </c>
      <c r="DB37" s="259">
        <v>0.62887237999999979</v>
      </c>
      <c r="DC37" s="259">
        <v>0.74167243000000038</v>
      </c>
      <c r="DD37" s="259">
        <v>0</v>
      </c>
      <c r="DE37" s="286">
        <v>1.9800000000000004</v>
      </c>
      <c r="DF37" s="285">
        <v>1.0999999999999996</v>
      </c>
      <c r="DG37" s="259">
        <v>0</v>
      </c>
      <c r="DH37" s="259">
        <v>2.0700000000000003</v>
      </c>
      <c r="DI37" s="259">
        <v>0.40000000000000036</v>
      </c>
      <c r="DJ37" s="259">
        <v>0</v>
      </c>
      <c r="DK37" s="259">
        <v>0.90286977000000057</v>
      </c>
      <c r="DL37" s="259">
        <v>1.0890938900000009</v>
      </c>
      <c r="DM37" s="259">
        <v>0</v>
      </c>
      <c r="DN37" s="259">
        <v>0.28999999999999915</v>
      </c>
      <c r="DO37" s="259">
        <v>0.79085359000000111</v>
      </c>
      <c r="DP37" s="259">
        <v>0</v>
      </c>
      <c r="DQ37" s="286">
        <v>0.82144828000000203</v>
      </c>
      <c r="DR37" s="285">
        <v>0</v>
      </c>
      <c r="DS37" s="259">
        <v>0.39000000000000057</v>
      </c>
      <c r="DT37" s="259">
        <v>0.53999999999999915</v>
      </c>
      <c r="DU37" s="259">
        <v>0</v>
      </c>
      <c r="DV37" s="259">
        <v>0</v>
      </c>
      <c r="DW37" s="259">
        <v>0</v>
      </c>
      <c r="DX37" s="259">
        <v>0.42490088999999998</v>
      </c>
      <c r="DY37" s="259">
        <v>0</v>
      </c>
      <c r="DZ37" s="259">
        <v>0</v>
      </c>
      <c r="EA37" s="259">
        <v>1.47925475</v>
      </c>
      <c r="EB37" s="259">
        <v>0</v>
      </c>
      <c r="EC37" s="286">
        <v>1.0577086099999999</v>
      </c>
      <c r="ED37" s="285">
        <v>0.50442596000000028</v>
      </c>
      <c r="EE37" s="259">
        <v>4.0895375300000003</v>
      </c>
      <c r="EF37" s="259">
        <v>0.76736776999999901</v>
      </c>
      <c r="EG37" s="259">
        <v>0</v>
      </c>
      <c r="EH37" s="259">
        <v>0.18217138999999971</v>
      </c>
      <c r="EI37" s="259">
        <v>0.45207064000000052</v>
      </c>
      <c r="EJ37" s="259">
        <v>0</v>
      </c>
      <c r="EK37" s="259">
        <v>0</v>
      </c>
      <c r="EL37" s="259">
        <v>0.13018739999999873</v>
      </c>
      <c r="EM37" s="259">
        <v>0.48575550000000067</v>
      </c>
      <c r="EN37" s="259">
        <v>0.30379841999999968</v>
      </c>
      <c r="EO37" s="286">
        <v>0.74338592000000059</v>
      </c>
      <c r="EP37" s="285">
        <v>0.66641019999999884</v>
      </c>
      <c r="EQ37" s="259">
        <v>0</v>
      </c>
      <c r="ER37" s="259">
        <v>0</v>
      </c>
      <c r="ES37" s="259">
        <v>0</v>
      </c>
      <c r="ET37" s="259">
        <v>0.49582775000000012</v>
      </c>
      <c r="EU37" s="259">
        <v>0.34461211999999986</v>
      </c>
      <c r="EV37" s="259">
        <v>0.72424613999999998</v>
      </c>
      <c r="EW37" s="259">
        <v>8.7259350000000069E-2</v>
      </c>
      <c r="EX37" s="259">
        <v>5.1175839999999972E-2</v>
      </c>
      <c r="EY37" s="259">
        <v>0.41769116999999945</v>
      </c>
      <c r="EZ37" s="259">
        <v>0.30353433999999968</v>
      </c>
      <c r="FA37" s="286">
        <v>0.73845848000000114</v>
      </c>
      <c r="FB37" s="285">
        <v>0</v>
      </c>
      <c r="FC37" s="259">
        <v>0</v>
      </c>
      <c r="FD37" s="259">
        <v>0.44000000000000039</v>
      </c>
      <c r="FE37" s="259">
        <v>1.1299999999999999</v>
      </c>
      <c r="FF37" s="259">
        <v>0</v>
      </c>
      <c r="FG37" s="259">
        <v>1.0300000000000002</v>
      </c>
      <c r="FH37" s="259">
        <v>1.2399999999999993</v>
      </c>
      <c r="FI37" s="259">
        <v>0</v>
      </c>
      <c r="FJ37" s="259">
        <v>1.4599999999999991</v>
      </c>
      <c r="FK37" s="259">
        <v>0.16000000000000014</v>
      </c>
      <c r="FL37" s="259">
        <v>0</v>
      </c>
      <c r="FM37" s="286">
        <v>0</v>
      </c>
      <c r="FN37" s="285">
        <v>0.43146953000000021</v>
      </c>
      <c r="FO37" s="259">
        <v>0</v>
      </c>
      <c r="FP37" s="259">
        <v>1.2542571900000006</v>
      </c>
      <c r="FQ37" s="259">
        <v>0.60960757999999959</v>
      </c>
      <c r="FR37" s="259">
        <v>0.2448011499999998</v>
      </c>
      <c r="FS37" s="259">
        <v>0</v>
      </c>
      <c r="FT37" s="259">
        <v>1.1247813299999994</v>
      </c>
      <c r="FU37" s="259">
        <v>0</v>
      </c>
      <c r="FV37" s="259">
        <v>0</v>
      </c>
      <c r="FW37" s="259">
        <v>1.2715157499999998</v>
      </c>
      <c r="FX37" s="259">
        <v>1.2000740699999994</v>
      </c>
      <c r="FY37" s="286">
        <v>0.5851614800000019</v>
      </c>
      <c r="FZ37" s="285">
        <v>0</v>
      </c>
      <c r="GA37" s="259">
        <v>0</v>
      </c>
      <c r="GB37" s="259">
        <v>0.17523533000000002</v>
      </c>
      <c r="GC37" s="259">
        <v>1.2462814200000008</v>
      </c>
      <c r="GD37" s="259">
        <v>1.1522820599999992</v>
      </c>
      <c r="GE37" s="259">
        <v>0</v>
      </c>
      <c r="GF37" s="259">
        <v>1.0496033300000001</v>
      </c>
      <c r="GG37" s="259">
        <v>1.0505783600000003</v>
      </c>
      <c r="GH37" s="259">
        <v>0.35250236000000079</v>
      </c>
      <c r="GI37" s="259">
        <v>0</v>
      </c>
      <c r="GJ37" s="259">
        <v>1.9224285699999992</v>
      </c>
      <c r="GK37" s="286">
        <v>0</v>
      </c>
      <c r="GL37" s="285">
        <v>0</v>
      </c>
      <c r="GM37" s="259">
        <v>0</v>
      </c>
      <c r="GN37" s="259">
        <v>0</v>
      </c>
      <c r="GO37" s="259">
        <v>0.29326017999999987</v>
      </c>
      <c r="GP37" s="259">
        <v>0.7601856800000002</v>
      </c>
      <c r="GQ37" s="259">
        <v>1.3577987599999999</v>
      </c>
      <c r="GR37" s="259">
        <v>1.4723105099999998</v>
      </c>
      <c r="GS37" s="259">
        <v>0</v>
      </c>
      <c r="GT37" s="259">
        <v>1.3663731500000011</v>
      </c>
      <c r="GU37" s="259">
        <v>0</v>
      </c>
      <c r="GV37" s="259">
        <v>0</v>
      </c>
      <c r="GW37" s="286">
        <v>0</v>
      </c>
      <c r="GX37" s="285">
        <v>0</v>
      </c>
      <c r="GY37" s="259">
        <v>0</v>
      </c>
      <c r="GZ37" s="259">
        <v>0.31517061000000002</v>
      </c>
      <c r="HA37" s="259">
        <v>0.36617759000000039</v>
      </c>
      <c r="HB37" s="259">
        <v>0</v>
      </c>
      <c r="HC37" s="259">
        <v>0.84540348999999981</v>
      </c>
      <c r="HD37" s="259">
        <v>3.2148946499999997</v>
      </c>
      <c r="HE37" s="259">
        <v>0</v>
      </c>
      <c r="HF37" s="259">
        <v>0.34217164999999916</v>
      </c>
      <c r="HG37" s="259">
        <v>2.8276702900000004</v>
      </c>
      <c r="HH37" s="259">
        <v>0</v>
      </c>
      <c r="HI37" s="286">
        <v>0.91328344999999977</v>
      </c>
      <c r="HJ37" s="285">
        <v>5.9914000000027556E-4</v>
      </c>
      <c r="HK37" s="259">
        <v>0</v>
      </c>
      <c r="HL37" s="259">
        <v>1.1979198100000001</v>
      </c>
      <c r="HM37" s="259">
        <v>0.33953051000000034</v>
      </c>
      <c r="HN37" s="259">
        <v>0</v>
      </c>
      <c r="HO37" s="259">
        <v>0.68229571</v>
      </c>
      <c r="HP37" s="259">
        <v>2.4775654999999999</v>
      </c>
      <c r="HQ37" s="259">
        <v>0</v>
      </c>
      <c r="HR37" s="259">
        <v>0.82054605000000091</v>
      </c>
      <c r="HS37" s="259">
        <v>0.96916180000000018</v>
      </c>
      <c r="HT37" s="259">
        <v>0</v>
      </c>
      <c r="HU37" s="286">
        <v>0</v>
      </c>
      <c r="HV37" s="285">
        <v>2.1785524100000009</v>
      </c>
      <c r="HW37" s="259">
        <v>0</v>
      </c>
      <c r="HX37" s="259">
        <v>0</v>
      </c>
      <c r="HY37" s="259">
        <v>0</v>
      </c>
      <c r="HZ37" s="259">
        <v>0.51022065999999988</v>
      </c>
      <c r="IA37" s="259">
        <v>0.27098121000000003</v>
      </c>
      <c r="IB37" s="259">
        <v>1.2293912499999999</v>
      </c>
      <c r="IC37" s="259">
        <v>1.3147974100000006</v>
      </c>
      <c r="ID37" s="259">
        <v>0.42035369999999972</v>
      </c>
      <c r="IE37" s="259">
        <v>0.52699707000000018</v>
      </c>
      <c r="IF37" s="259">
        <v>0.68700729000000038</v>
      </c>
      <c r="IG37" s="286">
        <v>1.2977948500000007</v>
      </c>
      <c r="IH37" s="285">
        <v>0.88343726999999994</v>
      </c>
      <c r="II37" s="259">
        <v>2.5863727999999995</v>
      </c>
      <c r="IJ37" s="259">
        <v>0.19709724000000062</v>
      </c>
      <c r="IK37" s="259">
        <v>0.28819831000000007</v>
      </c>
      <c r="IL37" s="259">
        <v>0.43792222999999986</v>
      </c>
      <c r="IM37" s="259">
        <v>0.79157945999999946</v>
      </c>
      <c r="IN37" s="259">
        <v>0.92302426000000004</v>
      </c>
      <c r="IO37" s="259">
        <v>0.65722632000000036</v>
      </c>
      <c r="IP37" s="259">
        <v>7.0886110000000002E-2</v>
      </c>
      <c r="IQ37" s="259">
        <v>0.41806829999999895</v>
      </c>
      <c r="IR37" s="259">
        <v>0</v>
      </c>
      <c r="IS37" s="286">
        <v>0.46672143999999882</v>
      </c>
      <c r="IT37" s="285">
        <v>0.20107929000000091</v>
      </c>
      <c r="IU37" s="259">
        <v>0</v>
      </c>
      <c r="IV37" s="259">
        <v>1.5422303099999999</v>
      </c>
      <c r="IW37" s="259">
        <v>0.45232299999999998</v>
      </c>
      <c r="IX37" s="259">
        <v>0</v>
      </c>
      <c r="IY37" s="259">
        <v>0.39245322000000105</v>
      </c>
      <c r="IZ37" s="259">
        <v>3.8600267499999985</v>
      </c>
      <c r="JA37" s="259">
        <v>0</v>
      </c>
      <c r="JB37" s="259">
        <v>6.6881515100000017</v>
      </c>
      <c r="JC37" s="259">
        <v>5.2075863799999969</v>
      </c>
      <c r="JD37" s="259">
        <v>0</v>
      </c>
      <c r="JE37" s="286">
        <v>10.794780459999998</v>
      </c>
      <c r="JF37" s="285">
        <v>9.4339539000000023</v>
      </c>
      <c r="JG37" s="259">
        <v>0</v>
      </c>
      <c r="JH37" s="259">
        <v>10.326168209999997</v>
      </c>
      <c r="JI37" s="259">
        <v>10.930234000000002</v>
      </c>
      <c r="JJ37" s="259">
        <v>0</v>
      </c>
      <c r="JK37" s="259">
        <v>11.891557350000001</v>
      </c>
      <c r="JL37" s="259">
        <v>13.160432180000001</v>
      </c>
      <c r="JM37" s="259">
        <v>0</v>
      </c>
      <c r="JN37" s="259">
        <v>12.02061093</v>
      </c>
      <c r="JO37" s="259">
        <v>11.809907319999994</v>
      </c>
      <c r="JP37" s="259">
        <v>0</v>
      </c>
      <c r="JQ37" s="286">
        <v>13.73789073</v>
      </c>
      <c r="JR37" s="285">
        <v>12.459543069999999</v>
      </c>
      <c r="JS37" s="259">
        <v>0</v>
      </c>
      <c r="JT37" s="259">
        <v>12.160420739999996</v>
      </c>
      <c r="JU37" s="259">
        <v>12.077756520000005</v>
      </c>
      <c r="JV37" s="259">
        <v>0</v>
      </c>
      <c r="JW37" s="259">
        <v>12.08605863</v>
      </c>
      <c r="JX37" s="259">
        <v>13.454378000000002</v>
      </c>
      <c r="JY37" s="259">
        <v>0</v>
      </c>
      <c r="JZ37" s="259">
        <v>11.953261920000005</v>
      </c>
      <c r="KA37" s="259">
        <v>9.766292619999998</v>
      </c>
      <c r="KB37" s="259">
        <v>0</v>
      </c>
      <c r="KC37" s="286">
        <v>9.7594674599999998</v>
      </c>
      <c r="KD37" s="285">
        <v>10.491446960000001</v>
      </c>
      <c r="KE37" s="259">
        <v>0</v>
      </c>
      <c r="KF37" s="259">
        <v>8.3286376599999983</v>
      </c>
      <c r="KG37" s="259">
        <v>9.501197709999996</v>
      </c>
      <c r="KH37" s="259">
        <v>0</v>
      </c>
      <c r="KI37" s="259">
        <v>9.5276214900000031</v>
      </c>
      <c r="KJ37" s="259">
        <v>9.2635453799999965</v>
      </c>
      <c r="KK37" s="259">
        <v>0</v>
      </c>
      <c r="KL37" s="259">
        <v>9.4483861000000005</v>
      </c>
      <c r="KM37" s="259">
        <v>8.8316320000000026</v>
      </c>
      <c r="KN37" s="259">
        <v>0</v>
      </c>
      <c r="KO37" s="259">
        <v>8.8126446000000005</v>
      </c>
      <c r="KP37" s="285">
        <v>9.7354658000000036</v>
      </c>
      <c r="KQ37" s="259">
        <v>0</v>
      </c>
      <c r="KR37" s="259">
        <v>7.0024160999999996</v>
      </c>
      <c r="KS37" s="286">
        <v>9.3702697000000015</v>
      </c>
    </row>
    <row r="38" spans="1:305" x14ac:dyDescent="0.25">
      <c r="A38" s="345" t="s">
        <v>4225</v>
      </c>
      <c r="B38" s="285">
        <v>0</v>
      </c>
      <c r="C38" s="259">
        <v>1.3</v>
      </c>
      <c r="D38" s="259">
        <v>0</v>
      </c>
      <c r="E38" s="259">
        <v>0</v>
      </c>
      <c r="F38" s="259">
        <v>0.3</v>
      </c>
      <c r="G38" s="259">
        <v>0</v>
      </c>
      <c r="H38" s="259">
        <v>0.5</v>
      </c>
      <c r="I38" s="259">
        <v>2.8</v>
      </c>
      <c r="J38" s="259">
        <v>0</v>
      </c>
      <c r="K38" s="259">
        <v>0</v>
      </c>
      <c r="L38" s="259">
        <v>0.4</v>
      </c>
      <c r="M38" s="286">
        <v>0</v>
      </c>
      <c r="N38" s="285">
        <v>0</v>
      </c>
      <c r="O38" s="259">
        <v>0.4</v>
      </c>
      <c r="P38" s="259">
        <v>0</v>
      </c>
      <c r="Q38" s="259">
        <v>0</v>
      </c>
      <c r="R38" s="259">
        <v>0.9</v>
      </c>
      <c r="S38" s="259">
        <v>0</v>
      </c>
      <c r="T38" s="259">
        <v>0</v>
      </c>
      <c r="U38" s="259">
        <v>0</v>
      </c>
      <c r="V38" s="259">
        <v>0</v>
      </c>
      <c r="W38" s="259">
        <v>0.1</v>
      </c>
      <c r="X38" s="259">
        <v>0.2</v>
      </c>
      <c r="Y38" s="286">
        <v>0</v>
      </c>
      <c r="Z38" s="285">
        <v>0</v>
      </c>
      <c r="AA38" s="259">
        <v>0.9</v>
      </c>
      <c r="AB38" s="259">
        <v>0</v>
      </c>
      <c r="AC38" s="259">
        <v>0</v>
      </c>
      <c r="AD38" s="259">
        <v>0.60000000000000098</v>
      </c>
      <c r="AE38" s="259">
        <v>0</v>
      </c>
      <c r="AF38" s="259">
        <v>0.2</v>
      </c>
      <c r="AG38" s="259">
        <v>0</v>
      </c>
      <c r="AH38" s="259">
        <v>0.100000000000001</v>
      </c>
      <c r="AI38" s="259">
        <v>0</v>
      </c>
      <c r="AJ38" s="259">
        <v>0</v>
      </c>
      <c r="AK38" s="286">
        <v>0</v>
      </c>
      <c r="AL38" s="285">
        <v>0</v>
      </c>
      <c r="AM38" s="259">
        <v>4.0999999999999996</v>
      </c>
      <c r="AN38" s="259">
        <v>0.64</v>
      </c>
      <c r="AO38" s="259">
        <v>0</v>
      </c>
      <c r="AP38" s="259">
        <v>0.88</v>
      </c>
      <c r="AQ38" s="259">
        <v>0</v>
      </c>
      <c r="AR38" s="259">
        <v>0</v>
      </c>
      <c r="AS38" s="259">
        <v>0.1</v>
      </c>
      <c r="AT38" s="259">
        <v>0.9</v>
      </c>
      <c r="AU38" s="259">
        <v>0</v>
      </c>
      <c r="AV38" s="259">
        <v>0</v>
      </c>
      <c r="AW38" s="286">
        <v>0</v>
      </c>
      <c r="AX38" s="285">
        <v>2.00000000000005E-2</v>
      </c>
      <c r="AY38" s="259">
        <v>1.33</v>
      </c>
      <c r="AZ38" s="259">
        <v>0</v>
      </c>
      <c r="BA38" s="259">
        <v>0</v>
      </c>
      <c r="BB38" s="259">
        <v>0.68000000000000105</v>
      </c>
      <c r="BC38" s="259">
        <v>0</v>
      </c>
      <c r="BD38" s="259">
        <v>0</v>
      </c>
      <c r="BE38" s="259">
        <v>0.6</v>
      </c>
      <c r="BF38" s="259">
        <v>0</v>
      </c>
      <c r="BG38" s="259">
        <v>0</v>
      </c>
      <c r="BH38" s="259">
        <v>0.6</v>
      </c>
      <c r="BI38" s="286">
        <v>0</v>
      </c>
      <c r="BJ38" s="285">
        <v>3.8</v>
      </c>
      <c r="BK38" s="259">
        <v>3.4</v>
      </c>
      <c r="BL38" s="259">
        <v>0</v>
      </c>
      <c r="BM38" s="259">
        <v>0</v>
      </c>
      <c r="BN38" s="259">
        <v>1.61</v>
      </c>
      <c r="BO38" s="259">
        <v>0</v>
      </c>
      <c r="BP38" s="259">
        <v>0</v>
      </c>
      <c r="BQ38" s="259">
        <v>1.38</v>
      </c>
      <c r="BR38" s="259">
        <v>0</v>
      </c>
      <c r="BS38" s="259">
        <v>0.26</v>
      </c>
      <c r="BT38" s="259">
        <v>0.88</v>
      </c>
      <c r="BU38" s="286">
        <v>0</v>
      </c>
      <c r="BV38" s="285">
        <v>0.92</v>
      </c>
      <c r="BW38" s="259">
        <v>0.8</v>
      </c>
      <c r="BX38" s="259">
        <v>0</v>
      </c>
      <c r="BY38" s="259">
        <v>0.10009999999999999</v>
      </c>
      <c r="BZ38" s="259">
        <v>0</v>
      </c>
      <c r="CA38" s="259">
        <v>0</v>
      </c>
      <c r="CB38" s="259">
        <v>0</v>
      </c>
      <c r="CC38" s="259">
        <v>1.6732354941674701</v>
      </c>
      <c r="CD38" s="259">
        <v>0</v>
      </c>
      <c r="CE38" s="259">
        <v>0</v>
      </c>
      <c r="CF38" s="259">
        <v>0</v>
      </c>
      <c r="CG38" s="286">
        <v>0</v>
      </c>
      <c r="CH38" s="285">
        <v>0</v>
      </c>
      <c r="CI38" s="259">
        <v>0</v>
      </c>
      <c r="CJ38" s="259">
        <v>0</v>
      </c>
      <c r="CK38" s="259">
        <v>0</v>
      </c>
      <c r="CL38" s="259">
        <v>50.804056766446095</v>
      </c>
      <c r="CM38" s="259">
        <v>5.9087432167743197</v>
      </c>
      <c r="CN38" s="259">
        <v>0</v>
      </c>
      <c r="CO38" s="259">
        <v>0</v>
      </c>
      <c r="CP38" s="259">
        <v>25.214160392473602</v>
      </c>
      <c r="CQ38" s="259">
        <v>13.188283065155</v>
      </c>
      <c r="CR38" s="259">
        <v>13.011609999999999</v>
      </c>
      <c r="CS38" s="286">
        <v>6.4404666241158202</v>
      </c>
      <c r="CT38" s="285">
        <v>10.044751272060999</v>
      </c>
      <c r="CU38" s="259">
        <v>2.4664440161213301</v>
      </c>
      <c r="CV38" s="259">
        <v>1.2239713067240801</v>
      </c>
      <c r="CW38" s="259">
        <v>0</v>
      </c>
      <c r="CX38" s="259">
        <v>0</v>
      </c>
      <c r="CY38" s="259">
        <v>0</v>
      </c>
      <c r="CZ38" s="259">
        <v>0</v>
      </c>
      <c r="DA38" s="259">
        <v>0.17426416</v>
      </c>
      <c r="DB38" s="259">
        <v>0</v>
      </c>
      <c r="DC38" s="259">
        <v>0</v>
      </c>
      <c r="DD38" s="259">
        <v>4.9999999999999802E-2</v>
      </c>
      <c r="DE38" s="286">
        <v>0</v>
      </c>
      <c r="DF38" s="285">
        <v>0</v>
      </c>
      <c r="DG38" s="259">
        <v>0.23</v>
      </c>
      <c r="DH38" s="259">
        <v>0</v>
      </c>
      <c r="DI38" s="259">
        <v>0</v>
      </c>
      <c r="DJ38" s="259">
        <v>3.9919636600000001</v>
      </c>
      <c r="DK38" s="259">
        <v>0</v>
      </c>
      <c r="DL38" s="259">
        <v>0</v>
      </c>
      <c r="DM38" s="259">
        <v>0.47000000000000097</v>
      </c>
      <c r="DN38" s="259">
        <v>0</v>
      </c>
      <c r="DO38" s="259">
        <v>0</v>
      </c>
      <c r="DP38" s="259">
        <v>0.267552550000001</v>
      </c>
      <c r="DQ38" s="286">
        <v>0</v>
      </c>
      <c r="DR38" s="285">
        <v>0.64474932000000096</v>
      </c>
      <c r="DS38" s="259">
        <v>0</v>
      </c>
      <c r="DT38" s="259">
        <v>0</v>
      </c>
      <c r="DU38" s="259">
        <v>3.14</v>
      </c>
      <c r="DV38" s="259">
        <v>2.34</v>
      </c>
      <c r="DW38" s="259">
        <v>0.35</v>
      </c>
      <c r="DX38" s="259">
        <v>0</v>
      </c>
      <c r="DY38" s="259">
        <v>1.2145632099999999</v>
      </c>
      <c r="DZ38" s="259">
        <v>4.48425899999991E-2</v>
      </c>
      <c r="EA38" s="259">
        <v>0</v>
      </c>
      <c r="EB38" s="259">
        <v>5.3833356200000004</v>
      </c>
      <c r="EC38" s="286">
        <v>0</v>
      </c>
      <c r="ED38" s="285">
        <v>0</v>
      </c>
      <c r="EE38" s="259">
        <v>0</v>
      </c>
      <c r="EF38" s="259">
        <v>0</v>
      </c>
      <c r="EG38" s="259">
        <v>2.0651282599999998</v>
      </c>
      <c r="EH38" s="259">
        <v>0</v>
      </c>
      <c r="EI38" s="259">
        <v>0</v>
      </c>
      <c r="EJ38" s="259">
        <v>0.21256755999999999</v>
      </c>
      <c r="EK38" s="259">
        <v>0.38260159999999899</v>
      </c>
      <c r="EL38" s="259">
        <v>0</v>
      </c>
      <c r="EM38" s="259">
        <v>0</v>
      </c>
      <c r="EN38" s="259">
        <v>0</v>
      </c>
      <c r="EO38" s="286">
        <v>0</v>
      </c>
      <c r="EP38" s="285">
        <v>0</v>
      </c>
      <c r="EQ38" s="259">
        <v>2.5944332299999999</v>
      </c>
      <c r="ER38" s="259">
        <v>1.0600879599999999</v>
      </c>
      <c r="ES38" s="259">
        <v>1.0945863499999999</v>
      </c>
      <c r="ET38" s="259">
        <v>0</v>
      </c>
      <c r="EU38" s="259">
        <v>0</v>
      </c>
      <c r="EV38" s="259">
        <v>0</v>
      </c>
      <c r="EW38" s="259">
        <v>0</v>
      </c>
      <c r="EX38" s="259">
        <v>0</v>
      </c>
      <c r="EY38" s="259">
        <v>0</v>
      </c>
      <c r="EZ38" s="259">
        <v>0</v>
      </c>
      <c r="FA38" s="286">
        <v>0</v>
      </c>
      <c r="FB38" s="285">
        <v>2.8676337900000002</v>
      </c>
      <c r="FC38" s="259">
        <v>0.19</v>
      </c>
      <c r="FD38" s="259">
        <v>0</v>
      </c>
      <c r="FE38" s="259">
        <v>0</v>
      </c>
      <c r="FF38" s="259">
        <v>0</v>
      </c>
      <c r="FG38" s="259">
        <v>0</v>
      </c>
      <c r="FH38" s="259">
        <v>0</v>
      </c>
      <c r="FI38" s="259">
        <v>0.27</v>
      </c>
      <c r="FJ38" s="259">
        <v>0</v>
      </c>
      <c r="FK38" s="259">
        <v>0</v>
      </c>
      <c r="FL38" s="259">
        <v>0.276547819999999</v>
      </c>
      <c r="FM38" s="286">
        <v>3.4436967200000002</v>
      </c>
      <c r="FN38" s="285">
        <v>0</v>
      </c>
      <c r="FO38" s="259">
        <v>0.32370059999999995</v>
      </c>
      <c r="FP38" s="259">
        <v>0</v>
      </c>
      <c r="FQ38" s="259">
        <v>0</v>
      </c>
      <c r="FR38" s="259">
        <v>0</v>
      </c>
      <c r="FS38" s="259">
        <v>1.33955475</v>
      </c>
      <c r="FT38" s="259">
        <v>0</v>
      </c>
      <c r="FU38" s="259">
        <v>0.10108462999999999</v>
      </c>
      <c r="FV38" s="259">
        <v>0.67549899999999896</v>
      </c>
      <c r="FW38" s="259">
        <v>0</v>
      </c>
      <c r="FX38" s="259">
        <v>0</v>
      </c>
      <c r="FY38" s="286">
        <v>0</v>
      </c>
      <c r="FZ38" s="285">
        <v>3.0891438099999999</v>
      </c>
      <c r="GA38" s="259">
        <v>2.6982260999999994</v>
      </c>
      <c r="GB38" s="259">
        <v>0</v>
      </c>
      <c r="GC38" s="259">
        <v>0</v>
      </c>
      <c r="GD38" s="259">
        <v>0</v>
      </c>
      <c r="GE38" s="259">
        <v>1.57201061</v>
      </c>
      <c r="GF38" s="259">
        <v>0</v>
      </c>
      <c r="GG38" s="259">
        <v>0</v>
      </c>
      <c r="GH38" s="259">
        <v>0</v>
      </c>
      <c r="GI38" s="259">
        <v>2.6429280000000301E-2</v>
      </c>
      <c r="GJ38" s="259">
        <v>0</v>
      </c>
      <c r="GK38" s="286">
        <v>0.660880149999999</v>
      </c>
      <c r="GL38" s="285">
        <v>0.49025432000000102</v>
      </c>
      <c r="GM38" s="259">
        <v>0.9717517</v>
      </c>
      <c r="GN38" s="259">
        <v>0.99388049000000001</v>
      </c>
      <c r="GO38" s="259">
        <v>0</v>
      </c>
      <c r="GP38" s="259">
        <v>0</v>
      </c>
      <c r="GQ38" s="259">
        <v>0</v>
      </c>
      <c r="GR38" s="259">
        <v>0</v>
      </c>
      <c r="GS38" s="259">
        <v>0.95480556999999999</v>
      </c>
      <c r="GT38" s="259">
        <v>0</v>
      </c>
      <c r="GU38" s="259">
        <v>0.94743114000000095</v>
      </c>
      <c r="GV38" s="259">
        <v>0.37278910999999898</v>
      </c>
      <c r="GW38" s="286">
        <v>0.49587078000000101</v>
      </c>
      <c r="GX38" s="285">
        <v>1.0603568999999999</v>
      </c>
      <c r="GY38" s="259">
        <v>1.3423410600000001</v>
      </c>
      <c r="GZ38" s="259">
        <v>0</v>
      </c>
      <c r="HA38" s="259">
        <v>0</v>
      </c>
      <c r="HB38" s="259">
        <v>2.4955775099999999</v>
      </c>
      <c r="HC38" s="259">
        <v>0</v>
      </c>
      <c r="HD38" s="259">
        <v>0</v>
      </c>
      <c r="HE38" s="259">
        <v>1.7232335999999999</v>
      </c>
      <c r="HF38" s="259">
        <v>0</v>
      </c>
      <c r="HG38" s="259">
        <v>0</v>
      </c>
      <c r="HH38" s="259">
        <v>1.81274252</v>
      </c>
      <c r="HI38" s="286">
        <v>0</v>
      </c>
      <c r="HJ38" s="285">
        <v>0</v>
      </c>
      <c r="HK38" s="259">
        <v>3.4783765600000001</v>
      </c>
      <c r="HL38" s="259">
        <v>0</v>
      </c>
      <c r="HM38" s="259">
        <v>0</v>
      </c>
      <c r="HN38" s="259">
        <v>3.11031361</v>
      </c>
      <c r="HO38" s="259">
        <v>0</v>
      </c>
      <c r="HP38" s="259">
        <v>0</v>
      </c>
      <c r="HQ38" s="259">
        <v>1.70867104</v>
      </c>
      <c r="HR38" s="259">
        <v>0</v>
      </c>
      <c r="HS38" s="259">
        <v>0</v>
      </c>
      <c r="HT38" s="259">
        <v>0.63330697000000002</v>
      </c>
      <c r="HU38" s="286">
        <v>0.13607772000000101</v>
      </c>
      <c r="HV38" s="285">
        <v>0</v>
      </c>
      <c r="HW38" s="259">
        <v>2.5970698900000002</v>
      </c>
      <c r="HX38" s="259">
        <v>1.3484242</v>
      </c>
      <c r="HY38" s="259">
        <v>0</v>
      </c>
      <c r="HZ38" s="259">
        <v>0</v>
      </c>
      <c r="IA38" s="259">
        <v>0</v>
      </c>
      <c r="IB38" s="259">
        <v>0</v>
      </c>
      <c r="IC38" s="259">
        <v>0</v>
      </c>
      <c r="ID38" s="259">
        <v>0</v>
      </c>
      <c r="IE38" s="259">
        <v>0</v>
      </c>
      <c r="IF38" s="259">
        <v>0</v>
      </c>
      <c r="IG38" s="286">
        <v>0</v>
      </c>
      <c r="IH38" s="285">
        <v>0</v>
      </c>
      <c r="II38" s="259">
        <v>0</v>
      </c>
      <c r="IJ38" s="259">
        <v>0</v>
      </c>
      <c r="IK38" s="259">
        <v>0</v>
      </c>
      <c r="IL38" s="259">
        <v>0</v>
      </c>
      <c r="IM38" s="259">
        <v>0</v>
      </c>
      <c r="IN38" s="259">
        <v>0</v>
      </c>
      <c r="IO38" s="259">
        <v>0</v>
      </c>
      <c r="IP38" s="259">
        <v>0</v>
      </c>
      <c r="IQ38" s="259">
        <v>0</v>
      </c>
      <c r="IR38" s="259">
        <v>0.11137937999999892</v>
      </c>
      <c r="IS38" s="286">
        <v>0</v>
      </c>
      <c r="IT38" s="285">
        <v>0</v>
      </c>
      <c r="IU38" s="259">
        <v>3.99500704</v>
      </c>
      <c r="IV38" s="259">
        <v>0</v>
      </c>
      <c r="IW38" s="259">
        <v>0</v>
      </c>
      <c r="IX38" s="259">
        <v>0.74151053000000022</v>
      </c>
      <c r="IY38" s="259">
        <v>0</v>
      </c>
      <c r="IZ38" s="259">
        <v>0</v>
      </c>
      <c r="JA38" s="259">
        <v>3.4044159699999996</v>
      </c>
      <c r="JB38" s="259">
        <v>0</v>
      </c>
      <c r="JC38" s="259">
        <v>0</v>
      </c>
      <c r="JD38" s="259">
        <v>8.6587695099999991</v>
      </c>
      <c r="JE38" s="286">
        <v>0</v>
      </c>
      <c r="JF38" s="285">
        <v>0</v>
      </c>
      <c r="JG38" s="259">
        <v>16.218570360000001</v>
      </c>
      <c r="JH38" s="259">
        <v>0</v>
      </c>
      <c r="JI38" s="259">
        <v>0</v>
      </c>
      <c r="JJ38" s="259">
        <v>19.859211129999998</v>
      </c>
      <c r="JK38" s="259">
        <v>0</v>
      </c>
      <c r="JL38" s="259">
        <v>0</v>
      </c>
      <c r="JM38" s="259">
        <v>23.399729480000001</v>
      </c>
      <c r="JN38" s="259">
        <v>0</v>
      </c>
      <c r="JO38" s="259">
        <v>0</v>
      </c>
      <c r="JP38" s="259">
        <v>23.879188519999992</v>
      </c>
      <c r="JQ38" s="286">
        <v>0</v>
      </c>
      <c r="JR38" s="285">
        <v>0</v>
      </c>
      <c r="JS38" s="259">
        <v>26.657811459999998</v>
      </c>
      <c r="JT38" s="259">
        <v>0</v>
      </c>
      <c r="JU38" s="259">
        <v>0</v>
      </c>
      <c r="JV38" s="259">
        <v>22.939093310000004</v>
      </c>
      <c r="JW38" s="259">
        <v>0</v>
      </c>
      <c r="JX38" s="259">
        <v>0</v>
      </c>
      <c r="JY38" s="259">
        <v>24.169005270000003</v>
      </c>
      <c r="JZ38" s="259">
        <v>0</v>
      </c>
      <c r="KA38" s="259">
        <v>0</v>
      </c>
      <c r="KB38" s="259">
        <v>22.399157750000001</v>
      </c>
      <c r="KC38" s="286">
        <v>0</v>
      </c>
      <c r="KD38" s="285">
        <v>0</v>
      </c>
      <c r="KE38" s="259">
        <v>20.872773249999995</v>
      </c>
      <c r="KF38" s="259">
        <v>0</v>
      </c>
      <c r="KG38" s="259">
        <v>0</v>
      </c>
      <c r="KH38" s="259">
        <v>20.430422259999993</v>
      </c>
      <c r="KI38" s="259">
        <v>0</v>
      </c>
      <c r="KJ38" s="259">
        <v>0</v>
      </c>
      <c r="KK38" s="259">
        <v>17.6332506</v>
      </c>
      <c r="KL38" s="259">
        <v>0</v>
      </c>
      <c r="KM38" s="259">
        <v>0</v>
      </c>
      <c r="KN38" s="259">
        <v>17.436336800000003</v>
      </c>
      <c r="KO38" s="259">
        <v>0</v>
      </c>
      <c r="KP38" s="285">
        <v>0</v>
      </c>
      <c r="KQ38" s="259">
        <v>24.266278100000001</v>
      </c>
      <c r="KR38" s="259">
        <v>0</v>
      </c>
      <c r="KS38" s="286">
        <v>0</v>
      </c>
    </row>
    <row r="39" spans="1:305" x14ac:dyDescent="0.25">
      <c r="A39" s="229" t="s">
        <v>4214</v>
      </c>
      <c r="B39" s="282">
        <v>0</v>
      </c>
      <c r="C39" s="283">
        <v>0</v>
      </c>
      <c r="D39" s="283">
        <v>0</v>
      </c>
      <c r="E39" s="283">
        <v>0</v>
      </c>
      <c r="F39" s="283">
        <v>-7.1729318200000005</v>
      </c>
      <c r="G39" s="283">
        <v>0</v>
      </c>
      <c r="H39" s="283">
        <v>0</v>
      </c>
      <c r="I39" s="283">
        <v>0</v>
      </c>
      <c r="J39" s="283">
        <v>0</v>
      </c>
      <c r="K39" s="283">
        <v>0</v>
      </c>
      <c r="L39" s="283">
        <v>-6.1488560000000003</v>
      </c>
      <c r="M39" s="284">
        <v>0</v>
      </c>
      <c r="N39" s="282">
        <v>0</v>
      </c>
      <c r="O39" s="283">
        <v>0</v>
      </c>
      <c r="P39" s="283">
        <v>0</v>
      </c>
      <c r="Q39" s="283">
        <v>0</v>
      </c>
      <c r="R39" s="283">
        <v>-6.2404210000000004</v>
      </c>
      <c r="S39" s="283">
        <v>0</v>
      </c>
      <c r="T39" s="283">
        <v>0</v>
      </c>
      <c r="U39" s="283">
        <v>0</v>
      </c>
      <c r="V39" s="283">
        <v>0</v>
      </c>
      <c r="W39" s="283">
        <v>0</v>
      </c>
      <c r="X39" s="283">
        <v>-7.3742700000000001</v>
      </c>
      <c r="Y39" s="284">
        <v>0</v>
      </c>
      <c r="Z39" s="282">
        <v>0</v>
      </c>
      <c r="AA39" s="283">
        <v>0</v>
      </c>
      <c r="AB39" s="283">
        <v>0</v>
      </c>
      <c r="AC39" s="283">
        <v>0</v>
      </c>
      <c r="AD39" s="283">
        <v>-7.3628200000000001</v>
      </c>
      <c r="AE39" s="283">
        <v>0</v>
      </c>
      <c r="AF39" s="283">
        <v>0</v>
      </c>
      <c r="AG39" s="283">
        <v>0</v>
      </c>
      <c r="AH39" s="283">
        <v>0</v>
      </c>
      <c r="AI39" s="283">
        <v>0</v>
      </c>
      <c r="AJ39" s="283">
        <v>-7.0934855700000004</v>
      </c>
      <c r="AK39" s="284">
        <v>0</v>
      </c>
      <c r="AL39" s="282">
        <v>0</v>
      </c>
      <c r="AM39" s="283">
        <v>0</v>
      </c>
      <c r="AN39" s="283">
        <v>0</v>
      </c>
      <c r="AO39" s="283">
        <v>0</v>
      </c>
      <c r="AP39" s="283">
        <v>-7.6181644299999993</v>
      </c>
      <c r="AQ39" s="283">
        <v>0</v>
      </c>
      <c r="AR39" s="283">
        <v>0</v>
      </c>
      <c r="AS39" s="283">
        <v>0</v>
      </c>
      <c r="AT39" s="283">
        <v>0</v>
      </c>
      <c r="AU39" s="283">
        <v>-58.768510599999999</v>
      </c>
      <c r="AV39" s="283">
        <v>0</v>
      </c>
      <c r="AW39" s="284">
        <v>0</v>
      </c>
      <c r="AX39" s="282">
        <v>0</v>
      </c>
      <c r="AY39" s="283">
        <v>0</v>
      </c>
      <c r="AZ39" s="283">
        <v>0</v>
      </c>
      <c r="BA39" s="283">
        <v>0</v>
      </c>
      <c r="BB39" s="283">
        <v>0</v>
      </c>
      <c r="BC39" s="283">
        <v>0</v>
      </c>
      <c r="BD39" s="283">
        <v>0</v>
      </c>
      <c r="BE39" s="283">
        <v>0</v>
      </c>
      <c r="BF39" s="283">
        <v>0</v>
      </c>
      <c r="BG39" s="283">
        <v>0</v>
      </c>
      <c r="BH39" s="283">
        <v>0</v>
      </c>
      <c r="BI39" s="284">
        <v>0</v>
      </c>
      <c r="BJ39" s="282">
        <v>0</v>
      </c>
      <c r="BK39" s="283">
        <v>0</v>
      </c>
      <c r="BL39" s="283">
        <v>0</v>
      </c>
      <c r="BM39" s="283">
        <v>0</v>
      </c>
      <c r="BN39" s="283">
        <v>0</v>
      </c>
      <c r="BO39" s="283">
        <v>0</v>
      </c>
      <c r="BP39" s="283">
        <v>0</v>
      </c>
      <c r="BQ39" s="283">
        <v>0</v>
      </c>
      <c r="BR39" s="283">
        <v>0</v>
      </c>
      <c r="BS39" s="283">
        <v>0</v>
      </c>
      <c r="BT39" s="283">
        <v>0</v>
      </c>
      <c r="BU39" s="284">
        <v>0</v>
      </c>
      <c r="BV39" s="282">
        <v>0</v>
      </c>
      <c r="BW39" s="283">
        <v>0</v>
      </c>
      <c r="BX39" s="283">
        <v>0</v>
      </c>
      <c r="BY39" s="283">
        <v>0</v>
      </c>
      <c r="BZ39" s="283">
        <v>0</v>
      </c>
      <c r="CA39" s="283">
        <v>0</v>
      </c>
      <c r="CB39" s="283">
        <v>0</v>
      </c>
      <c r="CC39" s="283">
        <v>0</v>
      </c>
      <c r="CD39" s="283">
        <v>0</v>
      </c>
      <c r="CE39" s="283">
        <v>0</v>
      </c>
      <c r="CF39" s="283">
        <v>0</v>
      </c>
      <c r="CG39" s="284">
        <v>0</v>
      </c>
      <c r="CH39" s="282">
        <v>0</v>
      </c>
      <c r="CI39" s="283">
        <v>0</v>
      </c>
      <c r="CJ39" s="283">
        <v>0</v>
      </c>
      <c r="CK39" s="283">
        <v>0</v>
      </c>
      <c r="CL39" s="283">
        <v>0</v>
      </c>
      <c r="CM39" s="283">
        <v>0</v>
      </c>
      <c r="CN39" s="283">
        <v>0</v>
      </c>
      <c r="CO39" s="283">
        <v>0</v>
      </c>
      <c r="CP39" s="283">
        <v>0</v>
      </c>
      <c r="CQ39" s="283">
        <v>0</v>
      </c>
      <c r="CR39" s="283">
        <v>0</v>
      </c>
      <c r="CS39" s="284">
        <v>0</v>
      </c>
      <c r="CT39" s="282">
        <v>0</v>
      </c>
      <c r="CU39" s="283">
        <v>0</v>
      </c>
      <c r="CV39" s="283">
        <v>0</v>
      </c>
      <c r="CW39" s="283">
        <v>0</v>
      </c>
      <c r="CX39" s="283">
        <v>0</v>
      </c>
      <c r="CY39" s="283">
        <v>0</v>
      </c>
      <c r="CZ39" s="283">
        <v>0</v>
      </c>
      <c r="DA39" s="283">
        <v>897.33629783719994</v>
      </c>
      <c r="DB39" s="283">
        <v>79.144931409990008</v>
      </c>
      <c r="DC39" s="283">
        <v>0</v>
      </c>
      <c r="DD39" s="283">
        <v>0</v>
      </c>
      <c r="DE39" s="284">
        <v>0</v>
      </c>
      <c r="DF39" s="282">
        <v>0</v>
      </c>
      <c r="DG39" s="283">
        <v>0</v>
      </c>
      <c r="DH39" s="283">
        <v>0</v>
      </c>
      <c r="DI39" s="283">
        <v>0</v>
      </c>
      <c r="DJ39" s="283">
        <v>0</v>
      </c>
      <c r="DK39" s="283">
        <v>0</v>
      </c>
      <c r="DL39" s="283">
        <v>0</v>
      </c>
      <c r="DM39" s="283">
        <v>0</v>
      </c>
      <c r="DN39" s="283">
        <v>0</v>
      </c>
      <c r="DO39" s="283">
        <v>0</v>
      </c>
      <c r="DP39" s="283">
        <v>0</v>
      </c>
      <c r="DQ39" s="284">
        <v>0</v>
      </c>
      <c r="DR39" s="282">
        <v>0</v>
      </c>
      <c r="DS39" s="283">
        <v>0</v>
      </c>
      <c r="DT39" s="283">
        <v>0</v>
      </c>
      <c r="DU39" s="283">
        <v>0</v>
      </c>
      <c r="DV39" s="283">
        <v>0</v>
      </c>
      <c r="DW39" s="283">
        <v>0</v>
      </c>
      <c r="DX39" s="283">
        <v>0</v>
      </c>
      <c r="DY39" s="283">
        <v>0</v>
      </c>
      <c r="DZ39" s="283">
        <v>0</v>
      </c>
      <c r="EA39" s="283">
        <v>0</v>
      </c>
      <c r="EB39" s="283">
        <v>0</v>
      </c>
      <c r="EC39" s="284">
        <v>0</v>
      </c>
      <c r="ED39" s="282">
        <v>0</v>
      </c>
      <c r="EE39" s="283">
        <v>0</v>
      </c>
      <c r="EF39" s="283">
        <v>0</v>
      </c>
      <c r="EG39" s="283">
        <v>0</v>
      </c>
      <c r="EH39" s="283">
        <v>0</v>
      </c>
      <c r="EI39" s="283">
        <v>0</v>
      </c>
      <c r="EJ39" s="283">
        <v>0</v>
      </c>
      <c r="EK39" s="283">
        <v>0</v>
      </c>
      <c r="EL39" s="283">
        <v>0</v>
      </c>
      <c r="EM39" s="283">
        <v>0</v>
      </c>
      <c r="EN39" s="283">
        <v>0</v>
      </c>
      <c r="EO39" s="284">
        <v>0</v>
      </c>
      <c r="EP39" s="282">
        <v>0</v>
      </c>
      <c r="EQ39" s="283">
        <v>0</v>
      </c>
      <c r="ER39" s="283">
        <v>0</v>
      </c>
      <c r="ES39" s="283">
        <v>0</v>
      </c>
      <c r="ET39" s="283">
        <v>0</v>
      </c>
      <c r="EU39" s="283">
        <v>0</v>
      </c>
      <c r="EV39" s="283">
        <v>0</v>
      </c>
      <c r="EW39" s="283">
        <v>0</v>
      </c>
      <c r="EX39" s="283">
        <v>0</v>
      </c>
      <c r="EY39" s="283">
        <v>0</v>
      </c>
      <c r="EZ39" s="283">
        <v>0</v>
      </c>
      <c r="FA39" s="284">
        <v>0</v>
      </c>
      <c r="FB39" s="282">
        <v>0</v>
      </c>
      <c r="FC39" s="283">
        <v>0</v>
      </c>
      <c r="FD39" s="283">
        <v>0</v>
      </c>
      <c r="FE39" s="283">
        <v>0</v>
      </c>
      <c r="FF39" s="283">
        <v>0</v>
      </c>
      <c r="FG39" s="283">
        <v>0</v>
      </c>
      <c r="FH39" s="283">
        <v>0</v>
      </c>
      <c r="FI39" s="283">
        <v>0</v>
      </c>
      <c r="FJ39" s="283">
        <v>0</v>
      </c>
      <c r="FK39" s="283">
        <v>0</v>
      </c>
      <c r="FL39" s="283">
        <v>0</v>
      </c>
      <c r="FM39" s="284">
        <v>0</v>
      </c>
      <c r="FN39" s="282">
        <v>0</v>
      </c>
      <c r="FO39" s="283">
        <v>0</v>
      </c>
      <c r="FP39" s="283">
        <v>0</v>
      </c>
      <c r="FQ39" s="283">
        <v>0</v>
      </c>
      <c r="FR39" s="283">
        <v>0</v>
      </c>
      <c r="FS39" s="283">
        <v>0</v>
      </c>
      <c r="FT39" s="283">
        <v>0</v>
      </c>
      <c r="FU39" s="283">
        <v>0</v>
      </c>
      <c r="FV39" s="283">
        <v>0</v>
      </c>
      <c r="FW39" s="283">
        <v>0</v>
      </c>
      <c r="FX39" s="283">
        <v>0</v>
      </c>
      <c r="FY39" s="284">
        <v>0</v>
      </c>
      <c r="FZ39" s="282">
        <v>0</v>
      </c>
      <c r="GA39" s="283">
        <v>0</v>
      </c>
      <c r="GB39" s="283">
        <v>0</v>
      </c>
      <c r="GC39" s="283">
        <v>0</v>
      </c>
      <c r="GD39" s="283">
        <v>0</v>
      </c>
      <c r="GE39" s="283">
        <v>0</v>
      </c>
      <c r="GF39" s="283">
        <v>0</v>
      </c>
      <c r="GG39" s="283">
        <v>0</v>
      </c>
      <c r="GH39" s="283">
        <v>0</v>
      </c>
      <c r="GI39" s="283">
        <v>0</v>
      </c>
      <c r="GJ39" s="283">
        <v>0</v>
      </c>
      <c r="GK39" s="284">
        <v>0</v>
      </c>
      <c r="GL39" s="282">
        <v>0</v>
      </c>
      <c r="GM39" s="283">
        <v>0</v>
      </c>
      <c r="GN39" s="283">
        <v>0</v>
      </c>
      <c r="GO39" s="283">
        <v>0</v>
      </c>
      <c r="GP39" s="283">
        <v>0</v>
      </c>
      <c r="GQ39" s="283">
        <v>0</v>
      </c>
      <c r="GR39" s="283">
        <v>0</v>
      </c>
      <c r="GS39" s="283">
        <v>0</v>
      </c>
      <c r="GT39" s="283">
        <v>0</v>
      </c>
      <c r="GU39" s="283">
        <v>0</v>
      </c>
      <c r="GV39" s="283">
        <v>0</v>
      </c>
      <c r="GW39" s="284">
        <v>0</v>
      </c>
      <c r="GX39" s="282">
        <v>0</v>
      </c>
      <c r="GY39" s="283">
        <v>0</v>
      </c>
      <c r="GZ39" s="283">
        <v>0</v>
      </c>
      <c r="HA39" s="283">
        <v>0</v>
      </c>
      <c r="HB39" s="283">
        <v>0</v>
      </c>
      <c r="HC39" s="283">
        <v>0</v>
      </c>
      <c r="HD39" s="283">
        <v>0</v>
      </c>
      <c r="HE39" s="283">
        <v>0</v>
      </c>
      <c r="HF39" s="283">
        <v>0</v>
      </c>
      <c r="HG39" s="283">
        <v>0</v>
      </c>
      <c r="HH39" s="283">
        <v>0</v>
      </c>
      <c r="HI39" s="284">
        <v>0</v>
      </c>
      <c r="HJ39" s="282">
        <v>0</v>
      </c>
      <c r="HK39" s="283">
        <v>0</v>
      </c>
      <c r="HL39" s="283">
        <v>0</v>
      </c>
      <c r="HM39" s="283">
        <v>0</v>
      </c>
      <c r="HN39" s="283">
        <v>0</v>
      </c>
      <c r="HO39" s="283">
        <v>0</v>
      </c>
      <c r="HP39" s="283">
        <v>0</v>
      </c>
      <c r="HQ39" s="283">
        <v>0</v>
      </c>
      <c r="HR39" s="283">
        <v>0</v>
      </c>
      <c r="HS39" s="283">
        <v>0</v>
      </c>
      <c r="HT39" s="283">
        <v>0</v>
      </c>
      <c r="HU39" s="284">
        <v>0</v>
      </c>
      <c r="HV39" s="282">
        <v>0</v>
      </c>
      <c r="HW39" s="283">
        <v>0</v>
      </c>
      <c r="HX39" s="283">
        <v>0</v>
      </c>
      <c r="HY39" s="283">
        <v>0</v>
      </c>
      <c r="HZ39" s="283">
        <v>0</v>
      </c>
      <c r="IA39" s="283">
        <v>0</v>
      </c>
      <c r="IB39" s="283">
        <v>0</v>
      </c>
      <c r="IC39" s="283">
        <v>0</v>
      </c>
      <c r="ID39" s="283">
        <v>0</v>
      </c>
      <c r="IE39" s="283">
        <v>0</v>
      </c>
      <c r="IF39" s="283">
        <v>0</v>
      </c>
      <c r="IG39" s="284">
        <v>0</v>
      </c>
      <c r="IH39" s="282">
        <v>0</v>
      </c>
      <c r="II39" s="283">
        <v>0</v>
      </c>
      <c r="IJ39" s="283">
        <v>0</v>
      </c>
      <c r="IK39" s="283">
        <v>0</v>
      </c>
      <c r="IL39" s="283">
        <v>0</v>
      </c>
      <c r="IM39" s="283">
        <v>0</v>
      </c>
      <c r="IN39" s="283">
        <v>0</v>
      </c>
      <c r="IO39" s="283">
        <v>2786.5264000000002</v>
      </c>
      <c r="IP39" s="283">
        <v>0</v>
      </c>
      <c r="IQ39" s="283">
        <v>0</v>
      </c>
      <c r="IR39" s="283">
        <v>0</v>
      </c>
      <c r="IS39" s="284">
        <v>0</v>
      </c>
      <c r="IT39" s="282">
        <v>0</v>
      </c>
      <c r="IU39" s="283">
        <v>0</v>
      </c>
      <c r="IV39" s="283">
        <v>0</v>
      </c>
      <c r="IW39" s="283">
        <v>0</v>
      </c>
      <c r="IX39" s="283">
        <v>0</v>
      </c>
      <c r="IY39" s="283">
        <v>0</v>
      </c>
      <c r="IZ39" s="283">
        <v>0</v>
      </c>
      <c r="JA39" s="283">
        <v>0</v>
      </c>
      <c r="JB39" s="283">
        <v>0</v>
      </c>
      <c r="JC39" s="283">
        <v>0</v>
      </c>
      <c r="JD39" s="283">
        <v>0</v>
      </c>
      <c r="JE39" s="284">
        <v>0</v>
      </c>
      <c r="JF39" s="282">
        <v>0</v>
      </c>
      <c r="JG39" s="283">
        <v>0</v>
      </c>
      <c r="JH39" s="283">
        <v>0</v>
      </c>
      <c r="JI39" s="283">
        <v>0</v>
      </c>
      <c r="JJ39" s="283">
        <v>0</v>
      </c>
      <c r="JK39" s="283">
        <v>0</v>
      </c>
      <c r="JL39" s="283">
        <v>0</v>
      </c>
      <c r="JM39" s="283">
        <v>0</v>
      </c>
      <c r="JN39" s="283">
        <v>0</v>
      </c>
      <c r="JO39" s="283">
        <v>0</v>
      </c>
      <c r="JP39" s="283">
        <v>0</v>
      </c>
      <c r="JQ39" s="284">
        <v>0</v>
      </c>
      <c r="JR39" s="282">
        <v>0</v>
      </c>
      <c r="JS39" s="283">
        <v>0</v>
      </c>
      <c r="JT39" s="283">
        <v>0</v>
      </c>
      <c r="JU39" s="283">
        <v>0</v>
      </c>
      <c r="JV39" s="283">
        <v>0</v>
      </c>
      <c r="JW39" s="283">
        <v>0</v>
      </c>
      <c r="JX39" s="283">
        <v>0</v>
      </c>
      <c r="JY39" s="283">
        <v>0</v>
      </c>
      <c r="JZ39" s="283">
        <v>0</v>
      </c>
      <c r="KA39" s="283">
        <v>0</v>
      </c>
      <c r="KB39" s="283">
        <v>0</v>
      </c>
      <c r="KC39" s="284">
        <v>0</v>
      </c>
      <c r="KD39" s="282">
        <v>0</v>
      </c>
      <c r="KE39" s="283">
        <v>0</v>
      </c>
      <c r="KF39" s="283">
        <v>0</v>
      </c>
      <c r="KG39" s="283">
        <v>0</v>
      </c>
      <c r="KH39" s="283">
        <v>0</v>
      </c>
      <c r="KI39" s="283">
        <v>0</v>
      </c>
      <c r="KJ39" s="283">
        <v>0</v>
      </c>
      <c r="KK39" s="283">
        <v>0</v>
      </c>
      <c r="KL39" s="283">
        <v>0</v>
      </c>
      <c r="KM39" s="283">
        <v>0</v>
      </c>
      <c r="KN39" s="283">
        <v>0</v>
      </c>
      <c r="KO39" s="283">
        <v>0</v>
      </c>
      <c r="KP39" s="282">
        <v>0</v>
      </c>
      <c r="KQ39" s="283">
        <v>0</v>
      </c>
      <c r="KR39" s="283">
        <v>0</v>
      </c>
      <c r="KS39" s="284">
        <v>0</v>
      </c>
    </row>
    <row r="40" spans="1:305" x14ac:dyDescent="0.25">
      <c r="A40" s="235" t="s">
        <v>4220</v>
      </c>
      <c r="B40" s="285">
        <v>0</v>
      </c>
      <c r="C40" s="259">
        <v>0</v>
      </c>
      <c r="D40" s="259">
        <v>0</v>
      </c>
      <c r="E40" s="259">
        <v>0</v>
      </c>
      <c r="F40" s="259">
        <v>0</v>
      </c>
      <c r="G40" s="259">
        <v>0</v>
      </c>
      <c r="H40" s="259">
        <v>0</v>
      </c>
      <c r="I40" s="259">
        <v>0</v>
      </c>
      <c r="J40" s="259">
        <v>0</v>
      </c>
      <c r="K40" s="259">
        <v>0</v>
      </c>
      <c r="L40" s="259">
        <v>0</v>
      </c>
      <c r="M40" s="286">
        <v>0</v>
      </c>
      <c r="N40" s="285">
        <v>0</v>
      </c>
      <c r="O40" s="259">
        <v>0</v>
      </c>
      <c r="P40" s="259">
        <v>0</v>
      </c>
      <c r="Q40" s="259">
        <v>0</v>
      </c>
      <c r="R40" s="259">
        <v>0</v>
      </c>
      <c r="S40" s="259">
        <v>0</v>
      </c>
      <c r="T40" s="259">
        <v>0</v>
      </c>
      <c r="U40" s="259">
        <v>0</v>
      </c>
      <c r="V40" s="259">
        <v>0</v>
      </c>
      <c r="W40" s="259">
        <v>0</v>
      </c>
      <c r="X40" s="259">
        <v>0</v>
      </c>
      <c r="Y40" s="286">
        <v>0</v>
      </c>
      <c r="Z40" s="285">
        <v>0</v>
      </c>
      <c r="AA40" s="259">
        <v>0</v>
      </c>
      <c r="AB40" s="259">
        <v>0</v>
      </c>
      <c r="AC40" s="259">
        <v>0</v>
      </c>
      <c r="AD40" s="259">
        <v>0</v>
      </c>
      <c r="AE40" s="259">
        <v>0</v>
      </c>
      <c r="AF40" s="259">
        <v>0</v>
      </c>
      <c r="AG40" s="259">
        <v>0</v>
      </c>
      <c r="AH40" s="259">
        <v>0</v>
      </c>
      <c r="AI40" s="259">
        <v>0</v>
      </c>
      <c r="AJ40" s="259">
        <v>0</v>
      </c>
      <c r="AK40" s="286">
        <v>0</v>
      </c>
      <c r="AL40" s="285">
        <v>0</v>
      </c>
      <c r="AM40" s="259">
        <v>0</v>
      </c>
      <c r="AN40" s="259">
        <v>0</v>
      </c>
      <c r="AO40" s="259">
        <v>0</v>
      </c>
      <c r="AP40" s="259">
        <v>0</v>
      </c>
      <c r="AQ40" s="259">
        <v>0</v>
      </c>
      <c r="AR40" s="259">
        <v>0</v>
      </c>
      <c r="AS40" s="259">
        <v>0</v>
      </c>
      <c r="AT40" s="259">
        <v>0</v>
      </c>
      <c r="AU40" s="259">
        <v>0</v>
      </c>
      <c r="AV40" s="259">
        <v>0</v>
      </c>
      <c r="AW40" s="286">
        <v>0</v>
      </c>
      <c r="AX40" s="285">
        <v>0</v>
      </c>
      <c r="AY40" s="259">
        <v>0</v>
      </c>
      <c r="AZ40" s="259">
        <v>0</v>
      </c>
      <c r="BA40" s="259">
        <v>0</v>
      </c>
      <c r="BB40" s="259">
        <v>0</v>
      </c>
      <c r="BC40" s="259">
        <v>0</v>
      </c>
      <c r="BD40" s="259">
        <v>0</v>
      </c>
      <c r="BE40" s="259">
        <v>0</v>
      </c>
      <c r="BF40" s="259">
        <v>0</v>
      </c>
      <c r="BG40" s="259">
        <v>0</v>
      </c>
      <c r="BH40" s="259">
        <v>0</v>
      </c>
      <c r="BI40" s="286">
        <v>0</v>
      </c>
      <c r="BJ40" s="285">
        <v>0</v>
      </c>
      <c r="BK40" s="259">
        <v>0</v>
      </c>
      <c r="BL40" s="259">
        <v>0</v>
      </c>
      <c r="BM40" s="259">
        <v>0</v>
      </c>
      <c r="BN40" s="259">
        <v>0</v>
      </c>
      <c r="BO40" s="259">
        <v>0</v>
      </c>
      <c r="BP40" s="259">
        <v>0</v>
      </c>
      <c r="BQ40" s="259">
        <v>0</v>
      </c>
      <c r="BR40" s="259">
        <v>0</v>
      </c>
      <c r="BS40" s="259">
        <v>0</v>
      </c>
      <c r="BT40" s="259">
        <v>0</v>
      </c>
      <c r="BU40" s="286">
        <v>0</v>
      </c>
      <c r="BV40" s="285">
        <v>0</v>
      </c>
      <c r="BW40" s="259">
        <v>0</v>
      </c>
      <c r="BX40" s="259">
        <v>0</v>
      </c>
      <c r="BY40" s="259">
        <v>0</v>
      </c>
      <c r="BZ40" s="259">
        <v>0</v>
      </c>
      <c r="CA40" s="259">
        <v>0</v>
      </c>
      <c r="CB40" s="259">
        <v>0</v>
      </c>
      <c r="CC40" s="259">
        <v>0</v>
      </c>
      <c r="CD40" s="259">
        <v>0</v>
      </c>
      <c r="CE40" s="259">
        <v>0</v>
      </c>
      <c r="CF40" s="259">
        <v>0</v>
      </c>
      <c r="CG40" s="286">
        <v>0</v>
      </c>
      <c r="CH40" s="285">
        <v>0</v>
      </c>
      <c r="CI40" s="259">
        <v>0</v>
      </c>
      <c r="CJ40" s="259">
        <v>0</v>
      </c>
      <c r="CK40" s="259">
        <v>0</v>
      </c>
      <c r="CL40" s="259">
        <v>0</v>
      </c>
      <c r="CM40" s="259">
        <v>0</v>
      </c>
      <c r="CN40" s="259">
        <v>0</v>
      </c>
      <c r="CO40" s="259">
        <v>0</v>
      </c>
      <c r="CP40" s="259">
        <v>0</v>
      </c>
      <c r="CQ40" s="259">
        <v>0</v>
      </c>
      <c r="CR40" s="259">
        <v>0</v>
      </c>
      <c r="CS40" s="286">
        <v>0</v>
      </c>
      <c r="CT40" s="285">
        <v>0</v>
      </c>
      <c r="CU40" s="259">
        <v>0</v>
      </c>
      <c r="CV40" s="259">
        <v>0</v>
      </c>
      <c r="CW40" s="259">
        <v>0</v>
      </c>
      <c r="CX40" s="259">
        <v>0</v>
      </c>
      <c r="CY40" s="259">
        <v>0</v>
      </c>
      <c r="CZ40" s="259">
        <v>0</v>
      </c>
      <c r="DA40" s="259">
        <v>897.33629783719994</v>
      </c>
      <c r="DB40" s="259">
        <v>79.144931409990008</v>
      </c>
      <c r="DC40" s="259">
        <v>0</v>
      </c>
      <c r="DD40" s="259">
        <v>0</v>
      </c>
      <c r="DE40" s="286">
        <v>0</v>
      </c>
      <c r="DF40" s="285">
        <v>0</v>
      </c>
      <c r="DG40" s="259">
        <v>0</v>
      </c>
      <c r="DH40" s="259">
        <v>0</v>
      </c>
      <c r="DI40" s="259">
        <v>0</v>
      </c>
      <c r="DJ40" s="259">
        <v>0</v>
      </c>
      <c r="DK40" s="259">
        <v>0</v>
      </c>
      <c r="DL40" s="259">
        <v>0</v>
      </c>
      <c r="DM40" s="259">
        <v>0</v>
      </c>
      <c r="DN40" s="259">
        <v>0</v>
      </c>
      <c r="DO40" s="259">
        <v>0</v>
      </c>
      <c r="DP40" s="259">
        <v>0</v>
      </c>
      <c r="DQ40" s="286">
        <v>0</v>
      </c>
      <c r="DR40" s="285">
        <v>0</v>
      </c>
      <c r="DS40" s="259">
        <v>0</v>
      </c>
      <c r="DT40" s="259">
        <v>0</v>
      </c>
      <c r="DU40" s="259">
        <v>0</v>
      </c>
      <c r="DV40" s="259">
        <v>0</v>
      </c>
      <c r="DW40" s="259">
        <v>0</v>
      </c>
      <c r="DX40" s="259">
        <v>0</v>
      </c>
      <c r="DY40" s="259">
        <v>0</v>
      </c>
      <c r="DZ40" s="259">
        <v>0</v>
      </c>
      <c r="EA40" s="259">
        <v>0</v>
      </c>
      <c r="EB40" s="259">
        <v>0</v>
      </c>
      <c r="EC40" s="286">
        <v>0</v>
      </c>
      <c r="ED40" s="285">
        <v>0</v>
      </c>
      <c r="EE40" s="259">
        <v>0</v>
      </c>
      <c r="EF40" s="259">
        <v>0</v>
      </c>
      <c r="EG40" s="259">
        <v>0</v>
      </c>
      <c r="EH40" s="259">
        <v>0</v>
      </c>
      <c r="EI40" s="259">
        <v>0</v>
      </c>
      <c r="EJ40" s="259">
        <v>0</v>
      </c>
      <c r="EK40" s="259">
        <v>0</v>
      </c>
      <c r="EL40" s="259">
        <v>0</v>
      </c>
      <c r="EM40" s="259">
        <v>0</v>
      </c>
      <c r="EN40" s="259">
        <v>0</v>
      </c>
      <c r="EO40" s="286">
        <v>0</v>
      </c>
      <c r="EP40" s="285">
        <v>0</v>
      </c>
      <c r="EQ40" s="259">
        <v>0</v>
      </c>
      <c r="ER40" s="259">
        <v>0</v>
      </c>
      <c r="ES40" s="259">
        <v>0</v>
      </c>
      <c r="ET40" s="259">
        <v>0</v>
      </c>
      <c r="EU40" s="259">
        <v>0</v>
      </c>
      <c r="EV40" s="259">
        <v>0</v>
      </c>
      <c r="EW40" s="259">
        <v>0</v>
      </c>
      <c r="EX40" s="259">
        <v>0</v>
      </c>
      <c r="EY40" s="259">
        <v>0</v>
      </c>
      <c r="EZ40" s="259">
        <v>0</v>
      </c>
      <c r="FA40" s="286">
        <v>0</v>
      </c>
      <c r="FB40" s="285">
        <v>0</v>
      </c>
      <c r="FC40" s="259">
        <v>0</v>
      </c>
      <c r="FD40" s="259">
        <v>0</v>
      </c>
      <c r="FE40" s="259">
        <v>0</v>
      </c>
      <c r="FF40" s="259">
        <v>0</v>
      </c>
      <c r="FG40" s="259">
        <v>0</v>
      </c>
      <c r="FH40" s="259">
        <v>0</v>
      </c>
      <c r="FI40" s="259">
        <v>0</v>
      </c>
      <c r="FJ40" s="259">
        <v>0</v>
      </c>
      <c r="FK40" s="259">
        <v>0</v>
      </c>
      <c r="FL40" s="259">
        <v>0</v>
      </c>
      <c r="FM40" s="286">
        <v>0</v>
      </c>
      <c r="FN40" s="285">
        <v>0</v>
      </c>
      <c r="FO40" s="259">
        <v>0</v>
      </c>
      <c r="FP40" s="259">
        <v>0</v>
      </c>
      <c r="FQ40" s="259">
        <v>0</v>
      </c>
      <c r="FR40" s="259">
        <v>0</v>
      </c>
      <c r="FS40" s="259">
        <v>0</v>
      </c>
      <c r="FT40" s="259">
        <v>0</v>
      </c>
      <c r="FU40" s="259">
        <v>0</v>
      </c>
      <c r="FV40" s="259">
        <v>0</v>
      </c>
      <c r="FW40" s="259">
        <v>0</v>
      </c>
      <c r="FX40" s="259">
        <v>0</v>
      </c>
      <c r="FY40" s="286">
        <v>0</v>
      </c>
      <c r="FZ40" s="285">
        <v>0</v>
      </c>
      <c r="GA40" s="259">
        <v>0</v>
      </c>
      <c r="GB40" s="259">
        <v>0</v>
      </c>
      <c r="GC40" s="259">
        <v>0</v>
      </c>
      <c r="GD40" s="259">
        <v>0</v>
      </c>
      <c r="GE40" s="259">
        <v>0</v>
      </c>
      <c r="GF40" s="259">
        <v>0</v>
      </c>
      <c r="GG40" s="259">
        <v>0</v>
      </c>
      <c r="GH40" s="259">
        <v>0</v>
      </c>
      <c r="GI40" s="259">
        <v>0</v>
      </c>
      <c r="GJ40" s="259">
        <v>0</v>
      </c>
      <c r="GK40" s="286">
        <v>0</v>
      </c>
      <c r="GL40" s="285">
        <v>0</v>
      </c>
      <c r="GM40" s="259">
        <v>0</v>
      </c>
      <c r="GN40" s="259">
        <v>0</v>
      </c>
      <c r="GO40" s="259">
        <v>0</v>
      </c>
      <c r="GP40" s="259">
        <v>0</v>
      </c>
      <c r="GQ40" s="259">
        <v>0</v>
      </c>
      <c r="GR40" s="259">
        <v>0</v>
      </c>
      <c r="GS40" s="259">
        <v>0</v>
      </c>
      <c r="GT40" s="259">
        <v>0</v>
      </c>
      <c r="GU40" s="259">
        <v>0</v>
      </c>
      <c r="GV40" s="259">
        <v>0</v>
      </c>
      <c r="GW40" s="286">
        <v>0</v>
      </c>
      <c r="GX40" s="285">
        <v>0</v>
      </c>
      <c r="GY40" s="259">
        <v>0</v>
      </c>
      <c r="GZ40" s="259">
        <v>0</v>
      </c>
      <c r="HA40" s="259">
        <v>0</v>
      </c>
      <c r="HB40" s="259">
        <v>0</v>
      </c>
      <c r="HC40" s="259">
        <v>0</v>
      </c>
      <c r="HD40" s="259">
        <v>0</v>
      </c>
      <c r="HE40" s="259">
        <v>0</v>
      </c>
      <c r="HF40" s="259">
        <v>0</v>
      </c>
      <c r="HG40" s="259">
        <v>0</v>
      </c>
      <c r="HH40" s="259">
        <v>0</v>
      </c>
      <c r="HI40" s="286">
        <v>0</v>
      </c>
      <c r="HJ40" s="285">
        <v>0</v>
      </c>
      <c r="HK40" s="259">
        <v>0</v>
      </c>
      <c r="HL40" s="259">
        <v>0</v>
      </c>
      <c r="HM40" s="259">
        <v>0</v>
      </c>
      <c r="HN40" s="259">
        <v>0</v>
      </c>
      <c r="HO40" s="259">
        <v>0</v>
      </c>
      <c r="HP40" s="259">
        <v>0</v>
      </c>
      <c r="HQ40" s="259">
        <v>0</v>
      </c>
      <c r="HR40" s="259">
        <v>0</v>
      </c>
      <c r="HS40" s="259">
        <v>0</v>
      </c>
      <c r="HT40" s="259">
        <v>0</v>
      </c>
      <c r="HU40" s="286">
        <v>0</v>
      </c>
      <c r="HV40" s="285">
        <v>0</v>
      </c>
      <c r="HW40" s="259">
        <v>0</v>
      </c>
      <c r="HX40" s="259">
        <v>0</v>
      </c>
      <c r="HY40" s="259">
        <v>0</v>
      </c>
      <c r="HZ40" s="259">
        <v>0</v>
      </c>
      <c r="IA40" s="259">
        <v>0</v>
      </c>
      <c r="IB40" s="259">
        <v>0</v>
      </c>
      <c r="IC40" s="259">
        <v>0</v>
      </c>
      <c r="ID40" s="259">
        <v>0</v>
      </c>
      <c r="IE40" s="259">
        <v>0</v>
      </c>
      <c r="IF40" s="259">
        <v>0</v>
      </c>
      <c r="IG40" s="286">
        <v>0</v>
      </c>
      <c r="IH40" s="285">
        <v>0</v>
      </c>
      <c r="II40" s="259">
        <v>0</v>
      </c>
      <c r="IJ40" s="259">
        <v>0</v>
      </c>
      <c r="IK40" s="259">
        <v>0</v>
      </c>
      <c r="IL40" s="259">
        <v>0</v>
      </c>
      <c r="IM40" s="259">
        <v>0</v>
      </c>
      <c r="IN40" s="259">
        <v>0</v>
      </c>
      <c r="IO40" s="259">
        <v>2786.5264000000002</v>
      </c>
      <c r="IP40" s="259">
        <v>0</v>
      </c>
      <c r="IQ40" s="259">
        <v>0</v>
      </c>
      <c r="IR40" s="259">
        <v>0</v>
      </c>
      <c r="IS40" s="286">
        <v>0</v>
      </c>
      <c r="IT40" s="285">
        <v>0</v>
      </c>
      <c r="IU40" s="259">
        <v>0</v>
      </c>
      <c r="IV40" s="259">
        <v>0</v>
      </c>
      <c r="IW40" s="259">
        <v>0</v>
      </c>
      <c r="IX40" s="259">
        <v>0</v>
      </c>
      <c r="IY40" s="259">
        <v>0</v>
      </c>
      <c r="IZ40" s="259">
        <v>0</v>
      </c>
      <c r="JA40" s="259">
        <v>0</v>
      </c>
      <c r="JB40" s="259">
        <v>0</v>
      </c>
      <c r="JC40" s="259">
        <v>0</v>
      </c>
      <c r="JD40" s="259">
        <v>0</v>
      </c>
      <c r="JE40" s="286">
        <v>0</v>
      </c>
      <c r="JF40" s="285">
        <v>0</v>
      </c>
      <c r="JG40" s="259">
        <v>0</v>
      </c>
      <c r="JH40" s="259">
        <v>0</v>
      </c>
      <c r="JI40" s="259">
        <v>0</v>
      </c>
      <c r="JJ40" s="259">
        <v>0</v>
      </c>
      <c r="JK40" s="259">
        <v>0</v>
      </c>
      <c r="JL40" s="259">
        <v>0</v>
      </c>
      <c r="JM40" s="259">
        <v>0</v>
      </c>
      <c r="JN40" s="259">
        <v>0</v>
      </c>
      <c r="JO40" s="259">
        <v>0</v>
      </c>
      <c r="JP40" s="259">
        <v>0</v>
      </c>
      <c r="JQ40" s="286">
        <v>0</v>
      </c>
      <c r="JR40" s="285">
        <v>0</v>
      </c>
      <c r="JS40" s="259">
        <v>0</v>
      </c>
      <c r="JT40" s="259">
        <v>0</v>
      </c>
      <c r="JU40" s="259">
        <v>0</v>
      </c>
      <c r="JV40" s="259">
        <v>0</v>
      </c>
      <c r="JW40" s="259">
        <v>0</v>
      </c>
      <c r="JX40" s="259">
        <v>0</v>
      </c>
      <c r="JY40" s="259">
        <v>0</v>
      </c>
      <c r="JZ40" s="259">
        <v>0</v>
      </c>
      <c r="KA40" s="259">
        <v>0</v>
      </c>
      <c r="KB40" s="259">
        <v>0</v>
      </c>
      <c r="KC40" s="286">
        <v>0</v>
      </c>
      <c r="KD40" s="285">
        <v>0</v>
      </c>
      <c r="KE40" s="259">
        <v>0</v>
      </c>
      <c r="KF40" s="259">
        <v>0</v>
      </c>
      <c r="KG40" s="259">
        <v>0</v>
      </c>
      <c r="KH40" s="259">
        <v>0</v>
      </c>
      <c r="KI40" s="259">
        <v>0</v>
      </c>
      <c r="KJ40" s="259">
        <v>0</v>
      </c>
      <c r="KK40" s="259">
        <v>0</v>
      </c>
      <c r="KL40" s="259">
        <v>0</v>
      </c>
      <c r="KM40" s="259">
        <v>0</v>
      </c>
      <c r="KN40" s="259">
        <v>0</v>
      </c>
      <c r="KO40" s="259">
        <v>0</v>
      </c>
      <c r="KP40" s="285">
        <v>0</v>
      </c>
      <c r="KQ40" s="259">
        <v>0</v>
      </c>
      <c r="KR40" s="259">
        <v>0</v>
      </c>
      <c r="KS40" s="286">
        <v>0</v>
      </c>
    </row>
    <row r="41" spans="1:305" x14ac:dyDescent="0.25">
      <c r="A41" s="345" t="s">
        <v>4224</v>
      </c>
      <c r="B41" s="285">
        <v>0</v>
      </c>
      <c r="C41" s="259">
        <v>0</v>
      </c>
      <c r="D41" s="259">
        <v>0</v>
      </c>
      <c r="E41" s="259">
        <v>0</v>
      </c>
      <c r="F41" s="259">
        <v>0</v>
      </c>
      <c r="G41" s="259">
        <v>0</v>
      </c>
      <c r="H41" s="259">
        <v>0</v>
      </c>
      <c r="I41" s="259">
        <v>0</v>
      </c>
      <c r="J41" s="259">
        <v>0</v>
      </c>
      <c r="K41" s="259">
        <v>0</v>
      </c>
      <c r="L41" s="259">
        <v>0</v>
      </c>
      <c r="M41" s="286">
        <v>0</v>
      </c>
      <c r="N41" s="285">
        <v>0</v>
      </c>
      <c r="O41" s="259">
        <v>0</v>
      </c>
      <c r="P41" s="259">
        <v>0</v>
      </c>
      <c r="Q41" s="259">
        <v>0</v>
      </c>
      <c r="R41" s="259">
        <v>0</v>
      </c>
      <c r="S41" s="259">
        <v>0</v>
      </c>
      <c r="T41" s="259">
        <v>0</v>
      </c>
      <c r="U41" s="259">
        <v>0</v>
      </c>
      <c r="V41" s="259">
        <v>0</v>
      </c>
      <c r="W41" s="259">
        <v>0</v>
      </c>
      <c r="X41" s="259">
        <v>0</v>
      </c>
      <c r="Y41" s="286">
        <v>0</v>
      </c>
      <c r="Z41" s="285">
        <v>0</v>
      </c>
      <c r="AA41" s="259">
        <v>0</v>
      </c>
      <c r="AB41" s="259">
        <v>0</v>
      </c>
      <c r="AC41" s="259">
        <v>0</v>
      </c>
      <c r="AD41" s="259">
        <v>0</v>
      </c>
      <c r="AE41" s="259">
        <v>0</v>
      </c>
      <c r="AF41" s="259">
        <v>0</v>
      </c>
      <c r="AG41" s="259">
        <v>0</v>
      </c>
      <c r="AH41" s="259">
        <v>0</v>
      </c>
      <c r="AI41" s="259">
        <v>0</v>
      </c>
      <c r="AJ41" s="259">
        <v>0</v>
      </c>
      <c r="AK41" s="286">
        <v>0</v>
      </c>
      <c r="AL41" s="285">
        <v>0</v>
      </c>
      <c r="AM41" s="259">
        <v>0</v>
      </c>
      <c r="AN41" s="259">
        <v>0</v>
      </c>
      <c r="AO41" s="259">
        <v>0</v>
      </c>
      <c r="AP41" s="259">
        <v>0</v>
      </c>
      <c r="AQ41" s="259">
        <v>0</v>
      </c>
      <c r="AR41" s="259">
        <v>0</v>
      </c>
      <c r="AS41" s="259">
        <v>0</v>
      </c>
      <c r="AT41" s="259">
        <v>0</v>
      </c>
      <c r="AU41" s="259">
        <v>0</v>
      </c>
      <c r="AV41" s="259">
        <v>0</v>
      </c>
      <c r="AW41" s="286">
        <v>0</v>
      </c>
      <c r="AX41" s="285">
        <v>0</v>
      </c>
      <c r="AY41" s="259">
        <v>0</v>
      </c>
      <c r="AZ41" s="259">
        <v>0</v>
      </c>
      <c r="BA41" s="259">
        <v>0</v>
      </c>
      <c r="BB41" s="259">
        <v>0</v>
      </c>
      <c r="BC41" s="259">
        <v>0</v>
      </c>
      <c r="BD41" s="259">
        <v>0</v>
      </c>
      <c r="BE41" s="259">
        <v>0</v>
      </c>
      <c r="BF41" s="259">
        <v>0</v>
      </c>
      <c r="BG41" s="259">
        <v>0</v>
      </c>
      <c r="BH41" s="259">
        <v>0</v>
      </c>
      <c r="BI41" s="286">
        <v>0</v>
      </c>
      <c r="BJ41" s="285">
        <v>0</v>
      </c>
      <c r="BK41" s="259">
        <v>0</v>
      </c>
      <c r="BL41" s="259">
        <v>0</v>
      </c>
      <c r="BM41" s="259">
        <v>0</v>
      </c>
      <c r="BN41" s="259">
        <v>0</v>
      </c>
      <c r="BO41" s="259">
        <v>0</v>
      </c>
      <c r="BP41" s="259">
        <v>0</v>
      </c>
      <c r="BQ41" s="259">
        <v>0</v>
      </c>
      <c r="BR41" s="259">
        <v>0</v>
      </c>
      <c r="BS41" s="259">
        <v>0</v>
      </c>
      <c r="BT41" s="259">
        <v>0</v>
      </c>
      <c r="BU41" s="286">
        <v>0</v>
      </c>
      <c r="BV41" s="285">
        <v>0</v>
      </c>
      <c r="BW41" s="259">
        <v>0</v>
      </c>
      <c r="BX41" s="259">
        <v>0</v>
      </c>
      <c r="BY41" s="259">
        <v>0</v>
      </c>
      <c r="BZ41" s="259">
        <v>0</v>
      </c>
      <c r="CA41" s="259">
        <v>0</v>
      </c>
      <c r="CB41" s="259">
        <v>0</v>
      </c>
      <c r="CC41" s="259">
        <v>0</v>
      </c>
      <c r="CD41" s="259">
        <v>0</v>
      </c>
      <c r="CE41" s="259">
        <v>0</v>
      </c>
      <c r="CF41" s="259">
        <v>0</v>
      </c>
      <c r="CG41" s="286">
        <v>0</v>
      </c>
      <c r="CH41" s="285">
        <v>0</v>
      </c>
      <c r="CI41" s="259">
        <v>0</v>
      </c>
      <c r="CJ41" s="259">
        <v>0</v>
      </c>
      <c r="CK41" s="259">
        <v>0</v>
      </c>
      <c r="CL41" s="259">
        <v>0</v>
      </c>
      <c r="CM41" s="259">
        <v>0</v>
      </c>
      <c r="CN41" s="259">
        <v>0</v>
      </c>
      <c r="CO41" s="259">
        <v>0</v>
      </c>
      <c r="CP41" s="259">
        <v>0</v>
      </c>
      <c r="CQ41" s="259">
        <v>0</v>
      </c>
      <c r="CR41" s="259">
        <v>0</v>
      </c>
      <c r="CS41" s="286">
        <v>0</v>
      </c>
      <c r="CT41" s="285">
        <v>0</v>
      </c>
      <c r="CU41" s="259">
        <v>0</v>
      </c>
      <c r="CV41" s="259">
        <v>0</v>
      </c>
      <c r="CW41" s="259">
        <v>0</v>
      </c>
      <c r="CX41" s="259">
        <v>0</v>
      </c>
      <c r="CY41" s="259">
        <v>0</v>
      </c>
      <c r="CZ41" s="259">
        <v>0</v>
      </c>
      <c r="DA41" s="259">
        <v>897.33629783719994</v>
      </c>
      <c r="DB41" s="259">
        <v>79.144931409990008</v>
      </c>
      <c r="DC41" s="259">
        <v>0</v>
      </c>
      <c r="DD41" s="259">
        <v>0</v>
      </c>
      <c r="DE41" s="286">
        <v>0</v>
      </c>
      <c r="DF41" s="285">
        <v>0</v>
      </c>
      <c r="DG41" s="259">
        <v>0</v>
      </c>
      <c r="DH41" s="259">
        <v>0</v>
      </c>
      <c r="DI41" s="259">
        <v>0</v>
      </c>
      <c r="DJ41" s="259">
        <v>0</v>
      </c>
      <c r="DK41" s="259">
        <v>0</v>
      </c>
      <c r="DL41" s="259">
        <v>0</v>
      </c>
      <c r="DM41" s="259">
        <v>0</v>
      </c>
      <c r="DN41" s="259">
        <v>0</v>
      </c>
      <c r="DO41" s="259">
        <v>0</v>
      </c>
      <c r="DP41" s="259">
        <v>0</v>
      </c>
      <c r="DQ41" s="286">
        <v>0</v>
      </c>
      <c r="DR41" s="285">
        <v>0</v>
      </c>
      <c r="DS41" s="259">
        <v>0</v>
      </c>
      <c r="DT41" s="259">
        <v>0</v>
      </c>
      <c r="DU41" s="259">
        <v>0</v>
      </c>
      <c r="DV41" s="259">
        <v>0</v>
      </c>
      <c r="DW41" s="259">
        <v>0</v>
      </c>
      <c r="DX41" s="259">
        <v>0</v>
      </c>
      <c r="DY41" s="259">
        <v>0</v>
      </c>
      <c r="DZ41" s="259">
        <v>0</v>
      </c>
      <c r="EA41" s="259">
        <v>0</v>
      </c>
      <c r="EB41" s="259">
        <v>0</v>
      </c>
      <c r="EC41" s="286">
        <v>0</v>
      </c>
      <c r="ED41" s="285">
        <v>0</v>
      </c>
      <c r="EE41" s="259">
        <v>0</v>
      </c>
      <c r="EF41" s="259">
        <v>0</v>
      </c>
      <c r="EG41" s="259">
        <v>0</v>
      </c>
      <c r="EH41" s="259">
        <v>0</v>
      </c>
      <c r="EI41" s="259">
        <v>0</v>
      </c>
      <c r="EJ41" s="259">
        <v>0</v>
      </c>
      <c r="EK41" s="259">
        <v>0</v>
      </c>
      <c r="EL41" s="259">
        <v>0</v>
      </c>
      <c r="EM41" s="259">
        <v>0</v>
      </c>
      <c r="EN41" s="259">
        <v>0</v>
      </c>
      <c r="EO41" s="286">
        <v>0</v>
      </c>
      <c r="EP41" s="285">
        <v>0</v>
      </c>
      <c r="EQ41" s="259">
        <v>0</v>
      </c>
      <c r="ER41" s="259">
        <v>0</v>
      </c>
      <c r="ES41" s="259">
        <v>0</v>
      </c>
      <c r="ET41" s="259">
        <v>0</v>
      </c>
      <c r="EU41" s="259">
        <v>0</v>
      </c>
      <c r="EV41" s="259">
        <v>0</v>
      </c>
      <c r="EW41" s="259">
        <v>0</v>
      </c>
      <c r="EX41" s="259">
        <v>0</v>
      </c>
      <c r="EY41" s="259">
        <v>0</v>
      </c>
      <c r="EZ41" s="259">
        <v>0</v>
      </c>
      <c r="FA41" s="286">
        <v>0</v>
      </c>
      <c r="FB41" s="285">
        <v>0</v>
      </c>
      <c r="FC41" s="259">
        <v>0</v>
      </c>
      <c r="FD41" s="259">
        <v>0</v>
      </c>
      <c r="FE41" s="259">
        <v>0</v>
      </c>
      <c r="FF41" s="259">
        <v>0</v>
      </c>
      <c r="FG41" s="259">
        <v>0</v>
      </c>
      <c r="FH41" s="259">
        <v>0</v>
      </c>
      <c r="FI41" s="259">
        <v>0</v>
      </c>
      <c r="FJ41" s="259">
        <v>0</v>
      </c>
      <c r="FK41" s="259">
        <v>0</v>
      </c>
      <c r="FL41" s="259">
        <v>0</v>
      </c>
      <c r="FM41" s="286">
        <v>0</v>
      </c>
      <c r="FN41" s="285">
        <v>0</v>
      </c>
      <c r="FO41" s="259">
        <v>0</v>
      </c>
      <c r="FP41" s="259">
        <v>0</v>
      </c>
      <c r="FQ41" s="259">
        <v>0</v>
      </c>
      <c r="FR41" s="259">
        <v>0</v>
      </c>
      <c r="FS41" s="259">
        <v>0</v>
      </c>
      <c r="FT41" s="259">
        <v>0</v>
      </c>
      <c r="FU41" s="259">
        <v>0</v>
      </c>
      <c r="FV41" s="259">
        <v>0</v>
      </c>
      <c r="FW41" s="259">
        <v>0</v>
      </c>
      <c r="FX41" s="259">
        <v>0</v>
      </c>
      <c r="FY41" s="286">
        <v>0</v>
      </c>
      <c r="FZ41" s="285">
        <v>0</v>
      </c>
      <c r="GA41" s="259">
        <v>0</v>
      </c>
      <c r="GB41" s="259">
        <v>0</v>
      </c>
      <c r="GC41" s="259">
        <v>0</v>
      </c>
      <c r="GD41" s="259">
        <v>0</v>
      </c>
      <c r="GE41" s="259">
        <v>0</v>
      </c>
      <c r="GF41" s="259">
        <v>0</v>
      </c>
      <c r="GG41" s="259">
        <v>0</v>
      </c>
      <c r="GH41" s="259">
        <v>0</v>
      </c>
      <c r="GI41" s="259">
        <v>0</v>
      </c>
      <c r="GJ41" s="259">
        <v>0</v>
      </c>
      <c r="GK41" s="286">
        <v>0</v>
      </c>
      <c r="GL41" s="285">
        <v>0</v>
      </c>
      <c r="GM41" s="259">
        <v>0</v>
      </c>
      <c r="GN41" s="259">
        <v>0</v>
      </c>
      <c r="GO41" s="259">
        <v>0</v>
      </c>
      <c r="GP41" s="259">
        <v>0</v>
      </c>
      <c r="GQ41" s="259">
        <v>0</v>
      </c>
      <c r="GR41" s="259">
        <v>0</v>
      </c>
      <c r="GS41" s="259">
        <v>0</v>
      </c>
      <c r="GT41" s="259">
        <v>0</v>
      </c>
      <c r="GU41" s="259">
        <v>0</v>
      </c>
      <c r="GV41" s="259">
        <v>0</v>
      </c>
      <c r="GW41" s="286">
        <v>0</v>
      </c>
      <c r="GX41" s="285">
        <v>0</v>
      </c>
      <c r="GY41" s="259">
        <v>0</v>
      </c>
      <c r="GZ41" s="259">
        <v>0</v>
      </c>
      <c r="HA41" s="259">
        <v>0</v>
      </c>
      <c r="HB41" s="259">
        <v>0</v>
      </c>
      <c r="HC41" s="259">
        <v>0</v>
      </c>
      <c r="HD41" s="259">
        <v>0</v>
      </c>
      <c r="HE41" s="259">
        <v>0</v>
      </c>
      <c r="HF41" s="259">
        <v>0</v>
      </c>
      <c r="HG41" s="259">
        <v>0</v>
      </c>
      <c r="HH41" s="259">
        <v>0</v>
      </c>
      <c r="HI41" s="286">
        <v>0</v>
      </c>
      <c r="HJ41" s="285">
        <v>0</v>
      </c>
      <c r="HK41" s="259">
        <v>0</v>
      </c>
      <c r="HL41" s="259">
        <v>0</v>
      </c>
      <c r="HM41" s="259">
        <v>0</v>
      </c>
      <c r="HN41" s="259">
        <v>0</v>
      </c>
      <c r="HO41" s="259">
        <v>0</v>
      </c>
      <c r="HP41" s="259">
        <v>0</v>
      </c>
      <c r="HQ41" s="259">
        <v>0</v>
      </c>
      <c r="HR41" s="259">
        <v>0</v>
      </c>
      <c r="HS41" s="259">
        <v>0</v>
      </c>
      <c r="HT41" s="259">
        <v>0</v>
      </c>
      <c r="HU41" s="286">
        <v>0</v>
      </c>
      <c r="HV41" s="285">
        <v>0</v>
      </c>
      <c r="HW41" s="259">
        <v>0</v>
      </c>
      <c r="HX41" s="259">
        <v>0</v>
      </c>
      <c r="HY41" s="259">
        <v>0</v>
      </c>
      <c r="HZ41" s="259">
        <v>0</v>
      </c>
      <c r="IA41" s="259">
        <v>0</v>
      </c>
      <c r="IB41" s="259">
        <v>0</v>
      </c>
      <c r="IC41" s="259">
        <v>0</v>
      </c>
      <c r="ID41" s="259">
        <v>0</v>
      </c>
      <c r="IE41" s="259">
        <v>0</v>
      </c>
      <c r="IF41" s="259">
        <v>0</v>
      </c>
      <c r="IG41" s="286">
        <v>0</v>
      </c>
      <c r="IH41" s="285">
        <v>0</v>
      </c>
      <c r="II41" s="259">
        <v>0</v>
      </c>
      <c r="IJ41" s="259">
        <v>0</v>
      </c>
      <c r="IK41" s="259">
        <v>0</v>
      </c>
      <c r="IL41" s="259">
        <v>0</v>
      </c>
      <c r="IM41" s="259">
        <v>0</v>
      </c>
      <c r="IN41" s="259">
        <v>0</v>
      </c>
      <c r="IO41" s="259">
        <v>2786.5264000000002</v>
      </c>
      <c r="IP41" s="259">
        <v>0</v>
      </c>
      <c r="IQ41" s="259">
        <v>0</v>
      </c>
      <c r="IR41" s="259">
        <v>0</v>
      </c>
      <c r="IS41" s="286">
        <v>0</v>
      </c>
      <c r="IT41" s="285">
        <v>0</v>
      </c>
      <c r="IU41" s="259">
        <v>0</v>
      </c>
      <c r="IV41" s="259">
        <v>0</v>
      </c>
      <c r="IW41" s="259">
        <v>0</v>
      </c>
      <c r="IX41" s="259">
        <v>0</v>
      </c>
      <c r="IY41" s="259">
        <v>0</v>
      </c>
      <c r="IZ41" s="259">
        <v>0</v>
      </c>
      <c r="JA41" s="259">
        <v>0</v>
      </c>
      <c r="JB41" s="259">
        <v>0</v>
      </c>
      <c r="JC41" s="259">
        <v>0</v>
      </c>
      <c r="JD41" s="259">
        <v>0</v>
      </c>
      <c r="JE41" s="286">
        <v>0</v>
      </c>
      <c r="JF41" s="285">
        <v>0</v>
      </c>
      <c r="JG41" s="259">
        <v>0</v>
      </c>
      <c r="JH41" s="259">
        <v>0</v>
      </c>
      <c r="JI41" s="259">
        <v>0</v>
      </c>
      <c r="JJ41" s="259">
        <v>0</v>
      </c>
      <c r="JK41" s="259">
        <v>0</v>
      </c>
      <c r="JL41" s="259">
        <v>0</v>
      </c>
      <c r="JM41" s="259">
        <v>0</v>
      </c>
      <c r="JN41" s="259">
        <v>0</v>
      </c>
      <c r="JO41" s="259">
        <v>0</v>
      </c>
      <c r="JP41" s="259">
        <v>0</v>
      </c>
      <c r="JQ41" s="286">
        <v>0</v>
      </c>
      <c r="JR41" s="285">
        <v>0</v>
      </c>
      <c r="JS41" s="259">
        <v>0</v>
      </c>
      <c r="JT41" s="259">
        <v>0</v>
      </c>
      <c r="JU41" s="259">
        <v>0</v>
      </c>
      <c r="JV41" s="259">
        <v>0</v>
      </c>
      <c r="JW41" s="259">
        <v>0</v>
      </c>
      <c r="JX41" s="259">
        <v>0</v>
      </c>
      <c r="JY41" s="259">
        <v>0</v>
      </c>
      <c r="JZ41" s="259">
        <v>0</v>
      </c>
      <c r="KA41" s="259">
        <v>0</v>
      </c>
      <c r="KB41" s="259">
        <v>0</v>
      </c>
      <c r="KC41" s="286">
        <v>0</v>
      </c>
      <c r="KD41" s="285">
        <v>0</v>
      </c>
      <c r="KE41" s="259">
        <v>0</v>
      </c>
      <c r="KF41" s="259">
        <v>0</v>
      </c>
      <c r="KG41" s="259">
        <v>0</v>
      </c>
      <c r="KH41" s="259">
        <v>0</v>
      </c>
      <c r="KI41" s="259">
        <v>0</v>
      </c>
      <c r="KJ41" s="259">
        <v>0</v>
      </c>
      <c r="KK41" s="259">
        <v>0</v>
      </c>
      <c r="KL41" s="259">
        <v>0</v>
      </c>
      <c r="KM41" s="259">
        <v>0</v>
      </c>
      <c r="KN41" s="259">
        <v>0</v>
      </c>
      <c r="KO41" s="259">
        <v>0</v>
      </c>
      <c r="KP41" s="285">
        <v>0</v>
      </c>
      <c r="KQ41" s="259">
        <v>0</v>
      </c>
      <c r="KR41" s="259">
        <v>0</v>
      </c>
      <c r="KS41" s="286">
        <v>0</v>
      </c>
    </row>
    <row r="42" spans="1:305" x14ac:dyDescent="0.25">
      <c r="A42" s="345" t="s">
        <v>4225</v>
      </c>
      <c r="B42" s="285">
        <v>0</v>
      </c>
      <c r="C42" s="259">
        <v>0</v>
      </c>
      <c r="D42" s="259">
        <v>0</v>
      </c>
      <c r="E42" s="259">
        <v>0</v>
      </c>
      <c r="F42" s="259">
        <v>0</v>
      </c>
      <c r="G42" s="259">
        <v>0</v>
      </c>
      <c r="H42" s="259">
        <v>0</v>
      </c>
      <c r="I42" s="259">
        <v>0</v>
      </c>
      <c r="J42" s="259">
        <v>0</v>
      </c>
      <c r="K42" s="259">
        <v>0</v>
      </c>
      <c r="L42" s="259">
        <v>0</v>
      </c>
      <c r="M42" s="286">
        <v>0</v>
      </c>
      <c r="N42" s="285">
        <v>0</v>
      </c>
      <c r="O42" s="259">
        <v>0</v>
      </c>
      <c r="P42" s="259">
        <v>0</v>
      </c>
      <c r="Q42" s="259">
        <v>0</v>
      </c>
      <c r="R42" s="259">
        <v>0</v>
      </c>
      <c r="S42" s="259">
        <v>0</v>
      </c>
      <c r="T42" s="259">
        <v>0</v>
      </c>
      <c r="U42" s="259">
        <v>0</v>
      </c>
      <c r="V42" s="259">
        <v>0</v>
      </c>
      <c r="W42" s="259">
        <v>0</v>
      </c>
      <c r="X42" s="259">
        <v>0</v>
      </c>
      <c r="Y42" s="286">
        <v>0</v>
      </c>
      <c r="Z42" s="285">
        <v>0</v>
      </c>
      <c r="AA42" s="259">
        <v>0</v>
      </c>
      <c r="AB42" s="259">
        <v>0</v>
      </c>
      <c r="AC42" s="259">
        <v>0</v>
      </c>
      <c r="AD42" s="259">
        <v>0</v>
      </c>
      <c r="AE42" s="259">
        <v>0</v>
      </c>
      <c r="AF42" s="259">
        <v>0</v>
      </c>
      <c r="AG42" s="259">
        <v>0</v>
      </c>
      <c r="AH42" s="259">
        <v>0</v>
      </c>
      <c r="AI42" s="259">
        <v>0</v>
      </c>
      <c r="AJ42" s="259">
        <v>0</v>
      </c>
      <c r="AK42" s="286">
        <v>0</v>
      </c>
      <c r="AL42" s="285">
        <v>0</v>
      </c>
      <c r="AM42" s="259">
        <v>0</v>
      </c>
      <c r="AN42" s="259">
        <v>0</v>
      </c>
      <c r="AO42" s="259">
        <v>0</v>
      </c>
      <c r="AP42" s="259">
        <v>0</v>
      </c>
      <c r="AQ42" s="259">
        <v>0</v>
      </c>
      <c r="AR42" s="259">
        <v>0</v>
      </c>
      <c r="AS42" s="259">
        <v>0</v>
      </c>
      <c r="AT42" s="259">
        <v>0</v>
      </c>
      <c r="AU42" s="259">
        <v>0</v>
      </c>
      <c r="AV42" s="259">
        <v>0</v>
      </c>
      <c r="AW42" s="286">
        <v>0</v>
      </c>
      <c r="AX42" s="285">
        <v>0</v>
      </c>
      <c r="AY42" s="259">
        <v>0</v>
      </c>
      <c r="AZ42" s="259">
        <v>0</v>
      </c>
      <c r="BA42" s="259">
        <v>0</v>
      </c>
      <c r="BB42" s="259">
        <v>0</v>
      </c>
      <c r="BC42" s="259">
        <v>0</v>
      </c>
      <c r="BD42" s="259">
        <v>0</v>
      </c>
      <c r="BE42" s="259">
        <v>0</v>
      </c>
      <c r="BF42" s="259">
        <v>0</v>
      </c>
      <c r="BG42" s="259">
        <v>0</v>
      </c>
      <c r="BH42" s="259">
        <v>0</v>
      </c>
      <c r="BI42" s="286">
        <v>0</v>
      </c>
      <c r="BJ42" s="285">
        <v>0</v>
      </c>
      <c r="BK42" s="259">
        <v>0</v>
      </c>
      <c r="BL42" s="259">
        <v>0</v>
      </c>
      <c r="BM42" s="259">
        <v>0</v>
      </c>
      <c r="BN42" s="259">
        <v>0</v>
      </c>
      <c r="BO42" s="259">
        <v>0</v>
      </c>
      <c r="BP42" s="259">
        <v>0</v>
      </c>
      <c r="BQ42" s="259">
        <v>0</v>
      </c>
      <c r="BR42" s="259">
        <v>0</v>
      </c>
      <c r="BS42" s="259">
        <v>0</v>
      </c>
      <c r="BT42" s="259">
        <v>0</v>
      </c>
      <c r="BU42" s="286">
        <v>0</v>
      </c>
      <c r="BV42" s="285">
        <v>0</v>
      </c>
      <c r="BW42" s="259">
        <v>0</v>
      </c>
      <c r="BX42" s="259">
        <v>0</v>
      </c>
      <c r="BY42" s="259">
        <v>0</v>
      </c>
      <c r="BZ42" s="259">
        <v>0</v>
      </c>
      <c r="CA42" s="259">
        <v>0</v>
      </c>
      <c r="CB42" s="259">
        <v>0</v>
      </c>
      <c r="CC42" s="259">
        <v>0</v>
      </c>
      <c r="CD42" s="259">
        <v>0</v>
      </c>
      <c r="CE42" s="259">
        <v>0</v>
      </c>
      <c r="CF42" s="259">
        <v>0</v>
      </c>
      <c r="CG42" s="286">
        <v>0</v>
      </c>
      <c r="CH42" s="285">
        <v>0</v>
      </c>
      <c r="CI42" s="259">
        <v>0</v>
      </c>
      <c r="CJ42" s="259">
        <v>0</v>
      </c>
      <c r="CK42" s="259">
        <v>0</v>
      </c>
      <c r="CL42" s="259">
        <v>0</v>
      </c>
      <c r="CM42" s="259">
        <v>0</v>
      </c>
      <c r="CN42" s="259">
        <v>0</v>
      </c>
      <c r="CO42" s="259">
        <v>0</v>
      </c>
      <c r="CP42" s="259">
        <v>0</v>
      </c>
      <c r="CQ42" s="259">
        <v>0</v>
      </c>
      <c r="CR42" s="259">
        <v>0</v>
      </c>
      <c r="CS42" s="286">
        <v>0</v>
      </c>
      <c r="CT42" s="285">
        <v>0</v>
      </c>
      <c r="CU42" s="259">
        <v>0</v>
      </c>
      <c r="CV42" s="259">
        <v>0</v>
      </c>
      <c r="CW42" s="259">
        <v>0</v>
      </c>
      <c r="CX42" s="259">
        <v>0</v>
      </c>
      <c r="CY42" s="259">
        <v>0</v>
      </c>
      <c r="CZ42" s="259">
        <v>0</v>
      </c>
      <c r="DA42" s="259">
        <v>0</v>
      </c>
      <c r="DB42" s="259">
        <v>0</v>
      </c>
      <c r="DC42" s="259">
        <v>0</v>
      </c>
      <c r="DD42" s="259">
        <v>0</v>
      </c>
      <c r="DE42" s="286">
        <v>0</v>
      </c>
      <c r="DF42" s="285">
        <v>0</v>
      </c>
      <c r="DG42" s="259">
        <v>0</v>
      </c>
      <c r="DH42" s="259">
        <v>0</v>
      </c>
      <c r="DI42" s="259">
        <v>0</v>
      </c>
      <c r="DJ42" s="259">
        <v>0</v>
      </c>
      <c r="DK42" s="259">
        <v>0</v>
      </c>
      <c r="DL42" s="259">
        <v>0</v>
      </c>
      <c r="DM42" s="259">
        <v>0</v>
      </c>
      <c r="DN42" s="259">
        <v>0</v>
      </c>
      <c r="DO42" s="259">
        <v>0</v>
      </c>
      <c r="DP42" s="259">
        <v>0</v>
      </c>
      <c r="DQ42" s="286">
        <v>0</v>
      </c>
      <c r="DR42" s="285">
        <v>0</v>
      </c>
      <c r="DS42" s="259">
        <v>0</v>
      </c>
      <c r="DT42" s="259">
        <v>0</v>
      </c>
      <c r="DU42" s="259">
        <v>0</v>
      </c>
      <c r="DV42" s="259">
        <v>0</v>
      </c>
      <c r="DW42" s="259">
        <v>0</v>
      </c>
      <c r="DX42" s="259">
        <v>0</v>
      </c>
      <c r="DY42" s="259">
        <v>0</v>
      </c>
      <c r="DZ42" s="259">
        <v>0</v>
      </c>
      <c r="EA42" s="259">
        <v>0</v>
      </c>
      <c r="EB42" s="259">
        <v>0</v>
      </c>
      <c r="EC42" s="286">
        <v>0</v>
      </c>
      <c r="ED42" s="285">
        <v>0</v>
      </c>
      <c r="EE42" s="259">
        <v>0</v>
      </c>
      <c r="EF42" s="259">
        <v>0</v>
      </c>
      <c r="EG42" s="259">
        <v>0</v>
      </c>
      <c r="EH42" s="259">
        <v>0</v>
      </c>
      <c r="EI42" s="259">
        <v>0</v>
      </c>
      <c r="EJ42" s="259">
        <v>0</v>
      </c>
      <c r="EK42" s="259">
        <v>0</v>
      </c>
      <c r="EL42" s="259">
        <v>0</v>
      </c>
      <c r="EM42" s="259">
        <v>0</v>
      </c>
      <c r="EN42" s="259">
        <v>0</v>
      </c>
      <c r="EO42" s="286">
        <v>0</v>
      </c>
      <c r="EP42" s="285">
        <v>0</v>
      </c>
      <c r="EQ42" s="259">
        <v>0</v>
      </c>
      <c r="ER42" s="259">
        <v>0</v>
      </c>
      <c r="ES42" s="259">
        <v>0</v>
      </c>
      <c r="ET42" s="259">
        <v>0</v>
      </c>
      <c r="EU42" s="259">
        <v>0</v>
      </c>
      <c r="EV42" s="259">
        <v>0</v>
      </c>
      <c r="EW42" s="259">
        <v>0</v>
      </c>
      <c r="EX42" s="259">
        <v>0</v>
      </c>
      <c r="EY42" s="259">
        <v>0</v>
      </c>
      <c r="EZ42" s="259">
        <v>0</v>
      </c>
      <c r="FA42" s="286">
        <v>0</v>
      </c>
      <c r="FB42" s="285">
        <v>0</v>
      </c>
      <c r="FC42" s="259">
        <v>0</v>
      </c>
      <c r="FD42" s="259">
        <v>0</v>
      </c>
      <c r="FE42" s="259">
        <v>0</v>
      </c>
      <c r="FF42" s="259">
        <v>0</v>
      </c>
      <c r="FG42" s="259">
        <v>0</v>
      </c>
      <c r="FH42" s="259">
        <v>0</v>
      </c>
      <c r="FI42" s="259">
        <v>0</v>
      </c>
      <c r="FJ42" s="259">
        <v>0</v>
      </c>
      <c r="FK42" s="259">
        <v>0</v>
      </c>
      <c r="FL42" s="259">
        <v>0</v>
      </c>
      <c r="FM42" s="286">
        <v>0</v>
      </c>
      <c r="FN42" s="285">
        <v>0</v>
      </c>
      <c r="FO42" s="259">
        <v>0</v>
      </c>
      <c r="FP42" s="259">
        <v>0</v>
      </c>
      <c r="FQ42" s="259">
        <v>0</v>
      </c>
      <c r="FR42" s="259">
        <v>0</v>
      </c>
      <c r="FS42" s="259">
        <v>0</v>
      </c>
      <c r="FT42" s="259">
        <v>0</v>
      </c>
      <c r="FU42" s="259">
        <v>0</v>
      </c>
      <c r="FV42" s="259">
        <v>0</v>
      </c>
      <c r="FW42" s="259">
        <v>0</v>
      </c>
      <c r="FX42" s="259">
        <v>0</v>
      </c>
      <c r="FY42" s="286">
        <v>0</v>
      </c>
      <c r="FZ42" s="285">
        <v>0</v>
      </c>
      <c r="GA42" s="259">
        <v>0</v>
      </c>
      <c r="GB42" s="259">
        <v>0</v>
      </c>
      <c r="GC42" s="259">
        <v>0</v>
      </c>
      <c r="GD42" s="259">
        <v>0</v>
      </c>
      <c r="GE42" s="259">
        <v>0</v>
      </c>
      <c r="GF42" s="259">
        <v>0</v>
      </c>
      <c r="GG42" s="259">
        <v>0</v>
      </c>
      <c r="GH42" s="259">
        <v>0</v>
      </c>
      <c r="GI42" s="259">
        <v>0</v>
      </c>
      <c r="GJ42" s="259">
        <v>0</v>
      </c>
      <c r="GK42" s="286">
        <v>0</v>
      </c>
      <c r="GL42" s="285">
        <v>0</v>
      </c>
      <c r="GM42" s="259">
        <v>0</v>
      </c>
      <c r="GN42" s="259">
        <v>0</v>
      </c>
      <c r="GO42" s="259">
        <v>0</v>
      </c>
      <c r="GP42" s="259">
        <v>0</v>
      </c>
      <c r="GQ42" s="259">
        <v>0</v>
      </c>
      <c r="GR42" s="259">
        <v>0</v>
      </c>
      <c r="GS42" s="259">
        <v>0</v>
      </c>
      <c r="GT42" s="259">
        <v>0</v>
      </c>
      <c r="GU42" s="259">
        <v>0</v>
      </c>
      <c r="GV42" s="259">
        <v>0</v>
      </c>
      <c r="GW42" s="286">
        <v>0</v>
      </c>
      <c r="GX42" s="285">
        <v>0</v>
      </c>
      <c r="GY42" s="259">
        <v>0</v>
      </c>
      <c r="GZ42" s="259">
        <v>0</v>
      </c>
      <c r="HA42" s="259">
        <v>0</v>
      </c>
      <c r="HB42" s="259">
        <v>0</v>
      </c>
      <c r="HC42" s="259">
        <v>0</v>
      </c>
      <c r="HD42" s="259">
        <v>0</v>
      </c>
      <c r="HE42" s="259">
        <v>0</v>
      </c>
      <c r="HF42" s="259">
        <v>0</v>
      </c>
      <c r="HG42" s="259">
        <v>0</v>
      </c>
      <c r="HH42" s="259">
        <v>0</v>
      </c>
      <c r="HI42" s="286">
        <v>0</v>
      </c>
      <c r="HJ42" s="285">
        <v>0</v>
      </c>
      <c r="HK42" s="259">
        <v>0</v>
      </c>
      <c r="HL42" s="259">
        <v>0</v>
      </c>
      <c r="HM42" s="259">
        <v>0</v>
      </c>
      <c r="HN42" s="259">
        <v>0</v>
      </c>
      <c r="HO42" s="259">
        <v>0</v>
      </c>
      <c r="HP42" s="259">
        <v>0</v>
      </c>
      <c r="HQ42" s="259">
        <v>0</v>
      </c>
      <c r="HR42" s="259">
        <v>0</v>
      </c>
      <c r="HS42" s="259">
        <v>0</v>
      </c>
      <c r="HT42" s="259">
        <v>0</v>
      </c>
      <c r="HU42" s="286">
        <v>0</v>
      </c>
      <c r="HV42" s="285">
        <v>0</v>
      </c>
      <c r="HW42" s="259">
        <v>0</v>
      </c>
      <c r="HX42" s="259">
        <v>0</v>
      </c>
      <c r="HY42" s="259">
        <v>0</v>
      </c>
      <c r="HZ42" s="259">
        <v>0</v>
      </c>
      <c r="IA42" s="259">
        <v>0</v>
      </c>
      <c r="IB42" s="259">
        <v>0</v>
      </c>
      <c r="IC42" s="259">
        <v>0</v>
      </c>
      <c r="ID42" s="259">
        <v>0</v>
      </c>
      <c r="IE42" s="259">
        <v>0</v>
      </c>
      <c r="IF42" s="259">
        <v>0</v>
      </c>
      <c r="IG42" s="286">
        <v>0</v>
      </c>
      <c r="IH42" s="285">
        <v>0</v>
      </c>
      <c r="II42" s="259">
        <v>0</v>
      </c>
      <c r="IJ42" s="259">
        <v>0</v>
      </c>
      <c r="IK42" s="259">
        <v>0</v>
      </c>
      <c r="IL42" s="259">
        <v>0</v>
      </c>
      <c r="IM42" s="259">
        <v>0</v>
      </c>
      <c r="IN42" s="259">
        <v>0</v>
      </c>
      <c r="IO42" s="259">
        <v>0</v>
      </c>
      <c r="IP42" s="259">
        <v>0</v>
      </c>
      <c r="IQ42" s="259">
        <v>0</v>
      </c>
      <c r="IR42" s="259">
        <v>0</v>
      </c>
      <c r="IS42" s="286">
        <v>0</v>
      </c>
      <c r="IT42" s="285">
        <v>0</v>
      </c>
      <c r="IU42" s="259">
        <v>0</v>
      </c>
      <c r="IV42" s="259">
        <v>0</v>
      </c>
      <c r="IW42" s="259">
        <v>0</v>
      </c>
      <c r="IX42" s="259">
        <v>0</v>
      </c>
      <c r="IY42" s="259">
        <v>0</v>
      </c>
      <c r="IZ42" s="259">
        <v>0</v>
      </c>
      <c r="JA42" s="259">
        <v>0</v>
      </c>
      <c r="JB42" s="259">
        <v>0</v>
      </c>
      <c r="JC42" s="259">
        <v>0</v>
      </c>
      <c r="JD42" s="259">
        <v>0</v>
      </c>
      <c r="JE42" s="286">
        <v>0</v>
      </c>
      <c r="JF42" s="285">
        <v>0</v>
      </c>
      <c r="JG42" s="259">
        <v>0</v>
      </c>
      <c r="JH42" s="259">
        <v>0</v>
      </c>
      <c r="JI42" s="259">
        <v>0</v>
      </c>
      <c r="JJ42" s="259">
        <v>0</v>
      </c>
      <c r="JK42" s="259">
        <v>0</v>
      </c>
      <c r="JL42" s="259">
        <v>0</v>
      </c>
      <c r="JM42" s="259">
        <v>0</v>
      </c>
      <c r="JN42" s="259">
        <v>0</v>
      </c>
      <c r="JO42" s="259">
        <v>0</v>
      </c>
      <c r="JP42" s="259">
        <v>0</v>
      </c>
      <c r="JQ42" s="286">
        <v>0</v>
      </c>
      <c r="JR42" s="285">
        <v>0</v>
      </c>
      <c r="JS42" s="259">
        <v>0</v>
      </c>
      <c r="JT42" s="259">
        <v>0</v>
      </c>
      <c r="JU42" s="259">
        <v>0</v>
      </c>
      <c r="JV42" s="259">
        <v>0</v>
      </c>
      <c r="JW42" s="259">
        <v>0</v>
      </c>
      <c r="JX42" s="259">
        <v>0</v>
      </c>
      <c r="JY42" s="259">
        <v>0</v>
      </c>
      <c r="JZ42" s="259">
        <v>0</v>
      </c>
      <c r="KA42" s="259">
        <v>0</v>
      </c>
      <c r="KB42" s="259">
        <v>0</v>
      </c>
      <c r="KC42" s="286">
        <v>0</v>
      </c>
      <c r="KD42" s="285">
        <v>0</v>
      </c>
      <c r="KE42" s="259">
        <v>0</v>
      </c>
      <c r="KF42" s="259">
        <v>0</v>
      </c>
      <c r="KG42" s="259">
        <v>0</v>
      </c>
      <c r="KH42" s="259">
        <v>0</v>
      </c>
      <c r="KI42" s="259">
        <v>0</v>
      </c>
      <c r="KJ42" s="259">
        <v>0</v>
      </c>
      <c r="KK42" s="259">
        <v>0</v>
      </c>
      <c r="KL42" s="259">
        <v>0</v>
      </c>
      <c r="KM42" s="259">
        <v>0</v>
      </c>
      <c r="KN42" s="259">
        <v>0</v>
      </c>
      <c r="KO42" s="259">
        <v>0</v>
      </c>
      <c r="KP42" s="285">
        <v>0</v>
      </c>
      <c r="KQ42" s="259">
        <v>0</v>
      </c>
      <c r="KR42" s="259">
        <v>0</v>
      </c>
      <c r="KS42" s="286">
        <v>0</v>
      </c>
    </row>
    <row r="43" spans="1:305" ht="12.9" hidden="1" customHeight="1" x14ac:dyDescent="0.25">
      <c r="A43" s="235" t="s">
        <v>4215</v>
      </c>
      <c r="B43" s="230"/>
      <c r="M43" s="236"/>
      <c r="N43" s="230"/>
      <c r="Y43" s="236"/>
      <c r="Z43" s="230"/>
      <c r="AK43" s="236"/>
      <c r="AL43" s="230"/>
      <c r="AW43" s="236"/>
      <c r="AX43" s="230"/>
      <c r="BI43" s="236"/>
      <c r="BJ43" s="230"/>
      <c r="BU43" s="236"/>
      <c r="BV43" s="230"/>
      <c r="CG43" s="236"/>
      <c r="CH43" s="230"/>
      <c r="CS43" s="236"/>
      <c r="CT43" s="230"/>
      <c r="DE43" s="236"/>
      <c r="DF43" s="230"/>
      <c r="DQ43" s="236"/>
      <c r="DR43" s="230"/>
      <c r="EC43" s="236"/>
      <c r="ED43" s="230"/>
      <c r="EO43" s="236"/>
      <c r="EP43" s="230"/>
      <c r="FA43" s="236"/>
      <c r="FB43" s="230"/>
      <c r="FM43" s="236"/>
      <c r="FN43" s="230"/>
      <c r="FY43" s="236"/>
      <c r="FZ43" s="230"/>
      <c r="GK43" s="236"/>
      <c r="GL43" s="230"/>
      <c r="GW43" s="236"/>
      <c r="GX43" s="230"/>
      <c r="HI43" s="236"/>
      <c r="HJ43" s="230"/>
      <c r="HU43" s="236"/>
      <c r="HV43" s="230"/>
      <c r="IG43" s="236"/>
      <c r="IH43" s="230"/>
      <c r="IS43" s="236"/>
      <c r="IT43" s="230"/>
      <c r="JE43" s="236"/>
      <c r="JF43" s="230"/>
      <c r="JQ43" s="236"/>
      <c r="JR43" s="230"/>
      <c r="KC43" s="236"/>
      <c r="KD43" s="230"/>
      <c r="KP43" s="230"/>
      <c r="KS43" s="236"/>
    </row>
    <row r="44" spans="1:305" ht="12.9" hidden="1" customHeight="1" x14ac:dyDescent="0.25">
      <c r="A44" s="235" t="s">
        <v>4216</v>
      </c>
      <c r="B44" s="230"/>
      <c r="M44" s="236"/>
      <c r="N44" s="230"/>
      <c r="Y44" s="236"/>
      <c r="Z44" s="230"/>
      <c r="AK44" s="236"/>
      <c r="AL44" s="230"/>
      <c r="AW44" s="236"/>
      <c r="AX44" s="230"/>
      <c r="BI44" s="236"/>
      <c r="BJ44" s="230"/>
      <c r="BU44" s="236"/>
      <c r="BV44" s="230"/>
      <c r="CG44" s="236"/>
      <c r="CH44" s="230"/>
      <c r="CS44" s="236"/>
      <c r="CT44" s="230"/>
      <c r="DE44" s="236"/>
      <c r="DF44" s="230"/>
      <c r="DQ44" s="236"/>
      <c r="DR44" s="230"/>
      <c r="EC44" s="236"/>
      <c r="ED44" s="230"/>
      <c r="EO44" s="236"/>
      <c r="EP44" s="230"/>
      <c r="FA44" s="236"/>
      <c r="FB44" s="230"/>
      <c r="FM44" s="236"/>
      <c r="FN44" s="230"/>
      <c r="FY44" s="236"/>
      <c r="FZ44" s="230"/>
      <c r="GK44" s="236"/>
      <c r="GL44" s="230"/>
      <c r="GW44" s="236"/>
      <c r="GX44" s="230"/>
      <c r="HI44" s="236"/>
      <c r="HJ44" s="230"/>
      <c r="HU44" s="236"/>
      <c r="HV44" s="230"/>
      <c r="IG44" s="236"/>
      <c r="IH44" s="230"/>
      <c r="IS44" s="236"/>
      <c r="IT44" s="230"/>
      <c r="JE44" s="236"/>
      <c r="JF44" s="230"/>
      <c r="JQ44" s="236"/>
      <c r="JR44" s="230"/>
      <c r="KC44" s="236"/>
      <c r="KD44" s="230"/>
      <c r="KP44" s="230"/>
      <c r="KS44" s="236"/>
    </row>
    <row r="45" spans="1:305" ht="12.9" customHeight="1" x14ac:dyDescent="0.25">
      <c r="A45" s="235" t="s">
        <v>4217</v>
      </c>
      <c r="B45" s="285">
        <v>0</v>
      </c>
      <c r="C45" s="259">
        <v>0</v>
      </c>
      <c r="D45" s="259">
        <v>0</v>
      </c>
      <c r="E45" s="259">
        <v>0</v>
      </c>
      <c r="F45" s="259">
        <v>-7.1729318200000005</v>
      </c>
      <c r="G45" s="259">
        <v>0</v>
      </c>
      <c r="H45" s="259">
        <v>0</v>
      </c>
      <c r="I45" s="259">
        <v>0</v>
      </c>
      <c r="J45" s="259">
        <v>0</v>
      </c>
      <c r="K45" s="259">
        <v>0</v>
      </c>
      <c r="L45" s="259">
        <v>-6.1488560000000003</v>
      </c>
      <c r="M45" s="286">
        <v>0</v>
      </c>
      <c r="N45" s="285">
        <v>0</v>
      </c>
      <c r="O45" s="259">
        <v>0</v>
      </c>
      <c r="P45" s="259">
        <v>0</v>
      </c>
      <c r="Q45" s="259">
        <v>0</v>
      </c>
      <c r="R45" s="259">
        <v>-6.2404210000000004</v>
      </c>
      <c r="S45" s="259">
        <v>0</v>
      </c>
      <c r="T45" s="259">
        <v>0</v>
      </c>
      <c r="U45" s="259">
        <v>0</v>
      </c>
      <c r="V45" s="259">
        <v>0</v>
      </c>
      <c r="W45" s="259">
        <v>0</v>
      </c>
      <c r="X45" s="259">
        <v>-7.3742700000000001</v>
      </c>
      <c r="Y45" s="286">
        <v>0</v>
      </c>
      <c r="Z45" s="285">
        <v>0</v>
      </c>
      <c r="AA45" s="259">
        <v>0</v>
      </c>
      <c r="AB45" s="259">
        <v>0</v>
      </c>
      <c r="AC45" s="259">
        <v>0</v>
      </c>
      <c r="AD45" s="259">
        <v>-7.3628200000000001</v>
      </c>
      <c r="AE45" s="259">
        <v>0</v>
      </c>
      <c r="AF45" s="259">
        <v>0</v>
      </c>
      <c r="AG45" s="259">
        <v>0</v>
      </c>
      <c r="AH45" s="259">
        <v>0</v>
      </c>
      <c r="AI45" s="259">
        <v>0</v>
      </c>
      <c r="AJ45" s="259">
        <v>-7.0934855700000004</v>
      </c>
      <c r="AK45" s="286">
        <v>0</v>
      </c>
      <c r="AL45" s="285">
        <v>0</v>
      </c>
      <c r="AM45" s="259">
        <v>0</v>
      </c>
      <c r="AN45" s="259">
        <v>0</v>
      </c>
      <c r="AO45" s="259">
        <v>0</v>
      </c>
      <c r="AP45" s="259">
        <v>-7.6181644299999993</v>
      </c>
      <c r="AQ45" s="259">
        <v>0</v>
      </c>
      <c r="AR45" s="259">
        <v>0</v>
      </c>
      <c r="AS45" s="259">
        <v>0</v>
      </c>
      <c r="AT45" s="259">
        <v>0</v>
      </c>
      <c r="AU45" s="259">
        <v>-58.768510599999999</v>
      </c>
      <c r="AV45" s="259">
        <v>0</v>
      </c>
      <c r="AW45" s="286">
        <v>0</v>
      </c>
      <c r="AX45" s="285">
        <v>0</v>
      </c>
      <c r="AY45" s="259">
        <v>0</v>
      </c>
      <c r="AZ45" s="259">
        <v>0</v>
      </c>
      <c r="BA45" s="259">
        <v>0</v>
      </c>
      <c r="BB45" s="259">
        <v>0</v>
      </c>
      <c r="BC45" s="259">
        <v>0</v>
      </c>
      <c r="BD45" s="259">
        <v>0</v>
      </c>
      <c r="BE45" s="259">
        <v>0</v>
      </c>
      <c r="BF45" s="259">
        <v>0</v>
      </c>
      <c r="BG45" s="259">
        <v>0</v>
      </c>
      <c r="BH45" s="259">
        <v>0</v>
      </c>
      <c r="BI45" s="286">
        <v>0</v>
      </c>
      <c r="BJ45" s="285">
        <v>0</v>
      </c>
      <c r="BK45" s="259">
        <v>0</v>
      </c>
      <c r="BL45" s="259">
        <v>0</v>
      </c>
      <c r="BM45" s="259">
        <v>0</v>
      </c>
      <c r="BN45" s="259">
        <v>0</v>
      </c>
      <c r="BO45" s="259">
        <v>0</v>
      </c>
      <c r="BP45" s="259">
        <v>0</v>
      </c>
      <c r="BQ45" s="259">
        <v>0</v>
      </c>
      <c r="BR45" s="259">
        <v>0</v>
      </c>
      <c r="BS45" s="259">
        <v>0</v>
      </c>
      <c r="BT45" s="259">
        <v>0</v>
      </c>
      <c r="BU45" s="286">
        <v>0</v>
      </c>
      <c r="BV45" s="285">
        <v>0</v>
      </c>
      <c r="BW45" s="259">
        <v>0</v>
      </c>
      <c r="BX45" s="259">
        <v>0</v>
      </c>
      <c r="BY45" s="259">
        <v>0</v>
      </c>
      <c r="BZ45" s="259">
        <v>0</v>
      </c>
      <c r="CA45" s="259">
        <v>0</v>
      </c>
      <c r="CB45" s="259">
        <v>0</v>
      </c>
      <c r="CC45" s="259">
        <v>0</v>
      </c>
      <c r="CD45" s="259">
        <v>0</v>
      </c>
      <c r="CE45" s="259">
        <v>0</v>
      </c>
      <c r="CF45" s="259">
        <v>0</v>
      </c>
      <c r="CG45" s="286">
        <v>0</v>
      </c>
      <c r="CH45" s="285">
        <v>0</v>
      </c>
      <c r="CI45" s="259">
        <v>0</v>
      </c>
      <c r="CJ45" s="259">
        <v>0</v>
      </c>
      <c r="CK45" s="259">
        <v>0</v>
      </c>
      <c r="CL45" s="259">
        <v>0</v>
      </c>
      <c r="CM45" s="259">
        <v>0</v>
      </c>
      <c r="CN45" s="259">
        <v>0</v>
      </c>
      <c r="CO45" s="259">
        <v>0</v>
      </c>
      <c r="CP45" s="259">
        <v>0</v>
      </c>
      <c r="CQ45" s="259">
        <v>0</v>
      </c>
      <c r="CR45" s="259">
        <v>0</v>
      </c>
      <c r="CS45" s="286">
        <v>0</v>
      </c>
      <c r="CT45" s="285">
        <v>0</v>
      </c>
      <c r="CU45" s="259">
        <v>0</v>
      </c>
      <c r="CV45" s="259">
        <v>0</v>
      </c>
      <c r="CW45" s="259">
        <v>0</v>
      </c>
      <c r="CX45" s="259">
        <v>0</v>
      </c>
      <c r="CY45" s="259">
        <v>0</v>
      </c>
      <c r="CZ45" s="259">
        <v>0</v>
      </c>
      <c r="DA45" s="259">
        <v>0</v>
      </c>
      <c r="DB45" s="259">
        <v>0</v>
      </c>
      <c r="DC45" s="259">
        <v>0</v>
      </c>
      <c r="DD45" s="259">
        <v>0</v>
      </c>
      <c r="DE45" s="286">
        <v>0</v>
      </c>
      <c r="DF45" s="285">
        <v>0</v>
      </c>
      <c r="DG45" s="259">
        <v>0</v>
      </c>
      <c r="DH45" s="259">
        <v>0</v>
      </c>
      <c r="DI45" s="259">
        <v>0</v>
      </c>
      <c r="DJ45" s="259">
        <v>0</v>
      </c>
      <c r="DK45" s="259">
        <v>0</v>
      </c>
      <c r="DL45" s="259">
        <v>0</v>
      </c>
      <c r="DM45" s="259">
        <v>0</v>
      </c>
      <c r="DN45" s="259">
        <v>0</v>
      </c>
      <c r="DO45" s="259">
        <v>0</v>
      </c>
      <c r="DP45" s="259">
        <v>0</v>
      </c>
      <c r="DQ45" s="286">
        <v>0</v>
      </c>
      <c r="DR45" s="285">
        <v>0</v>
      </c>
      <c r="DS45" s="259">
        <v>0</v>
      </c>
      <c r="DT45" s="259">
        <v>0</v>
      </c>
      <c r="DU45" s="259">
        <v>0</v>
      </c>
      <c r="DV45" s="259">
        <v>0</v>
      </c>
      <c r="DW45" s="259">
        <v>0</v>
      </c>
      <c r="DX45" s="259">
        <v>0</v>
      </c>
      <c r="DY45" s="259">
        <v>0</v>
      </c>
      <c r="DZ45" s="259">
        <v>0</v>
      </c>
      <c r="EA45" s="259">
        <v>0</v>
      </c>
      <c r="EB45" s="259">
        <v>0</v>
      </c>
      <c r="EC45" s="286">
        <v>0</v>
      </c>
      <c r="ED45" s="285">
        <v>0</v>
      </c>
      <c r="EE45" s="259">
        <v>0</v>
      </c>
      <c r="EF45" s="259">
        <v>0</v>
      </c>
      <c r="EG45" s="259">
        <v>0</v>
      </c>
      <c r="EH45" s="259">
        <v>0</v>
      </c>
      <c r="EI45" s="259">
        <v>0</v>
      </c>
      <c r="EJ45" s="259">
        <v>0</v>
      </c>
      <c r="EK45" s="259">
        <v>0</v>
      </c>
      <c r="EL45" s="259">
        <v>0</v>
      </c>
      <c r="EM45" s="259">
        <v>0</v>
      </c>
      <c r="EN45" s="259">
        <v>0</v>
      </c>
      <c r="EO45" s="286">
        <v>0</v>
      </c>
      <c r="EP45" s="285">
        <v>0</v>
      </c>
      <c r="EQ45" s="259">
        <v>0</v>
      </c>
      <c r="ER45" s="259">
        <v>0</v>
      </c>
      <c r="ES45" s="259">
        <v>0</v>
      </c>
      <c r="ET45" s="259">
        <v>0</v>
      </c>
      <c r="EU45" s="259">
        <v>0</v>
      </c>
      <c r="EV45" s="259">
        <v>0</v>
      </c>
      <c r="EW45" s="259">
        <v>0</v>
      </c>
      <c r="EX45" s="259">
        <v>0</v>
      </c>
      <c r="EY45" s="259">
        <v>0</v>
      </c>
      <c r="EZ45" s="259">
        <v>0</v>
      </c>
      <c r="FA45" s="286">
        <v>0</v>
      </c>
      <c r="FB45" s="285">
        <v>0</v>
      </c>
      <c r="FC45" s="259">
        <v>0</v>
      </c>
      <c r="FD45" s="259">
        <v>0</v>
      </c>
      <c r="FE45" s="259">
        <v>0</v>
      </c>
      <c r="FF45" s="259">
        <v>0</v>
      </c>
      <c r="FG45" s="259">
        <v>0</v>
      </c>
      <c r="FH45" s="259">
        <v>0</v>
      </c>
      <c r="FI45" s="259">
        <v>0</v>
      </c>
      <c r="FJ45" s="259">
        <v>0</v>
      </c>
      <c r="FK45" s="259">
        <v>0</v>
      </c>
      <c r="FL45" s="259">
        <v>0</v>
      </c>
      <c r="FM45" s="286">
        <v>0</v>
      </c>
      <c r="FN45" s="285">
        <v>0</v>
      </c>
      <c r="FO45" s="259">
        <v>0</v>
      </c>
      <c r="FP45" s="259">
        <v>0</v>
      </c>
      <c r="FQ45" s="259">
        <v>0</v>
      </c>
      <c r="FR45" s="259">
        <v>0</v>
      </c>
      <c r="FS45" s="259">
        <v>0</v>
      </c>
      <c r="FT45" s="259">
        <v>0</v>
      </c>
      <c r="FU45" s="259">
        <v>0</v>
      </c>
      <c r="FV45" s="259">
        <v>0</v>
      </c>
      <c r="FW45" s="259">
        <v>0</v>
      </c>
      <c r="FX45" s="259">
        <v>0</v>
      </c>
      <c r="FY45" s="286">
        <v>0</v>
      </c>
      <c r="FZ45" s="285">
        <v>0</v>
      </c>
      <c r="GA45" s="259">
        <v>0</v>
      </c>
      <c r="GB45" s="259">
        <v>0</v>
      </c>
      <c r="GC45" s="259">
        <v>0</v>
      </c>
      <c r="GD45" s="259">
        <v>0</v>
      </c>
      <c r="GE45" s="259">
        <v>0</v>
      </c>
      <c r="GF45" s="259">
        <v>0</v>
      </c>
      <c r="GG45" s="259">
        <v>0</v>
      </c>
      <c r="GH45" s="259">
        <v>0</v>
      </c>
      <c r="GI45" s="259">
        <v>0</v>
      </c>
      <c r="GJ45" s="259">
        <v>0</v>
      </c>
      <c r="GK45" s="286">
        <v>0</v>
      </c>
      <c r="GL45" s="285">
        <v>0</v>
      </c>
      <c r="GM45" s="259">
        <v>0</v>
      </c>
      <c r="GN45" s="259">
        <v>0</v>
      </c>
      <c r="GO45" s="259">
        <v>0</v>
      </c>
      <c r="GP45" s="259">
        <v>0</v>
      </c>
      <c r="GQ45" s="259">
        <v>0</v>
      </c>
      <c r="GR45" s="259">
        <v>0</v>
      </c>
      <c r="GS45" s="259">
        <v>0</v>
      </c>
      <c r="GT45" s="259">
        <v>0</v>
      </c>
      <c r="GU45" s="259">
        <v>0</v>
      </c>
      <c r="GV45" s="259">
        <v>0</v>
      </c>
      <c r="GW45" s="286">
        <v>0</v>
      </c>
      <c r="GX45" s="285">
        <v>0</v>
      </c>
      <c r="GY45" s="259">
        <v>0</v>
      </c>
      <c r="GZ45" s="259">
        <v>0</v>
      </c>
      <c r="HA45" s="259">
        <v>0</v>
      </c>
      <c r="HB45" s="259">
        <v>0</v>
      </c>
      <c r="HC45" s="259">
        <v>0</v>
      </c>
      <c r="HD45" s="259">
        <v>0</v>
      </c>
      <c r="HE45" s="259">
        <v>0</v>
      </c>
      <c r="HF45" s="259">
        <v>0</v>
      </c>
      <c r="HG45" s="259">
        <v>0</v>
      </c>
      <c r="HH45" s="259">
        <v>0</v>
      </c>
      <c r="HI45" s="286">
        <v>0</v>
      </c>
      <c r="HJ45" s="285">
        <v>0</v>
      </c>
      <c r="HK45" s="259">
        <v>0</v>
      </c>
      <c r="HL45" s="259">
        <v>0</v>
      </c>
      <c r="HM45" s="259">
        <v>0</v>
      </c>
      <c r="HN45" s="259">
        <v>0</v>
      </c>
      <c r="HO45" s="259">
        <v>0</v>
      </c>
      <c r="HP45" s="259">
        <v>0</v>
      </c>
      <c r="HQ45" s="259">
        <v>0</v>
      </c>
      <c r="HR45" s="259">
        <v>0</v>
      </c>
      <c r="HS45" s="259">
        <v>0</v>
      </c>
      <c r="HT45" s="259">
        <v>0</v>
      </c>
      <c r="HU45" s="286">
        <v>0</v>
      </c>
      <c r="HV45" s="285">
        <v>0</v>
      </c>
      <c r="HW45" s="259">
        <v>0</v>
      </c>
      <c r="HX45" s="259">
        <v>0</v>
      </c>
      <c r="HY45" s="259">
        <v>0</v>
      </c>
      <c r="HZ45" s="259">
        <v>0</v>
      </c>
      <c r="IA45" s="259">
        <v>0</v>
      </c>
      <c r="IB45" s="259">
        <v>0</v>
      </c>
      <c r="IC45" s="259">
        <v>0</v>
      </c>
      <c r="ID45" s="259">
        <v>0</v>
      </c>
      <c r="IE45" s="259">
        <v>0</v>
      </c>
      <c r="IF45" s="259">
        <v>0</v>
      </c>
      <c r="IG45" s="286">
        <v>0</v>
      </c>
      <c r="IH45" s="285">
        <v>0</v>
      </c>
      <c r="II45" s="259">
        <v>0</v>
      </c>
      <c r="IJ45" s="259">
        <v>0</v>
      </c>
      <c r="IK45" s="259">
        <v>0</v>
      </c>
      <c r="IL45" s="259">
        <v>0</v>
      </c>
      <c r="IM45" s="259">
        <v>0</v>
      </c>
      <c r="IN45" s="259">
        <v>0</v>
      </c>
      <c r="IO45" s="259">
        <v>0</v>
      </c>
      <c r="IP45" s="259">
        <v>0</v>
      </c>
      <c r="IQ45" s="259">
        <v>0</v>
      </c>
      <c r="IR45" s="259">
        <v>0</v>
      </c>
      <c r="IS45" s="286">
        <v>0</v>
      </c>
      <c r="IT45" s="285">
        <v>0</v>
      </c>
      <c r="IU45" s="259">
        <v>0</v>
      </c>
      <c r="IV45" s="259">
        <v>0</v>
      </c>
      <c r="IW45" s="259">
        <v>0</v>
      </c>
      <c r="IX45" s="259">
        <v>0</v>
      </c>
      <c r="IY45" s="259">
        <v>0</v>
      </c>
      <c r="IZ45" s="259">
        <v>0</v>
      </c>
      <c r="JA45" s="259">
        <v>0</v>
      </c>
      <c r="JB45" s="259">
        <v>0</v>
      </c>
      <c r="JC45" s="259">
        <v>0</v>
      </c>
      <c r="JD45" s="259">
        <v>0</v>
      </c>
      <c r="JE45" s="286">
        <v>0</v>
      </c>
      <c r="JF45" s="285">
        <v>0</v>
      </c>
      <c r="JG45" s="259">
        <v>0</v>
      </c>
      <c r="JH45" s="259">
        <v>0</v>
      </c>
      <c r="JI45" s="259">
        <v>0</v>
      </c>
      <c r="JJ45" s="259">
        <v>0</v>
      </c>
      <c r="JK45" s="259">
        <v>0</v>
      </c>
      <c r="JL45" s="259">
        <v>0</v>
      </c>
      <c r="JM45" s="259">
        <v>0</v>
      </c>
      <c r="JN45" s="259">
        <v>0</v>
      </c>
      <c r="JO45" s="259">
        <v>0</v>
      </c>
      <c r="JP45" s="259">
        <v>0</v>
      </c>
      <c r="JQ45" s="286">
        <v>0</v>
      </c>
      <c r="JR45" s="285">
        <v>0</v>
      </c>
      <c r="JS45" s="259">
        <v>0</v>
      </c>
      <c r="JT45" s="259">
        <v>0</v>
      </c>
      <c r="JU45" s="259">
        <v>0</v>
      </c>
      <c r="JV45" s="259">
        <v>0</v>
      </c>
      <c r="JW45" s="259">
        <v>0</v>
      </c>
      <c r="JX45" s="259">
        <v>0</v>
      </c>
      <c r="JY45" s="259">
        <v>0</v>
      </c>
      <c r="JZ45" s="259">
        <v>0</v>
      </c>
      <c r="KA45" s="259">
        <v>0</v>
      </c>
      <c r="KB45" s="259">
        <v>0</v>
      </c>
      <c r="KC45" s="286">
        <v>0</v>
      </c>
      <c r="KD45" s="285">
        <v>0</v>
      </c>
      <c r="KE45" s="259">
        <v>0</v>
      </c>
      <c r="KF45" s="259">
        <v>0</v>
      </c>
      <c r="KG45" s="259">
        <v>0</v>
      </c>
      <c r="KH45" s="259">
        <v>0</v>
      </c>
      <c r="KI45" s="259">
        <v>0</v>
      </c>
      <c r="KJ45" s="259">
        <v>0</v>
      </c>
      <c r="KK45" s="259">
        <v>0</v>
      </c>
      <c r="KL45" s="259">
        <v>0</v>
      </c>
      <c r="KM45" s="259">
        <v>0</v>
      </c>
      <c r="KN45" s="259">
        <v>0</v>
      </c>
      <c r="KO45" s="259">
        <v>0</v>
      </c>
      <c r="KP45" s="285">
        <v>0</v>
      </c>
      <c r="KQ45" s="259">
        <v>0</v>
      </c>
      <c r="KR45" s="259">
        <v>0</v>
      </c>
      <c r="KS45" s="286">
        <v>0</v>
      </c>
    </row>
    <row r="46" spans="1:305" ht="12.9" customHeight="1" x14ac:dyDescent="0.25">
      <c r="A46" s="345" t="s">
        <v>4224</v>
      </c>
      <c r="B46" s="230">
        <v>0</v>
      </c>
      <c r="C46" s="11">
        <v>0</v>
      </c>
      <c r="D46" s="11">
        <v>0</v>
      </c>
      <c r="E46" s="11">
        <v>0</v>
      </c>
      <c r="F46" s="11">
        <v>0</v>
      </c>
      <c r="G46" s="11">
        <v>0</v>
      </c>
      <c r="H46" s="11">
        <v>0</v>
      </c>
      <c r="I46" s="11">
        <v>0</v>
      </c>
      <c r="J46" s="11">
        <v>0</v>
      </c>
      <c r="K46" s="11">
        <v>0</v>
      </c>
      <c r="L46" s="11">
        <v>0</v>
      </c>
      <c r="M46" s="236">
        <v>0</v>
      </c>
      <c r="N46" s="230">
        <v>0</v>
      </c>
      <c r="O46" s="11">
        <v>0</v>
      </c>
      <c r="P46" s="11">
        <v>0</v>
      </c>
      <c r="Q46" s="11">
        <v>0</v>
      </c>
      <c r="R46" s="11">
        <v>0</v>
      </c>
      <c r="S46" s="11">
        <v>0</v>
      </c>
      <c r="T46" s="11">
        <v>0</v>
      </c>
      <c r="U46" s="11">
        <v>0</v>
      </c>
      <c r="V46" s="11">
        <v>0</v>
      </c>
      <c r="W46" s="11">
        <v>0</v>
      </c>
      <c r="X46" s="11">
        <v>0</v>
      </c>
      <c r="Y46" s="236">
        <v>0</v>
      </c>
      <c r="Z46" s="230">
        <v>0</v>
      </c>
      <c r="AA46" s="11">
        <v>0</v>
      </c>
      <c r="AB46" s="11">
        <v>0</v>
      </c>
      <c r="AC46" s="11">
        <v>0</v>
      </c>
      <c r="AD46" s="11">
        <v>0</v>
      </c>
      <c r="AE46" s="11">
        <v>0</v>
      </c>
      <c r="AF46" s="11">
        <v>0</v>
      </c>
      <c r="AG46" s="11">
        <v>0</v>
      </c>
      <c r="AH46" s="11">
        <v>0</v>
      </c>
      <c r="AI46" s="11">
        <v>0</v>
      </c>
      <c r="AJ46" s="11">
        <v>0</v>
      </c>
      <c r="AK46" s="236">
        <v>0</v>
      </c>
      <c r="AL46" s="230">
        <v>0</v>
      </c>
      <c r="AM46" s="11">
        <v>0</v>
      </c>
      <c r="AN46" s="11">
        <v>0</v>
      </c>
      <c r="AO46" s="11">
        <v>0</v>
      </c>
      <c r="AP46" s="11">
        <v>0</v>
      </c>
      <c r="AQ46" s="11">
        <v>0</v>
      </c>
      <c r="AR46" s="11">
        <v>0</v>
      </c>
      <c r="AS46" s="11">
        <v>0</v>
      </c>
      <c r="AT46" s="11">
        <v>0</v>
      </c>
      <c r="AU46" s="11">
        <v>0</v>
      </c>
      <c r="AV46" s="11">
        <v>0</v>
      </c>
      <c r="AW46" s="236">
        <v>0</v>
      </c>
      <c r="AX46" s="230">
        <v>0</v>
      </c>
      <c r="AY46" s="11">
        <v>0</v>
      </c>
      <c r="AZ46" s="11">
        <v>0</v>
      </c>
      <c r="BA46" s="11">
        <v>0</v>
      </c>
      <c r="BB46" s="11">
        <v>0</v>
      </c>
      <c r="BC46" s="11">
        <v>0</v>
      </c>
      <c r="BD46" s="11">
        <v>0</v>
      </c>
      <c r="BE46" s="11">
        <v>0</v>
      </c>
      <c r="BF46" s="11">
        <v>0</v>
      </c>
      <c r="BG46" s="11">
        <v>0</v>
      </c>
      <c r="BH46" s="11">
        <v>0</v>
      </c>
      <c r="BI46" s="236">
        <v>0</v>
      </c>
      <c r="BJ46" s="230">
        <v>0</v>
      </c>
      <c r="BK46" s="11">
        <v>0</v>
      </c>
      <c r="BL46" s="11">
        <v>0</v>
      </c>
      <c r="BM46" s="11">
        <v>0</v>
      </c>
      <c r="BN46" s="11">
        <v>0</v>
      </c>
      <c r="BO46" s="11">
        <v>0</v>
      </c>
      <c r="BP46" s="11">
        <v>0</v>
      </c>
      <c r="BQ46" s="11">
        <v>0</v>
      </c>
      <c r="BR46" s="11">
        <v>0</v>
      </c>
      <c r="BS46" s="11">
        <v>0</v>
      </c>
      <c r="BT46" s="11">
        <v>0</v>
      </c>
      <c r="BU46" s="236">
        <v>0</v>
      </c>
      <c r="BV46" s="230">
        <v>0</v>
      </c>
      <c r="BW46" s="11">
        <v>0</v>
      </c>
      <c r="BX46" s="11">
        <v>0</v>
      </c>
      <c r="BY46" s="11">
        <v>0</v>
      </c>
      <c r="BZ46" s="11">
        <v>0</v>
      </c>
      <c r="CA46" s="11">
        <v>0</v>
      </c>
      <c r="CB46" s="11">
        <v>0</v>
      </c>
      <c r="CC46" s="11">
        <v>0</v>
      </c>
      <c r="CD46" s="11">
        <v>0</v>
      </c>
      <c r="CE46" s="11">
        <v>0</v>
      </c>
      <c r="CF46" s="11">
        <v>0</v>
      </c>
      <c r="CG46" s="236">
        <v>0</v>
      </c>
      <c r="CH46" s="230">
        <v>0</v>
      </c>
      <c r="CI46" s="11">
        <v>0</v>
      </c>
      <c r="CJ46" s="11">
        <v>0</v>
      </c>
      <c r="CK46" s="11">
        <v>0</v>
      </c>
      <c r="CL46" s="11">
        <v>0</v>
      </c>
      <c r="CM46" s="11">
        <v>0</v>
      </c>
      <c r="CN46" s="11">
        <v>0</v>
      </c>
      <c r="CO46" s="11">
        <v>0</v>
      </c>
      <c r="CP46" s="11">
        <v>0</v>
      </c>
      <c r="CQ46" s="11">
        <v>0</v>
      </c>
      <c r="CR46" s="11">
        <v>0</v>
      </c>
      <c r="CS46" s="236">
        <v>0</v>
      </c>
      <c r="CT46" s="230">
        <v>0</v>
      </c>
      <c r="CU46" s="11">
        <v>0</v>
      </c>
      <c r="CV46" s="11">
        <v>0</v>
      </c>
      <c r="CW46" s="11">
        <v>0</v>
      </c>
      <c r="CX46" s="11">
        <v>0</v>
      </c>
      <c r="CY46" s="11">
        <v>0</v>
      </c>
      <c r="CZ46" s="11">
        <v>0</v>
      </c>
      <c r="DA46" s="11">
        <v>0</v>
      </c>
      <c r="DB46" s="11">
        <v>0</v>
      </c>
      <c r="DC46" s="11">
        <v>0</v>
      </c>
      <c r="DD46" s="11">
        <v>0</v>
      </c>
      <c r="DE46" s="236">
        <v>0</v>
      </c>
      <c r="DF46" s="230">
        <v>0</v>
      </c>
      <c r="DG46" s="11">
        <v>0</v>
      </c>
      <c r="DH46" s="11">
        <v>0</v>
      </c>
      <c r="DI46" s="11">
        <v>0</v>
      </c>
      <c r="DJ46" s="11">
        <v>0</v>
      </c>
      <c r="DK46" s="11">
        <v>0</v>
      </c>
      <c r="DL46" s="11">
        <v>0</v>
      </c>
      <c r="DM46" s="11">
        <v>0</v>
      </c>
      <c r="DN46" s="11">
        <v>0</v>
      </c>
      <c r="DO46" s="11">
        <v>0</v>
      </c>
      <c r="DP46" s="11">
        <v>0</v>
      </c>
      <c r="DQ46" s="236">
        <v>0</v>
      </c>
      <c r="DR46" s="230">
        <v>0</v>
      </c>
      <c r="DS46" s="11">
        <v>0</v>
      </c>
      <c r="DT46" s="11">
        <v>0</v>
      </c>
      <c r="DU46" s="11">
        <v>0</v>
      </c>
      <c r="DV46" s="11">
        <v>0</v>
      </c>
      <c r="DW46" s="11">
        <v>0</v>
      </c>
      <c r="DX46" s="11">
        <v>0</v>
      </c>
      <c r="DY46" s="11">
        <v>0</v>
      </c>
      <c r="DZ46" s="11">
        <v>0</v>
      </c>
      <c r="EA46" s="11">
        <v>0</v>
      </c>
      <c r="EB46" s="11">
        <v>0</v>
      </c>
      <c r="EC46" s="236">
        <v>0</v>
      </c>
      <c r="ED46" s="230">
        <v>0</v>
      </c>
      <c r="EE46" s="11">
        <v>0</v>
      </c>
      <c r="EF46" s="11">
        <v>0</v>
      </c>
      <c r="EG46" s="11">
        <v>0</v>
      </c>
      <c r="EH46" s="11">
        <v>0</v>
      </c>
      <c r="EI46" s="11">
        <v>0</v>
      </c>
      <c r="EJ46" s="11">
        <v>0</v>
      </c>
      <c r="EK46" s="11">
        <v>0</v>
      </c>
      <c r="EL46" s="11">
        <v>0</v>
      </c>
      <c r="EM46" s="11">
        <v>0</v>
      </c>
      <c r="EN46" s="11">
        <v>0</v>
      </c>
      <c r="EO46" s="236">
        <v>0</v>
      </c>
      <c r="EP46" s="230">
        <v>0</v>
      </c>
      <c r="EQ46" s="11">
        <v>0</v>
      </c>
      <c r="ER46" s="11">
        <v>0</v>
      </c>
      <c r="ES46" s="11">
        <v>0</v>
      </c>
      <c r="ET46" s="11">
        <v>0</v>
      </c>
      <c r="EU46" s="11">
        <v>0</v>
      </c>
      <c r="EV46" s="11">
        <v>0</v>
      </c>
      <c r="EW46" s="11">
        <v>0</v>
      </c>
      <c r="EX46" s="11">
        <v>0</v>
      </c>
      <c r="EY46" s="11">
        <v>0</v>
      </c>
      <c r="EZ46" s="11">
        <v>0</v>
      </c>
      <c r="FA46" s="236">
        <v>0</v>
      </c>
      <c r="FB46" s="230">
        <v>0</v>
      </c>
      <c r="FC46" s="11">
        <v>0</v>
      </c>
      <c r="FD46" s="11">
        <v>0</v>
      </c>
      <c r="FE46" s="11">
        <v>0</v>
      </c>
      <c r="FF46" s="11">
        <v>0</v>
      </c>
      <c r="FG46" s="11">
        <v>0</v>
      </c>
      <c r="FH46" s="11">
        <v>0</v>
      </c>
      <c r="FI46" s="11">
        <v>0</v>
      </c>
      <c r="FJ46" s="11">
        <v>0</v>
      </c>
      <c r="FK46" s="11">
        <v>0</v>
      </c>
      <c r="FL46" s="11">
        <v>0</v>
      </c>
      <c r="FM46" s="236">
        <v>0</v>
      </c>
      <c r="FN46" s="230">
        <v>0</v>
      </c>
      <c r="FO46" s="11">
        <v>0</v>
      </c>
      <c r="FP46" s="11">
        <v>0</v>
      </c>
      <c r="FQ46" s="11">
        <v>0</v>
      </c>
      <c r="FR46" s="11">
        <v>0</v>
      </c>
      <c r="FS46" s="11">
        <v>0</v>
      </c>
      <c r="FT46" s="11">
        <v>0</v>
      </c>
      <c r="FU46" s="11">
        <v>0</v>
      </c>
      <c r="FV46" s="11">
        <v>0</v>
      </c>
      <c r="FW46" s="11">
        <v>0</v>
      </c>
      <c r="FX46" s="11">
        <v>0</v>
      </c>
      <c r="FY46" s="236">
        <v>0</v>
      </c>
      <c r="FZ46" s="230">
        <v>0</v>
      </c>
      <c r="GA46" s="11">
        <v>0</v>
      </c>
      <c r="GB46" s="11">
        <v>0</v>
      </c>
      <c r="GC46" s="11">
        <v>0</v>
      </c>
      <c r="GD46" s="11">
        <v>0</v>
      </c>
      <c r="GE46" s="11">
        <v>0</v>
      </c>
      <c r="GF46" s="11">
        <v>0</v>
      </c>
      <c r="GG46" s="11">
        <v>0</v>
      </c>
      <c r="GH46" s="11">
        <v>0</v>
      </c>
      <c r="GI46" s="11">
        <v>0</v>
      </c>
      <c r="GJ46" s="11">
        <v>0</v>
      </c>
      <c r="GK46" s="236">
        <v>0</v>
      </c>
      <c r="GL46" s="230">
        <v>0</v>
      </c>
      <c r="GM46" s="11">
        <v>0</v>
      </c>
      <c r="GN46" s="11">
        <v>0</v>
      </c>
      <c r="GO46" s="11">
        <v>0</v>
      </c>
      <c r="GP46" s="11">
        <v>0</v>
      </c>
      <c r="GQ46" s="11">
        <v>0</v>
      </c>
      <c r="GR46" s="11">
        <v>0</v>
      </c>
      <c r="GS46" s="11">
        <v>0</v>
      </c>
      <c r="GT46" s="11">
        <v>0</v>
      </c>
      <c r="GU46" s="11">
        <v>0</v>
      </c>
      <c r="GV46" s="11">
        <v>0</v>
      </c>
      <c r="GW46" s="236">
        <v>0</v>
      </c>
      <c r="GX46" s="230">
        <v>0</v>
      </c>
      <c r="GY46" s="11">
        <v>0</v>
      </c>
      <c r="GZ46" s="11">
        <v>0</v>
      </c>
      <c r="HA46" s="11">
        <v>0</v>
      </c>
      <c r="HB46" s="11">
        <v>0</v>
      </c>
      <c r="HC46" s="11">
        <v>0</v>
      </c>
      <c r="HD46" s="11">
        <v>0</v>
      </c>
      <c r="HE46" s="11">
        <v>0</v>
      </c>
      <c r="HF46" s="11">
        <v>0</v>
      </c>
      <c r="HG46" s="11">
        <v>0</v>
      </c>
      <c r="HH46" s="11">
        <v>0</v>
      </c>
      <c r="HI46" s="236">
        <v>0</v>
      </c>
      <c r="HJ46" s="230">
        <v>0</v>
      </c>
      <c r="HK46" s="11">
        <v>0</v>
      </c>
      <c r="HL46" s="11">
        <v>0</v>
      </c>
      <c r="HM46" s="11">
        <v>0</v>
      </c>
      <c r="HN46" s="11">
        <v>0</v>
      </c>
      <c r="HO46" s="11">
        <v>0</v>
      </c>
      <c r="HP46" s="11">
        <v>0</v>
      </c>
      <c r="HQ46" s="11">
        <v>0</v>
      </c>
      <c r="HR46" s="11">
        <v>0</v>
      </c>
      <c r="HS46" s="11">
        <v>0</v>
      </c>
      <c r="HT46" s="11">
        <v>0</v>
      </c>
      <c r="HU46" s="236">
        <v>0</v>
      </c>
      <c r="HV46" s="230">
        <v>0</v>
      </c>
      <c r="HW46" s="11">
        <v>0</v>
      </c>
      <c r="HX46" s="11">
        <v>0</v>
      </c>
      <c r="HY46" s="11">
        <v>0</v>
      </c>
      <c r="HZ46" s="11">
        <v>0</v>
      </c>
      <c r="IA46" s="11">
        <v>0</v>
      </c>
      <c r="IB46" s="11">
        <v>0</v>
      </c>
      <c r="IC46" s="11">
        <v>0</v>
      </c>
      <c r="ID46" s="11">
        <v>0</v>
      </c>
      <c r="IE46" s="11">
        <v>0</v>
      </c>
      <c r="IF46" s="11">
        <v>0</v>
      </c>
      <c r="IG46" s="236">
        <v>0</v>
      </c>
      <c r="IH46" s="230">
        <v>0</v>
      </c>
      <c r="II46" s="11">
        <v>0</v>
      </c>
      <c r="IJ46" s="11">
        <v>0</v>
      </c>
      <c r="IK46" s="11">
        <v>0</v>
      </c>
      <c r="IL46" s="11">
        <v>0</v>
      </c>
      <c r="IM46" s="11">
        <v>0</v>
      </c>
      <c r="IN46" s="11">
        <v>0</v>
      </c>
      <c r="IO46" s="11">
        <v>0</v>
      </c>
      <c r="IP46" s="11">
        <v>0</v>
      </c>
      <c r="IQ46" s="11">
        <v>0</v>
      </c>
      <c r="IR46" s="11">
        <v>0</v>
      </c>
      <c r="IS46" s="236">
        <v>0</v>
      </c>
      <c r="IT46" s="230">
        <v>0</v>
      </c>
      <c r="IU46" s="11">
        <v>0</v>
      </c>
      <c r="IV46" s="11">
        <v>0</v>
      </c>
      <c r="IW46" s="11">
        <v>0</v>
      </c>
      <c r="IX46" s="11">
        <v>0</v>
      </c>
      <c r="IY46" s="11">
        <v>0</v>
      </c>
      <c r="IZ46" s="11">
        <v>0</v>
      </c>
      <c r="JA46" s="11">
        <v>0</v>
      </c>
      <c r="JB46" s="11">
        <v>0</v>
      </c>
      <c r="JC46" s="11">
        <v>0</v>
      </c>
      <c r="JD46" s="11">
        <v>0</v>
      </c>
      <c r="JE46" s="236">
        <v>0</v>
      </c>
      <c r="JF46" s="230">
        <v>0</v>
      </c>
      <c r="JG46" s="11">
        <v>0</v>
      </c>
      <c r="JH46" s="11">
        <v>0</v>
      </c>
      <c r="JI46" s="11">
        <v>0</v>
      </c>
      <c r="JJ46" s="11">
        <v>0</v>
      </c>
      <c r="JK46" s="11">
        <v>0</v>
      </c>
      <c r="JL46" s="11">
        <v>0</v>
      </c>
      <c r="JM46" s="11">
        <v>0</v>
      </c>
      <c r="JN46" s="11">
        <v>0</v>
      </c>
      <c r="JO46" s="11">
        <v>0</v>
      </c>
      <c r="JP46" s="11">
        <v>0</v>
      </c>
      <c r="JQ46" s="236">
        <v>0</v>
      </c>
      <c r="JR46" s="230">
        <v>0</v>
      </c>
      <c r="JS46" s="11">
        <v>0</v>
      </c>
      <c r="JT46" s="11">
        <v>0</v>
      </c>
      <c r="JU46" s="11">
        <v>0</v>
      </c>
      <c r="JV46" s="11">
        <v>0</v>
      </c>
      <c r="JW46" s="11">
        <v>0</v>
      </c>
      <c r="JX46" s="11">
        <v>0</v>
      </c>
      <c r="JY46" s="11">
        <v>0</v>
      </c>
      <c r="JZ46" s="11">
        <v>0</v>
      </c>
      <c r="KA46" s="11">
        <v>0</v>
      </c>
      <c r="KB46" s="11">
        <v>0</v>
      </c>
      <c r="KC46" s="236">
        <v>0</v>
      </c>
      <c r="KD46" s="230">
        <v>0</v>
      </c>
      <c r="KE46" s="11">
        <v>0</v>
      </c>
      <c r="KF46" s="11">
        <v>0</v>
      </c>
      <c r="KG46" s="11">
        <v>0</v>
      </c>
      <c r="KH46" s="11">
        <v>0</v>
      </c>
      <c r="KI46" s="11">
        <v>0</v>
      </c>
      <c r="KJ46" s="11">
        <v>0</v>
      </c>
      <c r="KK46" s="11">
        <v>0</v>
      </c>
      <c r="KL46" s="11">
        <v>0</v>
      </c>
      <c r="KM46" s="11">
        <v>0</v>
      </c>
      <c r="KN46" s="11">
        <v>0</v>
      </c>
      <c r="KO46" s="11">
        <v>0</v>
      </c>
      <c r="KP46" s="230">
        <v>0</v>
      </c>
      <c r="KQ46" s="11">
        <v>0</v>
      </c>
      <c r="KR46" s="11">
        <v>0</v>
      </c>
      <c r="KS46" s="236">
        <v>0</v>
      </c>
    </row>
    <row r="47" spans="1:305" ht="12.9" customHeight="1" x14ac:dyDescent="0.25">
      <c r="A47" s="345" t="s">
        <v>4225</v>
      </c>
      <c r="B47" s="285">
        <v>0</v>
      </c>
      <c r="C47" s="259">
        <v>0</v>
      </c>
      <c r="D47" s="259">
        <v>0</v>
      </c>
      <c r="E47" s="259">
        <v>0</v>
      </c>
      <c r="F47" s="259">
        <v>7.1729318200000005</v>
      </c>
      <c r="G47" s="259">
        <v>0</v>
      </c>
      <c r="H47" s="259">
        <v>0</v>
      </c>
      <c r="I47" s="259">
        <v>0</v>
      </c>
      <c r="J47" s="259">
        <v>0</v>
      </c>
      <c r="K47" s="259">
        <v>0</v>
      </c>
      <c r="L47" s="259">
        <v>6.1488560000000003</v>
      </c>
      <c r="M47" s="286">
        <v>0</v>
      </c>
      <c r="N47" s="285">
        <v>0</v>
      </c>
      <c r="O47" s="259">
        <v>0</v>
      </c>
      <c r="P47" s="259">
        <v>0</v>
      </c>
      <c r="Q47" s="259">
        <v>0</v>
      </c>
      <c r="R47" s="259">
        <v>6.2404210000000004</v>
      </c>
      <c r="S47" s="259">
        <v>0</v>
      </c>
      <c r="T47" s="259">
        <v>0</v>
      </c>
      <c r="U47" s="259">
        <v>0</v>
      </c>
      <c r="V47" s="259">
        <v>0</v>
      </c>
      <c r="W47" s="259">
        <v>0</v>
      </c>
      <c r="X47" s="259">
        <v>7.3742700000000001</v>
      </c>
      <c r="Y47" s="286">
        <v>0</v>
      </c>
      <c r="Z47" s="285">
        <v>0</v>
      </c>
      <c r="AA47" s="259">
        <v>0</v>
      </c>
      <c r="AB47" s="259">
        <v>0</v>
      </c>
      <c r="AC47" s="259">
        <v>0</v>
      </c>
      <c r="AD47" s="259">
        <v>7.3628200000000001</v>
      </c>
      <c r="AE47" s="259">
        <v>0</v>
      </c>
      <c r="AF47" s="259">
        <v>0</v>
      </c>
      <c r="AG47" s="259">
        <v>0</v>
      </c>
      <c r="AH47" s="259">
        <v>0</v>
      </c>
      <c r="AI47" s="259">
        <v>0</v>
      </c>
      <c r="AJ47" s="259">
        <v>7.0934855700000004</v>
      </c>
      <c r="AK47" s="286">
        <v>0</v>
      </c>
      <c r="AL47" s="285">
        <v>0</v>
      </c>
      <c r="AM47" s="259">
        <v>0</v>
      </c>
      <c r="AN47" s="259">
        <v>0</v>
      </c>
      <c r="AO47" s="259">
        <v>0</v>
      </c>
      <c r="AP47" s="259">
        <v>7.6181644299999993</v>
      </c>
      <c r="AQ47" s="259">
        <v>0</v>
      </c>
      <c r="AR47" s="259">
        <v>0</v>
      </c>
      <c r="AS47" s="259">
        <v>0</v>
      </c>
      <c r="AT47" s="259">
        <v>0</v>
      </c>
      <c r="AU47" s="259">
        <v>58.768510599999999</v>
      </c>
      <c r="AV47" s="259">
        <v>0</v>
      </c>
      <c r="AW47" s="286">
        <v>0</v>
      </c>
      <c r="AX47" s="285">
        <v>0</v>
      </c>
      <c r="AY47" s="259">
        <v>0</v>
      </c>
      <c r="AZ47" s="259">
        <v>0</v>
      </c>
      <c r="BA47" s="259">
        <v>0</v>
      </c>
      <c r="BB47" s="259">
        <v>0</v>
      </c>
      <c r="BC47" s="259">
        <v>0</v>
      </c>
      <c r="BD47" s="259">
        <v>0</v>
      </c>
      <c r="BE47" s="259">
        <v>0</v>
      </c>
      <c r="BF47" s="259">
        <v>0</v>
      </c>
      <c r="BG47" s="259">
        <v>0</v>
      </c>
      <c r="BH47" s="259">
        <v>0</v>
      </c>
      <c r="BI47" s="286">
        <v>0</v>
      </c>
      <c r="BJ47" s="285">
        <v>0</v>
      </c>
      <c r="BK47" s="259">
        <v>0</v>
      </c>
      <c r="BL47" s="259">
        <v>0</v>
      </c>
      <c r="BM47" s="259">
        <v>0</v>
      </c>
      <c r="BN47" s="259">
        <v>0</v>
      </c>
      <c r="BO47" s="259">
        <v>0</v>
      </c>
      <c r="BP47" s="259">
        <v>0</v>
      </c>
      <c r="BQ47" s="259">
        <v>0</v>
      </c>
      <c r="BR47" s="259">
        <v>0</v>
      </c>
      <c r="BS47" s="259">
        <v>0</v>
      </c>
      <c r="BT47" s="259">
        <v>0</v>
      </c>
      <c r="BU47" s="286">
        <v>0</v>
      </c>
      <c r="BV47" s="285">
        <v>0</v>
      </c>
      <c r="BW47" s="259">
        <v>0</v>
      </c>
      <c r="BX47" s="259">
        <v>0</v>
      </c>
      <c r="BY47" s="259">
        <v>0</v>
      </c>
      <c r="BZ47" s="259">
        <v>0</v>
      </c>
      <c r="CA47" s="259">
        <v>0</v>
      </c>
      <c r="CB47" s="259">
        <v>0</v>
      </c>
      <c r="CC47" s="259">
        <v>0</v>
      </c>
      <c r="CD47" s="259">
        <v>0</v>
      </c>
      <c r="CE47" s="259">
        <v>0</v>
      </c>
      <c r="CF47" s="259">
        <v>0</v>
      </c>
      <c r="CG47" s="286">
        <v>0</v>
      </c>
      <c r="CH47" s="285">
        <v>0</v>
      </c>
      <c r="CI47" s="259">
        <v>0</v>
      </c>
      <c r="CJ47" s="259">
        <v>0</v>
      </c>
      <c r="CK47" s="259">
        <v>0</v>
      </c>
      <c r="CL47" s="259">
        <v>0</v>
      </c>
      <c r="CM47" s="259">
        <v>0</v>
      </c>
      <c r="CN47" s="259">
        <v>0</v>
      </c>
      <c r="CO47" s="259">
        <v>0</v>
      </c>
      <c r="CP47" s="259">
        <v>0</v>
      </c>
      <c r="CQ47" s="259">
        <v>0</v>
      </c>
      <c r="CR47" s="259">
        <v>0</v>
      </c>
      <c r="CS47" s="286">
        <v>0</v>
      </c>
      <c r="CT47" s="285">
        <v>0</v>
      </c>
      <c r="CU47" s="259">
        <v>0</v>
      </c>
      <c r="CV47" s="259">
        <v>0</v>
      </c>
      <c r="CW47" s="259">
        <v>0</v>
      </c>
      <c r="CX47" s="259">
        <v>0</v>
      </c>
      <c r="CY47" s="259">
        <v>0</v>
      </c>
      <c r="CZ47" s="259">
        <v>0</v>
      </c>
      <c r="DA47" s="259">
        <v>0</v>
      </c>
      <c r="DB47" s="259">
        <v>0</v>
      </c>
      <c r="DC47" s="259">
        <v>0</v>
      </c>
      <c r="DD47" s="259">
        <v>0</v>
      </c>
      <c r="DE47" s="286">
        <v>0</v>
      </c>
      <c r="DF47" s="285">
        <v>0</v>
      </c>
      <c r="DG47" s="259">
        <v>0</v>
      </c>
      <c r="DH47" s="259">
        <v>0</v>
      </c>
      <c r="DI47" s="259">
        <v>0</v>
      </c>
      <c r="DJ47" s="259">
        <v>0</v>
      </c>
      <c r="DK47" s="259">
        <v>0</v>
      </c>
      <c r="DL47" s="259">
        <v>0</v>
      </c>
      <c r="DM47" s="259">
        <v>0</v>
      </c>
      <c r="DN47" s="259">
        <v>0</v>
      </c>
      <c r="DO47" s="259">
        <v>0</v>
      </c>
      <c r="DP47" s="259">
        <v>0</v>
      </c>
      <c r="DQ47" s="286">
        <v>0</v>
      </c>
      <c r="DR47" s="285">
        <v>0</v>
      </c>
      <c r="DS47" s="259">
        <v>0</v>
      </c>
      <c r="DT47" s="259">
        <v>0</v>
      </c>
      <c r="DU47" s="259">
        <v>0</v>
      </c>
      <c r="DV47" s="259">
        <v>0</v>
      </c>
      <c r="DW47" s="259">
        <v>0</v>
      </c>
      <c r="DX47" s="259">
        <v>0</v>
      </c>
      <c r="DY47" s="259">
        <v>0</v>
      </c>
      <c r="DZ47" s="259">
        <v>0</v>
      </c>
      <c r="EA47" s="259">
        <v>0</v>
      </c>
      <c r="EB47" s="259">
        <v>0</v>
      </c>
      <c r="EC47" s="286">
        <v>0</v>
      </c>
      <c r="ED47" s="285">
        <v>0</v>
      </c>
      <c r="EE47" s="259">
        <v>0</v>
      </c>
      <c r="EF47" s="259">
        <v>0</v>
      </c>
      <c r="EG47" s="259">
        <v>0</v>
      </c>
      <c r="EH47" s="259">
        <v>0</v>
      </c>
      <c r="EI47" s="259">
        <v>0</v>
      </c>
      <c r="EJ47" s="259">
        <v>0</v>
      </c>
      <c r="EK47" s="259">
        <v>0</v>
      </c>
      <c r="EL47" s="259">
        <v>0</v>
      </c>
      <c r="EM47" s="259">
        <v>0</v>
      </c>
      <c r="EN47" s="259">
        <v>0</v>
      </c>
      <c r="EO47" s="286">
        <v>0</v>
      </c>
      <c r="EP47" s="285">
        <v>0</v>
      </c>
      <c r="EQ47" s="259">
        <v>0</v>
      </c>
      <c r="ER47" s="259">
        <v>0</v>
      </c>
      <c r="ES47" s="259">
        <v>0</v>
      </c>
      <c r="ET47" s="259">
        <v>0</v>
      </c>
      <c r="EU47" s="259">
        <v>0</v>
      </c>
      <c r="EV47" s="259">
        <v>0</v>
      </c>
      <c r="EW47" s="259">
        <v>0</v>
      </c>
      <c r="EX47" s="259">
        <v>0</v>
      </c>
      <c r="EY47" s="259">
        <v>0</v>
      </c>
      <c r="EZ47" s="259">
        <v>0</v>
      </c>
      <c r="FA47" s="286">
        <v>0</v>
      </c>
      <c r="FB47" s="285">
        <v>0</v>
      </c>
      <c r="FC47" s="259">
        <v>0</v>
      </c>
      <c r="FD47" s="259">
        <v>0</v>
      </c>
      <c r="FE47" s="259">
        <v>0</v>
      </c>
      <c r="FF47" s="259">
        <v>0</v>
      </c>
      <c r="FG47" s="259">
        <v>0</v>
      </c>
      <c r="FH47" s="259">
        <v>0</v>
      </c>
      <c r="FI47" s="259">
        <v>0</v>
      </c>
      <c r="FJ47" s="259">
        <v>0</v>
      </c>
      <c r="FK47" s="259">
        <v>0</v>
      </c>
      <c r="FL47" s="259">
        <v>0</v>
      </c>
      <c r="FM47" s="286">
        <v>0</v>
      </c>
      <c r="FN47" s="285">
        <v>0</v>
      </c>
      <c r="FO47" s="259">
        <v>0</v>
      </c>
      <c r="FP47" s="259">
        <v>0</v>
      </c>
      <c r="FQ47" s="259">
        <v>0</v>
      </c>
      <c r="FR47" s="259">
        <v>0</v>
      </c>
      <c r="FS47" s="259">
        <v>0</v>
      </c>
      <c r="FT47" s="259">
        <v>0</v>
      </c>
      <c r="FU47" s="259">
        <v>0</v>
      </c>
      <c r="FV47" s="259">
        <v>0</v>
      </c>
      <c r="FW47" s="259">
        <v>0</v>
      </c>
      <c r="FX47" s="259">
        <v>0</v>
      </c>
      <c r="FY47" s="286">
        <v>0</v>
      </c>
      <c r="FZ47" s="285">
        <v>0</v>
      </c>
      <c r="GA47" s="259">
        <v>0</v>
      </c>
      <c r="GB47" s="259">
        <v>0</v>
      </c>
      <c r="GC47" s="259">
        <v>0</v>
      </c>
      <c r="GD47" s="259">
        <v>0</v>
      </c>
      <c r="GE47" s="259">
        <v>0</v>
      </c>
      <c r="GF47" s="259">
        <v>0</v>
      </c>
      <c r="GG47" s="259">
        <v>0</v>
      </c>
      <c r="GH47" s="259">
        <v>0</v>
      </c>
      <c r="GI47" s="259">
        <v>0</v>
      </c>
      <c r="GJ47" s="259">
        <v>0</v>
      </c>
      <c r="GK47" s="286">
        <v>0</v>
      </c>
      <c r="GL47" s="285">
        <v>0</v>
      </c>
      <c r="GM47" s="259">
        <v>0</v>
      </c>
      <c r="GN47" s="259">
        <v>0</v>
      </c>
      <c r="GO47" s="259">
        <v>0</v>
      </c>
      <c r="GP47" s="259">
        <v>0</v>
      </c>
      <c r="GQ47" s="259">
        <v>0</v>
      </c>
      <c r="GR47" s="259">
        <v>0</v>
      </c>
      <c r="GS47" s="259">
        <v>0</v>
      </c>
      <c r="GT47" s="259">
        <v>0</v>
      </c>
      <c r="GU47" s="259">
        <v>0</v>
      </c>
      <c r="GV47" s="259">
        <v>0</v>
      </c>
      <c r="GW47" s="286">
        <v>0</v>
      </c>
      <c r="GX47" s="285">
        <v>0</v>
      </c>
      <c r="GY47" s="259">
        <v>0</v>
      </c>
      <c r="GZ47" s="259">
        <v>0</v>
      </c>
      <c r="HA47" s="259">
        <v>0</v>
      </c>
      <c r="HB47" s="259">
        <v>0</v>
      </c>
      <c r="HC47" s="259">
        <v>0</v>
      </c>
      <c r="HD47" s="259">
        <v>0</v>
      </c>
      <c r="HE47" s="259">
        <v>0</v>
      </c>
      <c r="HF47" s="259">
        <v>0</v>
      </c>
      <c r="HG47" s="259">
        <v>0</v>
      </c>
      <c r="HH47" s="259">
        <v>0</v>
      </c>
      <c r="HI47" s="286">
        <v>0</v>
      </c>
      <c r="HJ47" s="285">
        <v>0</v>
      </c>
      <c r="HK47" s="259">
        <v>0</v>
      </c>
      <c r="HL47" s="259">
        <v>0</v>
      </c>
      <c r="HM47" s="259">
        <v>0</v>
      </c>
      <c r="HN47" s="259">
        <v>0</v>
      </c>
      <c r="HO47" s="259">
        <v>0</v>
      </c>
      <c r="HP47" s="259">
        <v>0</v>
      </c>
      <c r="HQ47" s="259">
        <v>0</v>
      </c>
      <c r="HR47" s="259">
        <v>0</v>
      </c>
      <c r="HS47" s="259">
        <v>0</v>
      </c>
      <c r="HT47" s="259">
        <v>0</v>
      </c>
      <c r="HU47" s="286">
        <v>0</v>
      </c>
      <c r="HV47" s="285">
        <v>0</v>
      </c>
      <c r="HW47" s="259">
        <v>0</v>
      </c>
      <c r="HX47" s="259">
        <v>0</v>
      </c>
      <c r="HY47" s="259">
        <v>0</v>
      </c>
      <c r="HZ47" s="259">
        <v>0</v>
      </c>
      <c r="IA47" s="259">
        <v>0</v>
      </c>
      <c r="IB47" s="259">
        <v>0</v>
      </c>
      <c r="IC47" s="259">
        <v>0</v>
      </c>
      <c r="ID47" s="259">
        <v>0</v>
      </c>
      <c r="IE47" s="259">
        <v>0</v>
      </c>
      <c r="IF47" s="259">
        <v>0</v>
      </c>
      <c r="IG47" s="286">
        <v>0</v>
      </c>
      <c r="IH47" s="285">
        <v>0</v>
      </c>
      <c r="II47" s="259">
        <v>0</v>
      </c>
      <c r="IJ47" s="259">
        <v>0</v>
      </c>
      <c r="IK47" s="259">
        <v>0</v>
      </c>
      <c r="IL47" s="259">
        <v>0</v>
      </c>
      <c r="IM47" s="259">
        <v>0</v>
      </c>
      <c r="IN47" s="259">
        <v>0</v>
      </c>
      <c r="IO47" s="259">
        <v>0</v>
      </c>
      <c r="IP47" s="259">
        <v>0</v>
      </c>
      <c r="IQ47" s="259">
        <v>0</v>
      </c>
      <c r="IR47" s="259">
        <v>0</v>
      </c>
      <c r="IS47" s="286">
        <v>0</v>
      </c>
      <c r="IT47" s="285">
        <v>0</v>
      </c>
      <c r="IU47" s="259">
        <v>0</v>
      </c>
      <c r="IV47" s="259">
        <v>0</v>
      </c>
      <c r="IW47" s="259">
        <v>0</v>
      </c>
      <c r="IX47" s="259">
        <v>0</v>
      </c>
      <c r="IY47" s="259">
        <v>0</v>
      </c>
      <c r="IZ47" s="259">
        <v>0</v>
      </c>
      <c r="JA47" s="259">
        <v>0</v>
      </c>
      <c r="JB47" s="259">
        <v>0</v>
      </c>
      <c r="JC47" s="259">
        <v>0</v>
      </c>
      <c r="JD47" s="259">
        <v>0</v>
      </c>
      <c r="JE47" s="286">
        <v>0</v>
      </c>
      <c r="JF47" s="285">
        <v>0</v>
      </c>
      <c r="JG47" s="259">
        <v>0</v>
      </c>
      <c r="JH47" s="259">
        <v>0</v>
      </c>
      <c r="JI47" s="259">
        <v>0</v>
      </c>
      <c r="JJ47" s="259">
        <v>0</v>
      </c>
      <c r="JK47" s="259">
        <v>0</v>
      </c>
      <c r="JL47" s="259">
        <v>0</v>
      </c>
      <c r="JM47" s="259">
        <v>0</v>
      </c>
      <c r="JN47" s="259">
        <v>0</v>
      </c>
      <c r="JO47" s="259">
        <v>0</v>
      </c>
      <c r="JP47" s="259">
        <v>0</v>
      </c>
      <c r="JQ47" s="286">
        <v>0</v>
      </c>
      <c r="JR47" s="285">
        <v>0</v>
      </c>
      <c r="JS47" s="259">
        <v>0</v>
      </c>
      <c r="JT47" s="259">
        <v>0</v>
      </c>
      <c r="JU47" s="259">
        <v>0</v>
      </c>
      <c r="JV47" s="259">
        <v>0</v>
      </c>
      <c r="JW47" s="259">
        <v>0</v>
      </c>
      <c r="JX47" s="259">
        <v>0</v>
      </c>
      <c r="JY47" s="259">
        <v>0</v>
      </c>
      <c r="JZ47" s="259">
        <v>0</v>
      </c>
      <c r="KA47" s="259">
        <v>0</v>
      </c>
      <c r="KB47" s="259">
        <v>0</v>
      </c>
      <c r="KC47" s="286">
        <v>0</v>
      </c>
      <c r="KD47" s="285">
        <v>0</v>
      </c>
      <c r="KE47" s="259">
        <v>0</v>
      </c>
      <c r="KF47" s="259">
        <v>0</v>
      </c>
      <c r="KG47" s="259">
        <v>0</v>
      </c>
      <c r="KH47" s="259">
        <v>0</v>
      </c>
      <c r="KI47" s="259">
        <v>0</v>
      </c>
      <c r="KJ47" s="259">
        <v>0</v>
      </c>
      <c r="KK47" s="259">
        <v>0</v>
      </c>
      <c r="KL47" s="259">
        <v>0</v>
      </c>
      <c r="KM47" s="259">
        <v>0</v>
      </c>
      <c r="KN47" s="259">
        <v>0</v>
      </c>
      <c r="KO47" s="259">
        <v>0</v>
      </c>
      <c r="KP47" s="285">
        <v>0</v>
      </c>
      <c r="KQ47" s="259">
        <v>0</v>
      </c>
      <c r="KR47" s="259">
        <v>0</v>
      </c>
      <c r="KS47" s="286">
        <v>0</v>
      </c>
    </row>
    <row r="48" spans="1:305" ht="12.9" hidden="1" customHeight="1" x14ac:dyDescent="0.25">
      <c r="A48" s="235" t="s">
        <v>4218</v>
      </c>
      <c r="B48" s="230"/>
      <c r="M48" s="236"/>
      <c r="N48" s="230"/>
      <c r="Y48" s="236"/>
      <c r="Z48" s="230"/>
      <c r="AK48" s="236"/>
      <c r="AL48" s="230"/>
      <c r="AW48" s="236"/>
      <c r="AX48" s="230"/>
      <c r="BI48" s="236"/>
      <c r="BJ48" s="230"/>
      <c r="BU48" s="236"/>
      <c r="BV48" s="230"/>
      <c r="CG48" s="236"/>
      <c r="CH48" s="230"/>
      <c r="CS48" s="236"/>
      <c r="CT48" s="230"/>
      <c r="DE48" s="236"/>
      <c r="DF48" s="230"/>
      <c r="DQ48" s="236"/>
      <c r="DR48" s="230"/>
      <c r="EC48" s="236"/>
      <c r="ED48" s="230"/>
      <c r="EO48" s="236"/>
      <c r="EP48" s="230"/>
      <c r="FA48" s="236"/>
      <c r="FB48" s="230"/>
      <c r="FM48" s="236"/>
      <c r="FN48" s="230"/>
      <c r="FY48" s="236"/>
      <c r="FZ48" s="230"/>
      <c r="GK48" s="236"/>
      <c r="GL48" s="230"/>
      <c r="GW48" s="236"/>
      <c r="GX48" s="230"/>
      <c r="HI48" s="236"/>
      <c r="HJ48" s="230"/>
      <c r="HU48" s="236"/>
      <c r="HV48" s="230"/>
      <c r="IG48" s="236"/>
      <c r="IH48" s="230"/>
      <c r="IS48" s="236"/>
      <c r="IT48" s="230"/>
      <c r="JE48" s="236"/>
      <c r="JF48" s="230"/>
      <c r="JQ48" s="236"/>
      <c r="JR48" s="230"/>
      <c r="KC48" s="236"/>
      <c r="KD48" s="230"/>
      <c r="KP48" s="230"/>
      <c r="KS48" s="236"/>
    </row>
    <row r="49" spans="1:305" x14ac:dyDescent="0.25">
      <c r="A49" s="235" t="s">
        <v>4219</v>
      </c>
      <c r="B49" s="285">
        <v>0</v>
      </c>
      <c r="C49" s="259">
        <v>0</v>
      </c>
      <c r="D49" s="259">
        <v>0</v>
      </c>
      <c r="E49" s="259">
        <v>0</v>
      </c>
      <c r="F49" s="259">
        <v>0</v>
      </c>
      <c r="G49" s="259">
        <v>0</v>
      </c>
      <c r="H49" s="259">
        <v>0</v>
      </c>
      <c r="I49" s="259">
        <v>0</v>
      </c>
      <c r="J49" s="259">
        <v>0</v>
      </c>
      <c r="K49" s="259">
        <v>0</v>
      </c>
      <c r="L49" s="259">
        <v>0</v>
      </c>
      <c r="M49" s="286">
        <v>0</v>
      </c>
      <c r="N49" s="285">
        <v>0</v>
      </c>
      <c r="O49" s="259">
        <v>0</v>
      </c>
      <c r="P49" s="259">
        <v>0</v>
      </c>
      <c r="Q49" s="259">
        <v>0</v>
      </c>
      <c r="R49" s="259">
        <v>0</v>
      </c>
      <c r="S49" s="259">
        <v>0</v>
      </c>
      <c r="T49" s="259">
        <v>0</v>
      </c>
      <c r="U49" s="259">
        <v>0</v>
      </c>
      <c r="V49" s="259">
        <v>0</v>
      </c>
      <c r="W49" s="259">
        <v>0</v>
      </c>
      <c r="X49" s="259">
        <v>0</v>
      </c>
      <c r="Y49" s="286">
        <v>0</v>
      </c>
      <c r="Z49" s="285">
        <v>0</v>
      </c>
      <c r="AA49" s="259">
        <v>0</v>
      </c>
      <c r="AB49" s="259">
        <v>0</v>
      </c>
      <c r="AC49" s="259">
        <v>0</v>
      </c>
      <c r="AD49" s="259">
        <v>0</v>
      </c>
      <c r="AE49" s="259">
        <v>0</v>
      </c>
      <c r="AF49" s="259">
        <v>0</v>
      </c>
      <c r="AG49" s="259">
        <v>0</v>
      </c>
      <c r="AH49" s="259">
        <v>0</v>
      </c>
      <c r="AI49" s="259">
        <v>0</v>
      </c>
      <c r="AJ49" s="259">
        <v>0</v>
      </c>
      <c r="AK49" s="286">
        <v>0</v>
      </c>
      <c r="AL49" s="285">
        <v>0</v>
      </c>
      <c r="AM49" s="259">
        <v>0</v>
      </c>
      <c r="AN49" s="259">
        <v>0</v>
      </c>
      <c r="AO49" s="259">
        <v>0</v>
      </c>
      <c r="AP49" s="259">
        <v>0</v>
      </c>
      <c r="AQ49" s="259">
        <v>0</v>
      </c>
      <c r="AR49" s="259">
        <v>0</v>
      </c>
      <c r="AS49" s="259">
        <v>0</v>
      </c>
      <c r="AT49" s="259">
        <v>0</v>
      </c>
      <c r="AU49" s="259">
        <v>0</v>
      </c>
      <c r="AV49" s="259">
        <v>0</v>
      </c>
      <c r="AW49" s="286">
        <v>0</v>
      </c>
      <c r="AX49" s="285">
        <v>0</v>
      </c>
      <c r="AY49" s="259">
        <v>0</v>
      </c>
      <c r="AZ49" s="259">
        <v>0</v>
      </c>
      <c r="BA49" s="259">
        <v>0</v>
      </c>
      <c r="BB49" s="259">
        <v>0</v>
      </c>
      <c r="BC49" s="259">
        <v>0</v>
      </c>
      <c r="BD49" s="259">
        <v>0</v>
      </c>
      <c r="BE49" s="259">
        <v>0</v>
      </c>
      <c r="BF49" s="259">
        <v>0</v>
      </c>
      <c r="BG49" s="259">
        <v>0</v>
      </c>
      <c r="BH49" s="259">
        <v>0</v>
      </c>
      <c r="BI49" s="286">
        <v>0</v>
      </c>
      <c r="BJ49" s="285">
        <v>0</v>
      </c>
      <c r="BK49" s="259">
        <v>0</v>
      </c>
      <c r="BL49" s="259">
        <v>0</v>
      </c>
      <c r="BM49" s="259">
        <v>0</v>
      </c>
      <c r="BN49" s="259">
        <v>0</v>
      </c>
      <c r="BO49" s="259">
        <v>0</v>
      </c>
      <c r="BP49" s="259">
        <v>0</v>
      </c>
      <c r="BQ49" s="259">
        <v>0</v>
      </c>
      <c r="BR49" s="259">
        <v>0</v>
      </c>
      <c r="BS49" s="259">
        <v>0</v>
      </c>
      <c r="BT49" s="259">
        <v>0</v>
      </c>
      <c r="BU49" s="286">
        <v>0</v>
      </c>
      <c r="BV49" s="285">
        <v>0</v>
      </c>
      <c r="BW49" s="259">
        <v>0</v>
      </c>
      <c r="BX49" s="259">
        <v>0</v>
      </c>
      <c r="BY49" s="259">
        <v>0</v>
      </c>
      <c r="BZ49" s="259">
        <v>0</v>
      </c>
      <c r="CA49" s="259">
        <v>0</v>
      </c>
      <c r="CB49" s="259">
        <v>0</v>
      </c>
      <c r="CC49" s="259">
        <v>0</v>
      </c>
      <c r="CD49" s="259">
        <v>0</v>
      </c>
      <c r="CE49" s="259">
        <v>0</v>
      </c>
      <c r="CF49" s="259">
        <v>0</v>
      </c>
      <c r="CG49" s="286">
        <v>0</v>
      </c>
      <c r="CH49" s="285">
        <v>0</v>
      </c>
      <c r="CI49" s="259">
        <v>0</v>
      </c>
      <c r="CJ49" s="259">
        <v>0</v>
      </c>
      <c r="CK49" s="259">
        <v>0</v>
      </c>
      <c r="CL49" s="259">
        <v>0</v>
      </c>
      <c r="CM49" s="259">
        <v>0</v>
      </c>
      <c r="CN49" s="259">
        <v>0</v>
      </c>
      <c r="CO49" s="259">
        <v>0</v>
      </c>
      <c r="CP49" s="259">
        <v>0</v>
      </c>
      <c r="CQ49" s="259">
        <v>0</v>
      </c>
      <c r="CR49" s="259">
        <v>0</v>
      </c>
      <c r="CS49" s="286">
        <v>0</v>
      </c>
      <c r="CT49" s="285">
        <v>0</v>
      </c>
      <c r="CU49" s="259">
        <v>0</v>
      </c>
      <c r="CV49" s="259">
        <v>0</v>
      </c>
      <c r="CW49" s="259">
        <v>0</v>
      </c>
      <c r="CX49" s="259">
        <v>0</v>
      </c>
      <c r="CY49" s="259">
        <v>0</v>
      </c>
      <c r="CZ49" s="259">
        <v>0</v>
      </c>
      <c r="DA49" s="259">
        <v>0</v>
      </c>
      <c r="DB49" s="259">
        <v>0</v>
      </c>
      <c r="DC49" s="259">
        <v>0</v>
      </c>
      <c r="DD49" s="259">
        <v>0</v>
      </c>
      <c r="DE49" s="286">
        <v>0</v>
      </c>
      <c r="DF49" s="285">
        <v>0</v>
      </c>
      <c r="DG49" s="259">
        <v>0</v>
      </c>
      <c r="DH49" s="259">
        <v>0</v>
      </c>
      <c r="DI49" s="259">
        <v>0</v>
      </c>
      <c r="DJ49" s="259">
        <v>0</v>
      </c>
      <c r="DK49" s="259">
        <v>0</v>
      </c>
      <c r="DL49" s="259">
        <v>0</v>
      </c>
      <c r="DM49" s="259">
        <v>0</v>
      </c>
      <c r="DN49" s="259">
        <v>0</v>
      </c>
      <c r="DO49" s="259">
        <v>0</v>
      </c>
      <c r="DP49" s="259">
        <v>0</v>
      </c>
      <c r="DQ49" s="286">
        <v>0</v>
      </c>
      <c r="DR49" s="285">
        <v>0</v>
      </c>
      <c r="DS49" s="259">
        <v>0</v>
      </c>
      <c r="DT49" s="259">
        <v>0</v>
      </c>
      <c r="DU49" s="259">
        <v>0</v>
      </c>
      <c r="DV49" s="259">
        <v>0</v>
      </c>
      <c r="DW49" s="259">
        <v>0</v>
      </c>
      <c r="DX49" s="259">
        <v>0</v>
      </c>
      <c r="DY49" s="259">
        <v>0</v>
      </c>
      <c r="DZ49" s="259">
        <v>0</v>
      </c>
      <c r="EA49" s="259">
        <v>0</v>
      </c>
      <c r="EB49" s="259">
        <v>0</v>
      </c>
      <c r="EC49" s="286">
        <v>0</v>
      </c>
      <c r="ED49" s="285">
        <v>0</v>
      </c>
      <c r="EE49" s="259">
        <v>0</v>
      </c>
      <c r="EF49" s="259">
        <v>0</v>
      </c>
      <c r="EG49" s="259">
        <v>0</v>
      </c>
      <c r="EH49" s="259">
        <v>0</v>
      </c>
      <c r="EI49" s="259">
        <v>0</v>
      </c>
      <c r="EJ49" s="259">
        <v>0</v>
      </c>
      <c r="EK49" s="259">
        <v>0</v>
      </c>
      <c r="EL49" s="259">
        <v>0</v>
      </c>
      <c r="EM49" s="259">
        <v>0</v>
      </c>
      <c r="EN49" s="259">
        <v>0</v>
      </c>
      <c r="EO49" s="286">
        <v>0</v>
      </c>
      <c r="EP49" s="285">
        <v>0</v>
      </c>
      <c r="EQ49" s="259">
        <v>0</v>
      </c>
      <c r="ER49" s="259">
        <v>0</v>
      </c>
      <c r="ES49" s="259">
        <v>0</v>
      </c>
      <c r="ET49" s="259">
        <v>0</v>
      </c>
      <c r="EU49" s="259">
        <v>0</v>
      </c>
      <c r="EV49" s="259">
        <v>0</v>
      </c>
      <c r="EW49" s="259">
        <v>0</v>
      </c>
      <c r="EX49" s="259">
        <v>0</v>
      </c>
      <c r="EY49" s="259">
        <v>0</v>
      </c>
      <c r="EZ49" s="259">
        <v>0</v>
      </c>
      <c r="FA49" s="286">
        <v>0</v>
      </c>
      <c r="FB49" s="285">
        <v>0</v>
      </c>
      <c r="FC49" s="259">
        <v>0</v>
      </c>
      <c r="FD49" s="259">
        <v>0</v>
      </c>
      <c r="FE49" s="259">
        <v>0</v>
      </c>
      <c r="FF49" s="259">
        <v>0</v>
      </c>
      <c r="FG49" s="259">
        <v>0</v>
      </c>
      <c r="FH49" s="259">
        <v>0</v>
      </c>
      <c r="FI49" s="259">
        <v>0</v>
      </c>
      <c r="FJ49" s="259">
        <v>0</v>
      </c>
      <c r="FK49" s="259">
        <v>0</v>
      </c>
      <c r="FL49" s="259">
        <v>0</v>
      </c>
      <c r="FM49" s="286">
        <v>0</v>
      </c>
      <c r="FN49" s="285">
        <v>0</v>
      </c>
      <c r="FO49" s="259">
        <v>0</v>
      </c>
      <c r="FP49" s="259">
        <v>0</v>
      </c>
      <c r="FQ49" s="259">
        <v>0</v>
      </c>
      <c r="FR49" s="259">
        <v>0</v>
      </c>
      <c r="FS49" s="259">
        <v>0</v>
      </c>
      <c r="FT49" s="259">
        <v>0</v>
      </c>
      <c r="FU49" s="259">
        <v>0</v>
      </c>
      <c r="FV49" s="259">
        <v>0</v>
      </c>
      <c r="FW49" s="259">
        <v>0</v>
      </c>
      <c r="FX49" s="259">
        <v>0</v>
      </c>
      <c r="FY49" s="286">
        <v>0</v>
      </c>
      <c r="FZ49" s="285">
        <v>0</v>
      </c>
      <c r="GA49" s="259">
        <v>0</v>
      </c>
      <c r="GB49" s="259">
        <v>0</v>
      </c>
      <c r="GC49" s="259">
        <v>0</v>
      </c>
      <c r="GD49" s="259">
        <v>0</v>
      </c>
      <c r="GE49" s="259">
        <v>0</v>
      </c>
      <c r="GF49" s="259">
        <v>0</v>
      </c>
      <c r="GG49" s="259">
        <v>0</v>
      </c>
      <c r="GH49" s="259">
        <v>0</v>
      </c>
      <c r="GI49" s="259">
        <v>0</v>
      </c>
      <c r="GJ49" s="259">
        <v>0</v>
      </c>
      <c r="GK49" s="286">
        <v>0</v>
      </c>
      <c r="GL49" s="285">
        <v>0</v>
      </c>
      <c r="GM49" s="259">
        <v>0</v>
      </c>
      <c r="GN49" s="259">
        <v>0</v>
      </c>
      <c r="GO49" s="259">
        <v>0</v>
      </c>
      <c r="GP49" s="259">
        <v>0</v>
      </c>
      <c r="GQ49" s="259">
        <v>0</v>
      </c>
      <c r="GR49" s="259">
        <v>0</v>
      </c>
      <c r="GS49" s="259">
        <v>0</v>
      </c>
      <c r="GT49" s="259">
        <v>0</v>
      </c>
      <c r="GU49" s="259">
        <v>0</v>
      </c>
      <c r="GV49" s="259">
        <v>0</v>
      </c>
      <c r="GW49" s="286">
        <v>0</v>
      </c>
      <c r="GX49" s="285">
        <v>0</v>
      </c>
      <c r="GY49" s="259">
        <v>0</v>
      </c>
      <c r="GZ49" s="259">
        <v>0</v>
      </c>
      <c r="HA49" s="259">
        <v>0</v>
      </c>
      <c r="HB49" s="259">
        <v>0</v>
      </c>
      <c r="HC49" s="259">
        <v>0</v>
      </c>
      <c r="HD49" s="259">
        <v>0</v>
      </c>
      <c r="HE49" s="259">
        <v>0</v>
      </c>
      <c r="HF49" s="259">
        <v>0</v>
      </c>
      <c r="HG49" s="259">
        <v>0</v>
      </c>
      <c r="HH49" s="259">
        <v>0</v>
      </c>
      <c r="HI49" s="286">
        <v>0</v>
      </c>
      <c r="HJ49" s="285">
        <v>0</v>
      </c>
      <c r="HK49" s="259">
        <v>0</v>
      </c>
      <c r="HL49" s="259">
        <v>0</v>
      </c>
      <c r="HM49" s="259">
        <v>0</v>
      </c>
      <c r="HN49" s="259">
        <v>0</v>
      </c>
      <c r="HO49" s="259">
        <v>0</v>
      </c>
      <c r="HP49" s="259">
        <v>0</v>
      </c>
      <c r="HQ49" s="259">
        <v>0</v>
      </c>
      <c r="HR49" s="259">
        <v>0</v>
      </c>
      <c r="HS49" s="259">
        <v>0</v>
      </c>
      <c r="HT49" s="259">
        <v>0</v>
      </c>
      <c r="HU49" s="286">
        <v>0</v>
      </c>
      <c r="HV49" s="285">
        <v>0</v>
      </c>
      <c r="HW49" s="259">
        <v>0</v>
      </c>
      <c r="HX49" s="259">
        <v>0</v>
      </c>
      <c r="HY49" s="259">
        <v>0</v>
      </c>
      <c r="HZ49" s="259">
        <v>0</v>
      </c>
      <c r="IA49" s="259">
        <v>0</v>
      </c>
      <c r="IB49" s="259">
        <v>0</v>
      </c>
      <c r="IC49" s="259">
        <v>0</v>
      </c>
      <c r="ID49" s="259">
        <v>0</v>
      </c>
      <c r="IE49" s="259">
        <v>0</v>
      </c>
      <c r="IF49" s="259">
        <v>0</v>
      </c>
      <c r="IG49" s="286">
        <v>0</v>
      </c>
      <c r="IH49" s="285">
        <v>0</v>
      </c>
      <c r="II49" s="259">
        <v>0</v>
      </c>
      <c r="IJ49" s="259">
        <v>0</v>
      </c>
      <c r="IK49" s="259">
        <v>0</v>
      </c>
      <c r="IL49" s="259">
        <v>0</v>
      </c>
      <c r="IM49" s="259">
        <v>0</v>
      </c>
      <c r="IN49" s="259">
        <v>0</v>
      </c>
      <c r="IO49" s="259">
        <v>0</v>
      </c>
      <c r="IP49" s="259">
        <v>0</v>
      </c>
      <c r="IQ49" s="259">
        <v>0</v>
      </c>
      <c r="IR49" s="259">
        <v>0</v>
      </c>
      <c r="IS49" s="286">
        <v>0</v>
      </c>
      <c r="IT49" s="285">
        <v>0</v>
      </c>
      <c r="IU49" s="259">
        <v>0</v>
      </c>
      <c r="IV49" s="259">
        <v>0</v>
      </c>
      <c r="IW49" s="259">
        <v>0</v>
      </c>
      <c r="IX49" s="259">
        <v>0</v>
      </c>
      <c r="IY49" s="259">
        <v>0</v>
      </c>
      <c r="IZ49" s="259">
        <v>0</v>
      </c>
      <c r="JA49" s="259">
        <v>0</v>
      </c>
      <c r="JB49" s="259">
        <v>0</v>
      </c>
      <c r="JC49" s="259">
        <v>0</v>
      </c>
      <c r="JD49" s="259">
        <v>0</v>
      </c>
      <c r="JE49" s="286">
        <v>0</v>
      </c>
      <c r="JF49" s="285">
        <v>0</v>
      </c>
      <c r="JG49" s="259">
        <v>0</v>
      </c>
      <c r="JH49" s="259">
        <v>0</v>
      </c>
      <c r="JI49" s="259">
        <v>0</v>
      </c>
      <c r="JJ49" s="259">
        <v>0</v>
      </c>
      <c r="JK49" s="259">
        <v>0</v>
      </c>
      <c r="JL49" s="259">
        <v>0</v>
      </c>
      <c r="JM49" s="259">
        <v>0</v>
      </c>
      <c r="JN49" s="259">
        <v>0</v>
      </c>
      <c r="JO49" s="259">
        <v>0</v>
      </c>
      <c r="JP49" s="259">
        <v>0</v>
      </c>
      <c r="JQ49" s="286">
        <v>0</v>
      </c>
      <c r="JR49" s="285">
        <v>0</v>
      </c>
      <c r="JS49" s="259">
        <v>0</v>
      </c>
      <c r="JT49" s="259">
        <v>0</v>
      </c>
      <c r="JU49" s="259">
        <v>0</v>
      </c>
      <c r="JV49" s="259">
        <v>0</v>
      </c>
      <c r="JW49" s="259">
        <v>0</v>
      </c>
      <c r="JX49" s="259">
        <v>0</v>
      </c>
      <c r="JY49" s="259">
        <v>0</v>
      </c>
      <c r="JZ49" s="259">
        <v>0</v>
      </c>
      <c r="KA49" s="259">
        <v>0</v>
      </c>
      <c r="KB49" s="259">
        <v>0</v>
      </c>
      <c r="KC49" s="286">
        <v>0</v>
      </c>
      <c r="KD49" s="285">
        <v>0</v>
      </c>
      <c r="KE49" s="259">
        <v>0</v>
      </c>
      <c r="KF49" s="259">
        <v>0</v>
      </c>
      <c r="KG49" s="259">
        <v>0</v>
      </c>
      <c r="KH49" s="259">
        <v>0</v>
      </c>
      <c r="KI49" s="259">
        <v>0</v>
      </c>
      <c r="KJ49" s="259">
        <v>0</v>
      </c>
      <c r="KK49" s="259">
        <v>0</v>
      </c>
      <c r="KL49" s="259">
        <v>0</v>
      </c>
      <c r="KM49" s="259">
        <v>0</v>
      </c>
      <c r="KN49" s="259">
        <v>0</v>
      </c>
      <c r="KO49" s="259">
        <v>0</v>
      </c>
      <c r="KP49" s="285">
        <v>0</v>
      </c>
      <c r="KQ49" s="259">
        <v>0</v>
      </c>
      <c r="KR49" s="259">
        <v>0</v>
      </c>
      <c r="KS49" s="286">
        <v>0</v>
      </c>
    </row>
    <row r="50" spans="1:305" x14ac:dyDescent="0.25">
      <c r="A50" s="345" t="s">
        <v>4224</v>
      </c>
      <c r="B50" s="285">
        <v>0</v>
      </c>
      <c r="C50" s="259">
        <v>0</v>
      </c>
      <c r="D50" s="259">
        <v>0</v>
      </c>
      <c r="E50" s="259">
        <v>0</v>
      </c>
      <c r="F50" s="259">
        <v>0</v>
      </c>
      <c r="G50" s="259">
        <v>0</v>
      </c>
      <c r="H50" s="259">
        <v>0</v>
      </c>
      <c r="I50" s="259">
        <v>0</v>
      </c>
      <c r="J50" s="259">
        <v>0</v>
      </c>
      <c r="K50" s="259">
        <v>0</v>
      </c>
      <c r="L50" s="259">
        <v>0</v>
      </c>
      <c r="M50" s="286">
        <v>0</v>
      </c>
      <c r="N50" s="285">
        <v>0</v>
      </c>
      <c r="O50" s="259">
        <v>0</v>
      </c>
      <c r="P50" s="259">
        <v>0</v>
      </c>
      <c r="Q50" s="259">
        <v>0</v>
      </c>
      <c r="R50" s="259">
        <v>0</v>
      </c>
      <c r="S50" s="259">
        <v>0</v>
      </c>
      <c r="T50" s="259">
        <v>0</v>
      </c>
      <c r="U50" s="259">
        <v>0</v>
      </c>
      <c r="V50" s="259">
        <v>0</v>
      </c>
      <c r="W50" s="259">
        <v>0</v>
      </c>
      <c r="X50" s="259">
        <v>0</v>
      </c>
      <c r="Y50" s="286">
        <v>0</v>
      </c>
      <c r="Z50" s="285">
        <v>0</v>
      </c>
      <c r="AA50" s="259">
        <v>0</v>
      </c>
      <c r="AB50" s="259">
        <v>0</v>
      </c>
      <c r="AC50" s="259">
        <v>0</v>
      </c>
      <c r="AD50" s="259">
        <v>0</v>
      </c>
      <c r="AE50" s="259">
        <v>0</v>
      </c>
      <c r="AF50" s="259">
        <v>0</v>
      </c>
      <c r="AG50" s="259">
        <v>0</v>
      </c>
      <c r="AH50" s="259">
        <v>0</v>
      </c>
      <c r="AI50" s="259">
        <v>0</v>
      </c>
      <c r="AJ50" s="259">
        <v>0</v>
      </c>
      <c r="AK50" s="286">
        <v>0</v>
      </c>
      <c r="AL50" s="285">
        <v>0</v>
      </c>
      <c r="AM50" s="259">
        <v>0</v>
      </c>
      <c r="AN50" s="259">
        <v>0</v>
      </c>
      <c r="AO50" s="259">
        <v>0</v>
      </c>
      <c r="AP50" s="259">
        <v>0</v>
      </c>
      <c r="AQ50" s="259">
        <v>0</v>
      </c>
      <c r="AR50" s="259">
        <v>0</v>
      </c>
      <c r="AS50" s="259">
        <v>0</v>
      </c>
      <c r="AT50" s="259">
        <v>0</v>
      </c>
      <c r="AU50" s="259">
        <v>0</v>
      </c>
      <c r="AV50" s="259">
        <v>0</v>
      </c>
      <c r="AW50" s="286">
        <v>0</v>
      </c>
      <c r="AX50" s="285">
        <v>0</v>
      </c>
      <c r="AY50" s="259">
        <v>0</v>
      </c>
      <c r="AZ50" s="259">
        <v>0</v>
      </c>
      <c r="BA50" s="259">
        <v>0</v>
      </c>
      <c r="BB50" s="259">
        <v>0</v>
      </c>
      <c r="BC50" s="259">
        <v>0</v>
      </c>
      <c r="BD50" s="259">
        <v>0</v>
      </c>
      <c r="BE50" s="259">
        <v>0</v>
      </c>
      <c r="BF50" s="259">
        <v>0</v>
      </c>
      <c r="BG50" s="259">
        <v>0</v>
      </c>
      <c r="BH50" s="259">
        <v>0</v>
      </c>
      <c r="BI50" s="286">
        <v>0</v>
      </c>
      <c r="BJ50" s="285">
        <v>0</v>
      </c>
      <c r="BK50" s="259">
        <v>0</v>
      </c>
      <c r="BL50" s="259">
        <v>0</v>
      </c>
      <c r="BM50" s="259">
        <v>0</v>
      </c>
      <c r="BN50" s="259">
        <v>0</v>
      </c>
      <c r="BO50" s="259">
        <v>0</v>
      </c>
      <c r="BP50" s="259">
        <v>0</v>
      </c>
      <c r="BQ50" s="259">
        <v>0</v>
      </c>
      <c r="BR50" s="259">
        <v>0</v>
      </c>
      <c r="BS50" s="259">
        <v>0</v>
      </c>
      <c r="BT50" s="259">
        <v>0</v>
      </c>
      <c r="BU50" s="286">
        <v>0</v>
      </c>
      <c r="BV50" s="285">
        <v>0</v>
      </c>
      <c r="BW50" s="259">
        <v>0</v>
      </c>
      <c r="BX50" s="259">
        <v>0</v>
      </c>
      <c r="BY50" s="259">
        <v>0</v>
      </c>
      <c r="BZ50" s="259">
        <v>0</v>
      </c>
      <c r="CA50" s="259">
        <v>0</v>
      </c>
      <c r="CB50" s="259">
        <v>0</v>
      </c>
      <c r="CC50" s="259">
        <v>0</v>
      </c>
      <c r="CD50" s="259">
        <v>0</v>
      </c>
      <c r="CE50" s="259">
        <v>0</v>
      </c>
      <c r="CF50" s="259">
        <v>0</v>
      </c>
      <c r="CG50" s="286">
        <v>0</v>
      </c>
      <c r="CH50" s="285">
        <v>0</v>
      </c>
      <c r="CI50" s="259">
        <v>0</v>
      </c>
      <c r="CJ50" s="259">
        <v>0</v>
      </c>
      <c r="CK50" s="259">
        <v>0</v>
      </c>
      <c r="CL50" s="259">
        <v>0</v>
      </c>
      <c r="CM50" s="259">
        <v>0</v>
      </c>
      <c r="CN50" s="259">
        <v>0</v>
      </c>
      <c r="CO50" s="259">
        <v>0</v>
      </c>
      <c r="CP50" s="259">
        <v>0</v>
      </c>
      <c r="CQ50" s="259">
        <v>0</v>
      </c>
      <c r="CR50" s="259">
        <v>0</v>
      </c>
      <c r="CS50" s="286">
        <v>0</v>
      </c>
      <c r="CT50" s="285">
        <v>0</v>
      </c>
      <c r="CU50" s="259">
        <v>0</v>
      </c>
      <c r="CV50" s="259">
        <v>0</v>
      </c>
      <c r="CW50" s="259">
        <v>0</v>
      </c>
      <c r="CX50" s="259">
        <v>0</v>
      </c>
      <c r="CY50" s="259">
        <v>0</v>
      </c>
      <c r="CZ50" s="259">
        <v>0</v>
      </c>
      <c r="DA50" s="259">
        <v>0</v>
      </c>
      <c r="DB50" s="259">
        <v>0</v>
      </c>
      <c r="DC50" s="259">
        <v>0</v>
      </c>
      <c r="DD50" s="259">
        <v>0</v>
      </c>
      <c r="DE50" s="286">
        <v>0</v>
      </c>
      <c r="DF50" s="285">
        <v>0</v>
      </c>
      <c r="DG50" s="259">
        <v>0</v>
      </c>
      <c r="DH50" s="259">
        <v>0</v>
      </c>
      <c r="DI50" s="259">
        <v>0</v>
      </c>
      <c r="DJ50" s="259">
        <v>0</v>
      </c>
      <c r="DK50" s="259">
        <v>0</v>
      </c>
      <c r="DL50" s="259">
        <v>0</v>
      </c>
      <c r="DM50" s="259">
        <v>0</v>
      </c>
      <c r="DN50" s="259">
        <v>0</v>
      </c>
      <c r="DO50" s="259">
        <v>0</v>
      </c>
      <c r="DP50" s="259">
        <v>0</v>
      </c>
      <c r="DQ50" s="286">
        <v>0</v>
      </c>
      <c r="DR50" s="285">
        <v>0</v>
      </c>
      <c r="DS50" s="259">
        <v>0</v>
      </c>
      <c r="DT50" s="259">
        <v>0</v>
      </c>
      <c r="DU50" s="259">
        <v>0</v>
      </c>
      <c r="DV50" s="259">
        <v>0</v>
      </c>
      <c r="DW50" s="259">
        <v>0</v>
      </c>
      <c r="DX50" s="259">
        <v>0</v>
      </c>
      <c r="DY50" s="259">
        <v>0</v>
      </c>
      <c r="DZ50" s="259">
        <v>0</v>
      </c>
      <c r="EA50" s="259">
        <v>0</v>
      </c>
      <c r="EB50" s="259">
        <v>0</v>
      </c>
      <c r="EC50" s="286">
        <v>0</v>
      </c>
      <c r="ED50" s="285">
        <v>0</v>
      </c>
      <c r="EE50" s="259">
        <v>0</v>
      </c>
      <c r="EF50" s="259">
        <v>0</v>
      </c>
      <c r="EG50" s="259">
        <v>0</v>
      </c>
      <c r="EH50" s="259">
        <v>0</v>
      </c>
      <c r="EI50" s="259">
        <v>0</v>
      </c>
      <c r="EJ50" s="259">
        <v>0</v>
      </c>
      <c r="EK50" s="259">
        <v>0</v>
      </c>
      <c r="EL50" s="259">
        <v>0</v>
      </c>
      <c r="EM50" s="259">
        <v>0</v>
      </c>
      <c r="EN50" s="259">
        <v>0</v>
      </c>
      <c r="EO50" s="286">
        <v>0</v>
      </c>
      <c r="EP50" s="285">
        <v>0</v>
      </c>
      <c r="EQ50" s="259">
        <v>0</v>
      </c>
      <c r="ER50" s="259">
        <v>0</v>
      </c>
      <c r="ES50" s="259">
        <v>0</v>
      </c>
      <c r="ET50" s="259">
        <v>0</v>
      </c>
      <c r="EU50" s="259">
        <v>0</v>
      </c>
      <c r="EV50" s="259">
        <v>0</v>
      </c>
      <c r="EW50" s="259">
        <v>0</v>
      </c>
      <c r="EX50" s="259">
        <v>0</v>
      </c>
      <c r="EY50" s="259">
        <v>0</v>
      </c>
      <c r="EZ50" s="259">
        <v>0</v>
      </c>
      <c r="FA50" s="286">
        <v>0</v>
      </c>
      <c r="FB50" s="285">
        <v>0</v>
      </c>
      <c r="FC50" s="259">
        <v>0</v>
      </c>
      <c r="FD50" s="259">
        <v>0</v>
      </c>
      <c r="FE50" s="259">
        <v>0</v>
      </c>
      <c r="FF50" s="259">
        <v>0</v>
      </c>
      <c r="FG50" s="259">
        <v>0</v>
      </c>
      <c r="FH50" s="259">
        <v>0</v>
      </c>
      <c r="FI50" s="259">
        <v>0</v>
      </c>
      <c r="FJ50" s="259">
        <v>0</v>
      </c>
      <c r="FK50" s="259">
        <v>0</v>
      </c>
      <c r="FL50" s="259">
        <v>0</v>
      </c>
      <c r="FM50" s="286">
        <v>0</v>
      </c>
      <c r="FN50" s="285">
        <v>0</v>
      </c>
      <c r="FO50" s="259">
        <v>0</v>
      </c>
      <c r="FP50" s="259">
        <v>0</v>
      </c>
      <c r="FQ50" s="259">
        <v>0</v>
      </c>
      <c r="FR50" s="259">
        <v>0</v>
      </c>
      <c r="FS50" s="259">
        <v>0</v>
      </c>
      <c r="FT50" s="259">
        <v>0</v>
      </c>
      <c r="FU50" s="259">
        <v>0</v>
      </c>
      <c r="FV50" s="259">
        <v>0</v>
      </c>
      <c r="FW50" s="259">
        <v>0</v>
      </c>
      <c r="FX50" s="259">
        <v>0</v>
      </c>
      <c r="FY50" s="286">
        <v>0</v>
      </c>
      <c r="FZ50" s="285">
        <v>0</v>
      </c>
      <c r="GA50" s="259">
        <v>0</v>
      </c>
      <c r="GB50" s="259">
        <v>0</v>
      </c>
      <c r="GC50" s="259">
        <v>0</v>
      </c>
      <c r="GD50" s="259">
        <v>0</v>
      </c>
      <c r="GE50" s="259">
        <v>0</v>
      </c>
      <c r="GF50" s="259">
        <v>0</v>
      </c>
      <c r="GG50" s="259">
        <v>0</v>
      </c>
      <c r="GH50" s="259">
        <v>0</v>
      </c>
      <c r="GI50" s="259">
        <v>0</v>
      </c>
      <c r="GJ50" s="259">
        <v>0</v>
      </c>
      <c r="GK50" s="286">
        <v>0</v>
      </c>
      <c r="GL50" s="285">
        <v>0</v>
      </c>
      <c r="GM50" s="259">
        <v>0</v>
      </c>
      <c r="GN50" s="259">
        <v>0</v>
      </c>
      <c r="GO50" s="259">
        <v>0</v>
      </c>
      <c r="GP50" s="259">
        <v>0</v>
      </c>
      <c r="GQ50" s="259">
        <v>0</v>
      </c>
      <c r="GR50" s="259">
        <v>0</v>
      </c>
      <c r="GS50" s="259">
        <v>0</v>
      </c>
      <c r="GT50" s="259">
        <v>0</v>
      </c>
      <c r="GU50" s="259">
        <v>0</v>
      </c>
      <c r="GV50" s="259">
        <v>0</v>
      </c>
      <c r="GW50" s="286">
        <v>0</v>
      </c>
      <c r="GX50" s="285">
        <v>0</v>
      </c>
      <c r="GY50" s="259">
        <v>0</v>
      </c>
      <c r="GZ50" s="259">
        <v>0</v>
      </c>
      <c r="HA50" s="259">
        <v>0</v>
      </c>
      <c r="HB50" s="259">
        <v>0</v>
      </c>
      <c r="HC50" s="259">
        <v>0</v>
      </c>
      <c r="HD50" s="259">
        <v>0</v>
      </c>
      <c r="HE50" s="259">
        <v>0</v>
      </c>
      <c r="HF50" s="259">
        <v>0</v>
      </c>
      <c r="HG50" s="259">
        <v>0</v>
      </c>
      <c r="HH50" s="259">
        <v>0</v>
      </c>
      <c r="HI50" s="286">
        <v>0</v>
      </c>
      <c r="HJ50" s="285">
        <v>0</v>
      </c>
      <c r="HK50" s="259">
        <v>0</v>
      </c>
      <c r="HL50" s="259">
        <v>0</v>
      </c>
      <c r="HM50" s="259">
        <v>0</v>
      </c>
      <c r="HN50" s="259">
        <v>0</v>
      </c>
      <c r="HO50" s="259">
        <v>0</v>
      </c>
      <c r="HP50" s="259">
        <v>0</v>
      </c>
      <c r="HQ50" s="259">
        <v>0</v>
      </c>
      <c r="HR50" s="259">
        <v>0</v>
      </c>
      <c r="HS50" s="259">
        <v>0</v>
      </c>
      <c r="HT50" s="259">
        <v>0</v>
      </c>
      <c r="HU50" s="286">
        <v>0</v>
      </c>
      <c r="HV50" s="285">
        <v>0</v>
      </c>
      <c r="HW50" s="259">
        <v>0</v>
      </c>
      <c r="HX50" s="259">
        <v>0</v>
      </c>
      <c r="HY50" s="259">
        <v>0</v>
      </c>
      <c r="HZ50" s="259">
        <v>0</v>
      </c>
      <c r="IA50" s="259">
        <v>0</v>
      </c>
      <c r="IB50" s="259">
        <v>0</v>
      </c>
      <c r="IC50" s="259">
        <v>0</v>
      </c>
      <c r="ID50" s="259">
        <v>0</v>
      </c>
      <c r="IE50" s="259">
        <v>0</v>
      </c>
      <c r="IF50" s="259">
        <v>0</v>
      </c>
      <c r="IG50" s="286">
        <v>0</v>
      </c>
      <c r="IH50" s="285">
        <v>0</v>
      </c>
      <c r="II50" s="259">
        <v>0</v>
      </c>
      <c r="IJ50" s="259">
        <v>0</v>
      </c>
      <c r="IK50" s="259">
        <v>0</v>
      </c>
      <c r="IL50" s="259">
        <v>0</v>
      </c>
      <c r="IM50" s="259">
        <v>0</v>
      </c>
      <c r="IN50" s="259">
        <v>0</v>
      </c>
      <c r="IO50" s="259">
        <v>0</v>
      </c>
      <c r="IP50" s="259">
        <v>0</v>
      </c>
      <c r="IQ50" s="259">
        <v>0</v>
      </c>
      <c r="IR50" s="259">
        <v>0</v>
      </c>
      <c r="IS50" s="286">
        <v>0</v>
      </c>
      <c r="IT50" s="285">
        <v>0</v>
      </c>
      <c r="IU50" s="259">
        <v>0</v>
      </c>
      <c r="IV50" s="259">
        <v>0</v>
      </c>
      <c r="IW50" s="259">
        <v>0</v>
      </c>
      <c r="IX50" s="259">
        <v>0</v>
      </c>
      <c r="IY50" s="259">
        <v>0</v>
      </c>
      <c r="IZ50" s="259">
        <v>0</v>
      </c>
      <c r="JA50" s="259">
        <v>0</v>
      </c>
      <c r="JB50" s="259">
        <v>0</v>
      </c>
      <c r="JC50" s="259">
        <v>0</v>
      </c>
      <c r="JD50" s="259">
        <v>0</v>
      </c>
      <c r="JE50" s="286">
        <v>0</v>
      </c>
      <c r="JF50" s="285">
        <v>0</v>
      </c>
      <c r="JG50" s="259">
        <v>0</v>
      </c>
      <c r="JH50" s="259">
        <v>0</v>
      </c>
      <c r="JI50" s="259">
        <v>0</v>
      </c>
      <c r="JJ50" s="259">
        <v>0</v>
      </c>
      <c r="JK50" s="259">
        <v>0</v>
      </c>
      <c r="JL50" s="259">
        <v>0</v>
      </c>
      <c r="JM50" s="259">
        <v>0</v>
      </c>
      <c r="JN50" s="259">
        <v>0</v>
      </c>
      <c r="JO50" s="259">
        <v>0</v>
      </c>
      <c r="JP50" s="259">
        <v>0</v>
      </c>
      <c r="JQ50" s="286">
        <v>0</v>
      </c>
      <c r="JR50" s="285">
        <v>0</v>
      </c>
      <c r="JS50" s="259">
        <v>0</v>
      </c>
      <c r="JT50" s="259">
        <v>0</v>
      </c>
      <c r="JU50" s="259">
        <v>0</v>
      </c>
      <c r="JV50" s="259">
        <v>0</v>
      </c>
      <c r="JW50" s="259">
        <v>0</v>
      </c>
      <c r="JX50" s="259">
        <v>0</v>
      </c>
      <c r="JY50" s="259">
        <v>0</v>
      </c>
      <c r="JZ50" s="259">
        <v>0</v>
      </c>
      <c r="KA50" s="259">
        <v>0</v>
      </c>
      <c r="KB50" s="259">
        <v>0</v>
      </c>
      <c r="KC50" s="286">
        <v>0</v>
      </c>
      <c r="KD50" s="285">
        <v>0</v>
      </c>
      <c r="KE50" s="259">
        <v>0</v>
      </c>
      <c r="KF50" s="259">
        <v>0</v>
      </c>
      <c r="KG50" s="259">
        <v>0</v>
      </c>
      <c r="KH50" s="259">
        <v>0</v>
      </c>
      <c r="KI50" s="259">
        <v>0</v>
      </c>
      <c r="KJ50" s="259">
        <v>0</v>
      </c>
      <c r="KK50" s="259">
        <v>0</v>
      </c>
      <c r="KL50" s="259">
        <v>0</v>
      </c>
      <c r="KM50" s="259">
        <v>0</v>
      </c>
      <c r="KN50" s="259">
        <v>0</v>
      </c>
      <c r="KO50" s="259">
        <v>0</v>
      </c>
      <c r="KP50" s="285">
        <v>0</v>
      </c>
      <c r="KQ50" s="259">
        <v>0</v>
      </c>
      <c r="KR50" s="259">
        <v>0</v>
      </c>
      <c r="KS50" s="286">
        <v>0</v>
      </c>
    </row>
    <row r="51" spans="1:305" x14ac:dyDescent="0.25">
      <c r="A51" s="345" t="s">
        <v>4225</v>
      </c>
      <c r="B51" s="285">
        <v>0</v>
      </c>
      <c r="C51" s="259">
        <v>0</v>
      </c>
      <c r="D51" s="259">
        <v>0</v>
      </c>
      <c r="E51" s="259">
        <v>0</v>
      </c>
      <c r="F51" s="259">
        <v>0</v>
      </c>
      <c r="G51" s="259">
        <v>0</v>
      </c>
      <c r="H51" s="259">
        <v>0</v>
      </c>
      <c r="I51" s="259">
        <v>0</v>
      </c>
      <c r="J51" s="259">
        <v>0</v>
      </c>
      <c r="K51" s="259">
        <v>0</v>
      </c>
      <c r="L51" s="259">
        <v>0</v>
      </c>
      <c r="M51" s="286">
        <v>0</v>
      </c>
      <c r="N51" s="285">
        <v>0</v>
      </c>
      <c r="O51" s="259">
        <v>0</v>
      </c>
      <c r="P51" s="259">
        <v>0</v>
      </c>
      <c r="Q51" s="259">
        <v>0</v>
      </c>
      <c r="R51" s="259">
        <v>0</v>
      </c>
      <c r="S51" s="259">
        <v>0</v>
      </c>
      <c r="T51" s="259">
        <v>0</v>
      </c>
      <c r="U51" s="259">
        <v>0</v>
      </c>
      <c r="V51" s="259">
        <v>0</v>
      </c>
      <c r="W51" s="259">
        <v>0</v>
      </c>
      <c r="X51" s="259">
        <v>0</v>
      </c>
      <c r="Y51" s="286">
        <v>0</v>
      </c>
      <c r="Z51" s="285">
        <v>0</v>
      </c>
      <c r="AA51" s="259">
        <v>0</v>
      </c>
      <c r="AB51" s="259">
        <v>0</v>
      </c>
      <c r="AC51" s="259">
        <v>0</v>
      </c>
      <c r="AD51" s="259">
        <v>0</v>
      </c>
      <c r="AE51" s="259">
        <v>0</v>
      </c>
      <c r="AF51" s="259">
        <v>0</v>
      </c>
      <c r="AG51" s="259">
        <v>0</v>
      </c>
      <c r="AH51" s="259">
        <v>0</v>
      </c>
      <c r="AI51" s="259">
        <v>0</v>
      </c>
      <c r="AJ51" s="259">
        <v>0</v>
      </c>
      <c r="AK51" s="286">
        <v>0</v>
      </c>
      <c r="AL51" s="285">
        <v>0</v>
      </c>
      <c r="AM51" s="259">
        <v>0</v>
      </c>
      <c r="AN51" s="259">
        <v>0</v>
      </c>
      <c r="AO51" s="259">
        <v>0</v>
      </c>
      <c r="AP51" s="259">
        <v>0</v>
      </c>
      <c r="AQ51" s="259">
        <v>0</v>
      </c>
      <c r="AR51" s="259">
        <v>0</v>
      </c>
      <c r="AS51" s="259">
        <v>0</v>
      </c>
      <c r="AT51" s="259">
        <v>0</v>
      </c>
      <c r="AU51" s="259">
        <v>0</v>
      </c>
      <c r="AV51" s="259">
        <v>0</v>
      </c>
      <c r="AW51" s="286">
        <v>0</v>
      </c>
      <c r="AX51" s="285">
        <v>0</v>
      </c>
      <c r="AY51" s="259">
        <v>0</v>
      </c>
      <c r="AZ51" s="259">
        <v>0</v>
      </c>
      <c r="BA51" s="259">
        <v>0</v>
      </c>
      <c r="BB51" s="259">
        <v>0</v>
      </c>
      <c r="BC51" s="259">
        <v>0</v>
      </c>
      <c r="BD51" s="259">
        <v>0</v>
      </c>
      <c r="BE51" s="259">
        <v>0</v>
      </c>
      <c r="BF51" s="259">
        <v>0</v>
      </c>
      <c r="BG51" s="259">
        <v>0</v>
      </c>
      <c r="BH51" s="259">
        <v>0</v>
      </c>
      <c r="BI51" s="286">
        <v>0</v>
      </c>
      <c r="BJ51" s="285">
        <v>0</v>
      </c>
      <c r="BK51" s="259">
        <v>0</v>
      </c>
      <c r="BL51" s="259">
        <v>0</v>
      </c>
      <c r="BM51" s="259">
        <v>0</v>
      </c>
      <c r="BN51" s="259">
        <v>0</v>
      </c>
      <c r="BO51" s="259">
        <v>0</v>
      </c>
      <c r="BP51" s="259">
        <v>0</v>
      </c>
      <c r="BQ51" s="259">
        <v>0</v>
      </c>
      <c r="BR51" s="259">
        <v>0</v>
      </c>
      <c r="BS51" s="259">
        <v>0</v>
      </c>
      <c r="BT51" s="259">
        <v>0</v>
      </c>
      <c r="BU51" s="286">
        <v>0</v>
      </c>
      <c r="BV51" s="285">
        <v>0</v>
      </c>
      <c r="BW51" s="259">
        <v>0</v>
      </c>
      <c r="BX51" s="259">
        <v>0</v>
      </c>
      <c r="BY51" s="259">
        <v>0</v>
      </c>
      <c r="BZ51" s="259">
        <v>0</v>
      </c>
      <c r="CA51" s="259">
        <v>0</v>
      </c>
      <c r="CB51" s="259">
        <v>0</v>
      </c>
      <c r="CC51" s="259">
        <v>0</v>
      </c>
      <c r="CD51" s="259">
        <v>0</v>
      </c>
      <c r="CE51" s="259">
        <v>0</v>
      </c>
      <c r="CF51" s="259">
        <v>0</v>
      </c>
      <c r="CG51" s="286">
        <v>0</v>
      </c>
      <c r="CH51" s="285">
        <v>0</v>
      </c>
      <c r="CI51" s="259">
        <v>0</v>
      </c>
      <c r="CJ51" s="259">
        <v>0</v>
      </c>
      <c r="CK51" s="259">
        <v>0</v>
      </c>
      <c r="CL51" s="259">
        <v>0</v>
      </c>
      <c r="CM51" s="259">
        <v>0</v>
      </c>
      <c r="CN51" s="259">
        <v>0</v>
      </c>
      <c r="CO51" s="259">
        <v>0</v>
      </c>
      <c r="CP51" s="259">
        <v>0</v>
      </c>
      <c r="CQ51" s="259">
        <v>0</v>
      </c>
      <c r="CR51" s="259">
        <v>0</v>
      </c>
      <c r="CS51" s="286">
        <v>0</v>
      </c>
      <c r="CT51" s="285">
        <v>0</v>
      </c>
      <c r="CU51" s="259">
        <v>0</v>
      </c>
      <c r="CV51" s="259">
        <v>0</v>
      </c>
      <c r="CW51" s="259">
        <v>0</v>
      </c>
      <c r="CX51" s="259">
        <v>0</v>
      </c>
      <c r="CY51" s="259">
        <v>0</v>
      </c>
      <c r="CZ51" s="259">
        <v>0</v>
      </c>
      <c r="DA51" s="259">
        <v>0</v>
      </c>
      <c r="DB51" s="259">
        <v>0</v>
      </c>
      <c r="DC51" s="259">
        <v>0</v>
      </c>
      <c r="DD51" s="259">
        <v>0</v>
      </c>
      <c r="DE51" s="286">
        <v>0</v>
      </c>
      <c r="DF51" s="285">
        <v>0</v>
      </c>
      <c r="DG51" s="259">
        <v>0</v>
      </c>
      <c r="DH51" s="259">
        <v>0</v>
      </c>
      <c r="DI51" s="259">
        <v>0</v>
      </c>
      <c r="DJ51" s="259">
        <v>0</v>
      </c>
      <c r="DK51" s="259">
        <v>0</v>
      </c>
      <c r="DL51" s="259">
        <v>0</v>
      </c>
      <c r="DM51" s="259">
        <v>0</v>
      </c>
      <c r="DN51" s="259">
        <v>0</v>
      </c>
      <c r="DO51" s="259">
        <v>0</v>
      </c>
      <c r="DP51" s="259">
        <v>0</v>
      </c>
      <c r="DQ51" s="286">
        <v>0</v>
      </c>
      <c r="DR51" s="285">
        <v>0</v>
      </c>
      <c r="DS51" s="259">
        <v>0</v>
      </c>
      <c r="DT51" s="259">
        <v>0</v>
      </c>
      <c r="DU51" s="259">
        <v>0</v>
      </c>
      <c r="DV51" s="259">
        <v>0</v>
      </c>
      <c r="DW51" s="259">
        <v>0</v>
      </c>
      <c r="DX51" s="259">
        <v>0</v>
      </c>
      <c r="DY51" s="259">
        <v>0</v>
      </c>
      <c r="DZ51" s="259">
        <v>0</v>
      </c>
      <c r="EA51" s="259">
        <v>0</v>
      </c>
      <c r="EB51" s="259">
        <v>0</v>
      </c>
      <c r="EC51" s="286">
        <v>0</v>
      </c>
      <c r="ED51" s="285">
        <v>0</v>
      </c>
      <c r="EE51" s="259">
        <v>0</v>
      </c>
      <c r="EF51" s="259">
        <v>0</v>
      </c>
      <c r="EG51" s="259">
        <v>0</v>
      </c>
      <c r="EH51" s="259">
        <v>0</v>
      </c>
      <c r="EI51" s="259">
        <v>0</v>
      </c>
      <c r="EJ51" s="259">
        <v>0</v>
      </c>
      <c r="EK51" s="259">
        <v>0</v>
      </c>
      <c r="EL51" s="259">
        <v>0</v>
      </c>
      <c r="EM51" s="259">
        <v>0</v>
      </c>
      <c r="EN51" s="259">
        <v>0</v>
      </c>
      <c r="EO51" s="286">
        <v>0</v>
      </c>
      <c r="EP51" s="285">
        <v>0</v>
      </c>
      <c r="EQ51" s="259">
        <v>0</v>
      </c>
      <c r="ER51" s="259">
        <v>0</v>
      </c>
      <c r="ES51" s="259">
        <v>0</v>
      </c>
      <c r="ET51" s="259">
        <v>0</v>
      </c>
      <c r="EU51" s="259">
        <v>0</v>
      </c>
      <c r="EV51" s="259">
        <v>0</v>
      </c>
      <c r="EW51" s="259">
        <v>0</v>
      </c>
      <c r="EX51" s="259">
        <v>0</v>
      </c>
      <c r="EY51" s="259">
        <v>0</v>
      </c>
      <c r="EZ51" s="259">
        <v>0</v>
      </c>
      <c r="FA51" s="286">
        <v>0</v>
      </c>
      <c r="FB51" s="285">
        <v>0</v>
      </c>
      <c r="FC51" s="259">
        <v>0</v>
      </c>
      <c r="FD51" s="259">
        <v>0</v>
      </c>
      <c r="FE51" s="259">
        <v>0</v>
      </c>
      <c r="FF51" s="259">
        <v>0</v>
      </c>
      <c r="FG51" s="259">
        <v>0</v>
      </c>
      <c r="FH51" s="259">
        <v>0</v>
      </c>
      <c r="FI51" s="259">
        <v>0</v>
      </c>
      <c r="FJ51" s="259">
        <v>0</v>
      </c>
      <c r="FK51" s="259">
        <v>0</v>
      </c>
      <c r="FL51" s="259">
        <v>0</v>
      </c>
      <c r="FM51" s="286">
        <v>0</v>
      </c>
      <c r="FN51" s="285">
        <v>0</v>
      </c>
      <c r="FO51" s="259">
        <v>0</v>
      </c>
      <c r="FP51" s="259">
        <v>0</v>
      </c>
      <c r="FQ51" s="259">
        <v>0</v>
      </c>
      <c r="FR51" s="259">
        <v>0</v>
      </c>
      <c r="FS51" s="259">
        <v>0</v>
      </c>
      <c r="FT51" s="259">
        <v>0</v>
      </c>
      <c r="FU51" s="259">
        <v>0</v>
      </c>
      <c r="FV51" s="259">
        <v>0</v>
      </c>
      <c r="FW51" s="259">
        <v>0</v>
      </c>
      <c r="FX51" s="259">
        <v>0</v>
      </c>
      <c r="FY51" s="286">
        <v>0</v>
      </c>
      <c r="FZ51" s="285">
        <v>0</v>
      </c>
      <c r="GA51" s="259">
        <v>0</v>
      </c>
      <c r="GB51" s="259">
        <v>0</v>
      </c>
      <c r="GC51" s="259">
        <v>0</v>
      </c>
      <c r="GD51" s="259">
        <v>0</v>
      </c>
      <c r="GE51" s="259">
        <v>0</v>
      </c>
      <c r="GF51" s="259">
        <v>0</v>
      </c>
      <c r="GG51" s="259">
        <v>0</v>
      </c>
      <c r="GH51" s="259">
        <v>0</v>
      </c>
      <c r="GI51" s="259">
        <v>0</v>
      </c>
      <c r="GJ51" s="259">
        <v>0</v>
      </c>
      <c r="GK51" s="286">
        <v>0</v>
      </c>
      <c r="GL51" s="285">
        <v>0</v>
      </c>
      <c r="GM51" s="259">
        <v>0</v>
      </c>
      <c r="GN51" s="259">
        <v>0</v>
      </c>
      <c r="GO51" s="259">
        <v>0</v>
      </c>
      <c r="GP51" s="259">
        <v>0</v>
      </c>
      <c r="GQ51" s="259">
        <v>0</v>
      </c>
      <c r="GR51" s="259">
        <v>0</v>
      </c>
      <c r="GS51" s="259">
        <v>0</v>
      </c>
      <c r="GT51" s="259">
        <v>0</v>
      </c>
      <c r="GU51" s="259">
        <v>0</v>
      </c>
      <c r="GV51" s="259">
        <v>0</v>
      </c>
      <c r="GW51" s="286">
        <v>0</v>
      </c>
      <c r="GX51" s="285">
        <v>0</v>
      </c>
      <c r="GY51" s="259">
        <v>0</v>
      </c>
      <c r="GZ51" s="259">
        <v>0</v>
      </c>
      <c r="HA51" s="259">
        <v>0</v>
      </c>
      <c r="HB51" s="259">
        <v>0</v>
      </c>
      <c r="HC51" s="259">
        <v>0</v>
      </c>
      <c r="HD51" s="259">
        <v>0</v>
      </c>
      <c r="HE51" s="259">
        <v>0</v>
      </c>
      <c r="HF51" s="259">
        <v>0</v>
      </c>
      <c r="HG51" s="259">
        <v>0</v>
      </c>
      <c r="HH51" s="259">
        <v>0</v>
      </c>
      <c r="HI51" s="286">
        <v>0</v>
      </c>
      <c r="HJ51" s="285">
        <v>0</v>
      </c>
      <c r="HK51" s="259">
        <v>0</v>
      </c>
      <c r="HL51" s="259">
        <v>0</v>
      </c>
      <c r="HM51" s="259">
        <v>0</v>
      </c>
      <c r="HN51" s="259">
        <v>0</v>
      </c>
      <c r="HO51" s="259">
        <v>0</v>
      </c>
      <c r="HP51" s="259">
        <v>0</v>
      </c>
      <c r="HQ51" s="259">
        <v>0</v>
      </c>
      <c r="HR51" s="259">
        <v>0</v>
      </c>
      <c r="HS51" s="259">
        <v>0</v>
      </c>
      <c r="HT51" s="259">
        <v>0</v>
      </c>
      <c r="HU51" s="286">
        <v>0</v>
      </c>
      <c r="HV51" s="285">
        <v>0</v>
      </c>
      <c r="HW51" s="259">
        <v>0</v>
      </c>
      <c r="HX51" s="259">
        <v>0</v>
      </c>
      <c r="HY51" s="259">
        <v>0</v>
      </c>
      <c r="HZ51" s="259">
        <v>0</v>
      </c>
      <c r="IA51" s="259">
        <v>0</v>
      </c>
      <c r="IB51" s="259">
        <v>0</v>
      </c>
      <c r="IC51" s="259">
        <v>0</v>
      </c>
      <c r="ID51" s="259">
        <v>0</v>
      </c>
      <c r="IE51" s="259">
        <v>0</v>
      </c>
      <c r="IF51" s="259">
        <v>0</v>
      </c>
      <c r="IG51" s="286">
        <v>0</v>
      </c>
      <c r="IH51" s="285">
        <v>0</v>
      </c>
      <c r="II51" s="259">
        <v>0</v>
      </c>
      <c r="IJ51" s="259">
        <v>0</v>
      </c>
      <c r="IK51" s="259">
        <v>0</v>
      </c>
      <c r="IL51" s="259">
        <v>0</v>
      </c>
      <c r="IM51" s="259">
        <v>0</v>
      </c>
      <c r="IN51" s="259">
        <v>0</v>
      </c>
      <c r="IO51" s="259">
        <v>0</v>
      </c>
      <c r="IP51" s="259">
        <v>0</v>
      </c>
      <c r="IQ51" s="259">
        <v>0</v>
      </c>
      <c r="IR51" s="259">
        <v>0</v>
      </c>
      <c r="IS51" s="286">
        <v>0</v>
      </c>
      <c r="IT51" s="285">
        <v>0</v>
      </c>
      <c r="IU51" s="259">
        <v>0</v>
      </c>
      <c r="IV51" s="259">
        <v>0</v>
      </c>
      <c r="IW51" s="259">
        <v>0</v>
      </c>
      <c r="IX51" s="259">
        <v>0</v>
      </c>
      <c r="IY51" s="259">
        <v>0</v>
      </c>
      <c r="IZ51" s="259">
        <v>0</v>
      </c>
      <c r="JA51" s="259">
        <v>0</v>
      </c>
      <c r="JB51" s="259">
        <v>0</v>
      </c>
      <c r="JC51" s="259">
        <v>0</v>
      </c>
      <c r="JD51" s="259">
        <v>0</v>
      </c>
      <c r="JE51" s="286">
        <v>0</v>
      </c>
      <c r="JF51" s="285">
        <v>0</v>
      </c>
      <c r="JG51" s="259">
        <v>0</v>
      </c>
      <c r="JH51" s="259">
        <v>0</v>
      </c>
      <c r="JI51" s="259">
        <v>0</v>
      </c>
      <c r="JJ51" s="259">
        <v>0</v>
      </c>
      <c r="JK51" s="259">
        <v>0</v>
      </c>
      <c r="JL51" s="259">
        <v>0</v>
      </c>
      <c r="JM51" s="259">
        <v>0</v>
      </c>
      <c r="JN51" s="259">
        <v>0</v>
      </c>
      <c r="JO51" s="259">
        <v>0</v>
      </c>
      <c r="JP51" s="259">
        <v>0</v>
      </c>
      <c r="JQ51" s="286">
        <v>0</v>
      </c>
      <c r="JR51" s="285">
        <v>0</v>
      </c>
      <c r="JS51" s="259">
        <v>0</v>
      </c>
      <c r="JT51" s="259">
        <v>0</v>
      </c>
      <c r="JU51" s="259">
        <v>0</v>
      </c>
      <c r="JV51" s="259">
        <v>0</v>
      </c>
      <c r="JW51" s="259">
        <v>0</v>
      </c>
      <c r="JX51" s="259">
        <v>0</v>
      </c>
      <c r="JY51" s="259">
        <v>0</v>
      </c>
      <c r="JZ51" s="259">
        <v>0</v>
      </c>
      <c r="KA51" s="259">
        <v>0</v>
      </c>
      <c r="KB51" s="259">
        <v>0</v>
      </c>
      <c r="KC51" s="286">
        <v>0</v>
      </c>
      <c r="KD51" s="285">
        <v>0</v>
      </c>
      <c r="KE51" s="259">
        <v>0</v>
      </c>
      <c r="KF51" s="259">
        <v>0</v>
      </c>
      <c r="KG51" s="259">
        <v>0</v>
      </c>
      <c r="KH51" s="259">
        <v>0</v>
      </c>
      <c r="KI51" s="259">
        <v>0</v>
      </c>
      <c r="KJ51" s="259">
        <v>0</v>
      </c>
      <c r="KK51" s="259">
        <v>0</v>
      </c>
      <c r="KL51" s="259">
        <v>0</v>
      </c>
      <c r="KM51" s="259">
        <v>0</v>
      </c>
      <c r="KN51" s="259">
        <v>0</v>
      </c>
      <c r="KO51" s="259">
        <v>0</v>
      </c>
      <c r="KP51" s="285">
        <v>0</v>
      </c>
      <c r="KQ51" s="259">
        <v>0</v>
      </c>
      <c r="KR51" s="259">
        <v>0</v>
      </c>
      <c r="KS51" s="286">
        <v>0</v>
      </c>
    </row>
    <row r="52" spans="1:305" x14ac:dyDescent="0.25">
      <c r="A52" s="231" t="s">
        <v>4222</v>
      </c>
      <c r="B52" s="282">
        <v>-142.93537883000002</v>
      </c>
      <c r="C52" s="283">
        <v>-120.26375884000001</v>
      </c>
      <c r="D52" s="283">
        <v>-57.003460000000047</v>
      </c>
      <c r="E52" s="283">
        <v>-5.9282546899999815</v>
      </c>
      <c r="F52" s="283">
        <v>48.626920090000034</v>
      </c>
      <c r="G52" s="283">
        <v>-40.100115909999985</v>
      </c>
      <c r="H52" s="283">
        <v>-205.66414350999997</v>
      </c>
      <c r="I52" s="283">
        <v>-10.692430450000046</v>
      </c>
      <c r="J52" s="283">
        <v>-4.1961500000000953</v>
      </c>
      <c r="K52" s="283">
        <v>25.507497830000105</v>
      </c>
      <c r="L52" s="283">
        <v>-45.582769909999961</v>
      </c>
      <c r="M52" s="284">
        <v>55.970678499999934</v>
      </c>
      <c r="N52" s="282">
        <v>48.35789717000003</v>
      </c>
      <c r="O52" s="283">
        <v>-146.36102410999999</v>
      </c>
      <c r="P52" s="283">
        <v>-80.760910000000024</v>
      </c>
      <c r="Q52" s="283">
        <v>-0.42924102999999114</v>
      </c>
      <c r="R52" s="283">
        <v>-31.181992669999964</v>
      </c>
      <c r="S52" s="283">
        <v>100.33811209999982</v>
      </c>
      <c r="T52" s="283">
        <v>-5.81000612999987</v>
      </c>
      <c r="U52" s="283">
        <v>-10.914153910000072</v>
      </c>
      <c r="V52" s="283">
        <v>1.7218399999999434</v>
      </c>
      <c r="W52" s="283">
        <v>-82.396354539999976</v>
      </c>
      <c r="X52" s="283">
        <v>-94.772796970000002</v>
      </c>
      <c r="Y52" s="284">
        <v>-48.893564799999936</v>
      </c>
      <c r="Z52" s="282">
        <v>-34.106044230000094</v>
      </c>
      <c r="AA52" s="283">
        <v>-12.883903909999969</v>
      </c>
      <c r="AB52" s="283">
        <v>-119.39246000000013</v>
      </c>
      <c r="AC52" s="283">
        <v>9.6783154100001738</v>
      </c>
      <c r="AD52" s="283">
        <v>-146.9863298599999</v>
      </c>
      <c r="AE52" s="283">
        <v>-22.236541240000001</v>
      </c>
      <c r="AF52" s="283">
        <v>-170.36960293000007</v>
      </c>
      <c r="AG52" s="283">
        <v>128.17487000000006</v>
      </c>
      <c r="AH52" s="283">
        <v>-69.665456410000118</v>
      </c>
      <c r="AI52" s="283">
        <v>14.755497859999878</v>
      </c>
      <c r="AJ52" s="283">
        <v>-94.229239999999947</v>
      </c>
      <c r="AK52" s="284">
        <v>-34.91082311000001</v>
      </c>
      <c r="AL52" s="282">
        <v>-103.97181980000002</v>
      </c>
      <c r="AM52" s="283">
        <v>55.19973426000022</v>
      </c>
      <c r="AN52" s="283">
        <v>36.148123609999828</v>
      </c>
      <c r="AO52" s="283">
        <v>19.042043519999982</v>
      </c>
      <c r="AP52" s="283">
        <v>72.681470000000019</v>
      </c>
      <c r="AQ52" s="283">
        <v>-40.060390140000095</v>
      </c>
      <c r="AR52" s="283">
        <v>79.191916199999994</v>
      </c>
      <c r="AS52" s="283">
        <v>202.90953000000002</v>
      </c>
      <c r="AT52" s="283">
        <v>217.72880507000008</v>
      </c>
      <c r="AU52" s="283">
        <v>-54.528518809999881</v>
      </c>
      <c r="AV52" s="283">
        <v>29.01445673000002</v>
      </c>
      <c r="AW52" s="284">
        <v>143.19027170999973</v>
      </c>
      <c r="AX52" s="282">
        <v>68.410265290000297</v>
      </c>
      <c r="AY52" s="283">
        <v>-86.424690000000027</v>
      </c>
      <c r="AZ52" s="283">
        <v>-51.228624929999995</v>
      </c>
      <c r="BA52" s="283">
        <v>-128.50363714000008</v>
      </c>
      <c r="BB52" s="283">
        <v>-36.813779999999838</v>
      </c>
      <c r="BC52" s="283">
        <v>88.962803899999926</v>
      </c>
      <c r="BD52" s="283">
        <v>153.07281731000026</v>
      </c>
      <c r="BE52" s="283">
        <v>-30.7173450000003</v>
      </c>
      <c r="BF52" s="283">
        <v>214.99788506999991</v>
      </c>
      <c r="BG52" s="283">
        <v>40.638928030000052</v>
      </c>
      <c r="BH52" s="283">
        <v>320.85823133000042</v>
      </c>
      <c r="BI52" s="284">
        <v>78.049292209999749</v>
      </c>
      <c r="BJ52" s="282">
        <v>206.08018076999994</v>
      </c>
      <c r="BK52" s="283">
        <v>195.27208000000024</v>
      </c>
      <c r="BL52" s="283">
        <v>-71.705624930000127</v>
      </c>
      <c r="BM52" s="283">
        <v>-355.50074020000011</v>
      </c>
      <c r="BN52" s="283">
        <v>-12.921230000000023</v>
      </c>
      <c r="BO52" s="283">
        <v>-269.14294111999948</v>
      </c>
      <c r="BP52" s="283">
        <v>-230.88194596000028</v>
      </c>
      <c r="BQ52" s="283">
        <v>-321.85291500000022</v>
      </c>
      <c r="BR52" s="283">
        <v>81.674986970000361</v>
      </c>
      <c r="BS52" s="283">
        <v>-43.690612490000454</v>
      </c>
      <c r="BT52" s="283">
        <v>-27.034510000000143</v>
      </c>
      <c r="BU52" s="284">
        <v>58.743805660000419</v>
      </c>
      <c r="BV52" s="282">
        <v>-84.82614596000019</v>
      </c>
      <c r="BW52" s="283">
        <v>455.94687999999985</v>
      </c>
      <c r="BX52" s="283">
        <v>694.47665743000061</v>
      </c>
      <c r="BY52" s="283">
        <v>478.91143048999953</v>
      </c>
      <c r="BZ52" s="283">
        <v>15.504307999999824</v>
      </c>
      <c r="CA52" s="283">
        <v>-51.359582169999641</v>
      </c>
      <c r="CB52" s="283">
        <v>30.255259040000169</v>
      </c>
      <c r="CC52" s="283">
        <v>87.215809799999676</v>
      </c>
      <c r="CD52" s="283">
        <v>-15.539747029999845</v>
      </c>
      <c r="CE52" s="283">
        <v>61.608305130000069</v>
      </c>
      <c r="CF52" s="283">
        <v>109.52315126999987</v>
      </c>
      <c r="CG52" s="284">
        <v>-62.587821970000029</v>
      </c>
      <c r="CH52" s="282">
        <v>-275.90673595999993</v>
      </c>
      <c r="CI52" s="283">
        <v>-29.287070000000057</v>
      </c>
      <c r="CJ52" s="283">
        <v>-5.7674170299996632</v>
      </c>
      <c r="CK52" s="283">
        <v>224.34255113999956</v>
      </c>
      <c r="CL52" s="283">
        <v>31.788610000000141</v>
      </c>
      <c r="CM52" s="283">
        <v>143.61847940000041</v>
      </c>
      <c r="CN52" s="283">
        <v>195.84118521999986</v>
      </c>
      <c r="CO52" s="283">
        <v>55.631674659999973</v>
      </c>
      <c r="CP52" s="283">
        <v>11.415020969999752</v>
      </c>
      <c r="CQ52" s="283">
        <v>24.134997170000336</v>
      </c>
      <c r="CR52" s="283">
        <v>-47.033397660000453</v>
      </c>
      <c r="CS52" s="284">
        <v>-161.20595100999981</v>
      </c>
      <c r="CT52" s="282">
        <v>-241.04529095999996</v>
      </c>
      <c r="CU52" s="283">
        <v>-248.90537900000007</v>
      </c>
      <c r="CV52" s="283">
        <v>-124.58188449000004</v>
      </c>
      <c r="CW52" s="283">
        <v>-506.70687209000005</v>
      </c>
      <c r="CX52" s="283">
        <v>-72.645239999999944</v>
      </c>
      <c r="CY52" s="283">
        <v>-250.31990642000008</v>
      </c>
      <c r="CZ52" s="283">
        <v>-160.69188595999995</v>
      </c>
      <c r="DA52" s="283">
        <v>61.858799069999961</v>
      </c>
      <c r="DB52" s="283">
        <v>12.781688380000077</v>
      </c>
      <c r="DC52" s="283">
        <v>80.810816679999903</v>
      </c>
      <c r="DD52" s="283">
        <v>-17.865919999999885</v>
      </c>
      <c r="DE52" s="284">
        <v>231.09724411999974</v>
      </c>
      <c r="DF52" s="282">
        <v>-220.22153596000001</v>
      </c>
      <c r="DG52" s="283">
        <v>71.872333999999967</v>
      </c>
      <c r="DH52" s="283">
        <v>240.32801572000025</v>
      </c>
      <c r="DI52" s="283">
        <v>52.786209949999886</v>
      </c>
      <c r="DJ52" s="283">
        <v>-97.803380000000004</v>
      </c>
      <c r="DK52" s="283">
        <v>322.17690023000046</v>
      </c>
      <c r="DL52" s="283">
        <v>837.79682499999979</v>
      </c>
      <c r="DM52" s="283">
        <v>221.81637000000012</v>
      </c>
      <c r="DN52" s="283">
        <v>160.30263888999929</v>
      </c>
      <c r="DO52" s="283">
        <v>456.9982541499997</v>
      </c>
      <c r="DP52" s="283">
        <v>584.86156470000083</v>
      </c>
      <c r="DQ52" s="284">
        <v>1438.0063705699999</v>
      </c>
      <c r="DR52" s="282">
        <v>434.55183808000078</v>
      </c>
      <c r="DS52" s="283">
        <v>-10.470176680001217</v>
      </c>
      <c r="DT52" s="283">
        <v>710.76058594000085</v>
      </c>
      <c r="DU52" s="283">
        <v>-25.697478730001439</v>
      </c>
      <c r="DV52" s="283">
        <v>250.19129000000112</v>
      </c>
      <c r="DW52" s="283">
        <v>974.59983572999886</v>
      </c>
      <c r="DX52" s="283">
        <v>171.56153753000024</v>
      </c>
      <c r="DY52" s="283">
        <v>-152.32011000000031</v>
      </c>
      <c r="DZ52" s="283">
        <v>349.09062197000117</v>
      </c>
      <c r="EA52" s="283">
        <v>-1.3807000000365832E-2</v>
      </c>
      <c r="EB52" s="283">
        <v>439.11992999999961</v>
      </c>
      <c r="EC52" s="284">
        <v>232.66540880000034</v>
      </c>
      <c r="ED52" s="282">
        <v>-291.38527595999966</v>
      </c>
      <c r="EE52" s="283">
        <v>-410.89053999999936</v>
      </c>
      <c r="EF52" s="283">
        <v>-403.13228709000037</v>
      </c>
      <c r="EG52" s="283">
        <v>-411.76801999999998</v>
      </c>
      <c r="EH52" s="283">
        <v>-255.72783000000032</v>
      </c>
      <c r="EI52" s="283">
        <v>-210.13330857000051</v>
      </c>
      <c r="EJ52" s="283">
        <v>261.11552404000054</v>
      </c>
      <c r="EK52" s="283">
        <v>365.33153999999939</v>
      </c>
      <c r="EL52" s="283">
        <v>1156.9704172900003</v>
      </c>
      <c r="EM52" s="283">
        <v>-183.61283100999941</v>
      </c>
      <c r="EN52" s="283">
        <v>80.643250000000293</v>
      </c>
      <c r="EO52" s="284">
        <v>590.38842174999888</v>
      </c>
      <c r="EP52" s="282">
        <v>505.66954406000025</v>
      </c>
      <c r="EQ52" s="283">
        <v>474.82464999999968</v>
      </c>
      <c r="ER52" s="283">
        <v>314.87457804999991</v>
      </c>
      <c r="ES52" s="283">
        <v>1159.6786700000011</v>
      </c>
      <c r="ET52" s="283">
        <v>231.11480999999938</v>
      </c>
      <c r="EU52" s="283">
        <v>341.8041641399995</v>
      </c>
      <c r="EV52" s="283">
        <v>350.74918403999959</v>
      </c>
      <c r="EW52" s="283">
        <v>18.807710000000363</v>
      </c>
      <c r="EX52" s="283">
        <v>157.23854514000004</v>
      </c>
      <c r="EY52" s="283">
        <v>-60.978519999999342</v>
      </c>
      <c r="EZ52" s="283">
        <v>-93.34908999999999</v>
      </c>
      <c r="FA52" s="284">
        <v>106.77783429000087</v>
      </c>
      <c r="FB52" s="282">
        <v>-216.92000596000116</v>
      </c>
      <c r="FC52" s="283">
        <v>46.371360000000678</v>
      </c>
      <c r="FD52" s="283">
        <v>310.19394297000082</v>
      </c>
      <c r="FE52" s="283">
        <v>-325.63055000000088</v>
      </c>
      <c r="FF52" s="283">
        <v>11.430139999999401</v>
      </c>
      <c r="FG52" s="283">
        <v>-293.57107046999937</v>
      </c>
      <c r="FH52" s="283">
        <v>-154.20590596000005</v>
      </c>
      <c r="FI52" s="283">
        <v>765.80062292999992</v>
      </c>
      <c r="FJ52" s="283">
        <v>-539.26563702999977</v>
      </c>
      <c r="FK52" s="283">
        <v>-92.925390000000291</v>
      </c>
      <c r="FL52" s="283">
        <v>169.86061999999959</v>
      </c>
      <c r="FM52" s="284">
        <v>1205.1128795300003</v>
      </c>
      <c r="FN52" s="282">
        <v>-181.35560726025108</v>
      </c>
      <c r="FO52" s="283">
        <v>12.599088717225605</v>
      </c>
      <c r="FP52" s="283">
        <v>-112.41446236051293</v>
      </c>
      <c r="FQ52" s="283">
        <v>95.71399622021157</v>
      </c>
      <c r="FR52" s="283">
        <v>-69.073503884562328</v>
      </c>
      <c r="FS52" s="283">
        <v>61.592352549726677</v>
      </c>
      <c r="FT52" s="283">
        <v>291.02308265707921</v>
      </c>
      <c r="FU52" s="283">
        <v>1307.329568998575</v>
      </c>
      <c r="FV52" s="283">
        <v>-501.717521119759</v>
      </c>
      <c r="FW52" s="283">
        <v>-116.22931331818017</v>
      </c>
      <c r="FX52" s="283">
        <v>277.67913537463244</v>
      </c>
      <c r="FY52" s="284">
        <v>983.75926067379396</v>
      </c>
      <c r="FZ52" s="282">
        <v>-31.527188065431464</v>
      </c>
      <c r="GA52" s="283">
        <v>-184.29398255897235</v>
      </c>
      <c r="GB52" s="283">
        <v>336.67431733773327</v>
      </c>
      <c r="GC52" s="283">
        <v>-139.02036477165564</v>
      </c>
      <c r="GD52" s="283">
        <v>-327.76656636672658</v>
      </c>
      <c r="GE52" s="283">
        <v>-86.701207952722385</v>
      </c>
      <c r="GF52" s="283">
        <v>92.205894789800283</v>
      </c>
      <c r="GG52" s="283">
        <v>-248.77212357100021</v>
      </c>
      <c r="GH52" s="283">
        <v>-103.4454349220977</v>
      </c>
      <c r="GI52" s="283">
        <v>176.32756718008076</v>
      </c>
      <c r="GJ52" s="283">
        <v>128.19833535696142</v>
      </c>
      <c r="GK52" s="284">
        <v>-357.57089735829226</v>
      </c>
      <c r="GL52" s="282">
        <v>-163.9791900732219</v>
      </c>
      <c r="GM52" s="283">
        <v>-215.44400113598559</v>
      </c>
      <c r="GN52" s="283">
        <v>155.47327341531016</v>
      </c>
      <c r="GO52" s="283">
        <v>525.4762017652107</v>
      </c>
      <c r="GP52" s="283">
        <v>-8.1702429516076087</v>
      </c>
      <c r="GQ52" s="283">
        <v>8.3178866744439404</v>
      </c>
      <c r="GR52" s="283">
        <v>255.63842471549566</v>
      </c>
      <c r="GS52" s="283">
        <v>42.882715694582885</v>
      </c>
      <c r="GT52" s="283">
        <v>-29.096911620083578</v>
      </c>
      <c r="GU52" s="283">
        <v>-156.65208017405683</v>
      </c>
      <c r="GV52" s="283">
        <v>75.991698614190028</v>
      </c>
      <c r="GW52" s="284">
        <v>121.16582763114657</v>
      </c>
      <c r="GX52" s="282">
        <v>-436.23092185872025</v>
      </c>
      <c r="GY52" s="283">
        <v>911.70765779241526</v>
      </c>
      <c r="GZ52" s="283">
        <v>30.874801034402495</v>
      </c>
      <c r="HA52" s="283">
        <v>344.45076707710194</v>
      </c>
      <c r="HB52" s="283">
        <v>-1151.6494468465082</v>
      </c>
      <c r="HC52" s="283">
        <v>-187.01012902883201</v>
      </c>
      <c r="HD52" s="283">
        <v>-11.97353536474929</v>
      </c>
      <c r="HE52" s="283">
        <v>214.03800855717193</v>
      </c>
      <c r="HF52" s="283">
        <v>275.47874133780999</v>
      </c>
      <c r="HG52" s="283">
        <v>153.60388302831194</v>
      </c>
      <c r="HH52" s="283">
        <v>424.49659725536094</v>
      </c>
      <c r="HI52" s="284">
        <v>-34.104357571276466</v>
      </c>
      <c r="HJ52" s="282">
        <v>192.37640320336752</v>
      </c>
      <c r="HK52" s="283">
        <v>-129.36972272010507</v>
      </c>
      <c r="HL52" s="283">
        <v>-260.15608771217109</v>
      </c>
      <c r="HM52" s="283">
        <v>-74.516020921415802</v>
      </c>
      <c r="HN52" s="283">
        <v>187.01687480085371</v>
      </c>
      <c r="HO52" s="283">
        <v>-226.71719034968072</v>
      </c>
      <c r="HP52" s="283">
        <v>162.18988086290457</v>
      </c>
      <c r="HQ52" s="283">
        <v>377.61700365353602</v>
      </c>
      <c r="HR52" s="283">
        <v>118.18973496000493</v>
      </c>
      <c r="HS52" s="283">
        <v>644.22202678992539</v>
      </c>
      <c r="HT52" s="283">
        <v>514.67504263903356</v>
      </c>
      <c r="HU52" s="284">
        <v>-376.93218949721182</v>
      </c>
      <c r="HV52" s="282">
        <v>-237.430952901946</v>
      </c>
      <c r="HW52" s="283">
        <v>13.377163067677742</v>
      </c>
      <c r="HX52" s="283">
        <v>1180.0428545507013</v>
      </c>
      <c r="HY52" s="283">
        <v>-302.4596930207357</v>
      </c>
      <c r="HZ52" s="283">
        <v>-315.48110342446103</v>
      </c>
      <c r="IA52" s="283">
        <v>-458.12152710514863</v>
      </c>
      <c r="IB52" s="283">
        <v>179.35162047130291</v>
      </c>
      <c r="IC52" s="283">
        <v>-673.66523975978566</v>
      </c>
      <c r="ID52" s="283">
        <v>-1409.6302755190993</v>
      </c>
      <c r="IE52" s="283">
        <v>-403.43362652821963</v>
      </c>
      <c r="IF52" s="283">
        <v>-285.59451501478452</v>
      </c>
      <c r="IG52" s="284">
        <v>-13.400649599203842</v>
      </c>
      <c r="IH52" s="282">
        <v>-643.32514972062029</v>
      </c>
      <c r="II52" s="283">
        <v>264.40070209115379</v>
      </c>
      <c r="IJ52" s="283">
        <v>-468.38094807599566</v>
      </c>
      <c r="IK52" s="283">
        <v>1179.9498597531112</v>
      </c>
      <c r="IL52" s="283">
        <v>15.862195126263686</v>
      </c>
      <c r="IM52" s="283">
        <v>-556.30173398394959</v>
      </c>
      <c r="IN52" s="283">
        <v>301.21446839315661</v>
      </c>
      <c r="IO52" s="283">
        <v>20.172417264054104</v>
      </c>
      <c r="IP52" s="283">
        <v>-55.106804801867035</v>
      </c>
      <c r="IQ52" s="283">
        <v>101.40735684919952</v>
      </c>
      <c r="IR52" s="283">
        <v>260.76761509507776</v>
      </c>
      <c r="IS52" s="284">
        <v>271.21202903045696</v>
      </c>
      <c r="IT52" s="282">
        <v>-201.75201407617195</v>
      </c>
      <c r="IU52" s="283">
        <v>-42.933756854052007</v>
      </c>
      <c r="IV52" s="283">
        <v>929.79302054557115</v>
      </c>
      <c r="IW52" s="283">
        <v>476.50436546307225</v>
      </c>
      <c r="IX52" s="283">
        <v>-152.5704848131551</v>
      </c>
      <c r="IY52" s="283">
        <v>644.47653501703542</v>
      </c>
      <c r="IZ52" s="283">
        <v>88.061908210258849</v>
      </c>
      <c r="JA52" s="283">
        <v>252.31395210907502</v>
      </c>
      <c r="JB52" s="283">
        <v>-382.95958647969456</v>
      </c>
      <c r="JC52" s="283">
        <v>512.41719771504881</v>
      </c>
      <c r="JD52" s="283">
        <v>376.95877460364244</v>
      </c>
      <c r="JE52" s="284">
        <v>53.719473915506967</v>
      </c>
      <c r="JF52" s="282">
        <v>312.49582495876945</v>
      </c>
      <c r="JG52" s="283">
        <v>-183.94297722913575</v>
      </c>
      <c r="JH52" s="283">
        <v>-508.23083149771543</v>
      </c>
      <c r="JI52" s="283">
        <v>-448.82935369015934</v>
      </c>
      <c r="JJ52" s="283">
        <v>-325.75312082049805</v>
      </c>
      <c r="JK52" s="283">
        <v>-361.90281469311788</v>
      </c>
      <c r="JL52" s="283">
        <v>99.726444327920206</v>
      </c>
      <c r="JM52" s="283">
        <v>-442.01508448545223</v>
      </c>
      <c r="JN52" s="283">
        <v>-170.02924173229877</v>
      </c>
      <c r="JO52" s="283">
        <v>-126.30466080962775</v>
      </c>
      <c r="JP52" s="283">
        <v>-218.37064119868938</v>
      </c>
      <c r="JQ52" s="284">
        <v>70.332531969756005</v>
      </c>
      <c r="JR52" s="282">
        <v>-72.048844904731084</v>
      </c>
      <c r="JS52" s="283">
        <v>-704.48063302948617</v>
      </c>
      <c r="JT52" s="283">
        <v>-143.37341538875017</v>
      </c>
      <c r="JU52" s="283">
        <v>4.6672997937176284</v>
      </c>
      <c r="JV52" s="283">
        <v>-70.540295996381758</v>
      </c>
      <c r="JW52" s="283">
        <v>55.498700762444145</v>
      </c>
      <c r="JX52" s="283">
        <v>197.48779960452845</v>
      </c>
      <c r="JY52" s="283">
        <v>-623.06724653903404</v>
      </c>
      <c r="JZ52" s="283">
        <v>124.15754021812353</v>
      </c>
      <c r="KA52" s="283">
        <v>430.70466949492544</v>
      </c>
      <c r="KB52" s="283">
        <v>-208.43759502678861</v>
      </c>
      <c r="KC52" s="284">
        <v>-668.94822817729971</v>
      </c>
      <c r="KD52" s="282">
        <v>226.59106974496228</v>
      </c>
      <c r="KE52" s="283">
        <v>-269.179748915272</v>
      </c>
      <c r="KF52" s="283">
        <v>-388.40985399764605</v>
      </c>
      <c r="KG52" s="283">
        <v>-705.07111819115391</v>
      </c>
      <c r="KH52" s="283">
        <v>-420.85088140162753</v>
      </c>
      <c r="KI52" s="283">
        <v>-556.1753280111086</v>
      </c>
      <c r="KJ52" s="283">
        <v>1295.2325286604141</v>
      </c>
      <c r="KK52" s="283">
        <v>317.70726092541634</v>
      </c>
      <c r="KL52" s="283">
        <v>-169.07913109348425</v>
      </c>
      <c r="KM52" s="283">
        <v>316.73684081901314</v>
      </c>
      <c r="KN52" s="283">
        <v>35.23444611780252</v>
      </c>
      <c r="KO52" s="283">
        <v>30.970449556358687</v>
      </c>
      <c r="KP52" s="282">
        <v>706.53093238165241</v>
      </c>
      <c r="KQ52" s="283">
        <v>-479.40110573535344</v>
      </c>
      <c r="KR52" s="283">
        <v>260.24418520289089</v>
      </c>
      <c r="KS52" s="284">
        <v>25.83373350299961</v>
      </c>
    </row>
    <row r="53" spans="1:305" x14ac:dyDescent="0.25">
      <c r="A53" s="228" t="s">
        <v>4226</v>
      </c>
      <c r="B53" s="282">
        <v>-34.016428830000031</v>
      </c>
      <c r="C53" s="283">
        <v>-63.861378839999986</v>
      </c>
      <c r="D53" s="283">
        <v>-9.2869000000000348</v>
      </c>
      <c r="E53" s="283">
        <v>-48.313544690000001</v>
      </c>
      <c r="F53" s="283">
        <v>-2.3046199099999951</v>
      </c>
      <c r="G53" s="283">
        <v>47.999884090000009</v>
      </c>
      <c r="H53" s="283">
        <v>-194.88586351000004</v>
      </c>
      <c r="I53" s="283">
        <v>-40.123340450000001</v>
      </c>
      <c r="J53" s="283">
        <v>-19.522210000000022</v>
      </c>
      <c r="K53" s="283">
        <v>-7.3070521699999933</v>
      </c>
      <c r="L53" s="283">
        <v>-12.715069909999947</v>
      </c>
      <c r="M53" s="284">
        <v>-23.751351499999998</v>
      </c>
      <c r="N53" s="282">
        <v>-18.419202830000007</v>
      </c>
      <c r="O53" s="283">
        <v>-12.328334110000002</v>
      </c>
      <c r="P53" s="283">
        <v>-116.7931</v>
      </c>
      <c r="Q53" s="283">
        <v>-1.0060510299999859</v>
      </c>
      <c r="R53" s="283">
        <v>23.610017329999998</v>
      </c>
      <c r="S53" s="283">
        <v>-45.350917900000098</v>
      </c>
      <c r="T53" s="283">
        <v>9.1235838700000187</v>
      </c>
      <c r="U53" s="283">
        <v>1.8475560899999888</v>
      </c>
      <c r="V53" s="283">
        <v>92.950899999999976</v>
      </c>
      <c r="W53" s="283">
        <v>-17.02230454</v>
      </c>
      <c r="X53" s="283">
        <v>-2.5693069699999622</v>
      </c>
      <c r="Y53" s="284">
        <v>-31.673304799999947</v>
      </c>
      <c r="Z53" s="282">
        <v>-29.062164230000008</v>
      </c>
      <c r="AA53" s="283">
        <v>9.9858560900000271</v>
      </c>
      <c r="AB53" s="283">
        <v>-111.65210000000003</v>
      </c>
      <c r="AC53" s="283">
        <v>-23.000614590000005</v>
      </c>
      <c r="AD53" s="283">
        <v>-47.423369860000008</v>
      </c>
      <c r="AE53" s="283">
        <v>-46.393481240000014</v>
      </c>
      <c r="AF53" s="283">
        <v>-13.386862929999973</v>
      </c>
      <c r="AG53" s="283">
        <v>98.412309999999991</v>
      </c>
      <c r="AH53" s="283">
        <v>1.880693590000021</v>
      </c>
      <c r="AI53" s="283">
        <v>-42.169142140000019</v>
      </c>
      <c r="AJ53" s="283">
        <v>-42.741</v>
      </c>
      <c r="AK53" s="284">
        <v>-9.6587331099999894</v>
      </c>
      <c r="AL53" s="282">
        <v>-123.6835698</v>
      </c>
      <c r="AM53" s="283">
        <v>33.916914260000006</v>
      </c>
      <c r="AN53" s="283">
        <v>6.5891036099999702</v>
      </c>
      <c r="AO53" s="283">
        <v>-1.9108664800000001</v>
      </c>
      <c r="AP53" s="283">
        <v>0.2568000000000179</v>
      </c>
      <c r="AQ53" s="283">
        <v>-3.4418901400000346</v>
      </c>
      <c r="AR53" s="283">
        <v>6.0972762000000138</v>
      </c>
      <c r="AS53" s="283">
        <v>128.42940999999999</v>
      </c>
      <c r="AT53" s="283">
        <v>16.569075069999972</v>
      </c>
      <c r="AU53" s="283">
        <v>0.81324118999997186</v>
      </c>
      <c r="AV53" s="283">
        <v>6.1234667300000165</v>
      </c>
      <c r="AW53" s="284">
        <v>-14.113068290000021</v>
      </c>
      <c r="AX53" s="282">
        <v>-15.919544710000002</v>
      </c>
      <c r="AY53" s="283">
        <v>-133.82318999999998</v>
      </c>
      <c r="AZ53" s="283">
        <v>-22.486824929999894</v>
      </c>
      <c r="BA53" s="283">
        <v>-34.638567140000006</v>
      </c>
      <c r="BB53" s="283">
        <v>-5.3615899999999979</v>
      </c>
      <c r="BC53" s="283">
        <v>-23.489076099999998</v>
      </c>
      <c r="BD53" s="283">
        <v>20.17432731000002</v>
      </c>
      <c r="BE53" s="283">
        <v>51.566825000000001</v>
      </c>
      <c r="BF53" s="283">
        <v>36.759175069999998</v>
      </c>
      <c r="BG53" s="283">
        <v>16.289558029999998</v>
      </c>
      <c r="BH53" s="283">
        <v>0.62928133000002617</v>
      </c>
      <c r="BI53" s="284">
        <v>71.029082209999984</v>
      </c>
      <c r="BJ53" s="282">
        <v>28.42596077</v>
      </c>
      <c r="BK53" s="283">
        <v>10.414470000000009</v>
      </c>
      <c r="BL53" s="283">
        <v>-1.2544249300000092</v>
      </c>
      <c r="BM53" s="283">
        <v>-2.7204002000000296</v>
      </c>
      <c r="BN53" s="283">
        <v>-7.7696899999999829</v>
      </c>
      <c r="BO53" s="283">
        <v>-325.24084111999997</v>
      </c>
      <c r="BP53" s="283">
        <v>-40.224105960000003</v>
      </c>
      <c r="BQ53" s="283">
        <v>-61.104375000000012</v>
      </c>
      <c r="BR53" s="283">
        <v>-28.765353029999993</v>
      </c>
      <c r="BS53" s="283">
        <v>-1.3845924899999886</v>
      </c>
      <c r="BT53" s="283">
        <v>12.834709999999998</v>
      </c>
      <c r="BU53" s="284">
        <v>-2.9560243399999919</v>
      </c>
      <c r="BV53" s="282">
        <v>28.452194040000002</v>
      </c>
      <c r="BW53" s="283">
        <v>-8.8359999999999985</v>
      </c>
      <c r="BX53" s="283">
        <v>86.148277429999993</v>
      </c>
      <c r="BY53" s="283">
        <v>126.43887048999999</v>
      </c>
      <c r="BZ53" s="283">
        <v>-46.698841999999999</v>
      </c>
      <c r="CA53" s="283">
        <v>18.46718783</v>
      </c>
      <c r="CB53" s="283">
        <v>211.69033903999997</v>
      </c>
      <c r="CC53" s="283">
        <v>44.826089800000013</v>
      </c>
      <c r="CD53" s="283">
        <v>54.160982969999992</v>
      </c>
      <c r="CE53" s="283">
        <v>73.115725130000001</v>
      </c>
      <c r="CF53" s="283">
        <v>20.69910127</v>
      </c>
      <c r="CG53" s="284">
        <v>-7.3354919699999979</v>
      </c>
      <c r="CH53" s="282">
        <v>-16.170265959999998</v>
      </c>
      <c r="CI53" s="283">
        <v>-12.754</v>
      </c>
      <c r="CJ53" s="283">
        <v>12.31598297</v>
      </c>
      <c r="CK53" s="283">
        <v>131.98226114000002</v>
      </c>
      <c r="CL53" s="283">
        <v>-8.1388499999999997</v>
      </c>
      <c r="CM53" s="283">
        <v>51.519519399999993</v>
      </c>
      <c r="CN53" s="283">
        <v>-99.637104779999987</v>
      </c>
      <c r="CO53" s="283">
        <v>-43.38092533999999</v>
      </c>
      <c r="CP53" s="283">
        <v>-4.7045090300000005</v>
      </c>
      <c r="CQ53" s="283">
        <v>40.985857170000003</v>
      </c>
      <c r="CR53" s="283">
        <v>39.056692340000005</v>
      </c>
      <c r="CS53" s="284">
        <v>45.585878989999998</v>
      </c>
      <c r="CT53" s="282">
        <v>1.7891790400000014</v>
      </c>
      <c r="CU53" s="283">
        <v>-32.867569000000003</v>
      </c>
      <c r="CV53" s="283">
        <v>12.196865509999995</v>
      </c>
      <c r="CW53" s="283">
        <v>-209.52148209000001</v>
      </c>
      <c r="CX53" s="283">
        <v>-17.340110000000003</v>
      </c>
      <c r="CY53" s="283">
        <v>-5.2800364199999983</v>
      </c>
      <c r="CZ53" s="283">
        <v>-24.094245960000002</v>
      </c>
      <c r="DA53" s="283">
        <v>76.483149069999996</v>
      </c>
      <c r="DB53" s="283">
        <v>105.60482838</v>
      </c>
      <c r="DC53" s="283">
        <v>-87.589503320000006</v>
      </c>
      <c r="DD53" s="283">
        <v>-37.602080000000001</v>
      </c>
      <c r="DE53" s="284">
        <v>42.496544119999996</v>
      </c>
      <c r="DF53" s="282">
        <v>-41.118995960000007</v>
      </c>
      <c r="DG53" s="283">
        <v>-139.266516</v>
      </c>
      <c r="DH53" s="283">
        <v>-31.870864280000006</v>
      </c>
      <c r="DI53" s="283">
        <v>41.419989950000001</v>
      </c>
      <c r="DJ53" s="283">
        <v>-37.303539999999998</v>
      </c>
      <c r="DK53" s="283">
        <v>-17.289239770000002</v>
      </c>
      <c r="DL53" s="283">
        <v>-25.539765000000003</v>
      </c>
      <c r="DM53" s="283">
        <v>-23.856189999999998</v>
      </c>
      <c r="DN53" s="283">
        <v>55.418818889999997</v>
      </c>
      <c r="DO53" s="283">
        <v>85.624234150000007</v>
      </c>
      <c r="DP53" s="283">
        <v>147.35373470000002</v>
      </c>
      <c r="DQ53" s="284">
        <v>141.05063057000001</v>
      </c>
      <c r="DR53" s="282">
        <v>-87.855051919999994</v>
      </c>
      <c r="DS53" s="283">
        <v>-93.528966679999996</v>
      </c>
      <c r="DT53" s="283">
        <v>33.421785939999985</v>
      </c>
      <c r="DU53" s="283">
        <v>-54.084608729999992</v>
      </c>
      <c r="DV53" s="283">
        <v>-15.78762</v>
      </c>
      <c r="DW53" s="283">
        <v>19.591305729999995</v>
      </c>
      <c r="DX53" s="283">
        <v>124.12068752999998</v>
      </c>
      <c r="DY53" s="283">
        <v>26.413000000000011</v>
      </c>
      <c r="DZ53" s="283">
        <v>43.872241970000005</v>
      </c>
      <c r="EA53" s="283">
        <v>-26.223366999999996</v>
      </c>
      <c r="EB53" s="283">
        <v>108.09501</v>
      </c>
      <c r="EC53" s="284">
        <v>74.121138800000011</v>
      </c>
      <c r="ED53" s="282">
        <v>-48.04230596</v>
      </c>
      <c r="EE53" s="283">
        <v>-36.995029999999993</v>
      </c>
      <c r="EF53" s="283">
        <v>-36.830207090000002</v>
      </c>
      <c r="EG53" s="283">
        <v>-56.866999999999997</v>
      </c>
      <c r="EH53" s="283">
        <v>-10.17099</v>
      </c>
      <c r="EI53" s="283">
        <v>-87.095238569999992</v>
      </c>
      <c r="EJ53" s="283">
        <v>-42.355305959999995</v>
      </c>
      <c r="EK53" s="283">
        <v>22.934999999999999</v>
      </c>
      <c r="EL53" s="283">
        <v>60.572567290000002</v>
      </c>
      <c r="EM53" s="283">
        <v>14.052088990000001</v>
      </c>
      <c r="EN53" s="283">
        <v>70.364009999999993</v>
      </c>
      <c r="EO53" s="284">
        <v>102.81000175</v>
      </c>
      <c r="EP53" s="282">
        <v>109.39473406</v>
      </c>
      <c r="EQ53" s="283">
        <v>-16.040999999999997</v>
      </c>
      <c r="ER53" s="283">
        <v>11.804738050000001</v>
      </c>
      <c r="ES53" s="283">
        <v>-59.3</v>
      </c>
      <c r="ET53" s="283">
        <v>14.072959999999998</v>
      </c>
      <c r="EU53" s="283">
        <v>-78.452695859999992</v>
      </c>
      <c r="EV53" s="283">
        <v>-17.480305960000003</v>
      </c>
      <c r="EW53" s="283">
        <v>0.5929999999999982</v>
      </c>
      <c r="EX53" s="283">
        <v>-16.271944860000001</v>
      </c>
      <c r="EY53" s="283">
        <v>28.481000000000002</v>
      </c>
      <c r="EZ53" s="283">
        <v>57.222010000000019</v>
      </c>
      <c r="FA53" s="284">
        <v>-31.39827571</v>
      </c>
      <c r="FB53" s="282">
        <v>-0.63930595999999984</v>
      </c>
      <c r="FC53" s="283">
        <v>6.4730000000000008</v>
      </c>
      <c r="FD53" s="283">
        <v>107.08431297</v>
      </c>
      <c r="FE53" s="283">
        <v>-2</v>
      </c>
      <c r="FF53" s="283">
        <v>-3.53199</v>
      </c>
      <c r="FG53" s="283">
        <v>-52.174190469999999</v>
      </c>
      <c r="FH53" s="283">
        <v>-27.944305960000001</v>
      </c>
      <c r="FI53" s="283">
        <v>486.63071292999996</v>
      </c>
      <c r="FJ53" s="283">
        <v>-14.566357029999999</v>
      </c>
      <c r="FK53" s="283">
        <v>69.3</v>
      </c>
      <c r="FL53" s="283">
        <v>37.873010000000001</v>
      </c>
      <c r="FM53" s="284">
        <v>52.459809530000001</v>
      </c>
      <c r="FN53" s="282">
        <v>-19.79830596</v>
      </c>
      <c r="FO53" s="283">
        <v>-3.9129999999999998</v>
      </c>
      <c r="FP53" s="283">
        <v>-2.5253570299999986</v>
      </c>
      <c r="FQ53" s="283">
        <v>-40.655871610000005</v>
      </c>
      <c r="FR53" s="283">
        <v>62.966369999999998</v>
      </c>
      <c r="FS53" s="283">
        <v>20.773820000000001</v>
      </c>
      <c r="FT53" s="283">
        <v>49.931014040000001</v>
      </c>
      <c r="FU53" s="283">
        <v>-42.375480000000003</v>
      </c>
      <c r="FV53" s="283">
        <v>-11.18591303</v>
      </c>
      <c r="FW53" s="283">
        <v>44.384603029999994</v>
      </c>
      <c r="FX53" s="283">
        <v>82.74430000000001</v>
      </c>
      <c r="FY53" s="284">
        <v>51.880212999999998</v>
      </c>
      <c r="FZ53" s="282">
        <v>-7.3734459600000006</v>
      </c>
      <c r="GA53" s="283">
        <v>105.55337309999999</v>
      </c>
      <c r="GB53" s="283">
        <v>115.75295473</v>
      </c>
      <c r="GC53" s="283">
        <v>-36.307054719999996</v>
      </c>
      <c r="GD53" s="283">
        <v>-45.972499999999997</v>
      </c>
      <c r="GE53" s="283">
        <v>60.661230000000003</v>
      </c>
      <c r="GF53" s="283">
        <v>60.035224039999996</v>
      </c>
      <c r="GG53" s="283">
        <v>-19.583530000000003</v>
      </c>
      <c r="GH53" s="283">
        <v>-40.976357030000003</v>
      </c>
      <c r="GI53" s="283">
        <v>32.998923859999998</v>
      </c>
      <c r="GJ53" s="283">
        <v>39.521610760000002</v>
      </c>
      <c r="GK53" s="284">
        <v>16.911090000000002</v>
      </c>
      <c r="GL53" s="282">
        <v>-52.944305960000001</v>
      </c>
      <c r="GM53" s="283">
        <v>-11.877402030000002</v>
      </c>
      <c r="GN53" s="283">
        <v>8.0236430300000006</v>
      </c>
      <c r="GO53" s="283">
        <v>20.240229110000001</v>
      </c>
      <c r="GP53" s="283">
        <v>-13.9725</v>
      </c>
      <c r="GQ53" s="283">
        <v>71.473820000000003</v>
      </c>
      <c r="GR53" s="283">
        <v>65.960434039999996</v>
      </c>
      <c r="GS53" s="283">
        <v>9.5</v>
      </c>
      <c r="GT53" s="283">
        <v>-5.8258299999999998</v>
      </c>
      <c r="GU53" s="283">
        <v>-10.36057797</v>
      </c>
      <c r="GV53" s="283">
        <v>-107.9725</v>
      </c>
      <c r="GW53" s="284">
        <v>40.258389510000001</v>
      </c>
      <c r="GX53" s="282">
        <v>-7.54430596</v>
      </c>
      <c r="GY53" s="283">
        <v>-22.2418826</v>
      </c>
      <c r="GZ53" s="283">
        <v>-0.64722221999999996</v>
      </c>
      <c r="HA53" s="283">
        <v>4.2292678499999994</v>
      </c>
      <c r="HB53" s="283">
        <v>-18</v>
      </c>
      <c r="HC53" s="283">
        <v>-41.767857140000004</v>
      </c>
      <c r="HD53" s="283">
        <v>-0.94430592000000002</v>
      </c>
      <c r="HE53" s="283">
        <v>-7.5</v>
      </c>
      <c r="HF53" s="283">
        <v>83.652839779999994</v>
      </c>
      <c r="HG53" s="283">
        <v>58.510690930000003</v>
      </c>
      <c r="HH53" s="283">
        <v>36.027500000000003</v>
      </c>
      <c r="HI53" s="284">
        <v>109.84553768999999</v>
      </c>
      <c r="HJ53" s="282">
        <v>8.9251607499999999</v>
      </c>
      <c r="HK53" s="283">
        <v>-115.12847391</v>
      </c>
      <c r="HL53" s="283">
        <v>-44.665182299999998</v>
      </c>
      <c r="HM53" s="283">
        <v>-18.209654879999999</v>
      </c>
      <c r="HN53" s="283">
        <v>-64.672500000000014</v>
      </c>
      <c r="HO53" s="283">
        <v>-70.467857139999992</v>
      </c>
      <c r="HP53" s="283">
        <v>-0.60144200000000003</v>
      </c>
      <c r="HQ53" s="283">
        <v>32.141379999999998</v>
      </c>
      <c r="HR53" s="283">
        <v>69.275270449999994</v>
      </c>
      <c r="HS53" s="283">
        <v>59.426224779999998</v>
      </c>
      <c r="HT53" s="283">
        <v>1.4024999999999999</v>
      </c>
      <c r="HU53" s="284">
        <v>82.581944459999988</v>
      </c>
      <c r="HV53" s="282">
        <v>13.375</v>
      </c>
      <c r="HW53" s="283">
        <v>-33.625</v>
      </c>
      <c r="HX53" s="283">
        <v>100.27777777999999</v>
      </c>
      <c r="HY53" s="283">
        <v>13.67255007</v>
      </c>
      <c r="HZ53" s="283">
        <v>-34.797499999999999</v>
      </c>
      <c r="IA53" s="283">
        <v>-109.64285714</v>
      </c>
      <c r="IB53" s="283">
        <v>291.34100000000001</v>
      </c>
      <c r="IC53" s="283">
        <v>-29.634999999999998</v>
      </c>
      <c r="ID53" s="283">
        <v>-26.52222222</v>
      </c>
      <c r="IE53" s="283">
        <v>-45.413692060000002</v>
      </c>
      <c r="IF53" s="283">
        <v>-18.04213743</v>
      </c>
      <c r="IG53" s="284">
        <v>16.462681829999998</v>
      </c>
      <c r="IH53" s="282">
        <v>-34.333300000000001</v>
      </c>
      <c r="II53" s="283">
        <v>40.25</v>
      </c>
      <c r="IJ53" s="283">
        <v>73.977777739999993</v>
      </c>
      <c r="IK53" s="283">
        <v>-14.66229478</v>
      </c>
      <c r="IL53" s="283">
        <v>36.402500000000003</v>
      </c>
      <c r="IM53" s="283">
        <v>-156.61446975000001</v>
      </c>
      <c r="IN53" s="283">
        <v>-44.958300000000001</v>
      </c>
      <c r="IO53" s="283">
        <v>-48.125</v>
      </c>
      <c r="IP53" s="283">
        <v>-56.225349700000002</v>
      </c>
      <c r="IQ53" s="283">
        <v>7.670323780000011</v>
      </c>
      <c r="IR53" s="283">
        <v>150.17315285999999</v>
      </c>
      <c r="IS53" s="284">
        <v>52.058999999999997</v>
      </c>
      <c r="IT53" s="282">
        <v>-116.83791711000001</v>
      </c>
      <c r="IU53" s="283">
        <v>-53.125</v>
      </c>
      <c r="IV53" s="283">
        <v>-92.875</v>
      </c>
      <c r="IW53" s="283">
        <v>78.195551159999994</v>
      </c>
      <c r="IX53" s="283">
        <v>12.4025</v>
      </c>
      <c r="IY53" s="283">
        <v>47.392046479999998</v>
      </c>
      <c r="IZ53" s="283">
        <v>-21.847990189999997</v>
      </c>
      <c r="JA53" s="283">
        <v>-14.47269691</v>
      </c>
      <c r="JB53" s="283">
        <v>201.82499999999999</v>
      </c>
      <c r="JC53" s="283">
        <v>-6.9221362099999997</v>
      </c>
      <c r="JD53" s="283">
        <v>180.4025</v>
      </c>
      <c r="JE53" s="284">
        <v>240.86218219</v>
      </c>
      <c r="JF53" s="282">
        <v>-36.125809920000002</v>
      </c>
      <c r="JG53" s="283">
        <v>52.924999999999997</v>
      </c>
      <c r="JH53" s="283">
        <v>-5.5750000000000002</v>
      </c>
      <c r="JI53" s="283">
        <v>-61.952689460000002</v>
      </c>
      <c r="JJ53" s="283">
        <v>-11.90717965</v>
      </c>
      <c r="JK53" s="283">
        <v>-4.7729479800000005</v>
      </c>
      <c r="JL53" s="283">
        <v>-124.38267406999998</v>
      </c>
      <c r="JM53" s="283">
        <v>-64.168956739999999</v>
      </c>
      <c r="JN53" s="283">
        <v>-7.5</v>
      </c>
      <c r="JO53" s="283">
        <v>7.4855523200000009</v>
      </c>
      <c r="JP53" s="283">
        <v>30.69849795</v>
      </c>
      <c r="JQ53" s="284">
        <v>34.374999979999998</v>
      </c>
      <c r="JR53" s="282">
        <v>399.16669999999999</v>
      </c>
      <c r="JS53" s="283">
        <v>-203.66750991999999</v>
      </c>
      <c r="JT53" s="283">
        <v>0</v>
      </c>
      <c r="JU53" s="283">
        <v>-27.07648798</v>
      </c>
      <c r="JV53" s="283">
        <v>164.90702038000001</v>
      </c>
      <c r="JW53" s="283">
        <v>40.762038810000007</v>
      </c>
      <c r="JX53" s="283">
        <v>-64.945985360000009</v>
      </c>
      <c r="JY53" s="283">
        <v>-216.73333106999999</v>
      </c>
      <c r="JZ53" s="283">
        <v>30</v>
      </c>
      <c r="KA53" s="283">
        <v>-60.62250533000001</v>
      </c>
      <c r="KB53" s="283">
        <v>22.13720606</v>
      </c>
      <c r="KC53" s="284">
        <v>-32.793014429999999</v>
      </c>
      <c r="KD53" s="282">
        <v>12.34345388</v>
      </c>
      <c r="KE53" s="283">
        <v>19.008949219999998</v>
      </c>
      <c r="KF53" s="283">
        <v>-60</v>
      </c>
      <c r="KG53" s="283">
        <v>20.674360849999999</v>
      </c>
      <c r="KH53" s="283">
        <v>3.5433268600000005</v>
      </c>
      <c r="KI53" s="283">
        <v>-205.24637829</v>
      </c>
      <c r="KJ53" s="283">
        <v>42.999190079999998</v>
      </c>
      <c r="KK53" s="283">
        <v>57.5</v>
      </c>
      <c r="KL53" s="283">
        <v>-5</v>
      </c>
      <c r="KM53" s="283">
        <v>2.167768999999975E-2</v>
      </c>
      <c r="KN53" s="283">
        <v>143.01349999999999</v>
      </c>
      <c r="KO53" s="283">
        <v>185.86558123999998</v>
      </c>
      <c r="KP53" s="282">
        <v>56.271371939999995</v>
      </c>
      <c r="KQ53" s="283">
        <v>-52.5</v>
      </c>
      <c r="KR53" s="283">
        <v>35.396999999999998</v>
      </c>
      <c r="KS53" s="284">
        <v>-25.63272503</v>
      </c>
    </row>
    <row r="54" spans="1:305" x14ac:dyDescent="0.25">
      <c r="A54" s="229" t="s">
        <v>4213</v>
      </c>
      <c r="B54" s="282">
        <v>-16.343000000000032</v>
      </c>
      <c r="C54" s="283">
        <v>-8.2969999999999793</v>
      </c>
      <c r="D54" s="283">
        <v>-5.9870000000000347</v>
      </c>
      <c r="E54" s="283">
        <v>-16.831</v>
      </c>
      <c r="F54" s="283">
        <v>5.1310000000000029</v>
      </c>
      <c r="G54" s="283">
        <v>109.24700000000001</v>
      </c>
      <c r="H54" s="283">
        <v>-1.1444000000000187</v>
      </c>
      <c r="I54" s="283">
        <v>15.626999999999999</v>
      </c>
      <c r="J54" s="283">
        <v>-9.4582000000000228</v>
      </c>
      <c r="K54" s="283">
        <v>-2.2497999999999934</v>
      </c>
      <c r="L54" s="283">
        <v>6.8296000000000525</v>
      </c>
      <c r="M54" s="284">
        <v>12.833799999999998</v>
      </c>
      <c r="N54" s="282">
        <v>1.3186999999999962</v>
      </c>
      <c r="O54" s="283">
        <v>-6.6258000000000017</v>
      </c>
      <c r="P54" s="283">
        <v>-107.705</v>
      </c>
      <c r="Q54" s="283">
        <v>1.8600000000000136</v>
      </c>
      <c r="R54" s="283">
        <v>13.834999999999997</v>
      </c>
      <c r="S54" s="283">
        <v>-12.731000000000101</v>
      </c>
      <c r="T54" s="283">
        <v>85.879000000000019</v>
      </c>
      <c r="U54" s="283">
        <v>6.5869999999999891</v>
      </c>
      <c r="V54" s="283">
        <v>96.35899999999998</v>
      </c>
      <c r="W54" s="283">
        <v>-14.255000000000001</v>
      </c>
      <c r="X54" s="283">
        <v>-4.7636999999999627</v>
      </c>
      <c r="Y54" s="284">
        <v>-5.6613999999999507</v>
      </c>
      <c r="Z54" s="282">
        <v>-30.303900000000006</v>
      </c>
      <c r="AA54" s="283">
        <v>14.430000000000028</v>
      </c>
      <c r="AB54" s="283">
        <v>-108.24400000000003</v>
      </c>
      <c r="AC54" s="283">
        <v>-22.508000000000003</v>
      </c>
      <c r="AD54" s="283">
        <v>-9.2850000000000108</v>
      </c>
      <c r="AE54" s="283">
        <v>-7.5840000000000156</v>
      </c>
      <c r="AF54" s="283">
        <v>-22.829999999999973</v>
      </c>
      <c r="AG54" s="283">
        <v>102.34599999999999</v>
      </c>
      <c r="AH54" s="283">
        <v>2.390000000000021</v>
      </c>
      <c r="AI54" s="283">
        <v>-3.1982000000000212</v>
      </c>
      <c r="AJ54" s="283">
        <v>-17.404200000000003</v>
      </c>
      <c r="AK54" s="284">
        <v>-6.229999999998892E-2</v>
      </c>
      <c r="AL54" s="282">
        <v>-122.68604999999999</v>
      </c>
      <c r="AM54" s="283">
        <v>35.841250000000009</v>
      </c>
      <c r="AN54" s="283">
        <v>5.0097999999999709</v>
      </c>
      <c r="AO54" s="283">
        <v>-4.2899999999999991</v>
      </c>
      <c r="AP54" s="283">
        <v>2.6143000000000178</v>
      </c>
      <c r="AQ54" s="283">
        <v>1.1197999999999659</v>
      </c>
      <c r="AR54" s="283">
        <v>5.7729000000000141</v>
      </c>
      <c r="AS54" s="283">
        <v>132.04509999999999</v>
      </c>
      <c r="AT54" s="283">
        <v>17.096899999999973</v>
      </c>
      <c r="AU54" s="283">
        <v>3.9756999999999714</v>
      </c>
      <c r="AV54" s="283">
        <v>8.4604000000000159</v>
      </c>
      <c r="AW54" s="284">
        <v>-3.4161000000000197</v>
      </c>
      <c r="AX54" s="282">
        <v>-14.119000000000002</v>
      </c>
      <c r="AY54" s="283">
        <v>-132.96199999999999</v>
      </c>
      <c r="AZ54" s="283">
        <v>-20.861199999999894</v>
      </c>
      <c r="BA54" s="283">
        <v>-25.17880000000001</v>
      </c>
      <c r="BB54" s="283">
        <v>-3.0859999999999985</v>
      </c>
      <c r="BC54" s="283">
        <v>-14.363899999999999</v>
      </c>
      <c r="BD54" s="283">
        <v>21.601500000000019</v>
      </c>
      <c r="BE54" s="283">
        <v>51.375</v>
      </c>
      <c r="BF54" s="283">
        <v>37.311</v>
      </c>
      <c r="BG54" s="283">
        <v>19.387599999999999</v>
      </c>
      <c r="BH54" s="283">
        <v>2.8531000000000262</v>
      </c>
      <c r="BI54" s="284">
        <v>73.03309999999999</v>
      </c>
      <c r="BJ54" s="282">
        <v>12.7879</v>
      </c>
      <c r="BK54" s="283">
        <v>7.0218000000000096</v>
      </c>
      <c r="BL54" s="283">
        <v>-1.174500000000009</v>
      </c>
      <c r="BM54" s="283">
        <v>0.70139999999997116</v>
      </c>
      <c r="BN54" s="283">
        <v>-5.7376999999999825</v>
      </c>
      <c r="BO54" s="283">
        <v>-73.031899999999979</v>
      </c>
      <c r="BP54" s="283">
        <v>-39.279800000000002</v>
      </c>
      <c r="BQ54" s="283">
        <v>-61.591000000000008</v>
      </c>
      <c r="BR54" s="283">
        <v>-22.559999999999992</v>
      </c>
      <c r="BS54" s="283">
        <v>7.0539000000000112</v>
      </c>
      <c r="BT54" s="283">
        <v>14.566699999999997</v>
      </c>
      <c r="BU54" s="284">
        <v>7.3059000000000083</v>
      </c>
      <c r="BV54" s="282">
        <v>32.5015</v>
      </c>
      <c r="BW54" s="283">
        <v>-8.8359999999999985</v>
      </c>
      <c r="BX54" s="283">
        <v>24.922999999999998</v>
      </c>
      <c r="BY54" s="283">
        <v>45.830999999999989</v>
      </c>
      <c r="BZ54" s="283">
        <v>-49.161000000000001</v>
      </c>
      <c r="CA54" s="283">
        <v>24.817999999999998</v>
      </c>
      <c r="CB54" s="283">
        <v>173.92</v>
      </c>
      <c r="CC54" s="283">
        <v>-16.74499999999999</v>
      </c>
      <c r="CD54" s="283">
        <v>18.843</v>
      </c>
      <c r="CE54" s="283">
        <v>51.219000000000008</v>
      </c>
      <c r="CF54" s="283">
        <v>14.835999999999999</v>
      </c>
      <c r="CG54" s="284">
        <v>-1.8619999999999983</v>
      </c>
      <c r="CH54" s="282">
        <v>-18.748999999999999</v>
      </c>
      <c r="CI54" s="283">
        <v>-1.8009999999999984</v>
      </c>
      <c r="CJ54" s="283">
        <v>12.793000000000001</v>
      </c>
      <c r="CK54" s="283">
        <v>97.485000000000014</v>
      </c>
      <c r="CL54" s="283">
        <v>-11.241</v>
      </c>
      <c r="CM54" s="283">
        <v>9.279999999999994</v>
      </c>
      <c r="CN54" s="283">
        <v>-92.333999999999989</v>
      </c>
      <c r="CO54" s="283">
        <v>-28.777999999999992</v>
      </c>
      <c r="CP54" s="283">
        <v>11.443999999999999</v>
      </c>
      <c r="CQ54" s="283">
        <v>40.970000000000006</v>
      </c>
      <c r="CR54" s="283">
        <v>67.405000000000001</v>
      </c>
      <c r="CS54" s="284">
        <v>2.6349999999999998</v>
      </c>
      <c r="CT54" s="282">
        <v>9.5060000000000002</v>
      </c>
      <c r="CU54" s="283">
        <v>-57.207000000000001</v>
      </c>
      <c r="CV54" s="283">
        <v>-33.4</v>
      </c>
      <c r="CW54" s="283">
        <v>-217.84200000000001</v>
      </c>
      <c r="CX54" s="283">
        <v>-10.396000000000001</v>
      </c>
      <c r="CY54" s="283">
        <v>-6.7049999999999983</v>
      </c>
      <c r="CZ54" s="283">
        <v>-25.653000000000002</v>
      </c>
      <c r="DA54" s="283">
        <v>77.933999999999997</v>
      </c>
      <c r="DB54" s="283">
        <v>101.07000000000001</v>
      </c>
      <c r="DC54" s="283">
        <v>-65.559000000000012</v>
      </c>
      <c r="DD54" s="283">
        <v>-33.575000000000003</v>
      </c>
      <c r="DE54" s="284">
        <v>-3.3959999999999999</v>
      </c>
      <c r="DF54" s="282">
        <v>-13.5</v>
      </c>
      <c r="DG54" s="283">
        <v>-104.35</v>
      </c>
      <c r="DH54" s="283">
        <v>-42.926000000000002</v>
      </c>
      <c r="DI54" s="283">
        <v>60.975000000000001</v>
      </c>
      <c r="DJ54" s="283">
        <v>-29.512999999999998</v>
      </c>
      <c r="DK54" s="283">
        <v>-10</v>
      </c>
      <c r="DL54" s="283">
        <v>-15</v>
      </c>
      <c r="DM54" s="283">
        <v>-10</v>
      </c>
      <c r="DN54" s="283">
        <v>20</v>
      </c>
      <c r="DO54" s="283">
        <v>87.917000000000002</v>
      </c>
      <c r="DP54" s="283">
        <v>99</v>
      </c>
      <c r="DQ54" s="284">
        <v>76.796999999999997</v>
      </c>
      <c r="DR54" s="282">
        <v>-84.697999999999993</v>
      </c>
      <c r="DS54" s="283">
        <v>-92.638999999999996</v>
      </c>
      <c r="DT54" s="283">
        <v>37.943999999999988</v>
      </c>
      <c r="DU54" s="283">
        <v>-49.617999999999995</v>
      </c>
      <c r="DV54" s="283">
        <v>-9.4570000000000007</v>
      </c>
      <c r="DW54" s="283">
        <v>21.197999999999993</v>
      </c>
      <c r="DX54" s="283">
        <v>101.10199999999999</v>
      </c>
      <c r="DY54" s="283">
        <v>26.413000000000011</v>
      </c>
      <c r="DZ54" s="283">
        <v>34.287000000000006</v>
      </c>
      <c r="EA54" s="283">
        <v>-65.085999999999999</v>
      </c>
      <c r="EB54" s="283">
        <v>110.127</v>
      </c>
      <c r="EC54" s="284">
        <v>74.228000000000009</v>
      </c>
      <c r="ED54" s="282">
        <v>-47.097999999999999</v>
      </c>
      <c r="EE54" s="283">
        <v>-36.995029999999993</v>
      </c>
      <c r="EF54" s="283">
        <v>-33.291519999999998</v>
      </c>
      <c r="EG54" s="283">
        <v>-56.866999999999997</v>
      </c>
      <c r="EH54" s="283">
        <v>-8.1389999999999993</v>
      </c>
      <c r="EI54" s="283">
        <v>-84.91</v>
      </c>
      <c r="EJ54" s="283">
        <v>-41.510999999999996</v>
      </c>
      <c r="EK54" s="283">
        <v>22.934999999999999</v>
      </c>
      <c r="EL54" s="283">
        <v>31.190999999999999</v>
      </c>
      <c r="EM54" s="283">
        <v>15.990000000000002</v>
      </c>
      <c r="EN54" s="283">
        <v>31.124999999999993</v>
      </c>
      <c r="EO54" s="284">
        <v>60</v>
      </c>
      <c r="EP54" s="282">
        <v>37.75</v>
      </c>
      <c r="EQ54" s="283">
        <v>-16.040999999999997</v>
      </c>
      <c r="ER54" s="283">
        <v>-11.2</v>
      </c>
      <c r="ES54" s="283">
        <v>-57.3</v>
      </c>
      <c r="ET54" s="283">
        <v>-22.071999999999999</v>
      </c>
      <c r="EU54" s="283">
        <v>-80.260999999999996</v>
      </c>
      <c r="EV54" s="283">
        <v>-16.536000000000001</v>
      </c>
      <c r="EW54" s="283">
        <v>-14.407000000000002</v>
      </c>
      <c r="EX54" s="283">
        <v>-12.3</v>
      </c>
      <c r="EY54" s="283">
        <v>30.481000000000002</v>
      </c>
      <c r="EZ54" s="283">
        <v>-13.9</v>
      </c>
      <c r="FA54" s="284">
        <v>-25</v>
      </c>
      <c r="FB54" s="282">
        <v>0.30500000000000016</v>
      </c>
      <c r="FC54" s="283">
        <v>6.4730000000000008</v>
      </c>
      <c r="FD54" s="283">
        <v>95.623000000000005</v>
      </c>
      <c r="FE54" s="283">
        <v>0</v>
      </c>
      <c r="FF54" s="283">
        <v>-1.5</v>
      </c>
      <c r="FG54" s="283">
        <v>-42.948</v>
      </c>
      <c r="FH54" s="283">
        <v>-27</v>
      </c>
      <c r="FI54" s="283">
        <v>-11.6</v>
      </c>
      <c r="FJ54" s="283">
        <v>-10.59</v>
      </c>
      <c r="FK54" s="283">
        <v>71.3</v>
      </c>
      <c r="FL54" s="283">
        <v>39.905000000000001</v>
      </c>
      <c r="FM54" s="284">
        <v>61.686</v>
      </c>
      <c r="FN54" s="282">
        <v>-18.853999999999999</v>
      </c>
      <c r="FO54" s="283">
        <v>-3.9129999999999998</v>
      </c>
      <c r="FP54" s="283">
        <v>-31.548999999999999</v>
      </c>
      <c r="FQ54" s="283">
        <v>-39.566560000000003</v>
      </c>
      <c r="FR54" s="283">
        <v>15</v>
      </c>
      <c r="FS54" s="283">
        <v>15</v>
      </c>
      <c r="FT54" s="283">
        <v>-0.46467999999999998</v>
      </c>
      <c r="FU54" s="283">
        <v>-42.375480000000003</v>
      </c>
      <c r="FV54" s="283">
        <v>-10</v>
      </c>
      <c r="FW54" s="283">
        <v>46.219609999999996</v>
      </c>
      <c r="FX54" s="283">
        <v>82.74430000000001</v>
      </c>
      <c r="FY54" s="284">
        <v>37</v>
      </c>
      <c r="FZ54" s="282">
        <v>-6.4291400000000003</v>
      </c>
      <c r="GA54" s="283">
        <v>37.254489999999997</v>
      </c>
      <c r="GB54" s="283">
        <v>37.81485</v>
      </c>
      <c r="GC54" s="283">
        <v>-34.060099999999998</v>
      </c>
      <c r="GD54" s="283">
        <v>-38</v>
      </c>
      <c r="GE54" s="283">
        <v>-6.2590000000000146E-2</v>
      </c>
      <c r="GF54" s="283">
        <v>60.979529999999997</v>
      </c>
      <c r="GG54" s="283">
        <v>-17.083530000000003</v>
      </c>
      <c r="GH54" s="283">
        <v>-50</v>
      </c>
      <c r="GI54" s="283">
        <v>-4.39513</v>
      </c>
      <c r="GJ54" s="283">
        <v>13</v>
      </c>
      <c r="GK54" s="284">
        <v>-45</v>
      </c>
      <c r="GL54" s="282">
        <v>-52</v>
      </c>
      <c r="GM54" s="283">
        <v>-40</v>
      </c>
      <c r="GN54" s="283">
        <v>9</v>
      </c>
      <c r="GO54" s="283">
        <v>19</v>
      </c>
      <c r="GP54" s="283">
        <v>-6</v>
      </c>
      <c r="GQ54" s="283">
        <v>80.7</v>
      </c>
      <c r="GR54" s="283">
        <v>15</v>
      </c>
      <c r="GS54" s="283">
        <v>12</v>
      </c>
      <c r="GT54" s="283">
        <v>-8.6</v>
      </c>
      <c r="GU54" s="283">
        <v>-10</v>
      </c>
      <c r="GV54" s="283">
        <v>-100</v>
      </c>
      <c r="GW54" s="284">
        <v>44.2</v>
      </c>
      <c r="GX54" s="282">
        <v>-6.6</v>
      </c>
      <c r="GY54" s="283">
        <v>0</v>
      </c>
      <c r="GZ54" s="283">
        <v>0</v>
      </c>
      <c r="HA54" s="283">
        <v>0</v>
      </c>
      <c r="HB54" s="283">
        <v>-18</v>
      </c>
      <c r="HC54" s="283">
        <v>-24</v>
      </c>
      <c r="HD54" s="283">
        <v>0</v>
      </c>
      <c r="HE54" s="283">
        <v>-5</v>
      </c>
      <c r="HF54" s="283">
        <v>80.8</v>
      </c>
      <c r="HG54" s="283">
        <v>62.2</v>
      </c>
      <c r="HH54" s="283">
        <v>41</v>
      </c>
      <c r="HI54" s="284">
        <v>1.3999999999999986</v>
      </c>
      <c r="HJ54" s="282">
        <v>-9</v>
      </c>
      <c r="HK54" s="283">
        <v>-10.4</v>
      </c>
      <c r="HL54" s="283">
        <v>-25.799999999999997</v>
      </c>
      <c r="HM54" s="283">
        <v>-14</v>
      </c>
      <c r="HN54" s="283">
        <v>-56.700000000000017</v>
      </c>
      <c r="HO54" s="283">
        <v>-52.699999999999989</v>
      </c>
      <c r="HP54" s="283">
        <v>-4</v>
      </c>
      <c r="HQ54" s="283">
        <v>33</v>
      </c>
      <c r="HR54" s="283">
        <v>48</v>
      </c>
      <c r="HS54" s="283">
        <v>64</v>
      </c>
      <c r="HT54" s="283">
        <v>10</v>
      </c>
      <c r="HU54" s="284">
        <v>85</v>
      </c>
      <c r="HV54" s="282">
        <v>14</v>
      </c>
      <c r="HW54" s="283">
        <v>-30.5</v>
      </c>
      <c r="HX54" s="283">
        <v>102.8</v>
      </c>
      <c r="HY54" s="283">
        <v>19</v>
      </c>
      <c r="HZ54" s="283">
        <v>-21.2</v>
      </c>
      <c r="IA54" s="283">
        <v>-90</v>
      </c>
      <c r="IB54" s="283">
        <v>-108.03400000000001</v>
      </c>
      <c r="IC54" s="283">
        <v>-52.41</v>
      </c>
      <c r="ID54" s="283">
        <v>-24</v>
      </c>
      <c r="IE54" s="283">
        <v>-40</v>
      </c>
      <c r="IF54" s="283">
        <v>-10</v>
      </c>
      <c r="IG54" s="284">
        <v>16.899999999999999</v>
      </c>
      <c r="IH54" s="282">
        <v>-31</v>
      </c>
      <c r="II54" s="283">
        <v>44</v>
      </c>
      <c r="IJ54" s="283">
        <v>76.5</v>
      </c>
      <c r="IK54" s="283">
        <v>-9</v>
      </c>
      <c r="IL54" s="283">
        <v>50</v>
      </c>
      <c r="IM54" s="283">
        <v>34</v>
      </c>
      <c r="IN54" s="283">
        <v>-41</v>
      </c>
      <c r="IO54" s="283">
        <v>-45</v>
      </c>
      <c r="IP54" s="283">
        <v>-62</v>
      </c>
      <c r="IQ54" s="283">
        <v>63</v>
      </c>
      <c r="IR54" s="283">
        <v>-10</v>
      </c>
      <c r="IS54" s="284">
        <v>53</v>
      </c>
      <c r="IT54" s="282">
        <v>-40</v>
      </c>
      <c r="IU54" s="283">
        <v>-50</v>
      </c>
      <c r="IV54" s="283">
        <v>-91</v>
      </c>
      <c r="IW54" s="283">
        <v>81.8</v>
      </c>
      <c r="IX54" s="283">
        <v>26</v>
      </c>
      <c r="IY54" s="283">
        <v>52</v>
      </c>
      <c r="IZ54" s="283">
        <v>7.3000000000000007</v>
      </c>
      <c r="JA54" s="283">
        <v>-16</v>
      </c>
      <c r="JB54" s="283">
        <v>-26.3</v>
      </c>
      <c r="JC54" s="283">
        <v>-2.9</v>
      </c>
      <c r="JD54" s="283">
        <v>94</v>
      </c>
      <c r="JE54" s="284">
        <v>-85</v>
      </c>
      <c r="JF54" s="282">
        <v>-28.5</v>
      </c>
      <c r="JG54" s="283">
        <v>56.05</v>
      </c>
      <c r="JH54" s="283">
        <v>-3.7</v>
      </c>
      <c r="JI54" s="283">
        <v>-57.900000000000006</v>
      </c>
      <c r="JJ54" s="283">
        <v>0</v>
      </c>
      <c r="JK54" s="283">
        <v>0</v>
      </c>
      <c r="JL54" s="283">
        <v>-46.48</v>
      </c>
      <c r="JM54" s="283">
        <v>-100</v>
      </c>
      <c r="JN54" s="283">
        <v>-5</v>
      </c>
      <c r="JO54" s="283">
        <v>12</v>
      </c>
      <c r="JP54" s="283">
        <v>0</v>
      </c>
      <c r="JQ54" s="284">
        <v>25</v>
      </c>
      <c r="JR54" s="282">
        <v>5</v>
      </c>
      <c r="JS54" s="283">
        <v>0</v>
      </c>
      <c r="JT54" s="283">
        <v>0</v>
      </c>
      <c r="JU54" s="283">
        <v>-22</v>
      </c>
      <c r="JV54" s="283">
        <v>0</v>
      </c>
      <c r="JW54" s="283">
        <v>-25</v>
      </c>
      <c r="JX54" s="283">
        <v>-15</v>
      </c>
      <c r="JY54" s="283">
        <v>-30</v>
      </c>
      <c r="JZ54" s="283">
        <v>30</v>
      </c>
      <c r="KA54" s="283">
        <v>0</v>
      </c>
      <c r="KB54" s="283">
        <v>35</v>
      </c>
      <c r="KC54" s="284">
        <v>50</v>
      </c>
      <c r="KD54" s="282">
        <v>0</v>
      </c>
      <c r="KE54" s="283">
        <v>0</v>
      </c>
      <c r="KF54" s="283">
        <v>-60</v>
      </c>
      <c r="KG54" s="283">
        <v>25</v>
      </c>
      <c r="KH54" s="283">
        <v>5</v>
      </c>
      <c r="KI54" s="283">
        <v>0</v>
      </c>
      <c r="KJ54" s="283">
        <v>100</v>
      </c>
      <c r="KK54" s="283">
        <v>60</v>
      </c>
      <c r="KL54" s="283">
        <v>-5</v>
      </c>
      <c r="KM54" s="283">
        <v>5</v>
      </c>
      <c r="KN54" s="283">
        <v>-40</v>
      </c>
      <c r="KO54" s="283">
        <v>90.227419999999995</v>
      </c>
      <c r="KP54" s="282">
        <v>-90</v>
      </c>
      <c r="KQ54" s="283">
        <v>-50</v>
      </c>
      <c r="KR54" s="283">
        <v>-5</v>
      </c>
      <c r="KS54" s="284">
        <v>-20</v>
      </c>
    </row>
    <row r="55" spans="1:305" hidden="1" x14ac:dyDescent="0.25">
      <c r="A55" s="235" t="s">
        <v>4215</v>
      </c>
      <c r="B55" s="230"/>
      <c r="M55" s="236"/>
      <c r="N55" s="230"/>
      <c r="Y55" s="236"/>
      <c r="Z55" s="230"/>
      <c r="AK55" s="236"/>
      <c r="AL55" s="230"/>
      <c r="AW55" s="236"/>
      <c r="AX55" s="230"/>
      <c r="BI55" s="236"/>
      <c r="BJ55" s="230"/>
      <c r="BU55" s="236"/>
      <c r="BV55" s="230"/>
      <c r="CG55" s="236"/>
      <c r="CH55" s="230"/>
      <c r="CS55" s="236"/>
      <c r="CT55" s="230"/>
      <c r="DE55" s="236"/>
      <c r="DF55" s="230"/>
      <c r="DQ55" s="236"/>
      <c r="DR55" s="230"/>
      <c r="EC55" s="236"/>
      <c r="ED55" s="230"/>
      <c r="EO55" s="236"/>
      <c r="EP55" s="230"/>
      <c r="FA55" s="236"/>
      <c r="FB55" s="230"/>
      <c r="FM55" s="236"/>
      <c r="FN55" s="230"/>
      <c r="FY55" s="236"/>
      <c r="FZ55" s="230"/>
      <c r="GK55" s="236"/>
      <c r="GL55" s="230"/>
      <c r="GW55" s="236"/>
      <c r="GX55" s="230"/>
      <c r="HI55" s="236"/>
      <c r="HJ55" s="230"/>
      <c r="HU55" s="236"/>
      <c r="HV55" s="230"/>
      <c r="IG55" s="236"/>
      <c r="IH55" s="230"/>
      <c r="IS55" s="236"/>
      <c r="IT55" s="230"/>
      <c r="JE55" s="236"/>
      <c r="JF55" s="230"/>
      <c r="JQ55" s="236"/>
      <c r="JR55" s="230"/>
      <c r="KC55" s="236"/>
      <c r="KD55" s="230"/>
      <c r="KP55" s="230"/>
      <c r="KS55" s="236"/>
    </row>
    <row r="56" spans="1:305" hidden="1" x14ac:dyDescent="0.25">
      <c r="A56" s="345" t="s">
        <v>4224</v>
      </c>
      <c r="B56" s="230"/>
      <c r="M56" s="236"/>
      <c r="N56" s="230"/>
      <c r="Y56" s="236"/>
      <c r="Z56" s="230"/>
      <c r="AK56" s="236"/>
      <c r="AL56" s="230"/>
      <c r="AW56" s="236"/>
      <c r="AX56" s="230"/>
      <c r="BI56" s="236"/>
      <c r="BJ56" s="230"/>
      <c r="BU56" s="236"/>
      <c r="BV56" s="230"/>
      <c r="CG56" s="236"/>
      <c r="CH56" s="230"/>
      <c r="CS56" s="236"/>
      <c r="CT56" s="230"/>
      <c r="DE56" s="236"/>
      <c r="DF56" s="230"/>
      <c r="DQ56" s="236"/>
      <c r="DR56" s="230"/>
      <c r="EC56" s="236"/>
      <c r="ED56" s="230"/>
      <c r="EO56" s="236"/>
      <c r="EP56" s="230"/>
      <c r="FA56" s="236"/>
      <c r="FB56" s="230"/>
      <c r="FM56" s="236"/>
      <c r="FN56" s="230"/>
      <c r="FY56" s="236"/>
      <c r="FZ56" s="230"/>
      <c r="GK56" s="236"/>
      <c r="GL56" s="230"/>
      <c r="GW56" s="236"/>
      <c r="GX56" s="230"/>
      <c r="HI56" s="236"/>
      <c r="HJ56" s="230"/>
      <c r="HU56" s="236"/>
      <c r="HV56" s="230"/>
      <c r="IG56" s="236"/>
      <c r="IH56" s="230"/>
      <c r="IS56" s="236"/>
      <c r="IT56" s="230"/>
      <c r="JE56" s="236"/>
      <c r="JF56" s="230"/>
      <c r="JQ56" s="236"/>
      <c r="JR56" s="230"/>
      <c r="KC56" s="236"/>
      <c r="KD56" s="230"/>
      <c r="KP56" s="230"/>
      <c r="KS56" s="236"/>
    </row>
    <row r="57" spans="1:305" hidden="1" x14ac:dyDescent="0.25">
      <c r="A57" s="345" t="s">
        <v>4225</v>
      </c>
      <c r="B57" s="230"/>
      <c r="M57" s="236"/>
      <c r="N57" s="230"/>
      <c r="Y57" s="236"/>
      <c r="Z57" s="230"/>
      <c r="AK57" s="236"/>
      <c r="AL57" s="230"/>
      <c r="AW57" s="236"/>
      <c r="AX57" s="230"/>
      <c r="BI57" s="236"/>
      <c r="BJ57" s="230"/>
      <c r="BU57" s="236"/>
      <c r="BV57" s="230"/>
      <c r="CG57" s="236"/>
      <c r="CH57" s="230"/>
      <c r="CS57" s="236"/>
      <c r="CT57" s="230"/>
      <c r="DE57" s="236"/>
      <c r="DF57" s="230"/>
      <c r="DQ57" s="236"/>
      <c r="DR57" s="230"/>
      <c r="EC57" s="236"/>
      <c r="ED57" s="230"/>
      <c r="EO57" s="236"/>
      <c r="EP57" s="230"/>
      <c r="FA57" s="236"/>
      <c r="FB57" s="230"/>
      <c r="FM57" s="236"/>
      <c r="FN57" s="230"/>
      <c r="FY57" s="236"/>
      <c r="FZ57" s="230"/>
      <c r="GK57" s="236"/>
      <c r="GL57" s="230"/>
      <c r="GW57" s="236"/>
      <c r="GX57" s="230"/>
      <c r="HI57" s="236"/>
      <c r="HJ57" s="230"/>
      <c r="HU57" s="236"/>
      <c r="HV57" s="230"/>
      <c r="IG57" s="236"/>
      <c r="IH57" s="230"/>
      <c r="IS57" s="236"/>
      <c r="IT57" s="230"/>
      <c r="JE57" s="236"/>
      <c r="JF57" s="230"/>
      <c r="JQ57" s="236"/>
      <c r="JR57" s="230"/>
      <c r="KC57" s="236"/>
      <c r="KD57" s="230"/>
      <c r="KP57" s="230"/>
      <c r="KS57" s="236"/>
    </row>
    <row r="58" spans="1:305" hidden="1" x14ac:dyDescent="0.25">
      <c r="A58" s="235" t="s">
        <v>4216</v>
      </c>
      <c r="B58" s="230"/>
      <c r="M58" s="236"/>
      <c r="N58" s="230"/>
      <c r="Y58" s="236"/>
      <c r="Z58" s="230"/>
      <c r="AK58" s="236"/>
      <c r="AL58" s="230"/>
      <c r="AW58" s="236"/>
      <c r="AX58" s="230"/>
      <c r="BI58" s="236"/>
      <c r="BJ58" s="230"/>
      <c r="BU58" s="236"/>
      <c r="BV58" s="230"/>
      <c r="CG58" s="236"/>
      <c r="CH58" s="230"/>
      <c r="CS58" s="236"/>
      <c r="CT58" s="230"/>
      <c r="DE58" s="236"/>
      <c r="DF58" s="230"/>
      <c r="DQ58" s="236"/>
      <c r="DR58" s="230"/>
      <c r="EC58" s="236"/>
      <c r="ED58" s="230"/>
      <c r="EO58" s="236"/>
      <c r="EP58" s="230"/>
      <c r="FA58" s="236"/>
      <c r="FB58" s="230"/>
      <c r="FM58" s="236"/>
      <c r="FN58" s="230"/>
      <c r="FY58" s="236"/>
      <c r="FZ58" s="230"/>
      <c r="GK58" s="236"/>
      <c r="GL58" s="230"/>
      <c r="GW58" s="236"/>
      <c r="GX58" s="230"/>
      <c r="HI58" s="236"/>
      <c r="HJ58" s="230"/>
      <c r="HU58" s="236"/>
      <c r="HV58" s="230"/>
      <c r="IG58" s="236"/>
      <c r="IH58" s="230"/>
      <c r="IS58" s="236"/>
      <c r="IT58" s="230"/>
      <c r="JE58" s="236"/>
      <c r="JF58" s="230"/>
      <c r="JQ58" s="236"/>
      <c r="JR58" s="230"/>
      <c r="KC58" s="236"/>
      <c r="KD58" s="230"/>
      <c r="KP58" s="230"/>
      <c r="KS58" s="236"/>
    </row>
    <row r="59" spans="1:305" hidden="1" x14ac:dyDescent="0.25">
      <c r="A59" s="345" t="s">
        <v>4224</v>
      </c>
      <c r="B59" s="230"/>
      <c r="M59" s="236"/>
      <c r="N59" s="230"/>
      <c r="Y59" s="236"/>
      <c r="Z59" s="230"/>
      <c r="AK59" s="236"/>
      <c r="AL59" s="230"/>
      <c r="AW59" s="236"/>
      <c r="AX59" s="230"/>
      <c r="BI59" s="236"/>
      <c r="BJ59" s="230"/>
      <c r="BU59" s="236"/>
      <c r="BV59" s="230"/>
      <c r="CG59" s="236"/>
      <c r="CH59" s="230"/>
      <c r="CS59" s="236"/>
      <c r="CT59" s="230"/>
      <c r="DE59" s="236"/>
      <c r="DF59" s="230"/>
      <c r="DQ59" s="236"/>
      <c r="DR59" s="230"/>
      <c r="EC59" s="236"/>
      <c r="ED59" s="230"/>
      <c r="EO59" s="236"/>
      <c r="EP59" s="230"/>
      <c r="FA59" s="236"/>
      <c r="FB59" s="230"/>
      <c r="FM59" s="236"/>
      <c r="FN59" s="230"/>
      <c r="FY59" s="236"/>
      <c r="FZ59" s="230"/>
      <c r="GK59" s="236"/>
      <c r="GL59" s="230"/>
      <c r="GW59" s="236"/>
      <c r="GX59" s="230"/>
      <c r="HI59" s="236"/>
      <c r="HJ59" s="230"/>
      <c r="HU59" s="236"/>
      <c r="HV59" s="230"/>
      <c r="IG59" s="236"/>
      <c r="IH59" s="230"/>
      <c r="IS59" s="236"/>
      <c r="IT59" s="230"/>
      <c r="JE59" s="236"/>
      <c r="JF59" s="230"/>
      <c r="JQ59" s="236"/>
      <c r="JR59" s="230"/>
      <c r="KC59" s="236"/>
      <c r="KD59" s="230"/>
      <c r="KP59" s="230"/>
      <c r="KS59" s="236"/>
    </row>
    <row r="60" spans="1:305" hidden="1" x14ac:dyDescent="0.25">
      <c r="A60" s="345" t="s">
        <v>4225</v>
      </c>
      <c r="B60" s="230"/>
      <c r="M60" s="236"/>
      <c r="N60" s="230"/>
      <c r="Y60" s="236"/>
      <c r="Z60" s="230"/>
      <c r="AK60" s="236"/>
      <c r="AL60" s="230"/>
      <c r="AW60" s="236"/>
      <c r="AX60" s="230"/>
      <c r="BI60" s="236"/>
      <c r="BJ60" s="230"/>
      <c r="BU60" s="236"/>
      <c r="BV60" s="230"/>
      <c r="CG60" s="236"/>
      <c r="CH60" s="230"/>
      <c r="CS60" s="236"/>
      <c r="CT60" s="230"/>
      <c r="DE60" s="236"/>
      <c r="DF60" s="230"/>
      <c r="DQ60" s="236"/>
      <c r="DR60" s="230"/>
      <c r="EC60" s="236"/>
      <c r="ED60" s="230"/>
      <c r="EO60" s="236"/>
      <c r="EP60" s="230"/>
      <c r="FA60" s="236"/>
      <c r="FB60" s="230"/>
      <c r="FM60" s="236"/>
      <c r="FN60" s="230"/>
      <c r="FY60" s="236"/>
      <c r="FZ60" s="230"/>
      <c r="GK60" s="236"/>
      <c r="GL60" s="230"/>
      <c r="GW60" s="236"/>
      <c r="GX60" s="230"/>
      <c r="HI60" s="236"/>
      <c r="HJ60" s="230"/>
      <c r="HU60" s="236"/>
      <c r="HV60" s="230"/>
      <c r="IG60" s="236"/>
      <c r="IH60" s="230"/>
      <c r="IS60" s="236"/>
      <c r="IT60" s="230"/>
      <c r="JE60" s="236"/>
      <c r="JF60" s="230"/>
      <c r="JQ60" s="236"/>
      <c r="JR60" s="230"/>
      <c r="KC60" s="236"/>
      <c r="KD60" s="230"/>
      <c r="KP60" s="230"/>
      <c r="KS60" s="236"/>
    </row>
    <row r="61" spans="1:305" x14ac:dyDescent="0.25">
      <c r="A61" s="235" t="s">
        <v>4217</v>
      </c>
      <c r="B61" s="285">
        <v>-16.343000000000032</v>
      </c>
      <c r="C61" s="259">
        <v>-8.2969999999999793</v>
      </c>
      <c r="D61" s="259">
        <v>-5.9870000000000347</v>
      </c>
      <c r="E61" s="259">
        <v>-16.831</v>
      </c>
      <c r="F61" s="259">
        <v>5.1310000000000029</v>
      </c>
      <c r="G61" s="259">
        <v>109.24700000000001</v>
      </c>
      <c r="H61" s="259">
        <v>-1.1444000000000187</v>
      </c>
      <c r="I61" s="259">
        <v>15.626999999999999</v>
      </c>
      <c r="J61" s="259">
        <v>-9.4582000000000228</v>
      </c>
      <c r="K61" s="259">
        <v>-2.2497999999999934</v>
      </c>
      <c r="L61" s="259">
        <v>6.8296000000000525</v>
      </c>
      <c r="M61" s="286">
        <v>12.833799999999998</v>
      </c>
      <c r="N61" s="285">
        <v>1.3186999999999962</v>
      </c>
      <c r="O61" s="259">
        <v>-6.6258000000000017</v>
      </c>
      <c r="P61" s="259">
        <v>-107.705</v>
      </c>
      <c r="Q61" s="259">
        <v>1.8600000000000136</v>
      </c>
      <c r="R61" s="259">
        <v>13.834999999999997</v>
      </c>
      <c r="S61" s="259">
        <v>-12.731000000000101</v>
      </c>
      <c r="T61" s="259">
        <v>85.879000000000019</v>
      </c>
      <c r="U61" s="259">
        <v>6.5869999999999891</v>
      </c>
      <c r="V61" s="259">
        <v>96.35899999999998</v>
      </c>
      <c r="W61" s="259">
        <v>-14.255000000000001</v>
      </c>
      <c r="X61" s="259">
        <v>-4.7636999999999627</v>
      </c>
      <c r="Y61" s="286">
        <v>-5.6613999999999507</v>
      </c>
      <c r="Z61" s="285">
        <v>-30.303900000000006</v>
      </c>
      <c r="AA61" s="259">
        <v>14.430000000000028</v>
      </c>
      <c r="AB61" s="259">
        <v>-108.24400000000003</v>
      </c>
      <c r="AC61" s="259">
        <v>-22.508000000000003</v>
      </c>
      <c r="AD61" s="259">
        <v>-9.2850000000000108</v>
      </c>
      <c r="AE61" s="259">
        <v>-7.5840000000000156</v>
      </c>
      <c r="AF61" s="259">
        <v>-22.829999999999973</v>
      </c>
      <c r="AG61" s="259">
        <v>102.34599999999999</v>
      </c>
      <c r="AH61" s="259">
        <v>2.390000000000021</v>
      </c>
      <c r="AI61" s="259">
        <v>-3.1982000000000212</v>
      </c>
      <c r="AJ61" s="259">
        <v>-17.404200000000003</v>
      </c>
      <c r="AK61" s="286">
        <v>-6.229999999998892E-2</v>
      </c>
      <c r="AL61" s="285">
        <v>-122.68604999999999</v>
      </c>
      <c r="AM61" s="259">
        <v>35.841250000000009</v>
      </c>
      <c r="AN61" s="259">
        <v>5.0097999999999709</v>
      </c>
      <c r="AO61" s="259">
        <v>-4.2899999999999991</v>
      </c>
      <c r="AP61" s="259">
        <v>2.6143000000000178</v>
      </c>
      <c r="AQ61" s="259">
        <v>1.1197999999999659</v>
      </c>
      <c r="AR61" s="259">
        <v>5.7729000000000141</v>
      </c>
      <c r="AS61" s="259">
        <v>132.04509999999999</v>
      </c>
      <c r="AT61" s="259">
        <v>17.096899999999973</v>
      </c>
      <c r="AU61" s="259">
        <v>3.9756999999999714</v>
      </c>
      <c r="AV61" s="259">
        <v>8.4604000000000159</v>
      </c>
      <c r="AW61" s="286">
        <v>-3.4161000000000197</v>
      </c>
      <c r="AX61" s="285">
        <v>-14.119000000000002</v>
      </c>
      <c r="AY61" s="259">
        <v>-132.96199999999999</v>
      </c>
      <c r="AZ61" s="259">
        <v>-20.861199999999894</v>
      </c>
      <c r="BA61" s="259">
        <v>-25.17880000000001</v>
      </c>
      <c r="BB61" s="259">
        <v>-3.0859999999999985</v>
      </c>
      <c r="BC61" s="259">
        <v>-14.363899999999999</v>
      </c>
      <c r="BD61" s="259">
        <v>21.601500000000019</v>
      </c>
      <c r="BE61" s="259">
        <v>51.375</v>
      </c>
      <c r="BF61" s="259">
        <v>37.311</v>
      </c>
      <c r="BG61" s="259">
        <v>19.387599999999999</v>
      </c>
      <c r="BH61" s="259">
        <v>2.8531000000000262</v>
      </c>
      <c r="BI61" s="286">
        <v>73.03309999999999</v>
      </c>
      <c r="BJ61" s="285">
        <v>12.7879</v>
      </c>
      <c r="BK61" s="259">
        <v>7.0218000000000096</v>
      </c>
      <c r="BL61" s="259">
        <v>-1.174500000000009</v>
      </c>
      <c r="BM61" s="259">
        <v>0.70139999999997116</v>
      </c>
      <c r="BN61" s="259">
        <v>-5.7376999999999825</v>
      </c>
      <c r="BO61" s="259">
        <v>-73.031899999999979</v>
      </c>
      <c r="BP61" s="259">
        <v>-39.279800000000002</v>
      </c>
      <c r="BQ61" s="259">
        <v>-61.591000000000008</v>
      </c>
      <c r="BR61" s="259">
        <v>-22.559999999999992</v>
      </c>
      <c r="BS61" s="259">
        <v>7.0539000000000112</v>
      </c>
      <c r="BT61" s="259">
        <v>14.566699999999997</v>
      </c>
      <c r="BU61" s="286">
        <v>7.3059000000000083</v>
      </c>
      <c r="BV61" s="285">
        <v>32.5015</v>
      </c>
      <c r="BW61" s="259">
        <v>-8.8359999999999985</v>
      </c>
      <c r="BX61" s="259">
        <v>24.922999999999998</v>
      </c>
      <c r="BY61" s="259">
        <v>45.830999999999989</v>
      </c>
      <c r="BZ61" s="259">
        <v>-49.161000000000001</v>
      </c>
      <c r="CA61" s="259">
        <v>24.817999999999998</v>
      </c>
      <c r="CB61" s="259">
        <v>173.92</v>
      </c>
      <c r="CC61" s="259">
        <v>-16.74499999999999</v>
      </c>
      <c r="CD61" s="259">
        <v>18.843</v>
      </c>
      <c r="CE61" s="259">
        <v>51.219000000000008</v>
      </c>
      <c r="CF61" s="259">
        <v>14.835999999999999</v>
      </c>
      <c r="CG61" s="286">
        <v>-1.8619999999999983</v>
      </c>
      <c r="CH61" s="285">
        <v>-18.748999999999999</v>
      </c>
      <c r="CI61" s="259">
        <v>-1.8009999999999984</v>
      </c>
      <c r="CJ61" s="259">
        <v>12.793000000000001</v>
      </c>
      <c r="CK61" s="259">
        <v>97.485000000000014</v>
      </c>
      <c r="CL61" s="259">
        <v>-11.241</v>
      </c>
      <c r="CM61" s="259">
        <v>9.279999999999994</v>
      </c>
      <c r="CN61" s="259">
        <v>-92.333999999999989</v>
      </c>
      <c r="CO61" s="259">
        <v>-28.777999999999992</v>
      </c>
      <c r="CP61" s="259">
        <v>11.443999999999999</v>
      </c>
      <c r="CQ61" s="259">
        <v>40.970000000000006</v>
      </c>
      <c r="CR61" s="259">
        <v>67.405000000000001</v>
      </c>
      <c r="CS61" s="286">
        <v>2.6349999999999998</v>
      </c>
      <c r="CT61" s="285">
        <v>9.5060000000000002</v>
      </c>
      <c r="CU61" s="259">
        <v>-57.207000000000001</v>
      </c>
      <c r="CV61" s="259">
        <v>-33.4</v>
      </c>
      <c r="CW61" s="259">
        <v>-217.84200000000001</v>
      </c>
      <c r="CX61" s="259">
        <v>-10.396000000000001</v>
      </c>
      <c r="CY61" s="259">
        <v>-6.7049999999999983</v>
      </c>
      <c r="CZ61" s="259">
        <v>-25.653000000000002</v>
      </c>
      <c r="DA61" s="259">
        <v>77.933999999999997</v>
      </c>
      <c r="DB61" s="259">
        <v>101.07000000000001</v>
      </c>
      <c r="DC61" s="259">
        <v>-65.559000000000012</v>
      </c>
      <c r="DD61" s="259">
        <v>-33.575000000000003</v>
      </c>
      <c r="DE61" s="286">
        <v>-3.3959999999999999</v>
      </c>
      <c r="DF61" s="285">
        <v>-13.5</v>
      </c>
      <c r="DG61" s="259">
        <v>-104.35</v>
      </c>
      <c r="DH61" s="259">
        <v>-42.926000000000002</v>
      </c>
      <c r="DI61" s="259">
        <v>60.975000000000001</v>
      </c>
      <c r="DJ61" s="259">
        <v>-29.512999999999998</v>
      </c>
      <c r="DK61" s="259">
        <v>-10</v>
      </c>
      <c r="DL61" s="259">
        <v>-15</v>
      </c>
      <c r="DM61" s="259">
        <v>-10</v>
      </c>
      <c r="DN61" s="259">
        <v>20</v>
      </c>
      <c r="DO61" s="259">
        <v>87.917000000000002</v>
      </c>
      <c r="DP61" s="259">
        <v>99</v>
      </c>
      <c r="DQ61" s="286">
        <v>76.796999999999997</v>
      </c>
      <c r="DR61" s="285">
        <v>-84.697999999999993</v>
      </c>
      <c r="DS61" s="259">
        <v>-92.638999999999996</v>
      </c>
      <c r="DT61" s="259">
        <v>37.943999999999988</v>
      </c>
      <c r="DU61" s="259">
        <v>-49.617999999999995</v>
      </c>
      <c r="DV61" s="259">
        <v>-9.4570000000000007</v>
      </c>
      <c r="DW61" s="259">
        <v>21.197999999999993</v>
      </c>
      <c r="DX61" s="259">
        <v>101.10199999999999</v>
      </c>
      <c r="DY61" s="259">
        <v>26.413000000000011</v>
      </c>
      <c r="DZ61" s="259">
        <v>34.287000000000006</v>
      </c>
      <c r="EA61" s="259">
        <v>-65.085999999999999</v>
      </c>
      <c r="EB61" s="259">
        <v>110.127</v>
      </c>
      <c r="EC61" s="286">
        <v>74.228000000000009</v>
      </c>
      <c r="ED61" s="285">
        <v>-47.097999999999999</v>
      </c>
      <c r="EE61" s="259">
        <v>-36.995029999999993</v>
      </c>
      <c r="EF61" s="259">
        <v>-33.291519999999998</v>
      </c>
      <c r="EG61" s="259">
        <v>-56.866999999999997</v>
      </c>
      <c r="EH61" s="259">
        <v>-8.1389999999999993</v>
      </c>
      <c r="EI61" s="259">
        <v>-84.91</v>
      </c>
      <c r="EJ61" s="259">
        <v>-41.510999999999996</v>
      </c>
      <c r="EK61" s="259">
        <v>22.934999999999999</v>
      </c>
      <c r="EL61" s="259">
        <v>31.190999999999999</v>
      </c>
      <c r="EM61" s="259">
        <v>15.990000000000002</v>
      </c>
      <c r="EN61" s="259">
        <v>31.124999999999993</v>
      </c>
      <c r="EO61" s="286">
        <v>60</v>
      </c>
      <c r="EP61" s="285">
        <v>37.75</v>
      </c>
      <c r="EQ61" s="259">
        <v>-16.040999999999997</v>
      </c>
      <c r="ER61" s="259">
        <v>-11.2</v>
      </c>
      <c r="ES61" s="259">
        <v>-57.3</v>
      </c>
      <c r="ET61" s="259">
        <v>-22.071999999999999</v>
      </c>
      <c r="EU61" s="259">
        <v>-80.260999999999996</v>
      </c>
      <c r="EV61" s="259">
        <v>-16.536000000000001</v>
      </c>
      <c r="EW61" s="259">
        <v>-14.407000000000002</v>
      </c>
      <c r="EX61" s="259">
        <v>-12.3</v>
      </c>
      <c r="EY61" s="259">
        <v>30.481000000000002</v>
      </c>
      <c r="EZ61" s="259">
        <v>-13.9</v>
      </c>
      <c r="FA61" s="286">
        <v>-25</v>
      </c>
      <c r="FB61" s="285">
        <v>0.30500000000000016</v>
      </c>
      <c r="FC61" s="259">
        <v>6.4730000000000008</v>
      </c>
      <c r="FD61" s="259">
        <v>95.623000000000005</v>
      </c>
      <c r="FE61" s="259">
        <v>0</v>
      </c>
      <c r="FF61" s="259">
        <v>-1.5</v>
      </c>
      <c r="FG61" s="259">
        <v>-42.948</v>
      </c>
      <c r="FH61" s="259">
        <v>-27</v>
      </c>
      <c r="FI61" s="259">
        <v>-11.6</v>
      </c>
      <c r="FJ61" s="259">
        <v>-10.59</v>
      </c>
      <c r="FK61" s="259">
        <v>71.3</v>
      </c>
      <c r="FL61" s="259">
        <v>39.905000000000001</v>
      </c>
      <c r="FM61" s="286">
        <v>61.686</v>
      </c>
      <c r="FN61" s="285">
        <v>-18.853999999999999</v>
      </c>
      <c r="FO61" s="259">
        <v>-3.9129999999999998</v>
      </c>
      <c r="FP61" s="259">
        <v>-31.548999999999999</v>
      </c>
      <c r="FQ61" s="259">
        <v>-39.566560000000003</v>
      </c>
      <c r="FR61" s="259">
        <v>15</v>
      </c>
      <c r="FS61" s="259">
        <v>15</v>
      </c>
      <c r="FT61" s="259">
        <v>-0.46467999999999998</v>
      </c>
      <c r="FU61" s="259">
        <v>-42.375480000000003</v>
      </c>
      <c r="FV61" s="259">
        <v>-10</v>
      </c>
      <c r="FW61" s="259">
        <v>46.219609999999996</v>
      </c>
      <c r="FX61" s="259">
        <v>82.74430000000001</v>
      </c>
      <c r="FY61" s="286">
        <v>37</v>
      </c>
      <c r="FZ61" s="285">
        <v>-6.4291400000000003</v>
      </c>
      <c r="GA61" s="259">
        <v>37.254489999999997</v>
      </c>
      <c r="GB61" s="259">
        <v>37.81485</v>
      </c>
      <c r="GC61" s="259">
        <v>-34.060099999999998</v>
      </c>
      <c r="GD61" s="259">
        <v>-38</v>
      </c>
      <c r="GE61" s="259">
        <v>-6.2590000000000146E-2</v>
      </c>
      <c r="GF61" s="259">
        <v>60.979529999999997</v>
      </c>
      <c r="GG61" s="259">
        <v>-17.083530000000003</v>
      </c>
      <c r="GH61" s="259">
        <v>-50</v>
      </c>
      <c r="GI61" s="259">
        <v>-4.39513</v>
      </c>
      <c r="GJ61" s="259">
        <v>13</v>
      </c>
      <c r="GK61" s="286">
        <v>-45</v>
      </c>
      <c r="GL61" s="285">
        <v>-52</v>
      </c>
      <c r="GM61" s="259">
        <v>-40</v>
      </c>
      <c r="GN61" s="259">
        <v>9</v>
      </c>
      <c r="GO61" s="259">
        <v>19</v>
      </c>
      <c r="GP61" s="259">
        <v>-6</v>
      </c>
      <c r="GQ61" s="259">
        <v>80.7</v>
      </c>
      <c r="GR61" s="259">
        <v>15</v>
      </c>
      <c r="GS61" s="259">
        <v>12</v>
      </c>
      <c r="GT61" s="259">
        <v>-8.6</v>
      </c>
      <c r="GU61" s="259">
        <v>-10</v>
      </c>
      <c r="GV61" s="259">
        <v>-100</v>
      </c>
      <c r="GW61" s="286">
        <v>44.2</v>
      </c>
      <c r="GX61" s="285">
        <v>-6.6</v>
      </c>
      <c r="GY61" s="259">
        <v>0</v>
      </c>
      <c r="GZ61" s="259">
        <v>0</v>
      </c>
      <c r="HA61" s="259">
        <v>0</v>
      </c>
      <c r="HB61" s="259">
        <v>-18</v>
      </c>
      <c r="HC61" s="259">
        <v>-24</v>
      </c>
      <c r="HD61" s="259">
        <v>0</v>
      </c>
      <c r="HE61" s="259">
        <v>-5</v>
      </c>
      <c r="HF61" s="259">
        <v>80.8</v>
      </c>
      <c r="HG61" s="259">
        <v>62.2</v>
      </c>
      <c r="HH61" s="259">
        <v>41</v>
      </c>
      <c r="HI61" s="286">
        <v>1.3999999999999986</v>
      </c>
      <c r="HJ61" s="285">
        <v>-9</v>
      </c>
      <c r="HK61" s="259">
        <v>-10.4</v>
      </c>
      <c r="HL61" s="259">
        <v>-25.799999999999997</v>
      </c>
      <c r="HM61" s="259">
        <v>-14</v>
      </c>
      <c r="HN61" s="259">
        <v>-56.700000000000017</v>
      </c>
      <c r="HO61" s="259">
        <v>-52.699999999999989</v>
      </c>
      <c r="HP61" s="259">
        <v>-4</v>
      </c>
      <c r="HQ61" s="259">
        <v>33</v>
      </c>
      <c r="HR61" s="259">
        <v>48</v>
      </c>
      <c r="HS61" s="259">
        <v>64</v>
      </c>
      <c r="HT61" s="259">
        <v>10</v>
      </c>
      <c r="HU61" s="286">
        <v>85</v>
      </c>
      <c r="HV61" s="285">
        <v>14</v>
      </c>
      <c r="HW61" s="259">
        <v>-30.5</v>
      </c>
      <c r="HX61" s="259">
        <v>102.8</v>
      </c>
      <c r="HY61" s="259">
        <v>19</v>
      </c>
      <c r="HZ61" s="259">
        <v>-21.2</v>
      </c>
      <c r="IA61" s="259">
        <v>-90</v>
      </c>
      <c r="IB61" s="259">
        <v>-108.03400000000001</v>
      </c>
      <c r="IC61" s="259">
        <v>-52.41</v>
      </c>
      <c r="ID61" s="259">
        <v>-24</v>
      </c>
      <c r="IE61" s="259">
        <v>-40</v>
      </c>
      <c r="IF61" s="259">
        <v>-10</v>
      </c>
      <c r="IG61" s="286">
        <v>16.899999999999999</v>
      </c>
      <c r="IH61" s="285">
        <v>-31</v>
      </c>
      <c r="II61" s="259">
        <v>44</v>
      </c>
      <c r="IJ61" s="259">
        <v>76.5</v>
      </c>
      <c r="IK61" s="259">
        <v>-9</v>
      </c>
      <c r="IL61" s="259">
        <v>50</v>
      </c>
      <c r="IM61" s="259">
        <v>34</v>
      </c>
      <c r="IN61" s="259">
        <v>-41</v>
      </c>
      <c r="IO61" s="259">
        <v>-45</v>
      </c>
      <c r="IP61" s="259">
        <v>-62</v>
      </c>
      <c r="IQ61" s="259">
        <v>63</v>
      </c>
      <c r="IR61" s="259">
        <v>-10</v>
      </c>
      <c r="IS61" s="286">
        <v>53</v>
      </c>
      <c r="IT61" s="285">
        <v>-40</v>
      </c>
      <c r="IU61" s="259">
        <v>-50</v>
      </c>
      <c r="IV61" s="259">
        <v>-91</v>
      </c>
      <c r="IW61" s="259">
        <v>81.8</v>
      </c>
      <c r="IX61" s="259">
        <v>26</v>
      </c>
      <c r="IY61" s="259">
        <v>52</v>
      </c>
      <c r="IZ61" s="259">
        <v>7.3000000000000007</v>
      </c>
      <c r="JA61" s="259">
        <v>-16</v>
      </c>
      <c r="JB61" s="259">
        <v>-26.3</v>
      </c>
      <c r="JC61" s="259">
        <v>-2.9</v>
      </c>
      <c r="JD61" s="259">
        <v>94</v>
      </c>
      <c r="JE61" s="286">
        <v>-85</v>
      </c>
      <c r="JF61" s="285">
        <v>-28.5</v>
      </c>
      <c r="JG61" s="259">
        <v>56.05</v>
      </c>
      <c r="JH61" s="259">
        <v>-3.7</v>
      </c>
      <c r="JI61" s="259">
        <v>-57.900000000000006</v>
      </c>
      <c r="JJ61" s="259">
        <v>0</v>
      </c>
      <c r="JK61" s="259">
        <v>0</v>
      </c>
      <c r="JL61" s="259">
        <v>-46.48</v>
      </c>
      <c r="JM61" s="259">
        <v>-100</v>
      </c>
      <c r="JN61" s="259">
        <v>-5</v>
      </c>
      <c r="JO61" s="259">
        <v>12</v>
      </c>
      <c r="JP61" s="259">
        <v>0</v>
      </c>
      <c r="JQ61" s="286">
        <v>25</v>
      </c>
      <c r="JR61" s="285">
        <v>5</v>
      </c>
      <c r="JS61" s="259">
        <v>0</v>
      </c>
      <c r="JT61" s="259">
        <v>0</v>
      </c>
      <c r="JU61" s="259">
        <v>-22</v>
      </c>
      <c r="JV61" s="259">
        <v>0</v>
      </c>
      <c r="JW61" s="259">
        <v>-25</v>
      </c>
      <c r="JX61" s="259">
        <v>-15</v>
      </c>
      <c r="JY61" s="259">
        <v>-30</v>
      </c>
      <c r="JZ61" s="259">
        <v>30</v>
      </c>
      <c r="KA61" s="259">
        <v>0</v>
      </c>
      <c r="KB61" s="259">
        <v>35</v>
      </c>
      <c r="KC61" s="286">
        <v>50</v>
      </c>
      <c r="KD61" s="285">
        <v>0</v>
      </c>
      <c r="KE61" s="259">
        <v>0</v>
      </c>
      <c r="KF61" s="259">
        <v>-60</v>
      </c>
      <c r="KG61" s="259">
        <v>25</v>
      </c>
      <c r="KH61" s="259">
        <v>5</v>
      </c>
      <c r="KI61" s="259">
        <v>0</v>
      </c>
      <c r="KJ61" s="259">
        <v>100</v>
      </c>
      <c r="KK61" s="259">
        <v>60</v>
      </c>
      <c r="KL61" s="259">
        <v>-5</v>
      </c>
      <c r="KM61" s="259">
        <v>5</v>
      </c>
      <c r="KN61" s="259">
        <v>-40</v>
      </c>
      <c r="KO61" s="259">
        <v>90.227419999999995</v>
      </c>
      <c r="KP61" s="285">
        <v>-90</v>
      </c>
      <c r="KQ61" s="259">
        <v>-50</v>
      </c>
      <c r="KR61" s="259">
        <v>-5</v>
      </c>
      <c r="KS61" s="286">
        <v>-20</v>
      </c>
    </row>
    <row r="62" spans="1:305" x14ac:dyDescent="0.25">
      <c r="A62" s="345" t="s">
        <v>4224</v>
      </c>
      <c r="B62" s="285">
        <v>19.616</v>
      </c>
      <c r="C62" s="259">
        <v>0.8460000000000214</v>
      </c>
      <c r="D62" s="259">
        <v>0.86699999999996535</v>
      </c>
      <c r="E62" s="259">
        <v>0</v>
      </c>
      <c r="F62" s="259">
        <v>5.8480000000000025</v>
      </c>
      <c r="G62" s="259">
        <v>127.30700000000002</v>
      </c>
      <c r="H62" s="259">
        <v>9.4875999999999827</v>
      </c>
      <c r="I62" s="259">
        <v>22.759999999999998</v>
      </c>
      <c r="J62" s="259">
        <v>0.12079999999997781</v>
      </c>
      <c r="K62" s="259">
        <v>8.238200000000008</v>
      </c>
      <c r="L62" s="259">
        <v>19.750700000000052</v>
      </c>
      <c r="M62" s="286">
        <v>26.530999999999999</v>
      </c>
      <c r="N62" s="285">
        <v>28.506</v>
      </c>
      <c r="O62" s="259">
        <v>3.7111999999999981</v>
      </c>
      <c r="P62" s="259">
        <v>0</v>
      </c>
      <c r="Q62" s="259">
        <v>7.4460000000000139</v>
      </c>
      <c r="R62" s="259">
        <v>37.447000000000003</v>
      </c>
      <c r="S62" s="259">
        <v>5.9890000000000008</v>
      </c>
      <c r="T62" s="259">
        <v>93.02200000000002</v>
      </c>
      <c r="U62" s="259">
        <v>10.641999999999989</v>
      </c>
      <c r="V62" s="259">
        <v>104.31499999999998</v>
      </c>
      <c r="W62" s="259">
        <v>9.7260000000000009</v>
      </c>
      <c r="X62" s="259">
        <v>14.337000000000002</v>
      </c>
      <c r="Y62" s="286">
        <v>36.430999999999997</v>
      </c>
      <c r="Z62" s="285">
        <v>20.844000000000001</v>
      </c>
      <c r="AA62" s="259">
        <v>27.260000000000026</v>
      </c>
      <c r="AB62" s="259">
        <v>2.5369999999999999</v>
      </c>
      <c r="AC62" s="259">
        <v>6.1959999999999997</v>
      </c>
      <c r="AD62" s="259">
        <v>42.361999999999995</v>
      </c>
      <c r="AE62" s="259">
        <v>5.0619999999999834</v>
      </c>
      <c r="AF62" s="259">
        <v>12.257999999999999</v>
      </c>
      <c r="AG62" s="259">
        <v>118.83000000000001</v>
      </c>
      <c r="AH62" s="259">
        <v>5.656000000000021</v>
      </c>
      <c r="AI62" s="259">
        <v>11.906799999999979</v>
      </c>
      <c r="AJ62" s="259">
        <v>18.786999999999999</v>
      </c>
      <c r="AK62" s="286">
        <v>7.2117000000000111</v>
      </c>
      <c r="AL62" s="285">
        <v>17.87</v>
      </c>
      <c r="AM62" s="259">
        <v>47.49025000000001</v>
      </c>
      <c r="AN62" s="259">
        <v>12.501799999999971</v>
      </c>
      <c r="AO62" s="259">
        <v>16.019000000000002</v>
      </c>
      <c r="AP62" s="259">
        <v>25.152300000000018</v>
      </c>
      <c r="AQ62" s="259">
        <v>13.211799999999965</v>
      </c>
      <c r="AR62" s="259">
        <v>23.064900000000016</v>
      </c>
      <c r="AS62" s="259">
        <v>166</v>
      </c>
      <c r="AT62" s="259">
        <v>23.021899999999974</v>
      </c>
      <c r="AU62" s="259">
        <v>16.400699999999972</v>
      </c>
      <c r="AV62" s="259">
        <v>19.001400000000015</v>
      </c>
      <c r="AW62" s="286">
        <v>11.432</v>
      </c>
      <c r="AX62" s="285">
        <v>4.8499999999999996</v>
      </c>
      <c r="AY62" s="259">
        <v>22.738</v>
      </c>
      <c r="AZ62" s="259">
        <v>14.2</v>
      </c>
      <c r="BA62" s="259">
        <v>96.297799999999995</v>
      </c>
      <c r="BB62" s="259">
        <v>23.544</v>
      </c>
      <c r="BC62" s="259">
        <v>11.1</v>
      </c>
      <c r="BD62" s="259">
        <v>27.31750000000002</v>
      </c>
      <c r="BE62" s="259">
        <v>64.304000000000002</v>
      </c>
      <c r="BF62" s="259">
        <v>43.710999999999999</v>
      </c>
      <c r="BG62" s="259">
        <v>38.369599999999998</v>
      </c>
      <c r="BH62" s="259">
        <v>40.373100000000022</v>
      </c>
      <c r="BI62" s="286">
        <v>92.230099999999993</v>
      </c>
      <c r="BJ62" s="285">
        <v>29.7789</v>
      </c>
      <c r="BK62" s="259">
        <v>29.548800000000011</v>
      </c>
      <c r="BL62" s="259">
        <v>64.778999999999996</v>
      </c>
      <c r="BM62" s="259">
        <v>16.035399999999971</v>
      </c>
      <c r="BN62" s="259">
        <v>33.07830000000002</v>
      </c>
      <c r="BO62" s="259">
        <v>13.555</v>
      </c>
      <c r="BP62" s="259">
        <v>10.911999999999997</v>
      </c>
      <c r="BQ62" s="259">
        <v>17.794</v>
      </c>
      <c r="BR62" s="259">
        <v>0</v>
      </c>
      <c r="BS62" s="259">
        <v>15.865900000000011</v>
      </c>
      <c r="BT62" s="259">
        <v>35.362699999999997</v>
      </c>
      <c r="BU62" s="286">
        <v>15.44990000000001</v>
      </c>
      <c r="BV62" s="285">
        <v>39.454500000000003</v>
      </c>
      <c r="BW62" s="259">
        <v>9.2100000000000009</v>
      </c>
      <c r="BX62" s="259">
        <v>33.795999999999999</v>
      </c>
      <c r="BY62" s="259">
        <v>138.72399999999999</v>
      </c>
      <c r="BZ62" s="259">
        <v>39.063000000000002</v>
      </c>
      <c r="CA62" s="259">
        <v>40.073999999999998</v>
      </c>
      <c r="CB62" s="259">
        <v>198.86199999999999</v>
      </c>
      <c r="CC62" s="259">
        <v>86.558000000000007</v>
      </c>
      <c r="CD62" s="259">
        <v>33</v>
      </c>
      <c r="CE62" s="259">
        <v>162.703</v>
      </c>
      <c r="CF62" s="259">
        <v>27.850999999999999</v>
      </c>
      <c r="CG62" s="286">
        <v>19.978000000000002</v>
      </c>
      <c r="CH62" s="285">
        <v>12.867000000000001</v>
      </c>
      <c r="CI62" s="259">
        <v>14.285</v>
      </c>
      <c r="CJ62" s="259">
        <v>18.242000000000001</v>
      </c>
      <c r="CK62" s="259">
        <v>118.30500000000001</v>
      </c>
      <c r="CL62" s="259">
        <v>27.073</v>
      </c>
      <c r="CM62" s="259">
        <v>69.748999999999995</v>
      </c>
      <c r="CN62" s="259">
        <v>51.878</v>
      </c>
      <c r="CO62" s="259">
        <v>51.822000000000003</v>
      </c>
      <c r="CP62" s="259">
        <v>28.925000000000001</v>
      </c>
      <c r="CQ62" s="259">
        <v>86.4</v>
      </c>
      <c r="CR62" s="259">
        <v>83.513000000000005</v>
      </c>
      <c r="CS62" s="286">
        <v>11.43</v>
      </c>
      <c r="CT62" s="285">
        <v>37.677999999999997</v>
      </c>
      <c r="CU62" s="259">
        <v>5.3289999999999997</v>
      </c>
      <c r="CV62" s="259">
        <v>0</v>
      </c>
      <c r="CW62" s="259">
        <v>0</v>
      </c>
      <c r="CX62" s="259">
        <v>30</v>
      </c>
      <c r="CY62" s="259">
        <v>13.32</v>
      </c>
      <c r="CZ62" s="259">
        <v>20.617000000000001</v>
      </c>
      <c r="DA62" s="259">
        <v>118.926</v>
      </c>
      <c r="DB62" s="259">
        <v>106.376</v>
      </c>
      <c r="DC62" s="259">
        <v>2.4990000000000001</v>
      </c>
      <c r="DD62" s="259">
        <v>2.5129999999999999</v>
      </c>
      <c r="DE62" s="286">
        <v>0</v>
      </c>
      <c r="DF62" s="285">
        <v>0</v>
      </c>
      <c r="DG62" s="259">
        <v>0</v>
      </c>
      <c r="DH62" s="259">
        <v>0</v>
      </c>
      <c r="DI62" s="259">
        <v>62</v>
      </c>
      <c r="DJ62" s="259">
        <v>10</v>
      </c>
      <c r="DK62" s="259">
        <v>0</v>
      </c>
      <c r="DL62" s="259">
        <v>0</v>
      </c>
      <c r="DM62" s="259">
        <v>0</v>
      </c>
      <c r="DN62" s="259">
        <v>20</v>
      </c>
      <c r="DO62" s="259">
        <v>87.917000000000002</v>
      </c>
      <c r="DP62" s="259">
        <v>115.5</v>
      </c>
      <c r="DQ62" s="286">
        <v>175.797</v>
      </c>
      <c r="DR62" s="285">
        <v>15</v>
      </c>
      <c r="DS62" s="259">
        <v>1.4</v>
      </c>
      <c r="DT62" s="259">
        <v>102.63</v>
      </c>
      <c r="DU62" s="259">
        <v>60</v>
      </c>
      <c r="DV62" s="259">
        <v>0</v>
      </c>
      <c r="DW62" s="259">
        <v>66.197999999999993</v>
      </c>
      <c r="DX62" s="259">
        <v>134.30199999999999</v>
      </c>
      <c r="DY62" s="259">
        <v>116.01300000000001</v>
      </c>
      <c r="DZ62" s="259">
        <v>108.997</v>
      </c>
      <c r="EA62" s="259">
        <v>15.403</v>
      </c>
      <c r="EB62" s="259">
        <v>125.82899999999999</v>
      </c>
      <c r="EC62" s="286">
        <v>122.113</v>
      </c>
      <c r="ED62" s="285">
        <v>40</v>
      </c>
      <c r="EE62" s="259">
        <v>58.232170000000004</v>
      </c>
      <c r="EF62" s="259">
        <v>0</v>
      </c>
      <c r="EG62" s="259">
        <v>0</v>
      </c>
      <c r="EH62" s="259">
        <v>0</v>
      </c>
      <c r="EI62" s="259">
        <v>0</v>
      </c>
      <c r="EJ62" s="259">
        <v>24.989000000000001</v>
      </c>
      <c r="EK62" s="259">
        <v>42.097999999999999</v>
      </c>
      <c r="EL62" s="259">
        <v>31.5</v>
      </c>
      <c r="EM62" s="259">
        <v>36.024000000000001</v>
      </c>
      <c r="EN62" s="259">
        <v>75.313999999999993</v>
      </c>
      <c r="EO62" s="286">
        <v>60</v>
      </c>
      <c r="EP62" s="285">
        <v>59.2</v>
      </c>
      <c r="EQ62" s="259">
        <v>37.603000000000002</v>
      </c>
      <c r="ER62" s="259">
        <v>18.8</v>
      </c>
      <c r="ES62" s="259">
        <v>0</v>
      </c>
      <c r="ET62" s="259">
        <v>0</v>
      </c>
      <c r="EU62" s="259">
        <v>0</v>
      </c>
      <c r="EV62" s="259">
        <v>0</v>
      </c>
      <c r="EW62" s="259">
        <v>10.975</v>
      </c>
      <c r="EX62" s="259">
        <v>6.5</v>
      </c>
      <c r="EY62" s="259">
        <v>39</v>
      </c>
      <c r="EZ62" s="259">
        <v>0</v>
      </c>
      <c r="FA62" s="286">
        <v>10</v>
      </c>
      <c r="FB62" s="285">
        <v>3</v>
      </c>
      <c r="FC62" s="259">
        <v>17.448</v>
      </c>
      <c r="FD62" s="259">
        <v>106.123</v>
      </c>
      <c r="FE62" s="259">
        <v>0</v>
      </c>
      <c r="FF62" s="259">
        <v>0</v>
      </c>
      <c r="FG62" s="259">
        <v>0</v>
      </c>
      <c r="FH62" s="259">
        <v>0</v>
      </c>
      <c r="FI62" s="259">
        <v>5.0999999999999996</v>
      </c>
      <c r="FJ62" s="259">
        <v>13.3</v>
      </c>
      <c r="FK62" s="259">
        <v>91.3</v>
      </c>
      <c r="FL62" s="259">
        <v>39.905000000000001</v>
      </c>
      <c r="FM62" s="286">
        <v>75</v>
      </c>
      <c r="FN62" s="285">
        <v>0</v>
      </c>
      <c r="FO62" s="259">
        <v>0</v>
      </c>
      <c r="FP62" s="259">
        <v>0</v>
      </c>
      <c r="FQ62" s="259">
        <v>0</v>
      </c>
      <c r="FR62" s="259">
        <v>40</v>
      </c>
      <c r="FS62" s="259">
        <v>90</v>
      </c>
      <c r="FT62" s="259">
        <v>0</v>
      </c>
      <c r="FU62" s="259">
        <v>0</v>
      </c>
      <c r="FV62" s="259">
        <v>20</v>
      </c>
      <c r="FW62" s="259">
        <v>54.430219999999998</v>
      </c>
      <c r="FX62" s="259">
        <v>104.46835</v>
      </c>
      <c r="FY62" s="286">
        <v>37</v>
      </c>
      <c r="FZ62" s="285">
        <v>0</v>
      </c>
      <c r="GA62" s="259">
        <v>45</v>
      </c>
      <c r="GB62" s="259">
        <v>59.47</v>
      </c>
      <c r="GC62" s="259">
        <v>0</v>
      </c>
      <c r="GD62" s="259">
        <v>55</v>
      </c>
      <c r="GE62" s="259">
        <v>49.93741</v>
      </c>
      <c r="GF62" s="259">
        <v>60.979529999999997</v>
      </c>
      <c r="GG62" s="259">
        <v>40</v>
      </c>
      <c r="GH62" s="259">
        <v>0</v>
      </c>
      <c r="GI62" s="259">
        <v>0</v>
      </c>
      <c r="GJ62" s="259">
        <v>75</v>
      </c>
      <c r="GK62" s="286">
        <v>0</v>
      </c>
      <c r="GL62" s="285">
        <v>0</v>
      </c>
      <c r="GM62" s="259">
        <v>0</v>
      </c>
      <c r="GN62" s="259">
        <v>9</v>
      </c>
      <c r="GO62" s="259">
        <v>19</v>
      </c>
      <c r="GP62" s="259">
        <v>0</v>
      </c>
      <c r="GQ62" s="259">
        <v>80.7</v>
      </c>
      <c r="GR62" s="259">
        <v>15</v>
      </c>
      <c r="GS62" s="259">
        <v>12</v>
      </c>
      <c r="GT62" s="259">
        <v>0</v>
      </c>
      <c r="GU62" s="259">
        <v>0</v>
      </c>
      <c r="GV62" s="259">
        <v>0</v>
      </c>
      <c r="GW62" s="286">
        <v>95</v>
      </c>
      <c r="GX62" s="285">
        <v>0</v>
      </c>
      <c r="GY62" s="259">
        <v>0</v>
      </c>
      <c r="GZ62" s="259">
        <v>0</v>
      </c>
      <c r="HA62" s="259">
        <v>0</v>
      </c>
      <c r="HB62" s="259">
        <v>0</v>
      </c>
      <c r="HC62" s="259">
        <v>46</v>
      </c>
      <c r="HD62" s="259">
        <v>0</v>
      </c>
      <c r="HE62" s="259">
        <v>0</v>
      </c>
      <c r="HF62" s="259">
        <v>80.8</v>
      </c>
      <c r="HG62" s="259">
        <v>62.2</v>
      </c>
      <c r="HH62" s="259">
        <v>50</v>
      </c>
      <c r="HI62" s="286">
        <v>52.6</v>
      </c>
      <c r="HJ62" s="285">
        <v>21</v>
      </c>
      <c r="HK62" s="259">
        <v>0</v>
      </c>
      <c r="HL62" s="259">
        <v>50</v>
      </c>
      <c r="HM62" s="259">
        <v>50</v>
      </c>
      <c r="HN62" s="259">
        <v>0</v>
      </c>
      <c r="HO62" s="259">
        <v>0</v>
      </c>
      <c r="HP62" s="259">
        <v>18</v>
      </c>
      <c r="HQ62" s="259">
        <v>33</v>
      </c>
      <c r="HR62" s="259">
        <v>48</v>
      </c>
      <c r="HS62" s="259">
        <v>134</v>
      </c>
      <c r="HT62" s="259">
        <v>90</v>
      </c>
      <c r="HU62" s="286">
        <v>115</v>
      </c>
      <c r="HV62" s="285">
        <v>58</v>
      </c>
      <c r="HW62" s="259">
        <v>52</v>
      </c>
      <c r="HX62" s="259">
        <v>116.7</v>
      </c>
      <c r="HY62" s="259">
        <v>119</v>
      </c>
      <c r="HZ62" s="259">
        <v>28.8</v>
      </c>
      <c r="IA62" s="259">
        <v>0</v>
      </c>
      <c r="IB62" s="259">
        <v>0</v>
      </c>
      <c r="IC62" s="259">
        <v>0</v>
      </c>
      <c r="ID62" s="259">
        <v>60</v>
      </c>
      <c r="IE62" s="259">
        <v>0</v>
      </c>
      <c r="IF62" s="259">
        <v>10</v>
      </c>
      <c r="IG62" s="286">
        <v>30</v>
      </c>
      <c r="IH62" s="285">
        <v>0</v>
      </c>
      <c r="II62" s="259">
        <v>45</v>
      </c>
      <c r="IJ62" s="259">
        <v>80</v>
      </c>
      <c r="IK62" s="259">
        <v>0</v>
      </c>
      <c r="IL62" s="259">
        <v>80</v>
      </c>
      <c r="IM62" s="259">
        <v>74</v>
      </c>
      <c r="IN62" s="259">
        <v>0</v>
      </c>
      <c r="IO62" s="259">
        <v>0</v>
      </c>
      <c r="IP62" s="259">
        <v>38</v>
      </c>
      <c r="IQ62" s="259">
        <v>63</v>
      </c>
      <c r="IR62" s="259">
        <v>80</v>
      </c>
      <c r="IS62" s="286">
        <v>89</v>
      </c>
      <c r="IT62" s="285">
        <v>0</v>
      </c>
      <c r="IU62" s="259">
        <v>0</v>
      </c>
      <c r="IV62" s="259">
        <v>0</v>
      </c>
      <c r="IW62" s="259">
        <v>105.8</v>
      </c>
      <c r="IX62" s="259">
        <v>56</v>
      </c>
      <c r="IY62" s="259">
        <v>91</v>
      </c>
      <c r="IZ62" s="259">
        <v>18.3</v>
      </c>
      <c r="JA62" s="259">
        <v>9</v>
      </c>
      <c r="JB62" s="259">
        <v>8.6999999999999993</v>
      </c>
      <c r="JC62" s="259">
        <v>0</v>
      </c>
      <c r="JD62" s="259">
        <v>140</v>
      </c>
      <c r="JE62" s="286">
        <v>0</v>
      </c>
      <c r="JF62" s="285">
        <v>0</v>
      </c>
      <c r="JG62" s="259">
        <v>100</v>
      </c>
      <c r="JH62" s="259">
        <v>0</v>
      </c>
      <c r="JI62" s="259">
        <v>10</v>
      </c>
      <c r="JJ62" s="259">
        <v>0</v>
      </c>
      <c r="JK62" s="259">
        <v>0</v>
      </c>
      <c r="JL62" s="259">
        <v>0</v>
      </c>
      <c r="JM62" s="259">
        <v>40</v>
      </c>
      <c r="JN62" s="259">
        <v>0</v>
      </c>
      <c r="JO62" s="259">
        <v>22</v>
      </c>
      <c r="JP62" s="259">
        <v>0</v>
      </c>
      <c r="JQ62" s="286">
        <v>25</v>
      </c>
      <c r="JR62" s="285">
        <v>15</v>
      </c>
      <c r="JS62" s="259">
        <v>0</v>
      </c>
      <c r="JT62" s="259">
        <v>0</v>
      </c>
      <c r="JU62" s="259">
        <v>0</v>
      </c>
      <c r="JV62" s="259">
        <v>0</v>
      </c>
      <c r="JW62" s="259">
        <v>0</v>
      </c>
      <c r="JX62" s="259">
        <v>0</v>
      </c>
      <c r="JY62" s="259">
        <v>0</v>
      </c>
      <c r="JZ62" s="259">
        <v>30</v>
      </c>
      <c r="KA62" s="259">
        <v>0</v>
      </c>
      <c r="KB62" s="259">
        <v>35</v>
      </c>
      <c r="KC62" s="286">
        <v>50</v>
      </c>
      <c r="KD62" s="285">
        <v>0</v>
      </c>
      <c r="KE62" s="259">
        <v>0</v>
      </c>
      <c r="KF62" s="259">
        <v>0</v>
      </c>
      <c r="KG62" s="259">
        <v>25</v>
      </c>
      <c r="KH62" s="259">
        <v>40</v>
      </c>
      <c r="KI62" s="259">
        <v>0</v>
      </c>
      <c r="KJ62" s="259">
        <v>100</v>
      </c>
      <c r="KK62" s="259">
        <v>80</v>
      </c>
      <c r="KL62" s="259">
        <v>45</v>
      </c>
      <c r="KM62" s="259">
        <v>60</v>
      </c>
      <c r="KN62" s="259">
        <v>0</v>
      </c>
      <c r="KO62" s="259">
        <v>90.227419999999995</v>
      </c>
      <c r="KP62" s="285">
        <v>0</v>
      </c>
      <c r="KQ62" s="259">
        <v>20</v>
      </c>
      <c r="KR62" s="259">
        <v>40</v>
      </c>
      <c r="KS62" s="286">
        <v>0</v>
      </c>
    </row>
    <row r="63" spans="1:305" x14ac:dyDescent="0.25">
      <c r="A63" s="345" t="s">
        <v>4225</v>
      </c>
      <c r="B63" s="285">
        <v>35.959000000000032</v>
      </c>
      <c r="C63" s="259">
        <v>9.1430000000000007</v>
      </c>
      <c r="D63" s="259">
        <v>6.8540000000000001</v>
      </c>
      <c r="E63" s="259">
        <v>16.831</v>
      </c>
      <c r="F63" s="259">
        <v>0.71699999999999997</v>
      </c>
      <c r="G63" s="259">
        <v>18.060000000000009</v>
      </c>
      <c r="H63" s="259">
        <v>10.632000000000001</v>
      </c>
      <c r="I63" s="259">
        <v>7.133</v>
      </c>
      <c r="J63" s="259">
        <v>9.5790000000000006</v>
      </c>
      <c r="K63" s="259">
        <v>10.488000000000001</v>
      </c>
      <c r="L63" s="259">
        <v>12.921099999999999</v>
      </c>
      <c r="M63" s="286">
        <v>13.6972</v>
      </c>
      <c r="N63" s="285">
        <v>27.187300000000004</v>
      </c>
      <c r="O63" s="259">
        <v>10.337</v>
      </c>
      <c r="P63" s="259">
        <v>107.705</v>
      </c>
      <c r="Q63" s="259">
        <v>5.5860000000000003</v>
      </c>
      <c r="R63" s="259">
        <v>23.612000000000005</v>
      </c>
      <c r="S63" s="259">
        <v>18.720000000000102</v>
      </c>
      <c r="T63" s="259">
        <v>7.1429999999999998</v>
      </c>
      <c r="U63" s="259">
        <v>4.0549999999999997</v>
      </c>
      <c r="V63" s="259">
        <v>7.9559999999999986</v>
      </c>
      <c r="W63" s="259">
        <v>23.981000000000002</v>
      </c>
      <c r="X63" s="259">
        <v>19.100699999999964</v>
      </c>
      <c r="Y63" s="286">
        <v>42.092399999999948</v>
      </c>
      <c r="Z63" s="285">
        <v>51.147900000000007</v>
      </c>
      <c r="AA63" s="259">
        <v>12.829999999999998</v>
      </c>
      <c r="AB63" s="259">
        <v>110.78100000000003</v>
      </c>
      <c r="AC63" s="259">
        <v>28.704000000000001</v>
      </c>
      <c r="AD63" s="259">
        <v>51.647000000000006</v>
      </c>
      <c r="AE63" s="259">
        <v>12.645999999999999</v>
      </c>
      <c r="AF63" s="259">
        <v>35.087999999999973</v>
      </c>
      <c r="AG63" s="259">
        <v>16.484000000000027</v>
      </c>
      <c r="AH63" s="259">
        <v>3.266</v>
      </c>
      <c r="AI63" s="259">
        <v>15.105</v>
      </c>
      <c r="AJ63" s="259">
        <v>36.191200000000002</v>
      </c>
      <c r="AK63" s="286">
        <v>7.274</v>
      </c>
      <c r="AL63" s="285">
        <v>140.55605</v>
      </c>
      <c r="AM63" s="259">
        <v>11.648999999999999</v>
      </c>
      <c r="AN63" s="259">
        <v>7.492</v>
      </c>
      <c r="AO63" s="259">
        <v>20.309000000000001</v>
      </c>
      <c r="AP63" s="259">
        <v>22.538</v>
      </c>
      <c r="AQ63" s="259">
        <v>12.091999999999999</v>
      </c>
      <c r="AR63" s="259">
        <v>17.292000000000002</v>
      </c>
      <c r="AS63" s="259">
        <v>33.954900000000002</v>
      </c>
      <c r="AT63" s="259">
        <v>5.9250000000000007</v>
      </c>
      <c r="AU63" s="259">
        <v>12.425000000000001</v>
      </c>
      <c r="AV63" s="259">
        <v>10.540999999999999</v>
      </c>
      <c r="AW63" s="286">
        <v>14.84810000000002</v>
      </c>
      <c r="AX63" s="285">
        <v>18.969000000000001</v>
      </c>
      <c r="AY63" s="259">
        <v>155.69999999999999</v>
      </c>
      <c r="AZ63" s="259">
        <v>35.061199999999893</v>
      </c>
      <c r="BA63" s="259">
        <v>121.4766</v>
      </c>
      <c r="BB63" s="259">
        <v>26.63</v>
      </c>
      <c r="BC63" s="259">
        <v>25.463899999999999</v>
      </c>
      <c r="BD63" s="259">
        <v>5.7160000000000002</v>
      </c>
      <c r="BE63" s="259">
        <v>12.929</v>
      </c>
      <c r="BF63" s="259">
        <v>6.4</v>
      </c>
      <c r="BG63" s="259">
        <v>18.981999999999999</v>
      </c>
      <c r="BH63" s="259">
        <v>37.519999999999996</v>
      </c>
      <c r="BI63" s="286">
        <v>19.196999999999999</v>
      </c>
      <c r="BJ63" s="285">
        <v>16.991</v>
      </c>
      <c r="BK63" s="259">
        <v>22.527000000000001</v>
      </c>
      <c r="BL63" s="259">
        <v>65.953500000000005</v>
      </c>
      <c r="BM63" s="259">
        <v>15.334</v>
      </c>
      <c r="BN63" s="259">
        <v>38.816000000000003</v>
      </c>
      <c r="BO63" s="259">
        <v>86.586899999999986</v>
      </c>
      <c r="BP63" s="259">
        <v>50.191800000000001</v>
      </c>
      <c r="BQ63" s="259">
        <v>79.385000000000005</v>
      </c>
      <c r="BR63" s="259">
        <v>22.559999999999992</v>
      </c>
      <c r="BS63" s="259">
        <v>8.8119999999999994</v>
      </c>
      <c r="BT63" s="259">
        <v>20.795999999999999</v>
      </c>
      <c r="BU63" s="286">
        <v>8.1440000000000019</v>
      </c>
      <c r="BV63" s="285">
        <v>6.9530000000000003</v>
      </c>
      <c r="BW63" s="259">
        <v>18.045999999999999</v>
      </c>
      <c r="BX63" s="259">
        <v>8.8730000000000011</v>
      </c>
      <c r="BY63" s="259">
        <v>92.893000000000001</v>
      </c>
      <c r="BZ63" s="259">
        <v>88.224000000000004</v>
      </c>
      <c r="CA63" s="259">
        <v>15.256</v>
      </c>
      <c r="CB63" s="259">
        <v>24.941999999999997</v>
      </c>
      <c r="CC63" s="259">
        <v>103.303</v>
      </c>
      <c r="CD63" s="259">
        <v>14.157</v>
      </c>
      <c r="CE63" s="259">
        <v>111.48399999999999</v>
      </c>
      <c r="CF63" s="259">
        <v>13.015000000000001</v>
      </c>
      <c r="CG63" s="286">
        <v>21.84</v>
      </c>
      <c r="CH63" s="285">
        <v>31.616</v>
      </c>
      <c r="CI63" s="259">
        <v>16.085999999999999</v>
      </c>
      <c r="CJ63" s="259">
        <v>5.4489999999999998</v>
      </c>
      <c r="CK63" s="259">
        <v>20.82</v>
      </c>
      <c r="CL63" s="259">
        <v>38.314</v>
      </c>
      <c r="CM63" s="259">
        <v>60.469000000000001</v>
      </c>
      <c r="CN63" s="259">
        <v>144.21199999999999</v>
      </c>
      <c r="CO63" s="259">
        <v>80.599999999999994</v>
      </c>
      <c r="CP63" s="259">
        <v>17.481000000000002</v>
      </c>
      <c r="CQ63" s="259">
        <v>45.43</v>
      </c>
      <c r="CR63" s="259">
        <v>16.108000000000001</v>
      </c>
      <c r="CS63" s="286">
        <v>8.7949999999999999</v>
      </c>
      <c r="CT63" s="285">
        <v>28.171999999999997</v>
      </c>
      <c r="CU63" s="259">
        <v>62.536000000000001</v>
      </c>
      <c r="CV63" s="259">
        <v>33.4</v>
      </c>
      <c r="CW63" s="259">
        <v>217.84200000000001</v>
      </c>
      <c r="CX63" s="259">
        <v>40.396000000000001</v>
      </c>
      <c r="CY63" s="259">
        <v>20.024999999999999</v>
      </c>
      <c r="CZ63" s="259">
        <v>46.27</v>
      </c>
      <c r="DA63" s="259">
        <v>40.991999999999997</v>
      </c>
      <c r="DB63" s="259">
        <v>5.306</v>
      </c>
      <c r="DC63" s="259">
        <v>68.058000000000007</v>
      </c>
      <c r="DD63" s="259">
        <v>36.088000000000001</v>
      </c>
      <c r="DE63" s="286">
        <v>3.3959999999999999</v>
      </c>
      <c r="DF63" s="285">
        <v>13.5</v>
      </c>
      <c r="DG63" s="259">
        <v>104.35</v>
      </c>
      <c r="DH63" s="259">
        <v>42.926000000000002</v>
      </c>
      <c r="DI63" s="259">
        <v>1.0249999999999999</v>
      </c>
      <c r="DJ63" s="259">
        <v>39.512999999999998</v>
      </c>
      <c r="DK63" s="259">
        <v>10</v>
      </c>
      <c r="DL63" s="259">
        <v>15</v>
      </c>
      <c r="DM63" s="259">
        <v>10</v>
      </c>
      <c r="DN63" s="259">
        <v>0</v>
      </c>
      <c r="DO63" s="259">
        <v>0</v>
      </c>
      <c r="DP63" s="259">
        <v>16.5</v>
      </c>
      <c r="DQ63" s="286">
        <v>99</v>
      </c>
      <c r="DR63" s="285">
        <v>99.697999999999993</v>
      </c>
      <c r="DS63" s="259">
        <v>94.039000000000001</v>
      </c>
      <c r="DT63" s="259">
        <v>64.686000000000007</v>
      </c>
      <c r="DU63" s="259">
        <v>109.61799999999999</v>
      </c>
      <c r="DV63" s="259">
        <v>9.4570000000000007</v>
      </c>
      <c r="DW63" s="259">
        <v>45</v>
      </c>
      <c r="DX63" s="259">
        <v>33.200000000000003</v>
      </c>
      <c r="DY63" s="259">
        <v>89.6</v>
      </c>
      <c r="DZ63" s="259">
        <v>74.709999999999994</v>
      </c>
      <c r="EA63" s="259">
        <v>80.489000000000004</v>
      </c>
      <c r="EB63" s="259">
        <v>15.702</v>
      </c>
      <c r="EC63" s="286">
        <v>47.884999999999998</v>
      </c>
      <c r="ED63" s="285">
        <v>87.097999999999999</v>
      </c>
      <c r="EE63" s="259">
        <v>95.227199999999996</v>
      </c>
      <c r="EF63" s="259">
        <v>33.291519999999998</v>
      </c>
      <c r="EG63" s="259">
        <v>56.866999999999997</v>
      </c>
      <c r="EH63" s="259">
        <v>8.1389999999999993</v>
      </c>
      <c r="EI63" s="259">
        <v>84.91</v>
      </c>
      <c r="EJ63" s="259">
        <v>66.5</v>
      </c>
      <c r="EK63" s="259">
        <v>19.163</v>
      </c>
      <c r="EL63" s="259">
        <v>0.309</v>
      </c>
      <c r="EM63" s="259">
        <v>20.033999999999999</v>
      </c>
      <c r="EN63" s="259">
        <v>44.189</v>
      </c>
      <c r="EO63" s="286">
        <v>0</v>
      </c>
      <c r="EP63" s="285">
        <v>21.45</v>
      </c>
      <c r="EQ63" s="259">
        <v>53.643999999999998</v>
      </c>
      <c r="ER63" s="259">
        <v>30</v>
      </c>
      <c r="ES63" s="259">
        <v>57.3</v>
      </c>
      <c r="ET63" s="259">
        <v>22.071999999999999</v>
      </c>
      <c r="EU63" s="259">
        <v>80.260999999999996</v>
      </c>
      <c r="EV63" s="259">
        <v>16.536000000000001</v>
      </c>
      <c r="EW63" s="259">
        <v>25.382000000000001</v>
      </c>
      <c r="EX63" s="259">
        <v>18.8</v>
      </c>
      <c r="EY63" s="259">
        <v>8.5190000000000001</v>
      </c>
      <c r="EZ63" s="259">
        <v>13.9</v>
      </c>
      <c r="FA63" s="286">
        <v>35</v>
      </c>
      <c r="FB63" s="285">
        <v>2.6949999999999998</v>
      </c>
      <c r="FC63" s="259">
        <v>10.975</v>
      </c>
      <c r="FD63" s="259">
        <v>10.5</v>
      </c>
      <c r="FE63" s="259">
        <v>0</v>
      </c>
      <c r="FF63" s="259">
        <v>1.5</v>
      </c>
      <c r="FG63" s="259">
        <v>42.948</v>
      </c>
      <c r="FH63" s="259">
        <v>27</v>
      </c>
      <c r="FI63" s="259">
        <v>16.7</v>
      </c>
      <c r="FJ63" s="259">
        <v>23.89</v>
      </c>
      <c r="FK63" s="259">
        <v>20</v>
      </c>
      <c r="FL63" s="259">
        <v>0</v>
      </c>
      <c r="FM63" s="286">
        <v>13.314</v>
      </c>
      <c r="FN63" s="285">
        <v>18.853999999999999</v>
      </c>
      <c r="FO63" s="259">
        <v>3.9129999999999998</v>
      </c>
      <c r="FP63" s="259">
        <v>31.548999999999999</v>
      </c>
      <c r="FQ63" s="259">
        <v>39.566560000000003</v>
      </c>
      <c r="FR63" s="259">
        <v>25</v>
      </c>
      <c r="FS63" s="259">
        <v>75</v>
      </c>
      <c r="FT63" s="259">
        <v>0.46467999999999998</v>
      </c>
      <c r="FU63" s="259">
        <v>42.375480000000003</v>
      </c>
      <c r="FV63" s="259">
        <v>30</v>
      </c>
      <c r="FW63" s="259">
        <v>8.2106100000000009</v>
      </c>
      <c r="FX63" s="259">
        <v>21.724049999999998</v>
      </c>
      <c r="FY63" s="286">
        <v>0</v>
      </c>
      <c r="FZ63" s="285">
        <v>6.4291400000000003</v>
      </c>
      <c r="GA63" s="259">
        <v>7.7455100000000003</v>
      </c>
      <c r="GB63" s="259">
        <v>21.655149999999999</v>
      </c>
      <c r="GC63" s="259">
        <v>34.060099999999998</v>
      </c>
      <c r="GD63" s="259">
        <v>93</v>
      </c>
      <c r="GE63" s="259">
        <v>50</v>
      </c>
      <c r="GF63" s="259">
        <v>0</v>
      </c>
      <c r="GG63" s="259">
        <v>57.083530000000003</v>
      </c>
      <c r="GH63" s="259">
        <v>50</v>
      </c>
      <c r="GI63" s="259">
        <v>4.39513</v>
      </c>
      <c r="GJ63" s="259">
        <v>62</v>
      </c>
      <c r="GK63" s="286">
        <v>45</v>
      </c>
      <c r="GL63" s="285">
        <v>52</v>
      </c>
      <c r="GM63" s="259">
        <v>40</v>
      </c>
      <c r="GN63" s="259">
        <v>0</v>
      </c>
      <c r="GO63" s="259">
        <v>0</v>
      </c>
      <c r="GP63" s="259">
        <v>6</v>
      </c>
      <c r="GQ63" s="259">
        <v>0</v>
      </c>
      <c r="GR63" s="259">
        <v>0</v>
      </c>
      <c r="GS63" s="259">
        <v>0</v>
      </c>
      <c r="GT63" s="259">
        <v>8.6</v>
      </c>
      <c r="GU63" s="259">
        <v>10</v>
      </c>
      <c r="GV63" s="259">
        <v>100</v>
      </c>
      <c r="GW63" s="286">
        <v>50.8</v>
      </c>
      <c r="GX63" s="285">
        <v>6.6</v>
      </c>
      <c r="GY63" s="259">
        <v>0</v>
      </c>
      <c r="GZ63" s="259">
        <v>0</v>
      </c>
      <c r="HA63" s="259">
        <v>0</v>
      </c>
      <c r="HB63" s="259">
        <v>18</v>
      </c>
      <c r="HC63" s="259">
        <v>70</v>
      </c>
      <c r="HD63" s="259">
        <v>0</v>
      </c>
      <c r="HE63" s="259">
        <v>5</v>
      </c>
      <c r="HF63" s="259">
        <v>0</v>
      </c>
      <c r="HG63" s="259">
        <v>0</v>
      </c>
      <c r="HH63" s="259">
        <v>9</v>
      </c>
      <c r="HI63" s="286">
        <v>51.2</v>
      </c>
      <c r="HJ63" s="285">
        <v>30</v>
      </c>
      <c r="HK63" s="259">
        <v>10.4</v>
      </c>
      <c r="HL63" s="259">
        <v>75.8</v>
      </c>
      <c r="HM63" s="259">
        <v>64</v>
      </c>
      <c r="HN63" s="259">
        <v>56.700000000000017</v>
      </c>
      <c r="HO63" s="259">
        <v>52.699999999999989</v>
      </c>
      <c r="HP63" s="259">
        <v>22</v>
      </c>
      <c r="HQ63" s="259">
        <v>0</v>
      </c>
      <c r="HR63" s="259">
        <v>0</v>
      </c>
      <c r="HS63" s="259">
        <v>70</v>
      </c>
      <c r="HT63" s="259">
        <v>80</v>
      </c>
      <c r="HU63" s="286">
        <v>30</v>
      </c>
      <c r="HV63" s="285">
        <v>44</v>
      </c>
      <c r="HW63" s="259">
        <v>82.5</v>
      </c>
      <c r="HX63" s="259">
        <v>13.9</v>
      </c>
      <c r="HY63" s="259">
        <v>100</v>
      </c>
      <c r="HZ63" s="259">
        <v>50</v>
      </c>
      <c r="IA63" s="259">
        <v>90</v>
      </c>
      <c r="IB63" s="259">
        <v>108.03400000000001</v>
      </c>
      <c r="IC63" s="259">
        <v>52.41</v>
      </c>
      <c r="ID63" s="259">
        <v>84</v>
      </c>
      <c r="IE63" s="259">
        <v>40</v>
      </c>
      <c r="IF63" s="259">
        <v>20</v>
      </c>
      <c r="IG63" s="286">
        <v>13.1</v>
      </c>
      <c r="IH63" s="285">
        <v>31</v>
      </c>
      <c r="II63" s="259">
        <v>1</v>
      </c>
      <c r="IJ63" s="259">
        <v>3.5</v>
      </c>
      <c r="IK63" s="259">
        <v>9</v>
      </c>
      <c r="IL63" s="259">
        <v>30</v>
      </c>
      <c r="IM63" s="259">
        <v>40</v>
      </c>
      <c r="IN63" s="259">
        <v>41</v>
      </c>
      <c r="IO63" s="259">
        <v>45</v>
      </c>
      <c r="IP63" s="259">
        <v>100</v>
      </c>
      <c r="IQ63" s="259">
        <v>0</v>
      </c>
      <c r="IR63" s="259">
        <v>90</v>
      </c>
      <c r="IS63" s="286">
        <v>36</v>
      </c>
      <c r="IT63" s="285">
        <v>40</v>
      </c>
      <c r="IU63" s="259">
        <v>50</v>
      </c>
      <c r="IV63" s="259">
        <v>91</v>
      </c>
      <c r="IW63" s="259">
        <v>24</v>
      </c>
      <c r="IX63" s="259">
        <v>30</v>
      </c>
      <c r="IY63" s="259">
        <v>39</v>
      </c>
      <c r="IZ63" s="259">
        <v>11</v>
      </c>
      <c r="JA63" s="259">
        <v>25</v>
      </c>
      <c r="JB63" s="259">
        <v>35</v>
      </c>
      <c r="JC63" s="259">
        <v>2.9</v>
      </c>
      <c r="JD63" s="259">
        <v>46</v>
      </c>
      <c r="JE63" s="286">
        <v>85</v>
      </c>
      <c r="JF63" s="285">
        <v>28.5</v>
      </c>
      <c r="JG63" s="259">
        <v>43.95</v>
      </c>
      <c r="JH63" s="259">
        <v>3.7</v>
      </c>
      <c r="JI63" s="259">
        <v>67.900000000000006</v>
      </c>
      <c r="JJ63" s="259">
        <v>0</v>
      </c>
      <c r="JK63" s="259">
        <v>0</v>
      </c>
      <c r="JL63" s="259">
        <v>46.48</v>
      </c>
      <c r="JM63" s="259">
        <v>140</v>
      </c>
      <c r="JN63" s="259">
        <v>5</v>
      </c>
      <c r="JO63" s="259">
        <v>10</v>
      </c>
      <c r="JP63" s="259">
        <v>0</v>
      </c>
      <c r="JQ63" s="286">
        <v>0</v>
      </c>
      <c r="JR63" s="285">
        <v>10</v>
      </c>
      <c r="JS63" s="259">
        <v>0</v>
      </c>
      <c r="JT63" s="259">
        <v>0</v>
      </c>
      <c r="JU63" s="259">
        <v>22</v>
      </c>
      <c r="JV63" s="259">
        <v>0</v>
      </c>
      <c r="JW63" s="259">
        <v>25</v>
      </c>
      <c r="JX63" s="259">
        <v>15</v>
      </c>
      <c r="JY63" s="259">
        <v>30</v>
      </c>
      <c r="JZ63" s="259">
        <v>0</v>
      </c>
      <c r="KA63" s="259">
        <v>0</v>
      </c>
      <c r="KB63" s="259">
        <v>0</v>
      </c>
      <c r="KC63" s="286">
        <v>0</v>
      </c>
      <c r="KD63" s="285">
        <v>0</v>
      </c>
      <c r="KE63" s="259">
        <v>0</v>
      </c>
      <c r="KF63" s="259">
        <v>60</v>
      </c>
      <c r="KG63" s="259">
        <v>0</v>
      </c>
      <c r="KH63" s="259">
        <v>35</v>
      </c>
      <c r="KI63" s="259">
        <v>0</v>
      </c>
      <c r="KJ63" s="259">
        <v>0</v>
      </c>
      <c r="KK63" s="259">
        <v>20</v>
      </c>
      <c r="KL63" s="259">
        <v>50</v>
      </c>
      <c r="KM63" s="259">
        <v>55</v>
      </c>
      <c r="KN63" s="259">
        <v>40</v>
      </c>
      <c r="KO63" s="259">
        <v>0</v>
      </c>
      <c r="KP63" s="285">
        <v>90</v>
      </c>
      <c r="KQ63" s="259">
        <v>70</v>
      </c>
      <c r="KR63" s="259">
        <v>45</v>
      </c>
      <c r="KS63" s="286">
        <v>20</v>
      </c>
    </row>
    <row r="64" spans="1:305" ht="12.9" hidden="1" customHeight="1" x14ac:dyDescent="0.25">
      <c r="A64" s="235" t="s">
        <v>4218</v>
      </c>
      <c r="B64" s="230"/>
      <c r="M64" s="236"/>
      <c r="N64" s="230"/>
      <c r="Y64" s="236"/>
      <c r="Z64" s="230"/>
      <c r="AK64" s="236"/>
      <c r="AL64" s="230"/>
      <c r="AW64" s="236"/>
      <c r="AX64" s="230"/>
      <c r="BI64" s="236"/>
      <c r="BJ64" s="230"/>
      <c r="BU64" s="236"/>
      <c r="BV64" s="230"/>
      <c r="CG64" s="236"/>
      <c r="CH64" s="230"/>
      <c r="CS64" s="236"/>
      <c r="CT64" s="230"/>
      <c r="DE64" s="236"/>
      <c r="DF64" s="230"/>
      <c r="DQ64" s="236"/>
      <c r="DR64" s="230"/>
      <c r="EC64" s="236"/>
      <c r="ED64" s="230"/>
      <c r="EO64" s="236"/>
      <c r="EP64" s="230"/>
      <c r="FA64" s="236"/>
      <c r="FB64" s="230"/>
      <c r="FM64" s="236"/>
      <c r="FN64" s="230"/>
      <c r="FY64" s="236"/>
      <c r="FZ64" s="230"/>
      <c r="GK64" s="236"/>
      <c r="GL64" s="230"/>
      <c r="GW64" s="236"/>
      <c r="GX64" s="230"/>
      <c r="HI64" s="236"/>
      <c r="HJ64" s="230"/>
      <c r="HU64" s="236"/>
      <c r="HV64" s="230"/>
      <c r="IG64" s="236"/>
      <c r="IH64" s="230"/>
      <c r="IS64" s="236"/>
      <c r="IT64" s="230"/>
      <c r="JE64" s="236"/>
      <c r="JF64" s="230"/>
      <c r="JQ64" s="236"/>
      <c r="JR64" s="230"/>
      <c r="KC64" s="236"/>
      <c r="KD64" s="230"/>
      <c r="KP64" s="230"/>
      <c r="KQ64" s="230"/>
      <c r="KR64" s="230"/>
      <c r="KS64" s="236"/>
    </row>
    <row r="65" spans="1:305" ht="12.9" hidden="1" customHeight="1" x14ac:dyDescent="0.25">
      <c r="A65" s="235" t="s">
        <v>4219</v>
      </c>
      <c r="B65" s="230"/>
      <c r="M65" s="236"/>
      <c r="N65" s="230"/>
      <c r="Y65" s="236"/>
      <c r="Z65" s="230"/>
      <c r="AK65" s="236"/>
      <c r="AL65" s="230"/>
      <c r="AW65" s="236"/>
      <c r="AX65" s="230"/>
      <c r="BI65" s="236"/>
      <c r="BJ65" s="230"/>
      <c r="BU65" s="236"/>
      <c r="BV65" s="230"/>
      <c r="CG65" s="236"/>
      <c r="CH65" s="230"/>
      <c r="CS65" s="236"/>
      <c r="CT65" s="230"/>
      <c r="DE65" s="236"/>
      <c r="DF65" s="230"/>
      <c r="DQ65" s="236"/>
      <c r="DR65" s="230"/>
      <c r="EC65" s="236"/>
      <c r="ED65" s="230"/>
      <c r="EO65" s="236"/>
      <c r="EP65" s="230"/>
      <c r="FA65" s="236"/>
      <c r="FB65" s="230"/>
      <c r="FM65" s="236"/>
      <c r="FN65" s="230"/>
      <c r="FY65" s="236"/>
      <c r="FZ65" s="230"/>
      <c r="GK65" s="236"/>
      <c r="GL65" s="230"/>
      <c r="GW65" s="236"/>
      <c r="GX65" s="230"/>
      <c r="HI65" s="236"/>
      <c r="HJ65" s="230"/>
      <c r="HU65" s="236"/>
      <c r="HV65" s="230"/>
      <c r="IG65" s="236"/>
      <c r="IH65" s="230"/>
      <c r="IS65" s="236"/>
      <c r="IT65" s="230"/>
      <c r="JE65" s="236"/>
      <c r="JF65" s="230"/>
      <c r="JQ65" s="236"/>
      <c r="JR65" s="230"/>
      <c r="KC65" s="236"/>
      <c r="KD65" s="230"/>
      <c r="KP65" s="230"/>
      <c r="KQ65" s="230"/>
      <c r="KR65" s="230"/>
      <c r="KS65" s="236"/>
    </row>
    <row r="66" spans="1:305" x14ac:dyDescent="0.25">
      <c r="A66" s="229" t="s">
        <v>4214</v>
      </c>
      <c r="B66" s="282">
        <v>-17.673428829999999</v>
      </c>
      <c r="C66" s="283">
        <v>-55.564378840000003</v>
      </c>
      <c r="D66" s="283">
        <v>-3.2998999999999992</v>
      </c>
      <c r="E66" s="283">
        <v>-31.482544690000001</v>
      </c>
      <c r="F66" s="283">
        <v>-7.435619909999998</v>
      </c>
      <c r="G66" s="283">
        <v>-61.247115910000005</v>
      </c>
      <c r="H66" s="283">
        <v>-193.74146351000002</v>
      </c>
      <c r="I66" s="283">
        <v>-55.750340450000003</v>
      </c>
      <c r="J66" s="283">
        <v>-10.06401</v>
      </c>
      <c r="K66" s="283">
        <v>-5.0572521699999999</v>
      </c>
      <c r="L66" s="283">
        <v>-19.54466991</v>
      </c>
      <c r="M66" s="284">
        <v>-36.585151499999995</v>
      </c>
      <c r="N66" s="282">
        <v>-19.737902830000003</v>
      </c>
      <c r="O66" s="283">
        <v>-5.7025341100000002</v>
      </c>
      <c r="P66" s="283">
        <v>-9.0881000000000007</v>
      </c>
      <c r="Q66" s="283">
        <v>-2.8660510299999995</v>
      </c>
      <c r="R66" s="283">
        <v>9.7750173300000007</v>
      </c>
      <c r="S66" s="283">
        <v>-32.619917899999997</v>
      </c>
      <c r="T66" s="283">
        <v>-76.75541613</v>
      </c>
      <c r="U66" s="283">
        <v>-4.7394439100000003</v>
      </c>
      <c r="V66" s="283">
        <v>-3.4081000000000001</v>
      </c>
      <c r="W66" s="283">
        <v>-2.76730454</v>
      </c>
      <c r="X66" s="283">
        <v>2.1943930300000005</v>
      </c>
      <c r="Y66" s="284">
        <v>-26.011904799999996</v>
      </c>
      <c r="Z66" s="282">
        <v>1.24173577</v>
      </c>
      <c r="AA66" s="283">
        <v>-4.4441439100000002</v>
      </c>
      <c r="AB66" s="283">
        <v>-3.4081000000000001</v>
      </c>
      <c r="AC66" s="283">
        <v>-0.49261459000000052</v>
      </c>
      <c r="AD66" s="283">
        <v>-38.138369859999997</v>
      </c>
      <c r="AE66" s="283">
        <v>-38.809481239999997</v>
      </c>
      <c r="AF66" s="283">
        <v>9.4431370700000006</v>
      </c>
      <c r="AG66" s="283">
        <v>-3.9336900000000004</v>
      </c>
      <c r="AH66" s="283">
        <v>-0.50930640999999999</v>
      </c>
      <c r="AI66" s="283">
        <v>-38.970942139999998</v>
      </c>
      <c r="AJ66" s="283">
        <v>-25.3368</v>
      </c>
      <c r="AK66" s="284">
        <v>-9.5964331099999995</v>
      </c>
      <c r="AL66" s="282">
        <v>-0.99751980000000007</v>
      </c>
      <c r="AM66" s="283">
        <v>-1.9243357400000005</v>
      </c>
      <c r="AN66" s="283">
        <v>1.5793036099999997</v>
      </c>
      <c r="AO66" s="283">
        <v>2.379133519999999</v>
      </c>
      <c r="AP66" s="283">
        <v>-2.3574999999999999</v>
      </c>
      <c r="AQ66" s="283">
        <v>-4.5616901400000005</v>
      </c>
      <c r="AR66" s="283">
        <v>0.3243762</v>
      </c>
      <c r="AS66" s="283">
        <v>-3.6156900000000003</v>
      </c>
      <c r="AT66" s="283">
        <v>-0.52782493000000008</v>
      </c>
      <c r="AU66" s="283">
        <v>-3.1624588099999995</v>
      </c>
      <c r="AV66" s="283">
        <v>-2.3369332699999998</v>
      </c>
      <c r="AW66" s="284">
        <v>-10.696968290000001</v>
      </c>
      <c r="AX66" s="282">
        <v>-1.80054471</v>
      </c>
      <c r="AY66" s="283">
        <v>-0.86119000000000012</v>
      </c>
      <c r="AZ66" s="283">
        <v>-1.6256249300000001</v>
      </c>
      <c r="BA66" s="283">
        <v>-9.4597671400000003</v>
      </c>
      <c r="BB66" s="283">
        <v>-2.2755899999999998</v>
      </c>
      <c r="BC66" s="283">
        <v>-9.1251761000000009</v>
      </c>
      <c r="BD66" s="283">
        <v>-1.4271726899999999</v>
      </c>
      <c r="BE66" s="283">
        <v>0.19182500000000013</v>
      </c>
      <c r="BF66" s="283">
        <v>-0.5518249300000001</v>
      </c>
      <c r="BG66" s="283">
        <v>-3.0980419700000001</v>
      </c>
      <c r="BH66" s="283">
        <v>-2.22381867</v>
      </c>
      <c r="BI66" s="284">
        <v>-2.0040177900000007</v>
      </c>
      <c r="BJ66" s="282">
        <v>15.638060769999999</v>
      </c>
      <c r="BK66" s="283">
        <v>3.3926699999999999</v>
      </c>
      <c r="BL66" s="283">
        <v>-7.9924930000000227E-2</v>
      </c>
      <c r="BM66" s="283">
        <v>-3.4218002000000007</v>
      </c>
      <c r="BN66" s="283">
        <v>-2.03199</v>
      </c>
      <c r="BO66" s="283">
        <v>-252.20894111999999</v>
      </c>
      <c r="BP66" s="283">
        <v>-0.94430596</v>
      </c>
      <c r="BQ66" s="283">
        <v>0.48662499999999986</v>
      </c>
      <c r="BR66" s="283">
        <v>-6.2053530300000004</v>
      </c>
      <c r="BS66" s="283">
        <v>-8.4384924899999998</v>
      </c>
      <c r="BT66" s="283">
        <v>-1.7319899999999999</v>
      </c>
      <c r="BU66" s="284">
        <v>-10.26192434</v>
      </c>
      <c r="BV66" s="282">
        <v>-4.0493059599999999</v>
      </c>
      <c r="BW66" s="283">
        <v>0</v>
      </c>
      <c r="BX66" s="283">
        <v>61.225277429999998</v>
      </c>
      <c r="BY66" s="283">
        <v>80.607870489999996</v>
      </c>
      <c r="BZ66" s="283">
        <v>2.4621580000000001</v>
      </c>
      <c r="CA66" s="283">
        <v>-6.3508121699999993</v>
      </c>
      <c r="CB66" s="283">
        <v>37.770339039999996</v>
      </c>
      <c r="CC66" s="283">
        <v>61.571089800000003</v>
      </c>
      <c r="CD66" s="283">
        <v>35.317982969999996</v>
      </c>
      <c r="CE66" s="283">
        <v>21.896725129999993</v>
      </c>
      <c r="CF66" s="283">
        <v>5.8631012699999996</v>
      </c>
      <c r="CG66" s="284">
        <v>-5.4734919699999995</v>
      </c>
      <c r="CH66" s="282">
        <v>2.5787340400000005</v>
      </c>
      <c r="CI66" s="283">
        <v>-10.953000000000001</v>
      </c>
      <c r="CJ66" s="283">
        <v>-0.47701703000000029</v>
      </c>
      <c r="CK66" s="283">
        <v>34.497261140000006</v>
      </c>
      <c r="CL66" s="283">
        <v>3.10215</v>
      </c>
      <c r="CM66" s="283">
        <v>42.239519399999999</v>
      </c>
      <c r="CN66" s="283">
        <v>-7.3031047800000017</v>
      </c>
      <c r="CO66" s="283">
        <v>-14.602925339999997</v>
      </c>
      <c r="CP66" s="283">
        <v>-16.14850903</v>
      </c>
      <c r="CQ66" s="283">
        <v>1.5857169999999976E-2</v>
      </c>
      <c r="CR66" s="283">
        <v>-28.348307659999996</v>
      </c>
      <c r="CS66" s="284">
        <v>42.95087899</v>
      </c>
      <c r="CT66" s="282">
        <v>-7.7168209599999988</v>
      </c>
      <c r="CU66" s="283">
        <v>24.339430999999998</v>
      </c>
      <c r="CV66" s="283">
        <v>45.596865509999994</v>
      </c>
      <c r="CW66" s="283">
        <v>8.3205179099999995</v>
      </c>
      <c r="CX66" s="283">
        <v>-6.9441100000000002</v>
      </c>
      <c r="CY66" s="283">
        <v>1.42496358</v>
      </c>
      <c r="CZ66" s="283">
        <v>1.5587540400000002</v>
      </c>
      <c r="DA66" s="283">
        <v>-1.4508509299999961</v>
      </c>
      <c r="DB66" s="283">
        <v>4.5348283799999969</v>
      </c>
      <c r="DC66" s="283">
        <v>-22.030503320000001</v>
      </c>
      <c r="DD66" s="283">
        <v>-4.0270799999999998</v>
      </c>
      <c r="DE66" s="284">
        <v>45.892544119999997</v>
      </c>
      <c r="DF66" s="282">
        <v>-27.618995960000003</v>
      </c>
      <c r="DG66" s="283">
        <v>-34.916516000000001</v>
      </c>
      <c r="DH66" s="283">
        <v>11.055135719999996</v>
      </c>
      <c r="DI66" s="283">
        <v>-19.555010050000003</v>
      </c>
      <c r="DJ66" s="283">
        <v>-7.79054</v>
      </c>
      <c r="DK66" s="283">
        <v>-7.2892397700000009</v>
      </c>
      <c r="DL66" s="283">
        <v>-10.539765000000001</v>
      </c>
      <c r="DM66" s="283">
        <v>-13.856189999999998</v>
      </c>
      <c r="DN66" s="283">
        <v>35.418818889999997</v>
      </c>
      <c r="DO66" s="283">
        <v>-2.2927658499999999</v>
      </c>
      <c r="DP66" s="283">
        <v>48.353734700000004</v>
      </c>
      <c r="DQ66" s="284">
        <v>64.253630569999999</v>
      </c>
      <c r="DR66" s="282">
        <v>-3.1570519199999998</v>
      </c>
      <c r="DS66" s="283">
        <v>-0.88996668000000001</v>
      </c>
      <c r="DT66" s="283">
        <v>-4.5222140600000005</v>
      </c>
      <c r="DU66" s="283">
        <v>-4.4666087299999999</v>
      </c>
      <c r="DV66" s="283">
        <v>-6.3306199999999997</v>
      </c>
      <c r="DW66" s="283">
        <v>-1.60669427</v>
      </c>
      <c r="DX66" s="283">
        <v>23.018687529999998</v>
      </c>
      <c r="DY66" s="283">
        <v>0</v>
      </c>
      <c r="DZ66" s="283">
        <v>9.5852419699999984</v>
      </c>
      <c r="EA66" s="283">
        <v>38.862633000000002</v>
      </c>
      <c r="EB66" s="283">
        <v>-2.03199</v>
      </c>
      <c r="EC66" s="284">
        <v>-0.1068612</v>
      </c>
      <c r="ED66" s="282">
        <v>-0.94430596</v>
      </c>
      <c r="EE66" s="283">
        <v>0</v>
      </c>
      <c r="EF66" s="283">
        <v>-3.5386870899999998</v>
      </c>
      <c r="EG66" s="283">
        <v>0</v>
      </c>
      <c r="EH66" s="283">
        <v>-2.03199</v>
      </c>
      <c r="EI66" s="283">
        <v>-2.1852385700000001</v>
      </c>
      <c r="EJ66" s="283">
        <v>-0.84430596000000002</v>
      </c>
      <c r="EK66" s="283">
        <v>0</v>
      </c>
      <c r="EL66" s="283">
        <v>29.381567290000003</v>
      </c>
      <c r="EM66" s="283">
        <v>-1.9379110100000001</v>
      </c>
      <c r="EN66" s="283">
        <v>39.23901</v>
      </c>
      <c r="EO66" s="284">
        <v>42.810001749999998</v>
      </c>
      <c r="EP66" s="282">
        <v>71.644734060000005</v>
      </c>
      <c r="EQ66" s="283">
        <v>0</v>
      </c>
      <c r="ER66" s="283">
        <v>23.00473805</v>
      </c>
      <c r="ES66" s="283">
        <v>-2</v>
      </c>
      <c r="ET66" s="283">
        <v>36.144959999999998</v>
      </c>
      <c r="EU66" s="283">
        <v>1.8083041399999997</v>
      </c>
      <c r="EV66" s="283">
        <v>-0.94430596</v>
      </c>
      <c r="EW66" s="283">
        <v>15</v>
      </c>
      <c r="EX66" s="283">
        <v>-3.9719448599999998</v>
      </c>
      <c r="EY66" s="283">
        <v>-2</v>
      </c>
      <c r="EZ66" s="283">
        <v>71.122010000000017</v>
      </c>
      <c r="FA66" s="284">
        <v>-6.3982757100000009</v>
      </c>
      <c r="FB66" s="282">
        <v>-0.94430596</v>
      </c>
      <c r="FC66" s="283">
        <v>0</v>
      </c>
      <c r="FD66" s="283">
        <v>11.46131297</v>
      </c>
      <c r="FE66" s="283">
        <v>-2</v>
      </c>
      <c r="FF66" s="283">
        <v>-2.03199</v>
      </c>
      <c r="FG66" s="283">
        <v>-9.2261904700000006</v>
      </c>
      <c r="FH66" s="283">
        <v>-0.94430596</v>
      </c>
      <c r="FI66" s="283">
        <v>498.23071292999998</v>
      </c>
      <c r="FJ66" s="283">
        <v>-3.97635703</v>
      </c>
      <c r="FK66" s="283">
        <v>-2</v>
      </c>
      <c r="FL66" s="283">
        <v>-2.03199</v>
      </c>
      <c r="FM66" s="284">
        <v>-9.2261904700000006</v>
      </c>
      <c r="FN66" s="282">
        <v>-0.94430596</v>
      </c>
      <c r="FO66" s="283">
        <v>0</v>
      </c>
      <c r="FP66" s="283">
        <v>29.023642970000001</v>
      </c>
      <c r="FQ66" s="283">
        <v>-1.0893116100000002</v>
      </c>
      <c r="FR66" s="283">
        <v>47.966369999999998</v>
      </c>
      <c r="FS66" s="283">
        <v>5.7738200000000006</v>
      </c>
      <c r="FT66" s="283">
        <v>50.395694040000002</v>
      </c>
      <c r="FU66" s="283">
        <v>0</v>
      </c>
      <c r="FV66" s="283">
        <v>-1.18591303</v>
      </c>
      <c r="FW66" s="283">
        <v>-1.83500697</v>
      </c>
      <c r="FX66" s="283">
        <v>0</v>
      </c>
      <c r="FY66" s="284">
        <v>14.880213000000001</v>
      </c>
      <c r="FZ66" s="282">
        <v>-0.94430596</v>
      </c>
      <c r="GA66" s="283">
        <v>68.298883099999998</v>
      </c>
      <c r="GB66" s="283">
        <v>77.938104730000006</v>
      </c>
      <c r="GC66" s="283">
        <v>-2.2469547200000002</v>
      </c>
      <c r="GD66" s="283">
        <v>-7.9725000000000001</v>
      </c>
      <c r="GE66" s="283">
        <v>60.723820000000003</v>
      </c>
      <c r="GF66" s="283">
        <v>-0.94430596</v>
      </c>
      <c r="GG66" s="283">
        <v>-2.5</v>
      </c>
      <c r="GH66" s="283">
        <v>9.0236429699999992</v>
      </c>
      <c r="GI66" s="283">
        <v>37.39405386</v>
      </c>
      <c r="GJ66" s="283">
        <v>26.521610759999998</v>
      </c>
      <c r="GK66" s="284">
        <v>61.911090000000002</v>
      </c>
      <c r="GL66" s="282">
        <v>-0.94430596</v>
      </c>
      <c r="GM66" s="283">
        <v>28.122597969999998</v>
      </c>
      <c r="GN66" s="283">
        <v>-0.97635696999999999</v>
      </c>
      <c r="GO66" s="283">
        <v>1.2402291099999996</v>
      </c>
      <c r="GP66" s="283">
        <v>-7.9725000000000001</v>
      </c>
      <c r="GQ66" s="283">
        <v>-9.2261799999999994</v>
      </c>
      <c r="GR66" s="283">
        <v>50.960434040000003</v>
      </c>
      <c r="GS66" s="283">
        <v>-2.5</v>
      </c>
      <c r="GT66" s="283">
        <v>2.7741699999999998</v>
      </c>
      <c r="GU66" s="283">
        <v>-0.36057797000000003</v>
      </c>
      <c r="GV66" s="283">
        <v>-7.9725000000000001</v>
      </c>
      <c r="GW66" s="284">
        <v>-3.9416104900000004</v>
      </c>
      <c r="GX66" s="282">
        <v>-0.94430596</v>
      </c>
      <c r="GY66" s="283">
        <v>-22.2418826</v>
      </c>
      <c r="GZ66" s="283">
        <v>-0.64722221999999996</v>
      </c>
      <c r="HA66" s="283">
        <v>4.2292678499999994</v>
      </c>
      <c r="HB66" s="283">
        <v>0</v>
      </c>
      <c r="HC66" s="283">
        <v>-17.76785714</v>
      </c>
      <c r="HD66" s="283">
        <v>-0.94430592000000002</v>
      </c>
      <c r="HE66" s="283">
        <v>-2.5</v>
      </c>
      <c r="HF66" s="283">
        <v>2.85283978</v>
      </c>
      <c r="HG66" s="283">
        <v>-3.6893090700000002</v>
      </c>
      <c r="HH66" s="283">
        <v>-4.9725000000000001</v>
      </c>
      <c r="HI66" s="284">
        <v>108.44553768999998</v>
      </c>
      <c r="HJ66" s="282">
        <v>17.92516075</v>
      </c>
      <c r="HK66" s="283">
        <v>-104.72847390999999</v>
      </c>
      <c r="HL66" s="283">
        <v>-18.865182299999997</v>
      </c>
      <c r="HM66" s="283">
        <v>-4.2096548799999995</v>
      </c>
      <c r="HN66" s="283">
        <v>-7.9725000000000001</v>
      </c>
      <c r="HO66" s="283">
        <v>-17.76785714</v>
      </c>
      <c r="HP66" s="283">
        <v>3.398558</v>
      </c>
      <c r="HQ66" s="283">
        <v>-0.85862000000000016</v>
      </c>
      <c r="HR66" s="283">
        <v>21.275270450000001</v>
      </c>
      <c r="HS66" s="283">
        <v>-4.5737752199999999</v>
      </c>
      <c r="HT66" s="283">
        <v>-8.5975000000000001</v>
      </c>
      <c r="HU66" s="284">
        <v>-2.4180555400000117</v>
      </c>
      <c r="HV66" s="282">
        <v>-0.625</v>
      </c>
      <c r="HW66" s="283">
        <v>-3.125</v>
      </c>
      <c r="HX66" s="283">
        <v>-2.5222222199999997</v>
      </c>
      <c r="HY66" s="283">
        <v>-5.3274499300000002</v>
      </c>
      <c r="HZ66" s="283">
        <v>-13.5975</v>
      </c>
      <c r="IA66" s="283">
        <v>-19.64285714</v>
      </c>
      <c r="IB66" s="283">
        <v>399.375</v>
      </c>
      <c r="IC66" s="283">
        <v>22.774999999999999</v>
      </c>
      <c r="ID66" s="283">
        <v>-2.5222222199999997</v>
      </c>
      <c r="IE66" s="283">
        <v>-5.4136920599999998</v>
      </c>
      <c r="IF66" s="283">
        <v>-8.0421374300000004</v>
      </c>
      <c r="IG66" s="284">
        <v>-0.43731817000000106</v>
      </c>
      <c r="IH66" s="282">
        <v>-3.3332999999999999</v>
      </c>
      <c r="II66" s="283">
        <v>-3.75</v>
      </c>
      <c r="IJ66" s="283">
        <v>-2.5222222599999999</v>
      </c>
      <c r="IK66" s="283">
        <v>-5.6622947800000007</v>
      </c>
      <c r="IL66" s="283">
        <v>-13.5975</v>
      </c>
      <c r="IM66" s="283">
        <v>-190.61446975000001</v>
      </c>
      <c r="IN66" s="283">
        <v>-3.9582999999999999</v>
      </c>
      <c r="IO66" s="283">
        <v>-3.125</v>
      </c>
      <c r="IP66" s="283">
        <v>5.7746503000000002</v>
      </c>
      <c r="IQ66" s="283">
        <v>-55.329676219999989</v>
      </c>
      <c r="IR66" s="283">
        <v>160.17315285999999</v>
      </c>
      <c r="IS66" s="284">
        <v>-0.94099999999999895</v>
      </c>
      <c r="IT66" s="282">
        <v>-76.837917110000006</v>
      </c>
      <c r="IU66" s="283">
        <v>-3.125</v>
      </c>
      <c r="IV66" s="283">
        <v>-1.875</v>
      </c>
      <c r="IW66" s="283">
        <v>-3.6044488399999999</v>
      </c>
      <c r="IX66" s="283">
        <v>-13.5975</v>
      </c>
      <c r="IY66" s="283">
        <v>-4.6079535200000006</v>
      </c>
      <c r="IZ66" s="283">
        <v>-29.147990189999998</v>
      </c>
      <c r="JA66" s="283">
        <v>1.5273030900000002</v>
      </c>
      <c r="JB66" s="283">
        <v>228.125</v>
      </c>
      <c r="JC66" s="283">
        <v>-4.0221362100000002</v>
      </c>
      <c r="JD66" s="283">
        <v>86.402500000000003</v>
      </c>
      <c r="JE66" s="284">
        <v>325.86218219</v>
      </c>
      <c r="JF66" s="282">
        <v>-7.62580992</v>
      </c>
      <c r="JG66" s="283">
        <v>-3.125</v>
      </c>
      <c r="JH66" s="283">
        <v>-1.875</v>
      </c>
      <c r="JI66" s="283">
        <v>-4.0526894599999999</v>
      </c>
      <c r="JJ66" s="283">
        <v>-11.90717965</v>
      </c>
      <c r="JK66" s="283">
        <v>-4.7729479800000005</v>
      </c>
      <c r="JL66" s="283">
        <v>-77.902674069999989</v>
      </c>
      <c r="JM66" s="283">
        <v>35.831043260000001</v>
      </c>
      <c r="JN66" s="283">
        <v>-2.5</v>
      </c>
      <c r="JO66" s="283">
        <v>-4.5144476799999991</v>
      </c>
      <c r="JP66" s="283">
        <v>30.69849795</v>
      </c>
      <c r="JQ66" s="284">
        <v>9.3749999800000001</v>
      </c>
      <c r="JR66" s="282">
        <v>394.16669999999999</v>
      </c>
      <c r="JS66" s="283">
        <v>-203.66750991999999</v>
      </c>
      <c r="JT66" s="283">
        <v>0</v>
      </c>
      <c r="JU66" s="283">
        <v>-5.0764879800000005</v>
      </c>
      <c r="JV66" s="283">
        <v>164.90702038000001</v>
      </c>
      <c r="JW66" s="283">
        <v>65.762038810000007</v>
      </c>
      <c r="JX66" s="283">
        <v>-49.945985360000002</v>
      </c>
      <c r="JY66" s="283">
        <v>-186.73333106999999</v>
      </c>
      <c r="JZ66" s="283">
        <v>0</v>
      </c>
      <c r="KA66" s="283">
        <v>-60.62250533000001</v>
      </c>
      <c r="KB66" s="283">
        <v>-12.86279394</v>
      </c>
      <c r="KC66" s="284">
        <v>-82.793014429999999</v>
      </c>
      <c r="KD66" s="282">
        <v>12.34345388</v>
      </c>
      <c r="KE66" s="283">
        <v>19.008949219999998</v>
      </c>
      <c r="KF66" s="283">
        <v>0</v>
      </c>
      <c r="KG66" s="283">
        <v>-4.3256391499999998</v>
      </c>
      <c r="KH66" s="283">
        <v>-1.4566731399999995</v>
      </c>
      <c r="KI66" s="283">
        <v>-205.24637829</v>
      </c>
      <c r="KJ66" s="283">
        <v>-57.000809920000002</v>
      </c>
      <c r="KK66" s="283">
        <v>-2.5</v>
      </c>
      <c r="KL66" s="283">
        <v>0</v>
      </c>
      <c r="KM66" s="283">
        <v>-4.9783223100000003</v>
      </c>
      <c r="KN66" s="283">
        <v>183.01349999999999</v>
      </c>
      <c r="KO66" s="283">
        <v>95.638161240000002</v>
      </c>
      <c r="KP66" s="282">
        <v>146.27137193999999</v>
      </c>
      <c r="KQ66" s="283">
        <v>-2.5</v>
      </c>
      <c r="KR66" s="283">
        <v>40.396999999999998</v>
      </c>
      <c r="KS66" s="284">
        <v>-5.6327250300000005</v>
      </c>
    </row>
    <row r="67" spans="1:305" ht="12.9" hidden="1" customHeight="1" x14ac:dyDescent="0.25">
      <c r="A67" s="235" t="s">
        <v>4215</v>
      </c>
      <c r="B67" s="230"/>
      <c r="M67" s="236"/>
      <c r="N67" s="230"/>
      <c r="Y67" s="236"/>
      <c r="Z67" s="230"/>
      <c r="AK67" s="236"/>
      <c r="AL67" s="230"/>
      <c r="AW67" s="236"/>
      <c r="AX67" s="230"/>
      <c r="BI67" s="236"/>
      <c r="BJ67" s="230"/>
      <c r="BU67" s="236"/>
      <c r="BV67" s="230"/>
      <c r="CG67" s="236"/>
      <c r="CH67" s="230"/>
      <c r="CS67" s="236"/>
      <c r="CT67" s="230"/>
      <c r="DE67" s="236"/>
      <c r="DF67" s="230"/>
      <c r="DQ67" s="236"/>
      <c r="DR67" s="230"/>
      <c r="EC67" s="236"/>
      <c r="ED67" s="230"/>
      <c r="EO67" s="236"/>
      <c r="EP67" s="230"/>
      <c r="FA67" s="236"/>
      <c r="FB67" s="230"/>
      <c r="FM67" s="236"/>
      <c r="FN67" s="230"/>
      <c r="FY67" s="236"/>
      <c r="FZ67" s="230"/>
      <c r="GK67" s="236"/>
      <c r="GL67" s="230"/>
      <c r="GW67" s="236"/>
      <c r="GX67" s="230"/>
      <c r="HI67" s="236"/>
      <c r="HJ67" s="230"/>
      <c r="HU67" s="236"/>
      <c r="HV67" s="230"/>
      <c r="IG67" s="236"/>
      <c r="IH67" s="230"/>
      <c r="IS67" s="236"/>
      <c r="IT67" s="230"/>
      <c r="JE67" s="236"/>
      <c r="JF67" s="230"/>
      <c r="JQ67" s="236"/>
      <c r="JR67" s="230"/>
      <c r="KC67" s="236"/>
      <c r="KD67" s="230"/>
      <c r="KP67" s="230"/>
      <c r="KS67" s="236"/>
    </row>
    <row r="68" spans="1:305" x14ac:dyDescent="0.25">
      <c r="A68" s="235" t="s">
        <v>4216</v>
      </c>
      <c r="B68" s="285">
        <v>0</v>
      </c>
      <c r="C68" s="259">
        <v>0</v>
      </c>
      <c r="D68" s="259">
        <v>0</v>
      </c>
      <c r="E68" s="259">
        <v>0</v>
      </c>
      <c r="F68" s="259">
        <v>0</v>
      </c>
      <c r="G68" s="259">
        <v>-1.87</v>
      </c>
      <c r="H68" s="259">
        <v>-182.245</v>
      </c>
      <c r="I68" s="259">
        <v>0</v>
      </c>
      <c r="J68" s="259">
        <v>0</v>
      </c>
      <c r="K68" s="259">
        <v>0</v>
      </c>
      <c r="L68" s="259">
        <v>0</v>
      </c>
      <c r="M68" s="286">
        <v>0</v>
      </c>
      <c r="N68" s="285">
        <v>0</v>
      </c>
      <c r="O68" s="259">
        <v>0</v>
      </c>
      <c r="P68" s="259">
        <v>0</v>
      </c>
      <c r="Q68" s="259">
        <v>0</v>
      </c>
      <c r="R68" s="259">
        <v>0</v>
      </c>
      <c r="S68" s="259">
        <v>0</v>
      </c>
      <c r="T68" s="259">
        <v>0</v>
      </c>
      <c r="U68" s="259">
        <v>0</v>
      </c>
      <c r="V68" s="259">
        <v>0</v>
      </c>
      <c r="W68" s="259">
        <v>0</v>
      </c>
      <c r="X68" s="259">
        <v>0</v>
      </c>
      <c r="Y68" s="286">
        <v>0</v>
      </c>
      <c r="Z68" s="285">
        <v>0</v>
      </c>
      <c r="AA68" s="259">
        <v>0</v>
      </c>
      <c r="AB68" s="259">
        <v>0</v>
      </c>
      <c r="AC68" s="259">
        <v>0</v>
      </c>
      <c r="AD68" s="259">
        <v>0</v>
      </c>
      <c r="AE68" s="259">
        <v>0</v>
      </c>
      <c r="AF68" s="259">
        <v>0</v>
      </c>
      <c r="AG68" s="259">
        <v>0</v>
      </c>
      <c r="AH68" s="259">
        <v>0</v>
      </c>
      <c r="AI68" s="259">
        <v>0</v>
      </c>
      <c r="AJ68" s="259">
        <v>0</v>
      </c>
      <c r="AK68" s="286">
        <v>0</v>
      </c>
      <c r="AL68" s="285">
        <v>0</v>
      </c>
      <c r="AM68" s="259">
        <v>0</v>
      </c>
      <c r="AN68" s="259">
        <v>0</v>
      </c>
      <c r="AO68" s="259">
        <v>0</v>
      </c>
      <c r="AP68" s="259">
        <v>0</v>
      </c>
      <c r="AQ68" s="259">
        <v>0</v>
      </c>
      <c r="AR68" s="259">
        <v>0</v>
      </c>
      <c r="AS68" s="259">
        <v>0</v>
      </c>
      <c r="AT68" s="259">
        <v>0</v>
      </c>
      <c r="AU68" s="259">
        <v>0</v>
      </c>
      <c r="AV68" s="259">
        <v>0</v>
      </c>
      <c r="AW68" s="286">
        <v>0</v>
      </c>
      <c r="AX68" s="285">
        <v>0</v>
      </c>
      <c r="AY68" s="259">
        <v>0</v>
      </c>
      <c r="AZ68" s="259">
        <v>0</v>
      </c>
      <c r="BA68" s="259">
        <v>0</v>
      </c>
      <c r="BB68" s="259">
        <v>0</v>
      </c>
      <c r="BC68" s="259">
        <v>0</v>
      </c>
      <c r="BD68" s="259">
        <v>0</v>
      </c>
      <c r="BE68" s="259">
        <v>0</v>
      </c>
      <c r="BF68" s="259">
        <v>0</v>
      </c>
      <c r="BG68" s="259">
        <v>0</v>
      </c>
      <c r="BH68" s="259">
        <v>0</v>
      </c>
      <c r="BI68" s="286">
        <v>0</v>
      </c>
      <c r="BJ68" s="285">
        <v>0</v>
      </c>
      <c r="BK68" s="259">
        <v>0</v>
      </c>
      <c r="BL68" s="259">
        <v>0</v>
      </c>
      <c r="BM68" s="259">
        <v>0</v>
      </c>
      <c r="BN68" s="259">
        <v>0</v>
      </c>
      <c r="BO68" s="259">
        <v>-250</v>
      </c>
      <c r="BP68" s="259">
        <v>0</v>
      </c>
      <c r="BQ68" s="259">
        <v>0</v>
      </c>
      <c r="BR68" s="259">
        <v>0</v>
      </c>
      <c r="BS68" s="259">
        <v>0</v>
      </c>
      <c r="BT68" s="259">
        <v>0</v>
      </c>
      <c r="BU68" s="286">
        <v>0</v>
      </c>
      <c r="BV68" s="285">
        <v>0</v>
      </c>
      <c r="BW68" s="259">
        <v>0</v>
      </c>
      <c r="BX68" s="259">
        <v>0</v>
      </c>
      <c r="BY68" s="259">
        <v>0</v>
      </c>
      <c r="BZ68" s="259">
        <v>0</v>
      </c>
      <c r="CA68" s="259">
        <v>0</v>
      </c>
      <c r="CB68" s="259">
        <v>0</v>
      </c>
      <c r="CC68" s="259">
        <v>0</v>
      </c>
      <c r="CD68" s="259">
        <v>0</v>
      </c>
      <c r="CE68" s="259">
        <v>0</v>
      </c>
      <c r="CF68" s="259">
        <v>0</v>
      </c>
      <c r="CG68" s="286">
        <v>0</v>
      </c>
      <c r="CH68" s="285">
        <v>0</v>
      </c>
      <c r="CI68" s="259">
        <v>0</v>
      </c>
      <c r="CJ68" s="259">
        <v>0</v>
      </c>
      <c r="CK68" s="259">
        <v>0</v>
      </c>
      <c r="CL68" s="259">
        <v>0</v>
      </c>
      <c r="CM68" s="259">
        <v>0</v>
      </c>
      <c r="CN68" s="259">
        <v>0</v>
      </c>
      <c r="CO68" s="259">
        <v>0</v>
      </c>
      <c r="CP68" s="259">
        <v>0</v>
      </c>
      <c r="CQ68" s="259">
        <v>0</v>
      </c>
      <c r="CR68" s="259">
        <v>0</v>
      </c>
      <c r="CS68" s="286">
        <v>0</v>
      </c>
      <c r="CT68" s="285">
        <v>0</v>
      </c>
      <c r="CU68" s="259">
        <v>0</v>
      </c>
      <c r="CV68" s="259">
        <v>0</v>
      </c>
      <c r="CW68" s="259">
        <v>0</v>
      </c>
      <c r="CX68" s="259">
        <v>0</v>
      </c>
      <c r="CY68" s="259">
        <v>0</v>
      </c>
      <c r="CZ68" s="259">
        <v>0</v>
      </c>
      <c r="DA68" s="259">
        <v>0</v>
      </c>
      <c r="DB68" s="259">
        <v>0</v>
      </c>
      <c r="DC68" s="259">
        <v>0</v>
      </c>
      <c r="DD68" s="259">
        <v>0</v>
      </c>
      <c r="DE68" s="286">
        <v>0</v>
      </c>
      <c r="DF68" s="285">
        <v>0</v>
      </c>
      <c r="DG68" s="259">
        <v>0</v>
      </c>
      <c r="DH68" s="259">
        <v>0</v>
      </c>
      <c r="DI68" s="259">
        <v>0</v>
      </c>
      <c r="DJ68" s="259">
        <v>0</v>
      </c>
      <c r="DK68" s="259">
        <v>0</v>
      </c>
      <c r="DL68" s="259">
        <v>0</v>
      </c>
      <c r="DM68" s="259">
        <v>0</v>
      </c>
      <c r="DN68" s="259">
        <v>0</v>
      </c>
      <c r="DO68" s="259">
        <v>0</v>
      </c>
      <c r="DP68" s="259">
        <v>0</v>
      </c>
      <c r="DQ68" s="286">
        <v>0</v>
      </c>
      <c r="DR68" s="285">
        <v>0</v>
      </c>
      <c r="DS68" s="259">
        <v>0</v>
      </c>
      <c r="DT68" s="259">
        <v>0</v>
      </c>
      <c r="DU68" s="259">
        <v>0</v>
      </c>
      <c r="DV68" s="259">
        <v>0</v>
      </c>
      <c r="DW68" s="259">
        <v>0</v>
      </c>
      <c r="DX68" s="259">
        <v>0</v>
      </c>
      <c r="DY68" s="259">
        <v>0</v>
      </c>
      <c r="DZ68" s="259">
        <v>0</v>
      </c>
      <c r="EA68" s="259">
        <v>0</v>
      </c>
      <c r="EB68" s="259">
        <v>0</v>
      </c>
      <c r="EC68" s="286">
        <v>0</v>
      </c>
      <c r="ED68" s="285">
        <v>0</v>
      </c>
      <c r="EE68" s="259">
        <v>0</v>
      </c>
      <c r="EF68" s="259">
        <v>0</v>
      </c>
      <c r="EG68" s="259">
        <v>0</v>
      </c>
      <c r="EH68" s="259">
        <v>0</v>
      </c>
      <c r="EI68" s="259">
        <v>0</v>
      </c>
      <c r="EJ68" s="259">
        <v>0</v>
      </c>
      <c r="EK68" s="259">
        <v>0</v>
      </c>
      <c r="EL68" s="259">
        <v>0</v>
      </c>
      <c r="EM68" s="259">
        <v>0</v>
      </c>
      <c r="EN68" s="259">
        <v>0</v>
      </c>
      <c r="EO68" s="286">
        <v>0</v>
      </c>
      <c r="EP68" s="285">
        <v>0</v>
      </c>
      <c r="EQ68" s="259">
        <v>0</v>
      </c>
      <c r="ER68" s="259">
        <v>0</v>
      </c>
      <c r="ES68" s="259">
        <v>0</v>
      </c>
      <c r="ET68" s="259">
        <v>0</v>
      </c>
      <c r="EU68" s="259">
        <v>0</v>
      </c>
      <c r="EV68" s="259">
        <v>0</v>
      </c>
      <c r="EW68" s="259">
        <v>0</v>
      </c>
      <c r="EX68" s="259">
        <v>0</v>
      </c>
      <c r="EY68" s="259">
        <v>0</v>
      </c>
      <c r="EZ68" s="259">
        <v>0</v>
      </c>
      <c r="FA68" s="286">
        <v>0</v>
      </c>
      <c r="FB68" s="285">
        <v>0</v>
      </c>
      <c r="FC68" s="259">
        <v>0</v>
      </c>
      <c r="FD68" s="259">
        <v>0</v>
      </c>
      <c r="FE68" s="259">
        <v>0</v>
      </c>
      <c r="FF68" s="259">
        <v>0</v>
      </c>
      <c r="FG68" s="259">
        <v>0</v>
      </c>
      <c r="FH68" s="259">
        <v>0</v>
      </c>
      <c r="FI68" s="259">
        <v>498.23071292999998</v>
      </c>
      <c r="FJ68" s="259">
        <v>0</v>
      </c>
      <c r="FK68" s="259">
        <v>0</v>
      </c>
      <c r="FL68" s="259">
        <v>0</v>
      </c>
      <c r="FM68" s="286">
        <v>0</v>
      </c>
      <c r="FN68" s="285">
        <v>0</v>
      </c>
      <c r="FO68" s="259">
        <v>0</v>
      </c>
      <c r="FP68" s="259">
        <v>0</v>
      </c>
      <c r="FQ68" s="259">
        <v>0</v>
      </c>
      <c r="FR68" s="259">
        <v>0</v>
      </c>
      <c r="FS68" s="259">
        <v>0</v>
      </c>
      <c r="FT68" s="259">
        <v>0</v>
      </c>
      <c r="FU68" s="259">
        <v>0</v>
      </c>
      <c r="FV68" s="259">
        <v>0</v>
      </c>
      <c r="FW68" s="259">
        <v>0</v>
      </c>
      <c r="FX68" s="259">
        <v>0</v>
      </c>
      <c r="FY68" s="286">
        <v>0</v>
      </c>
      <c r="FZ68" s="285">
        <v>0</v>
      </c>
      <c r="GA68" s="259">
        <v>0</v>
      </c>
      <c r="GB68" s="259">
        <v>0</v>
      </c>
      <c r="GC68" s="259">
        <v>0</v>
      </c>
      <c r="GD68" s="259">
        <v>0</v>
      </c>
      <c r="GE68" s="259">
        <v>0</v>
      </c>
      <c r="GF68" s="259">
        <v>0</v>
      </c>
      <c r="GG68" s="259">
        <v>0</v>
      </c>
      <c r="GH68" s="259">
        <v>0</v>
      </c>
      <c r="GI68" s="259">
        <v>0</v>
      </c>
      <c r="GJ68" s="259">
        <v>0</v>
      </c>
      <c r="GK68" s="286">
        <v>0</v>
      </c>
      <c r="GL68" s="285">
        <v>0</v>
      </c>
      <c r="GM68" s="259">
        <v>0</v>
      </c>
      <c r="GN68" s="259">
        <v>0</v>
      </c>
      <c r="GO68" s="259">
        <v>0</v>
      </c>
      <c r="GP68" s="259">
        <v>0</v>
      </c>
      <c r="GQ68" s="259">
        <v>0</v>
      </c>
      <c r="GR68" s="259">
        <v>0</v>
      </c>
      <c r="GS68" s="259">
        <v>0</v>
      </c>
      <c r="GT68" s="259">
        <v>0</v>
      </c>
      <c r="GU68" s="259">
        <v>0</v>
      </c>
      <c r="GV68" s="259">
        <v>0</v>
      </c>
      <c r="GW68" s="286">
        <v>0</v>
      </c>
      <c r="GX68" s="285">
        <v>0</v>
      </c>
      <c r="GY68" s="259">
        <v>0</v>
      </c>
      <c r="GZ68" s="259">
        <v>0</v>
      </c>
      <c r="HA68" s="259">
        <v>0</v>
      </c>
      <c r="HB68" s="259">
        <v>0</v>
      </c>
      <c r="HC68" s="259">
        <v>0</v>
      </c>
      <c r="HD68" s="259">
        <v>0</v>
      </c>
      <c r="HE68" s="259">
        <v>0</v>
      </c>
      <c r="HF68" s="259">
        <v>0</v>
      </c>
      <c r="HG68" s="259">
        <v>0</v>
      </c>
      <c r="HH68" s="259">
        <v>0</v>
      </c>
      <c r="HI68" s="286">
        <v>0</v>
      </c>
      <c r="HJ68" s="285">
        <v>0</v>
      </c>
      <c r="HK68" s="259">
        <v>0</v>
      </c>
      <c r="HL68" s="259">
        <v>0</v>
      </c>
      <c r="HM68" s="259">
        <v>0</v>
      </c>
      <c r="HN68" s="259">
        <v>0</v>
      </c>
      <c r="HO68" s="259">
        <v>0</v>
      </c>
      <c r="HP68" s="259">
        <v>0</v>
      </c>
      <c r="HQ68" s="259">
        <v>0</v>
      </c>
      <c r="HR68" s="259">
        <v>0</v>
      </c>
      <c r="HS68" s="259">
        <v>0</v>
      </c>
      <c r="HT68" s="259">
        <v>0</v>
      </c>
      <c r="HU68" s="286">
        <v>0</v>
      </c>
      <c r="HV68" s="285">
        <v>0</v>
      </c>
      <c r="HW68" s="259">
        <v>0</v>
      </c>
      <c r="HX68" s="259">
        <v>0</v>
      </c>
      <c r="HY68" s="259">
        <v>0</v>
      </c>
      <c r="HZ68" s="259">
        <v>0</v>
      </c>
      <c r="IA68" s="259">
        <v>0</v>
      </c>
      <c r="IB68" s="259">
        <v>0</v>
      </c>
      <c r="IC68" s="259">
        <v>0</v>
      </c>
      <c r="ID68" s="259">
        <v>0</v>
      </c>
      <c r="IE68" s="259">
        <v>0</v>
      </c>
      <c r="IF68" s="259">
        <v>0</v>
      </c>
      <c r="IG68" s="286">
        <v>0</v>
      </c>
      <c r="IH68" s="285">
        <v>0</v>
      </c>
      <c r="II68" s="259">
        <v>0</v>
      </c>
      <c r="IJ68" s="259">
        <v>0</v>
      </c>
      <c r="IK68" s="259">
        <v>0</v>
      </c>
      <c r="IL68" s="259">
        <v>0</v>
      </c>
      <c r="IM68" s="259">
        <v>0</v>
      </c>
      <c r="IN68" s="259">
        <v>0</v>
      </c>
      <c r="IO68" s="259">
        <v>0</v>
      </c>
      <c r="IP68" s="259">
        <v>0</v>
      </c>
      <c r="IQ68" s="259">
        <v>0</v>
      </c>
      <c r="IR68" s="259">
        <v>0</v>
      </c>
      <c r="IS68" s="286">
        <v>0</v>
      </c>
      <c r="IT68" s="285">
        <v>0</v>
      </c>
      <c r="IU68" s="259">
        <v>0</v>
      </c>
      <c r="IV68" s="259">
        <v>0</v>
      </c>
      <c r="IW68" s="259">
        <v>0</v>
      </c>
      <c r="IX68" s="259">
        <v>0</v>
      </c>
      <c r="IY68" s="259">
        <v>0</v>
      </c>
      <c r="IZ68" s="259">
        <v>0</v>
      </c>
      <c r="JA68" s="259">
        <v>0</v>
      </c>
      <c r="JB68" s="259">
        <v>0</v>
      </c>
      <c r="JC68" s="259">
        <v>0</v>
      </c>
      <c r="JD68" s="259">
        <v>0</v>
      </c>
      <c r="JE68" s="286">
        <v>0</v>
      </c>
      <c r="JF68" s="285">
        <v>0</v>
      </c>
      <c r="JG68" s="259">
        <v>0</v>
      </c>
      <c r="JH68" s="259">
        <v>0</v>
      </c>
      <c r="JI68" s="259">
        <v>0</v>
      </c>
      <c r="JJ68" s="259">
        <v>0</v>
      </c>
      <c r="JK68" s="259">
        <v>0</v>
      </c>
      <c r="JL68" s="259">
        <v>0</v>
      </c>
      <c r="JM68" s="259">
        <v>0</v>
      </c>
      <c r="JN68" s="259">
        <v>0</v>
      </c>
      <c r="JO68" s="259">
        <v>0</v>
      </c>
      <c r="JP68" s="259">
        <v>0</v>
      </c>
      <c r="JQ68" s="286">
        <v>0</v>
      </c>
      <c r="JR68" s="285">
        <v>0</v>
      </c>
      <c r="JS68" s="259">
        <v>0</v>
      </c>
      <c r="JT68" s="259">
        <v>0</v>
      </c>
      <c r="JU68" s="259">
        <v>0</v>
      </c>
      <c r="JV68" s="259">
        <v>0</v>
      </c>
      <c r="JW68" s="259">
        <v>0</v>
      </c>
      <c r="JX68" s="259">
        <v>-46.278475440000001</v>
      </c>
      <c r="JY68" s="259">
        <v>-180.90003106999998</v>
      </c>
      <c r="JZ68" s="259">
        <v>0</v>
      </c>
      <c r="KA68" s="259">
        <v>0</v>
      </c>
      <c r="KB68" s="259">
        <v>0</v>
      </c>
      <c r="KC68" s="286">
        <v>0</v>
      </c>
      <c r="KD68" s="285">
        <v>0</v>
      </c>
      <c r="KE68" s="259">
        <v>0</v>
      </c>
      <c r="KF68" s="259">
        <v>0</v>
      </c>
      <c r="KG68" s="259">
        <v>0</v>
      </c>
      <c r="KH68" s="259">
        <v>0</v>
      </c>
      <c r="KI68" s="259">
        <v>0</v>
      </c>
      <c r="KJ68" s="259">
        <v>0</v>
      </c>
      <c r="KK68" s="259">
        <v>0</v>
      </c>
      <c r="KL68" s="259">
        <v>0</v>
      </c>
      <c r="KM68" s="259">
        <v>0</v>
      </c>
      <c r="KN68" s="259">
        <v>0</v>
      </c>
      <c r="KO68" s="259">
        <v>0</v>
      </c>
      <c r="KP68" s="285">
        <v>0</v>
      </c>
      <c r="KQ68" s="259">
        <v>0</v>
      </c>
      <c r="KR68" s="259">
        <v>0</v>
      </c>
      <c r="KS68" s="286">
        <v>0</v>
      </c>
    </row>
    <row r="69" spans="1:305" x14ac:dyDescent="0.25">
      <c r="A69" s="345" t="s">
        <v>4224</v>
      </c>
      <c r="B69" s="285">
        <v>0</v>
      </c>
      <c r="C69" s="259">
        <v>0</v>
      </c>
      <c r="D69" s="259">
        <v>0</v>
      </c>
      <c r="E69" s="259">
        <v>0</v>
      </c>
      <c r="F69" s="259">
        <v>0</v>
      </c>
      <c r="G69" s="259">
        <v>0</v>
      </c>
      <c r="H69" s="259">
        <v>0</v>
      </c>
      <c r="I69" s="259">
        <v>0</v>
      </c>
      <c r="J69" s="259">
        <v>0</v>
      </c>
      <c r="K69" s="259">
        <v>0</v>
      </c>
      <c r="L69" s="259">
        <v>0</v>
      </c>
      <c r="M69" s="286">
        <v>0</v>
      </c>
      <c r="N69" s="285">
        <v>0</v>
      </c>
      <c r="O69" s="259">
        <v>0</v>
      </c>
      <c r="P69" s="259">
        <v>0</v>
      </c>
      <c r="Q69" s="259">
        <v>0</v>
      </c>
      <c r="R69" s="259">
        <v>0</v>
      </c>
      <c r="S69" s="259">
        <v>0</v>
      </c>
      <c r="T69" s="259">
        <v>0</v>
      </c>
      <c r="U69" s="259">
        <v>0</v>
      </c>
      <c r="V69" s="259">
        <v>0</v>
      </c>
      <c r="W69" s="259">
        <v>0</v>
      </c>
      <c r="X69" s="259">
        <v>0</v>
      </c>
      <c r="Y69" s="286">
        <v>0</v>
      </c>
      <c r="Z69" s="285">
        <v>0</v>
      </c>
      <c r="AA69" s="259">
        <v>0</v>
      </c>
      <c r="AB69" s="259">
        <v>0</v>
      </c>
      <c r="AC69" s="259">
        <v>0</v>
      </c>
      <c r="AD69" s="259">
        <v>0</v>
      </c>
      <c r="AE69" s="259">
        <v>0</v>
      </c>
      <c r="AF69" s="259">
        <v>0</v>
      </c>
      <c r="AG69" s="259">
        <v>0</v>
      </c>
      <c r="AH69" s="259">
        <v>0</v>
      </c>
      <c r="AI69" s="259">
        <v>0</v>
      </c>
      <c r="AJ69" s="259">
        <v>0</v>
      </c>
      <c r="AK69" s="286">
        <v>0</v>
      </c>
      <c r="AL69" s="285">
        <v>0</v>
      </c>
      <c r="AM69" s="259">
        <v>0</v>
      </c>
      <c r="AN69" s="259">
        <v>0</v>
      </c>
      <c r="AO69" s="259">
        <v>0</v>
      </c>
      <c r="AP69" s="259">
        <v>0</v>
      </c>
      <c r="AQ69" s="259">
        <v>0</v>
      </c>
      <c r="AR69" s="259">
        <v>0</v>
      </c>
      <c r="AS69" s="259">
        <v>0</v>
      </c>
      <c r="AT69" s="259">
        <v>0</v>
      </c>
      <c r="AU69" s="259">
        <v>0</v>
      </c>
      <c r="AV69" s="259">
        <v>0</v>
      </c>
      <c r="AW69" s="286">
        <v>0</v>
      </c>
      <c r="AX69" s="285">
        <v>0</v>
      </c>
      <c r="AY69" s="259">
        <v>0</v>
      </c>
      <c r="AZ69" s="259">
        <v>0</v>
      </c>
      <c r="BA69" s="259">
        <v>0</v>
      </c>
      <c r="BB69" s="259">
        <v>0</v>
      </c>
      <c r="BC69" s="259">
        <v>0</v>
      </c>
      <c r="BD69" s="259">
        <v>0</v>
      </c>
      <c r="BE69" s="259">
        <v>0</v>
      </c>
      <c r="BF69" s="259">
        <v>0</v>
      </c>
      <c r="BG69" s="259">
        <v>0</v>
      </c>
      <c r="BH69" s="259">
        <v>0</v>
      </c>
      <c r="BI69" s="286">
        <v>0</v>
      </c>
      <c r="BJ69" s="285">
        <v>0</v>
      </c>
      <c r="BK69" s="259">
        <v>0</v>
      </c>
      <c r="BL69" s="259">
        <v>0</v>
      </c>
      <c r="BM69" s="259">
        <v>0</v>
      </c>
      <c r="BN69" s="259">
        <v>0</v>
      </c>
      <c r="BO69" s="259">
        <v>0</v>
      </c>
      <c r="BP69" s="259">
        <v>0</v>
      </c>
      <c r="BQ69" s="259">
        <v>0</v>
      </c>
      <c r="BR69" s="259">
        <v>0</v>
      </c>
      <c r="BS69" s="259">
        <v>0</v>
      </c>
      <c r="BT69" s="259">
        <v>0</v>
      </c>
      <c r="BU69" s="286">
        <v>0</v>
      </c>
      <c r="BV69" s="285">
        <v>0</v>
      </c>
      <c r="BW69" s="259">
        <v>0</v>
      </c>
      <c r="BX69" s="259">
        <v>0</v>
      </c>
      <c r="BY69" s="259">
        <v>0</v>
      </c>
      <c r="BZ69" s="259">
        <v>0</v>
      </c>
      <c r="CA69" s="259">
        <v>0</v>
      </c>
      <c r="CB69" s="259">
        <v>0</v>
      </c>
      <c r="CC69" s="259">
        <v>0</v>
      </c>
      <c r="CD69" s="259">
        <v>0</v>
      </c>
      <c r="CE69" s="259">
        <v>0</v>
      </c>
      <c r="CF69" s="259">
        <v>0</v>
      </c>
      <c r="CG69" s="286">
        <v>0</v>
      </c>
      <c r="CH69" s="285">
        <v>0</v>
      </c>
      <c r="CI69" s="259">
        <v>0</v>
      </c>
      <c r="CJ69" s="259">
        <v>0</v>
      </c>
      <c r="CK69" s="259">
        <v>0</v>
      </c>
      <c r="CL69" s="259">
        <v>0</v>
      </c>
      <c r="CM69" s="259">
        <v>0</v>
      </c>
      <c r="CN69" s="259">
        <v>0</v>
      </c>
      <c r="CO69" s="259">
        <v>0</v>
      </c>
      <c r="CP69" s="259">
        <v>0</v>
      </c>
      <c r="CQ69" s="259">
        <v>0</v>
      </c>
      <c r="CR69" s="259">
        <v>0</v>
      </c>
      <c r="CS69" s="286">
        <v>0</v>
      </c>
      <c r="CT69" s="285">
        <v>0</v>
      </c>
      <c r="CU69" s="259">
        <v>0</v>
      </c>
      <c r="CV69" s="259">
        <v>0</v>
      </c>
      <c r="CW69" s="259">
        <v>0</v>
      </c>
      <c r="CX69" s="259">
        <v>0</v>
      </c>
      <c r="CY69" s="259">
        <v>0</v>
      </c>
      <c r="CZ69" s="259">
        <v>0</v>
      </c>
      <c r="DA69" s="259">
        <v>0</v>
      </c>
      <c r="DB69" s="259">
        <v>0</v>
      </c>
      <c r="DC69" s="259">
        <v>0</v>
      </c>
      <c r="DD69" s="259">
        <v>0</v>
      </c>
      <c r="DE69" s="286">
        <v>0</v>
      </c>
      <c r="DF69" s="285">
        <v>0</v>
      </c>
      <c r="DG69" s="259">
        <v>0</v>
      </c>
      <c r="DH69" s="259">
        <v>0</v>
      </c>
      <c r="DI69" s="259">
        <v>0</v>
      </c>
      <c r="DJ69" s="259">
        <v>0</v>
      </c>
      <c r="DK69" s="259">
        <v>0</v>
      </c>
      <c r="DL69" s="259">
        <v>0</v>
      </c>
      <c r="DM69" s="259">
        <v>0</v>
      </c>
      <c r="DN69" s="259">
        <v>0</v>
      </c>
      <c r="DO69" s="259">
        <v>0</v>
      </c>
      <c r="DP69" s="259">
        <v>0</v>
      </c>
      <c r="DQ69" s="286">
        <v>0</v>
      </c>
      <c r="DR69" s="285">
        <v>0</v>
      </c>
      <c r="DS69" s="259">
        <v>0</v>
      </c>
      <c r="DT69" s="259">
        <v>0</v>
      </c>
      <c r="DU69" s="259">
        <v>0</v>
      </c>
      <c r="DV69" s="259">
        <v>0</v>
      </c>
      <c r="DW69" s="259">
        <v>0</v>
      </c>
      <c r="DX69" s="259">
        <v>0</v>
      </c>
      <c r="DY69" s="259">
        <v>0</v>
      </c>
      <c r="DZ69" s="259">
        <v>0</v>
      </c>
      <c r="EA69" s="259">
        <v>0</v>
      </c>
      <c r="EB69" s="259">
        <v>0</v>
      </c>
      <c r="EC69" s="286">
        <v>0</v>
      </c>
      <c r="ED69" s="285">
        <v>0</v>
      </c>
      <c r="EE69" s="259">
        <v>0</v>
      </c>
      <c r="EF69" s="259">
        <v>0</v>
      </c>
      <c r="EG69" s="259">
        <v>0</v>
      </c>
      <c r="EH69" s="259">
        <v>0</v>
      </c>
      <c r="EI69" s="259">
        <v>0</v>
      </c>
      <c r="EJ69" s="259">
        <v>0</v>
      </c>
      <c r="EK69" s="259">
        <v>0</v>
      </c>
      <c r="EL69" s="259">
        <v>0</v>
      </c>
      <c r="EM69" s="259">
        <v>0</v>
      </c>
      <c r="EN69" s="259">
        <v>0</v>
      </c>
      <c r="EO69" s="286">
        <v>0</v>
      </c>
      <c r="EP69" s="285">
        <v>0</v>
      </c>
      <c r="EQ69" s="259">
        <v>0</v>
      </c>
      <c r="ER69" s="259">
        <v>0</v>
      </c>
      <c r="ES69" s="259">
        <v>0</v>
      </c>
      <c r="ET69" s="259">
        <v>0</v>
      </c>
      <c r="EU69" s="259">
        <v>0</v>
      </c>
      <c r="EV69" s="259">
        <v>0</v>
      </c>
      <c r="EW69" s="259">
        <v>0</v>
      </c>
      <c r="EX69" s="259">
        <v>0</v>
      </c>
      <c r="EY69" s="259">
        <v>0</v>
      </c>
      <c r="EZ69" s="259">
        <v>0</v>
      </c>
      <c r="FA69" s="286">
        <v>0</v>
      </c>
      <c r="FB69" s="285">
        <v>0</v>
      </c>
      <c r="FC69" s="259">
        <v>0</v>
      </c>
      <c r="FD69" s="259">
        <v>0</v>
      </c>
      <c r="FE69" s="259">
        <v>0</v>
      </c>
      <c r="FF69" s="259">
        <v>0</v>
      </c>
      <c r="FG69" s="259">
        <v>0</v>
      </c>
      <c r="FH69" s="259">
        <v>0</v>
      </c>
      <c r="FI69" s="259">
        <v>498.23071292999998</v>
      </c>
      <c r="FJ69" s="259">
        <v>0</v>
      </c>
      <c r="FK69" s="259">
        <v>0</v>
      </c>
      <c r="FL69" s="259">
        <v>0</v>
      </c>
      <c r="FM69" s="286">
        <v>0</v>
      </c>
      <c r="FN69" s="285">
        <v>0</v>
      </c>
      <c r="FO69" s="259">
        <v>0</v>
      </c>
      <c r="FP69" s="259">
        <v>0</v>
      </c>
      <c r="FQ69" s="259">
        <v>0</v>
      </c>
      <c r="FR69" s="259">
        <v>0</v>
      </c>
      <c r="FS69" s="259">
        <v>0</v>
      </c>
      <c r="FT69" s="259">
        <v>0</v>
      </c>
      <c r="FU69" s="259">
        <v>0</v>
      </c>
      <c r="FV69" s="259">
        <v>0</v>
      </c>
      <c r="FW69" s="259">
        <v>0</v>
      </c>
      <c r="FX69" s="259">
        <v>0</v>
      </c>
      <c r="FY69" s="286">
        <v>0</v>
      </c>
      <c r="FZ69" s="285">
        <v>0</v>
      </c>
      <c r="GA69" s="259">
        <v>0</v>
      </c>
      <c r="GB69" s="259">
        <v>0</v>
      </c>
      <c r="GC69" s="259">
        <v>0</v>
      </c>
      <c r="GD69" s="259">
        <v>0</v>
      </c>
      <c r="GE69" s="259">
        <v>0</v>
      </c>
      <c r="GF69" s="259">
        <v>0</v>
      </c>
      <c r="GG69" s="259">
        <v>0</v>
      </c>
      <c r="GH69" s="259">
        <v>0</v>
      </c>
      <c r="GI69" s="259">
        <v>0</v>
      </c>
      <c r="GJ69" s="259">
        <v>0</v>
      </c>
      <c r="GK69" s="286">
        <v>0</v>
      </c>
      <c r="GL69" s="285">
        <v>0</v>
      </c>
      <c r="GM69" s="259">
        <v>0</v>
      </c>
      <c r="GN69" s="259">
        <v>0</v>
      </c>
      <c r="GO69" s="259">
        <v>0</v>
      </c>
      <c r="GP69" s="259">
        <v>0</v>
      </c>
      <c r="GQ69" s="259">
        <v>0</v>
      </c>
      <c r="GR69" s="259">
        <v>0</v>
      </c>
      <c r="GS69" s="259">
        <v>0</v>
      </c>
      <c r="GT69" s="259">
        <v>0</v>
      </c>
      <c r="GU69" s="259">
        <v>0</v>
      </c>
      <c r="GV69" s="259">
        <v>0</v>
      </c>
      <c r="GW69" s="286">
        <v>0</v>
      </c>
      <c r="GX69" s="285">
        <v>0</v>
      </c>
      <c r="GY69" s="259">
        <v>0</v>
      </c>
      <c r="GZ69" s="259">
        <v>0</v>
      </c>
      <c r="HA69" s="259">
        <v>0</v>
      </c>
      <c r="HB69" s="259">
        <v>0</v>
      </c>
      <c r="HC69" s="259">
        <v>0</v>
      </c>
      <c r="HD69" s="259">
        <v>0</v>
      </c>
      <c r="HE69" s="259">
        <v>0</v>
      </c>
      <c r="HF69" s="259">
        <v>0</v>
      </c>
      <c r="HG69" s="259">
        <v>0</v>
      </c>
      <c r="HH69" s="259">
        <v>0</v>
      </c>
      <c r="HI69" s="286">
        <v>0</v>
      </c>
      <c r="HJ69" s="285">
        <v>0</v>
      </c>
      <c r="HK69" s="259">
        <v>0</v>
      </c>
      <c r="HL69" s="259">
        <v>0</v>
      </c>
      <c r="HM69" s="259">
        <v>0</v>
      </c>
      <c r="HN69" s="259">
        <v>0</v>
      </c>
      <c r="HO69" s="259">
        <v>0</v>
      </c>
      <c r="HP69" s="259">
        <v>0</v>
      </c>
      <c r="HQ69" s="259">
        <v>0</v>
      </c>
      <c r="HR69" s="259">
        <v>0</v>
      </c>
      <c r="HS69" s="259">
        <v>0</v>
      </c>
      <c r="HT69" s="259">
        <v>0</v>
      </c>
      <c r="HU69" s="286">
        <v>0</v>
      </c>
      <c r="HV69" s="285">
        <v>0</v>
      </c>
      <c r="HW69" s="259">
        <v>0</v>
      </c>
      <c r="HX69" s="259">
        <v>0</v>
      </c>
      <c r="HY69" s="259">
        <v>0</v>
      </c>
      <c r="HZ69" s="259">
        <v>0</v>
      </c>
      <c r="IA69" s="259">
        <v>0</v>
      </c>
      <c r="IB69" s="259">
        <v>0</v>
      </c>
      <c r="IC69" s="259">
        <v>0</v>
      </c>
      <c r="ID69" s="259">
        <v>0</v>
      </c>
      <c r="IE69" s="259">
        <v>0</v>
      </c>
      <c r="IF69" s="259">
        <v>0</v>
      </c>
      <c r="IG69" s="286">
        <v>0</v>
      </c>
      <c r="IH69" s="285">
        <v>0</v>
      </c>
      <c r="II69" s="259">
        <v>0</v>
      </c>
      <c r="IJ69" s="259">
        <v>0</v>
      </c>
      <c r="IK69" s="259">
        <v>0</v>
      </c>
      <c r="IL69" s="259">
        <v>0</v>
      </c>
      <c r="IM69" s="259">
        <v>0</v>
      </c>
      <c r="IN69" s="259">
        <v>0</v>
      </c>
      <c r="IO69" s="259">
        <v>0</v>
      </c>
      <c r="IP69" s="259">
        <v>0</v>
      </c>
      <c r="IQ69" s="259">
        <v>0</v>
      </c>
      <c r="IR69" s="259">
        <v>0</v>
      </c>
      <c r="IS69" s="286">
        <v>0</v>
      </c>
      <c r="IT69" s="285">
        <v>0</v>
      </c>
      <c r="IU69" s="259">
        <v>0</v>
      </c>
      <c r="IV69" s="259">
        <v>0</v>
      </c>
      <c r="IW69" s="259">
        <v>0</v>
      </c>
      <c r="IX69" s="259">
        <v>0</v>
      </c>
      <c r="IY69" s="259">
        <v>0</v>
      </c>
      <c r="IZ69" s="259">
        <v>0</v>
      </c>
      <c r="JA69" s="259">
        <v>0</v>
      </c>
      <c r="JB69" s="259">
        <v>0</v>
      </c>
      <c r="JC69" s="259">
        <v>0</v>
      </c>
      <c r="JD69" s="259">
        <v>0</v>
      </c>
      <c r="JE69" s="286">
        <v>0</v>
      </c>
      <c r="JF69" s="285">
        <v>0</v>
      </c>
      <c r="JG69" s="259">
        <v>0</v>
      </c>
      <c r="JH69" s="259">
        <v>0</v>
      </c>
      <c r="JI69" s="259">
        <v>0</v>
      </c>
      <c r="JJ69" s="259">
        <v>0</v>
      </c>
      <c r="JK69" s="259">
        <v>0</v>
      </c>
      <c r="JL69" s="259">
        <v>0</v>
      </c>
      <c r="JM69" s="259">
        <v>0</v>
      </c>
      <c r="JN69" s="259">
        <v>0</v>
      </c>
      <c r="JO69" s="259">
        <v>0</v>
      </c>
      <c r="JP69" s="259">
        <v>0</v>
      </c>
      <c r="JQ69" s="286">
        <v>0</v>
      </c>
      <c r="JR69" s="285">
        <v>0</v>
      </c>
      <c r="JS69" s="259">
        <v>0</v>
      </c>
      <c r="JT69" s="259">
        <v>0</v>
      </c>
      <c r="JU69" s="259">
        <v>0</v>
      </c>
      <c r="JV69" s="259">
        <v>0</v>
      </c>
      <c r="JW69" s="259">
        <v>0</v>
      </c>
      <c r="JX69" s="259">
        <v>0</v>
      </c>
      <c r="JY69" s="259">
        <v>0</v>
      </c>
      <c r="JZ69" s="259">
        <v>0</v>
      </c>
      <c r="KA69" s="259">
        <v>0</v>
      </c>
      <c r="KB69" s="259">
        <v>0</v>
      </c>
      <c r="KC69" s="286">
        <v>0</v>
      </c>
      <c r="KD69" s="285">
        <v>0</v>
      </c>
      <c r="KE69" s="259">
        <v>0</v>
      </c>
      <c r="KF69" s="259">
        <v>0</v>
      </c>
      <c r="KG69" s="259">
        <v>0</v>
      </c>
      <c r="KH69" s="259">
        <v>0</v>
      </c>
      <c r="KI69" s="259">
        <v>0</v>
      </c>
      <c r="KJ69" s="259">
        <v>0</v>
      </c>
      <c r="KK69" s="259">
        <v>0</v>
      </c>
      <c r="KL69" s="259">
        <v>0</v>
      </c>
      <c r="KM69" s="259">
        <v>0</v>
      </c>
      <c r="KN69" s="259">
        <v>0</v>
      </c>
      <c r="KO69" s="259">
        <v>0</v>
      </c>
      <c r="KP69" s="285">
        <v>0</v>
      </c>
      <c r="KQ69" s="259">
        <v>0</v>
      </c>
      <c r="KR69" s="259">
        <v>0</v>
      </c>
      <c r="KS69" s="286">
        <v>0</v>
      </c>
    </row>
    <row r="70" spans="1:305" x14ac:dyDescent="0.25">
      <c r="A70" s="345" t="s">
        <v>4225</v>
      </c>
      <c r="B70" s="285">
        <v>0</v>
      </c>
      <c r="C70" s="259">
        <v>0</v>
      </c>
      <c r="D70" s="259">
        <v>0</v>
      </c>
      <c r="E70" s="259">
        <v>0</v>
      </c>
      <c r="F70" s="259">
        <v>0</v>
      </c>
      <c r="G70" s="259">
        <v>1.87</v>
      </c>
      <c r="H70" s="259">
        <v>182.245</v>
      </c>
      <c r="I70" s="259">
        <v>0</v>
      </c>
      <c r="J70" s="259">
        <v>0</v>
      </c>
      <c r="K70" s="259">
        <v>0</v>
      </c>
      <c r="L70" s="259">
        <v>0</v>
      </c>
      <c r="M70" s="286">
        <v>0</v>
      </c>
      <c r="N70" s="285">
        <v>0</v>
      </c>
      <c r="O70" s="259">
        <v>0</v>
      </c>
      <c r="P70" s="259">
        <v>0</v>
      </c>
      <c r="Q70" s="259">
        <v>0</v>
      </c>
      <c r="R70" s="259">
        <v>0</v>
      </c>
      <c r="S70" s="259">
        <v>0</v>
      </c>
      <c r="T70" s="259">
        <v>0</v>
      </c>
      <c r="U70" s="259">
        <v>0</v>
      </c>
      <c r="V70" s="259">
        <v>0</v>
      </c>
      <c r="W70" s="259">
        <v>0</v>
      </c>
      <c r="X70" s="259">
        <v>0</v>
      </c>
      <c r="Y70" s="286">
        <v>0</v>
      </c>
      <c r="Z70" s="285">
        <v>0</v>
      </c>
      <c r="AA70" s="259">
        <v>0</v>
      </c>
      <c r="AB70" s="259">
        <v>0</v>
      </c>
      <c r="AC70" s="259">
        <v>0</v>
      </c>
      <c r="AD70" s="259">
        <v>0</v>
      </c>
      <c r="AE70" s="259">
        <v>0</v>
      </c>
      <c r="AF70" s="259">
        <v>0</v>
      </c>
      <c r="AG70" s="259">
        <v>0</v>
      </c>
      <c r="AH70" s="259">
        <v>0</v>
      </c>
      <c r="AI70" s="259">
        <v>0</v>
      </c>
      <c r="AJ70" s="259">
        <v>0</v>
      </c>
      <c r="AK70" s="286">
        <v>0</v>
      </c>
      <c r="AL70" s="285">
        <v>0</v>
      </c>
      <c r="AM70" s="259">
        <v>0</v>
      </c>
      <c r="AN70" s="259">
        <v>0</v>
      </c>
      <c r="AO70" s="259">
        <v>0</v>
      </c>
      <c r="AP70" s="259">
        <v>0</v>
      </c>
      <c r="AQ70" s="259">
        <v>0</v>
      </c>
      <c r="AR70" s="259">
        <v>0</v>
      </c>
      <c r="AS70" s="259">
        <v>0</v>
      </c>
      <c r="AT70" s="259">
        <v>0</v>
      </c>
      <c r="AU70" s="259">
        <v>0</v>
      </c>
      <c r="AV70" s="259">
        <v>0</v>
      </c>
      <c r="AW70" s="286">
        <v>0</v>
      </c>
      <c r="AX70" s="285">
        <v>0</v>
      </c>
      <c r="AY70" s="259">
        <v>0</v>
      </c>
      <c r="AZ70" s="259">
        <v>0</v>
      </c>
      <c r="BA70" s="259">
        <v>0</v>
      </c>
      <c r="BB70" s="259">
        <v>0</v>
      </c>
      <c r="BC70" s="259">
        <v>0</v>
      </c>
      <c r="BD70" s="259">
        <v>0</v>
      </c>
      <c r="BE70" s="259">
        <v>0</v>
      </c>
      <c r="BF70" s="259">
        <v>0</v>
      </c>
      <c r="BG70" s="259">
        <v>0</v>
      </c>
      <c r="BH70" s="259">
        <v>0</v>
      </c>
      <c r="BI70" s="286">
        <v>0</v>
      </c>
      <c r="BJ70" s="285">
        <v>0</v>
      </c>
      <c r="BK70" s="259">
        <v>0</v>
      </c>
      <c r="BL70" s="259">
        <v>0</v>
      </c>
      <c r="BM70" s="259">
        <v>0</v>
      </c>
      <c r="BN70" s="259">
        <v>0</v>
      </c>
      <c r="BO70" s="259">
        <v>250</v>
      </c>
      <c r="BP70" s="259">
        <v>0</v>
      </c>
      <c r="BQ70" s="259">
        <v>0</v>
      </c>
      <c r="BR70" s="259">
        <v>0</v>
      </c>
      <c r="BS70" s="259">
        <v>0</v>
      </c>
      <c r="BT70" s="259">
        <v>0</v>
      </c>
      <c r="BU70" s="286">
        <v>0</v>
      </c>
      <c r="BV70" s="285">
        <v>0</v>
      </c>
      <c r="BW70" s="259">
        <v>0</v>
      </c>
      <c r="BX70" s="259">
        <v>0</v>
      </c>
      <c r="BY70" s="259">
        <v>0</v>
      </c>
      <c r="BZ70" s="259">
        <v>0</v>
      </c>
      <c r="CA70" s="259">
        <v>0</v>
      </c>
      <c r="CB70" s="259">
        <v>0</v>
      </c>
      <c r="CC70" s="259">
        <v>0</v>
      </c>
      <c r="CD70" s="259">
        <v>0</v>
      </c>
      <c r="CE70" s="259">
        <v>0</v>
      </c>
      <c r="CF70" s="259">
        <v>0</v>
      </c>
      <c r="CG70" s="286">
        <v>0</v>
      </c>
      <c r="CH70" s="285">
        <v>0</v>
      </c>
      <c r="CI70" s="259">
        <v>0</v>
      </c>
      <c r="CJ70" s="259">
        <v>0</v>
      </c>
      <c r="CK70" s="259">
        <v>0</v>
      </c>
      <c r="CL70" s="259">
        <v>0</v>
      </c>
      <c r="CM70" s="259">
        <v>0</v>
      </c>
      <c r="CN70" s="259">
        <v>0</v>
      </c>
      <c r="CO70" s="259">
        <v>0</v>
      </c>
      <c r="CP70" s="259">
        <v>0</v>
      </c>
      <c r="CQ70" s="259">
        <v>0</v>
      </c>
      <c r="CR70" s="259">
        <v>0</v>
      </c>
      <c r="CS70" s="286">
        <v>0</v>
      </c>
      <c r="CT70" s="285">
        <v>0</v>
      </c>
      <c r="CU70" s="259">
        <v>0</v>
      </c>
      <c r="CV70" s="259">
        <v>0</v>
      </c>
      <c r="CW70" s="259">
        <v>0</v>
      </c>
      <c r="CX70" s="259">
        <v>0</v>
      </c>
      <c r="CY70" s="259">
        <v>0</v>
      </c>
      <c r="CZ70" s="259">
        <v>0</v>
      </c>
      <c r="DA70" s="259">
        <v>0</v>
      </c>
      <c r="DB70" s="259">
        <v>0</v>
      </c>
      <c r="DC70" s="259">
        <v>0</v>
      </c>
      <c r="DD70" s="259">
        <v>0</v>
      </c>
      <c r="DE70" s="286">
        <v>0</v>
      </c>
      <c r="DF70" s="285">
        <v>0</v>
      </c>
      <c r="DG70" s="259">
        <v>0</v>
      </c>
      <c r="DH70" s="259">
        <v>0</v>
      </c>
      <c r="DI70" s="259">
        <v>0</v>
      </c>
      <c r="DJ70" s="259">
        <v>0</v>
      </c>
      <c r="DK70" s="259">
        <v>0</v>
      </c>
      <c r="DL70" s="259">
        <v>0</v>
      </c>
      <c r="DM70" s="259">
        <v>0</v>
      </c>
      <c r="DN70" s="259">
        <v>0</v>
      </c>
      <c r="DO70" s="259">
        <v>0</v>
      </c>
      <c r="DP70" s="259">
        <v>0</v>
      </c>
      <c r="DQ70" s="286">
        <v>0</v>
      </c>
      <c r="DR70" s="285">
        <v>0</v>
      </c>
      <c r="DS70" s="259">
        <v>0</v>
      </c>
      <c r="DT70" s="259">
        <v>0</v>
      </c>
      <c r="DU70" s="259">
        <v>0</v>
      </c>
      <c r="DV70" s="259">
        <v>0</v>
      </c>
      <c r="DW70" s="259">
        <v>0</v>
      </c>
      <c r="DX70" s="259">
        <v>0</v>
      </c>
      <c r="DY70" s="259">
        <v>0</v>
      </c>
      <c r="DZ70" s="259">
        <v>0</v>
      </c>
      <c r="EA70" s="259">
        <v>0</v>
      </c>
      <c r="EB70" s="259">
        <v>0</v>
      </c>
      <c r="EC70" s="286">
        <v>0</v>
      </c>
      <c r="ED70" s="285">
        <v>0</v>
      </c>
      <c r="EE70" s="259">
        <v>0</v>
      </c>
      <c r="EF70" s="259">
        <v>0</v>
      </c>
      <c r="EG70" s="259">
        <v>0</v>
      </c>
      <c r="EH70" s="259">
        <v>0</v>
      </c>
      <c r="EI70" s="259">
        <v>0</v>
      </c>
      <c r="EJ70" s="259">
        <v>0</v>
      </c>
      <c r="EK70" s="259">
        <v>0</v>
      </c>
      <c r="EL70" s="259">
        <v>0</v>
      </c>
      <c r="EM70" s="259">
        <v>0</v>
      </c>
      <c r="EN70" s="259">
        <v>0</v>
      </c>
      <c r="EO70" s="286">
        <v>0</v>
      </c>
      <c r="EP70" s="285">
        <v>0</v>
      </c>
      <c r="EQ70" s="259">
        <v>0</v>
      </c>
      <c r="ER70" s="259">
        <v>0</v>
      </c>
      <c r="ES70" s="259">
        <v>0</v>
      </c>
      <c r="ET70" s="259">
        <v>0</v>
      </c>
      <c r="EU70" s="259">
        <v>0</v>
      </c>
      <c r="EV70" s="259">
        <v>0</v>
      </c>
      <c r="EW70" s="259">
        <v>0</v>
      </c>
      <c r="EX70" s="259">
        <v>0</v>
      </c>
      <c r="EY70" s="259">
        <v>0</v>
      </c>
      <c r="EZ70" s="259">
        <v>0</v>
      </c>
      <c r="FA70" s="286">
        <v>0</v>
      </c>
      <c r="FB70" s="285">
        <v>0</v>
      </c>
      <c r="FC70" s="259">
        <v>0</v>
      </c>
      <c r="FD70" s="259">
        <v>0</v>
      </c>
      <c r="FE70" s="259">
        <v>0</v>
      </c>
      <c r="FF70" s="259">
        <v>0</v>
      </c>
      <c r="FG70" s="259">
        <v>0</v>
      </c>
      <c r="FH70" s="259">
        <v>0</v>
      </c>
      <c r="FI70" s="259">
        <v>0</v>
      </c>
      <c r="FJ70" s="259">
        <v>0</v>
      </c>
      <c r="FK70" s="259">
        <v>0</v>
      </c>
      <c r="FL70" s="259">
        <v>0</v>
      </c>
      <c r="FM70" s="286">
        <v>0</v>
      </c>
      <c r="FN70" s="285">
        <v>0</v>
      </c>
      <c r="FO70" s="259">
        <v>0</v>
      </c>
      <c r="FP70" s="259">
        <v>0</v>
      </c>
      <c r="FQ70" s="259">
        <v>0</v>
      </c>
      <c r="FR70" s="259">
        <v>0</v>
      </c>
      <c r="FS70" s="259">
        <v>0</v>
      </c>
      <c r="FT70" s="259">
        <v>0</v>
      </c>
      <c r="FU70" s="259">
        <v>0</v>
      </c>
      <c r="FV70" s="259">
        <v>0</v>
      </c>
      <c r="FW70" s="259">
        <v>0</v>
      </c>
      <c r="FX70" s="259">
        <v>0</v>
      </c>
      <c r="FY70" s="286">
        <v>0</v>
      </c>
      <c r="FZ70" s="285">
        <v>0</v>
      </c>
      <c r="GA70" s="259">
        <v>0</v>
      </c>
      <c r="GB70" s="259">
        <v>0</v>
      </c>
      <c r="GC70" s="259">
        <v>0</v>
      </c>
      <c r="GD70" s="259">
        <v>0</v>
      </c>
      <c r="GE70" s="259">
        <v>0</v>
      </c>
      <c r="GF70" s="259">
        <v>0</v>
      </c>
      <c r="GG70" s="259">
        <v>0</v>
      </c>
      <c r="GH70" s="259">
        <v>0</v>
      </c>
      <c r="GI70" s="259">
        <v>0</v>
      </c>
      <c r="GJ70" s="259">
        <v>0</v>
      </c>
      <c r="GK70" s="286">
        <v>0</v>
      </c>
      <c r="GL70" s="285">
        <v>0</v>
      </c>
      <c r="GM70" s="259">
        <v>0</v>
      </c>
      <c r="GN70" s="259">
        <v>0</v>
      </c>
      <c r="GO70" s="259">
        <v>0</v>
      </c>
      <c r="GP70" s="259">
        <v>0</v>
      </c>
      <c r="GQ70" s="259">
        <v>0</v>
      </c>
      <c r="GR70" s="259">
        <v>0</v>
      </c>
      <c r="GS70" s="259">
        <v>0</v>
      </c>
      <c r="GT70" s="259">
        <v>0</v>
      </c>
      <c r="GU70" s="259">
        <v>0</v>
      </c>
      <c r="GV70" s="259">
        <v>0</v>
      </c>
      <c r="GW70" s="286">
        <v>0</v>
      </c>
      <c r="GX70" s="285">
        <v>0</v>
      </c>
      <c r="GY70" s="259">
        <v>0</v>
      </c>
      <c r="GZ70" s="259">
        <v>0</v>
      </c>
      <c r="HA70" s="259">
        <v>0</v>
      </c>
      <c r="HB70" s="259">
        <v>0</v>
      </c>
      <c r="HC70" s="259">
        <v>0</v>
      </c>
      <c r="HD70" s="259">
        <v>0</v>
      </c>
      <c r="HE70" s="259">
        <v>0</v>
      </c>
      <c r="HF70" s="259">
        <v>0</v>
      </c>
      <c r="HG70" s="259">
        <v>0</v>
      </c>
      <c r="HH70" s="259">
        <v>0</v>
      </c>
      <c r="HI70" s="286">
        <v>0</v>
      </c>
      <c r="HJ70" s="285">
        <v>0</v>
      </c>
      <c r="HK70" s="259">
        <v>0</v>
      </c>
      <c r="HL70" s="259">
        <v>0</v>
      </c>
      <c r="HM70" s="259">
        <v>0</v>
      </c>
      <c r="HN70" s="259">
        <v>0</v>
      </c>
      <c r="HO70" s="259">
        <v>0</v>
      </c>
      <c r="HP70" s="259">
        <v>0</v>
      </c>
      <c r="HQ70" s="259">
        <v>0</v>
      </c>
      <c r="HR70" s="259">
        <v>0</v>
      </c>
      <c r="HS70" s="259">
        <v>0</v>
      </c>
      <c r="HT70" s="259">
        <v>0</v>
      </c>
      <c r="HU70" s="286">
        <v>0</v>
      </c>
      <c r="HV70" s="285">
        <v>0</v>
      </c>
      <c r="HW70" s="259">
        <v>0</v>
      </c>
      <c r="HX70" s="259">
        <v>0</v>
      </c>
      <c r="HY70" s="259">
        <v>0</v>
      </c>
      <c r="HZ70" s="259">
        <v>0</v>
      </c>
      <c r="IA70" s="259">
        <v>0</v>
      </c>
      <c r="IB70" s="259">
        <v>0</v>
      </c>
      <c r="IC70" s="259">
        <v>0</v>
      </c>
      <c r="ID70" s="259">
        <v>0</v>
      </c>
      <c r="IE70" s="259">
        <v>0</v>
      </c>
      <c r="IF70" s="259">
        <v>0</v>
      </c>
      <c r="IG70" s="286">
        <v>0</v>
      </c>
      <c r="IH70" s="285">
        <v>0</v>
      </c>
      <c r="II70" s="259">
        <v>0</v>
      </c>
      <c r="IJ70" s="259">
        <v>0</v>
      </c>
      <c r="IK70" s="259">
        <v>0</v>
      </c>
      <c r="IL70" s="259">
        <v>0</v>
      </c>
      <c r="IM70" s="259">
        <v>0</v>
      </c>
      <c r="IN70" s="259">
        <v>0</v>
      </c>
      <c r="IO70" s="259">
        <v>0</v>
      </c>
      <c r="IP70" s="259">
        <v>0</v>
      </c>
      <c r="IQ70" s="259">
        <v>0</v>
      </c>
      <c r="IR70" s="259">
        <v>0</v>
      </c>
      <c r="IS70" s="286">
        <v>0</v>
      </c>
      <c r="IT70" s="285">
        <v>0</v>
      </c>
      <c r="IU70" s="259">
        <v>0</v>
      </c>
      <c r="IV70" s="259">
        <v>0</v>
      </c>
      <c r="IW70" s="259">
        <v>0</v>
      </c>
      <c r="IX70" s="259">
        <v>0</v>
      </c>
      <c r="IY70" s="259">
        <v>0</v>
      </c>
      <c r="IZ70" s="259">
        <v>0</v>
      </c>
      <c r="JA70" s="259">
        <v>0</v>
      </c>
      <c r="JB70" s="259">
        <v>0</v>
      </c>
      <c r="JC70" s="259">
        <v>0</v>
      </c>
      <c r="JD70" s="259">
        <v>0</v>
      </c>
      <c r="JE70" s="286">
        <v>0</v>
      </c>
      <c r="JF70" s="285">
        <v>0</v>
      </c>
      <c r="JG70" s="259">
        <v>0</v>
      </c>
      <c r="JH70" s="259">
        <v>0</v>
      </c>
      <c r="JI70" s="259">
        <v>0</v>
      </c>
      <c r="JJ70" s="259">
        <v>0</v>
      </c>
      <c r="JK70" s="259">
        <v>0</v>
      </c>
      <c r="JL70" s="259">
        <v>0</v>
      </c>
      <c r="JM70" s="259">
        <v>0</v>
      </c>
      <c r="JN70" s="259">
        <v>0</v>
      </c>
      <c r="JO70" s="259">
        <v>0</v>
      </c>
      <c r="JP70" s="259">
        <v>0</v>
      </c>
      <c r="JQ70" s="286">
        <v>0</v>
      </c>
      <c r="JR70" s="285">
        <v>0</v>
      </c>
      <c r="JS70" s="259">
        <v>0</v>
      </c>
      <c r="JT70" s="259">
        <v>0</v>
      </c>
      <c r="JU70" s="259">
        <v>0</v>
      </c>
      <c r="JV70" s="259">
        <v>0</v>
      </c>
      <c r="JW70" s="259">
        <v>0</v>
      </c>
      <c r="JX70" s="259">
        <v>46.278475440000001</v>
      </c>
      <c r="JY70" s="259">
        <v>180.90003106999998</v>
      </c>
      <c r="JZ70" s="259">
        <v>0</v>
      </c>
      <c r="KA70" s="259">
        <v>0</v>
      </c>
      <c r="KB70" s="259">
        <v>0</v>
      </c>
      <c r="KC70" s="286">
        <v>0</v>
      </c>
      <c r="KD70" s="285">
        <v>0</v>
      </c>
      <c r="KE70" s="259">
        <v>0</v>
      </c>
      <c r="KF70" s="259">
        <v>0</v>
      </c>
      <c r="KG70" s="259">
        <v>0</v>
      </c>
      <c r="KH70" s="259">
        <v>0</v>
      </c>
      <c r="KI70" s="259">
        <v>0</v>
      </c>
      <c r="KJ70" s="259">
        <v>0</v>
      </c>
      <c r="KK70" s="259">
        <v>0</v>
      </c>
      <c r="KL70" s="259">
        <v>0</v>
      </c>
      <c r="KM70" s="259">
        <v>0</v>
      </c>
      <c r="KN70" s="259">
        <v>0</v>
      </c>
      <c r="KO70" s="259">
        <v>0</v>
      </c>
      <c r="KP70" s="285">
        <v>0</v>
      </c>
      <c r="KQ70" s="259">
        <v>0</v>
      </c>
      <c r="KR70" s="259">
        <v>0</v>
      </c>
      <c r="KS70" s="286">
        <v>0</v>
      </c>
    </row>
    <row r="71" spans="1:305" x14ac:dyDescent="0.25">
      <c r="A71" s="235" t="s">
        <v>4217</v>
      </c>
      <c r="B71" s="285">
        <v>-17.673428829999999</v>
      </c>
      <c r="C71" s="259">
        <v>-55.564378840000003</v>
      </c>
      <c r="D71" s="259">
        <v>-3.2998999999999992</v>
      </c>
      <c r="E71" s="259">
        <v>-31.482544690000001</v>
      </c>
      <c r="F71" s="259">
        <v>-7.435619909999998</v>
      </c>
      <c r="G71" s="259">
        <v>-59.377115910000008</v>
      </c>
      <c r="H71" s="259">
        <v>-11.496463509999998</v>
      </c>
      <c r="I71" s="259">
        <v>-55.750340450000003</v>
      </c>
      <c r="J71" s="259">
        <v>-10.06401</v>
      </c>
      <c r="K71" s="259">
        <v>-5.0572521699999999</v>
      </c>
      <c r="L71" s="259">
        <v>-19.54466991</v>
      </c>
      <c r="M71" s="286">
        <v>-36.585151499999995</v>
      </c>
      <c r="N71" s="285">
        <v>-19.737902830000003</v>
      </c>
      <c r="O71" s="259">
        <v>-5.7025341100000002</v>
      </c>
      <c r="P71" s="259">
        <v>-9.0881000000000007</v>
      </c>
      <c r="Q71" s="259">
        <v>-2.8660510299999995</v>
      </c>
      <c r="R71" s="259">
        <v>9.7750173300000007</v>
      </c>
      <c r="S71" s="259">
        <v>-32.619917899999997</v>
      </c>
      <c r="T71" s="259">
        <v>-76.75541613</v>
      </c>
      <c r="U71" s="259">
        <v>-4.7394439100000003</v>
      </c>
      <c r="V71" s="259">
        <v>-3.4081000000000001</v>
      </c>
      <c r="W71" s="259">
        <v>-2.76730454</v>
      </c>
      <c r="X71" s="259">
        <v>2.1943930300000005</v>
      </c>
      <c r="Y71" s="286">
        <v>-26.011904799999996</v>
      </c>
      <c r="Z71" s="285">
        <v>1.24173577</v>
      </c>
      <c r="AA71" s="259">
        <v>-4.4441439100000002</v>
      </c>
      <c r="AB71" s="259">
        <v>-3.4081000000000001</v>
      </c>
      <c r="AC71" s="259">
        <v>-0.49261459000000052</v>
      </c>
      <c r="AD71" s="259">
        <v>-38.138369859999997</v>
      </c>
      <c r="AE71" s="259">
        <v>-38.809481239999997</v>
      </c>
      <c r="AF71" s="259">
        <v>9.4431370700000006</v>
      </c>
      <c r="AG71" s="259">
        <v>-3.9336900000000004</v>
      </c>
      <c r="AH71" s="259">
        <v>-0.50930640999999999</v>
      </c>
      <c r="AI71" s="259">
        <v>-38.970942139999998</v>
      </c>
      <c r="AJ71" s="259">
        <v>-25.3368</v>
      </c>
      <c r="AK71" s="286">
        <v>-9.5964331099999995</v>
      </c>
      <c r="AL71" s="285">
        <v>-0.99751980000000007</v>
      </c>
      <c r="AM71" s="259">
        <v>-1.9243357400000005</v>
      </c>
      <c r="AN71" s="259">
        <v>1.5793036099999997</v>
      </c>
      <c r="AO71" s="259">
        <v>2.379133519999999</v>
      </c>
      <c r="AP71" s="259">
        <v>-2.3574999999999999</v>
      </c>
      <c r="AQ71" s="259">
        <v>-4.5616901400000005</v>
      </c>
      <c r="AR71" s="259">
        <v>0.3243762</v>
      </c>
      <c r="AS71" s="259">
        <v>-3.6156900000000003</v>
      </c>
      <c r="AT71" s="259">
        <v>-0.52782493000000008</v>
      </c>
      <c r="AU71" s="259">
        <v>-3.1624588099999995</v>
      </c>
      <c r="AV71" s="259">
        <v>-2.3369332699999998</v>
      </c>
      <c r="AW71" s="286">
        <v>-10.696968290000001</v>
      </c>
      <c r="AX71" s="285">
        <v>-1.80054471</v>
      </c>
      <c r="AY71" s="259">
        <v>-0.86119000000000012</v>
      </c>
      <c r="AZ71" s="259">
        <v>-1.6256249300000001</v>
      </c>
      <c r="BA71" s="259">
        <v>-9.4597671400000003</v>
      </c>
      <c r="BB71" s="259">
        <v>-2.2755899999999998</v>
      </c>
      <c r="BC71" s="259">
        <v>-9.1251761000000009</v>
      </c>
      <c r="BD71" s="259">
        <v>-1.4271726899999999</v>
      </c>
      <c r="BE71" s="259">
        <v>0.19182500000000013</v>
      </c>
      <c r="BF71" s="259">
        <v>-0.5518249300000001</v>
      </c>
      <c r="BG71" s="259">
        <v>-3.0980419700000001</v>
      </c>
      <c r="BH71" s="259">
        <v>-2.22381867</v>
      </c>
      <c r="BI71" s="286">
        <v>-2.0040177900000007</v>
      </c>
      <c r="BJ71" s="285">
        <v>15.638060769999999</v>
      </c>
      <c r="BK71" s="259">
        <v>3.3926699999999999</v>
      </c>
      <c r="BL71" s="259">
        <v>-7.9924930000000227E-2</v>
      </c>
      <c r="BM71" s="259">
        <v>-3.4218002000000007</v>
      </c>
      <c r="BN71" s="259">
        <v>-2.03199</v>
      </c>
      <c r="BO71" s="259">
        <v>-2.2089411200000004</v>
      </c>
      <c r="BP71" s="259">
        <v>-0.94430596</v>
      </c>
      <c r="BQ71" s="259">
        <v>0.48662499999999986</v>
      </c>
      <c r="BR71" s="259">
        <v>-6.2053530300000004</v>
      </c>
      <c r="BS71" s="259">
        <v>-8.4384924899999998</v>
      </c>
      <c r="BT71" s="259">
        <v>-1.7319899999999999</v>
      </c>
      <c r="BU71" s="286">
        <v>-10.26192434</v>
      </c>
      <c r="BV71" s="285">
        <v>-4.0493059599999999</v>
      </c>
      <c r="BW71" s="259">
        <v>0</v>
      </c>
      <c r="BX71" s="259">
        <v>61.225277429999998</v>
      </c>
      <c r="BY71" s="259">
        <v>80.607870489999996</v>
      </c>
      <c r="BZ71" s="259">
        <v>2.4621580000000001</v>
      </c>
      <c r="CA71" s="259">
        <v>-6.3508121699999993</v>
      </c>
      <c r="CB71" s="259">
        <v>37.770339039999996</v>
      </c>
      <c r="CC71" s="259">
        <v>61.571089800000003</v>
      </c>
      <c r="CD71" s="259">
        <v>35.317982969999996</v>
      </c>
      <c r="CE71" s="259">
        <v>21.896725129999993</v>
      </c>
      <c r="CF71" s="259">
        <v>5.8631012699999996</v>
      </c>
      <c r="CG71" s="286">
        <v>-5.4734919699999995</v>
      </c>
      <c r="CH71" s="285">
        <v>2.5787340400000005</v>
      </c>
      <c r="CI71" s="259">
        <v>-10.953000000000001</v>
      </c>
      <c r="CJ71" s="259">
        <v>-0.47701703000000029</v>
      </c>
      <c r="CK71" s="259">
        <v>34.497261140000006</v>
      </c>
      <c r="CL71" s="259">
        <v>3.10215</v>
      </c>
      <c r="CM71" s="259">
        <v>42.239519399999999</v>
      </c>
      <c r="CN71" s="259">
        <v>-7.3031047800000017</v>
      </c>
      <c r="CO71" s="259">
        <v>-14.602925339999997</v>
      </c>
      <c r="CP71" s="259">
        <v>-16.14850903</v>
      </c>
      <c r="CQ71" s="259">
        <v>1.5857169999999976E-2</v>
      </c>
      <c r="CR71" s="259">
        <v>-28.348307659999996</v>
      </c>
      <c r="CS71" s="286">
        <v>42.95087899</v>
      </c>
      <c r="CT71" s="285">
        <v>-7.7168209599999988</v>
      </c>
      <c r="CU71" s="259">
        <v>24.339430999999998</v>
      </c>
      <c r="CV71" s="259">
        <v>45.596865509999994</v>
      </c>
      <c r="CW71" s="259">
        <v>8.3205179099999995</v>
      </c>
      <c r="CX71" s="259">
        <v>-6.9441100000000002</v>
      </c>
      <c r="CY71" s="259">
        <v>1.42496358</v>
      </c>
      <c r="CZ71" s="259">
        <v>1.5587540400000002</v>
      </c>
      <c r="DA71" s="259">
        <v>-1.4508509299999961</v>
      </c>
      <c r="DB71" s="259">
        <v>4.5348283799999969</v>
      </c>
      <c r="DC71" s="259">
        <v>-22.030503320000001</v>
      </c>
      <c r="DD71" s="259">
        <v>-4.0270799999999998</v>
      </c>
      <c r="DE71" s="286">
        <v>45.892544119999997</v>
      </c>
      <c r="DF71" s="285">
        <v>-27.618995960000003</v>
      </c>
      <c r="DG71" s="259">
        <v>-34.916516000000001</v>
      </c>
      <c r="DH71" s="259">
        <v>11.055135719999996</v>
      </c>
      <c r="DI71" s="259">
        <v>-19.555010050000003</v>
      </c>
      <c r="DJ71" s="259">
        <v>-7.79054</v>
      </c>
      <c r="DK71" s="259">
        <v>-7.2892397700000009</v>
      </c>
      <c r="DL71" s="259">
        <v>-10.539765000000001</v>
      </c>
      <c r="DM71" s="259">
        <v>-13.856189999999998</v>
      </c>
      <c r="DN71" s="259">
        <v>35.418818889999997</v>
      </c>
      <c r="DO71" s="259">
        <v>-2.2927658499999999</v>
      </c>
      <c r="DP71" s="259">
        <v>48.353734700000004</v>
      </c>
      <c r="DQ71" s="286">
        <v>64.253630569999999</v>
      </c>
      <c r="DR71" s="285">
        <v>-3.1570519199999998</v>
      </c>
      <c r="DS71" s="259">
        <v>-0.88996668000000001</v>
      </c>
      <c r="DT71" s="259">
        <v>-4.5222140600000005</v>
      </c>
      <c r="DU71" s="259">
        <v>-4.4666087299999999</v>
      </c>
      <c r="DV71" s="259">
        <v>-6.3306199999999997</v>
      </c>
      <c r="DW71" s="259">
        <v>-1.60669427</v>
      </c>
      <c r="DX71" s="259">
        <v>23.018687529999998</v>
      </c>
      <c r="DY71" s="259">
        <v>0</v>
      </c>
      <c r="DZ71" s="259">
        <v>9.5852419699999984</v>
      </c>
      <c r="EA71" s="259">
        <v>38.862633000000002</v>
      </c>
      <c r="EB71" s="259">
        <v>-2.03199</v>
      </c>
      <c r="EC71" s="286">
        <v>-0.1068612</v>
      </c>
      <c r="ED71" s="285">
        <v>-0.94430596</v>
      </c>
      <c r="EE71" s="259">
        <v>0</v>
      </c>
      <c r="EF71" s="259">
        <v>-3.5386870899999998</v>
      </c>
      <c r="EG71" s="259">
        <v>0</v>
      </c>
      <c r="EH71" s="259">
        <v>-2.03199</v>
      </c>
      <c r="EI71" s="259">
        <v>-2.1852385700000001</v>
      </c>
      <c r="EJ71" s="259">
        <v>-0.84430596000000002</v>
      </c>
      <c r="EK71" s="259">
        <v>0</v>
      </c>
      <c r="EL71" s="259">
        <v>29.381567290000003</v>
      </c>
      <c r="EM71" s="259">
        <v>-1.9379110100000001</v>
      </c>
      <c r="EN71" s="259">
        <v>39.23901</v>
      </c>
      <c r="EO71" s="286">
        <v>42.810001749999998</v>
      </c>
      <c r="EP71" s="285">
        <v>71.644734060000005</v>
      </c>
      <c r="EQ71" s="259">
        <v>0</v>
      </c>
      <c r="ER71" s="259">
        <v>23.00473805</v>
      </c>
      <c r="ES71" s="259">
        <v>-2</v>
      </c>
      <c r="ET71" s="259">
        <v>36.144959999999998</v>
      </c>
      <c r="EU71" s="259">
        <v>1.8083041399999997</v>
      </c>
      <c r="EV71" s="259">
        <v>-0.94430596</v>
      </c>
      <c r="EW71" s="259">
        <v>15</v>
      </c>
      <c r="EX71" s="259">
        <v>-3.9719448599999998</v>
      </c>
      <c r="EY71" s="259">
        <v>-2</v>
      </c>
      <c r="EZ71" s="259">
        <v>71.122010000000017</v>
      </c>
      <c r="FA71" s="286">
        <v>-6.3982757100000009</v>
      </c>
      <c r="FB71" s="285">
        <v>-0.94430596</v>
      </c>
      <c r="FC71" s="259">
        <v>0</v>
      </c>
      <c r="FD71" s="259">
        <v>11.46131297</v>
      </c>
      <c r="FE71" s="259">
        <v>-2</v>
      </c>
      <c r="FF71" s="259">
        <v>-2.03199</v>
      </c>
      <c r="FG71" s="259">
        <v>-9.2261904700000006</v>
      </c>
      <c r="FH71" s="259">
        <v>-0.94430596</v>
      </c>
      <c r="FI71" s="259">
        <v>0</v>
      </c>
      <c r="FJ71" s="259">
        <v>-3.97635703</v>
      </c>
      <c r="FK71" s="259">
        <v>-2</v>
      </c>
      <c r="FL71" s="259">
        <v>-2.03199</v>
      </c>
      <c r="FM71" s="286">
        <v>-9.2261904700000006</v>
      </c>
      <c r="FN71" s="285">
        <v>-0.94430596</v>
      </c>
      <c r="FO71" s="259">
        <v>0</v>
      </c>
      <c r="FP71" s="259">
        <v>29.023642970000001</v>
      </c>
      <c r="FQ71" s="259">
        <v>-1.0893116100000002</v>
      </c>
      <c r="FR71" s="259">
        <v>47.966369999999998</v>
      </c>
      <c r="FS71" s="259">
        <v>5.7738200000000006</v>
      </c>
      <c r="FT71" s="259">
        <v>50.395694040000002</v>
      </c>
      <c r="FU71" s="259">
        <v>0</v>
      </c>
      <c r="FV71" s="259">
        <v>-1.18591303</v>
      </c>
      <c r="FW71" s="259">
        <v>-1.83500697</v>
      </c>
      <c r="FX71" s="259">
        <v>0</v>
      </c>
      <c r="FY71" s="286">
        <v>14.880213000000001</v>
      </c>
      <c r="FZ71" s="285">
        <v>-0.94430596</v>
      </c>
      <c r="GA71" s="259">
        <v>68.298883099999998</v>
      </c>
      <c r="GB71" s="259">
        <v>77.938104730000006</v>
      </c>
      <c r="GC71" s="259">
        <v>-2.2469547200000002</v>
      </c>
      <c r="GD71" s="259">
        <v>-7.9725000000000001</v>
      </c>
      <c r="GE71" s="259">
        <v>60.723820000000003</v>
      </c>
      <c r="GF71" s="259">
        <v>-0.94430596</v>
      </c>
      <c r="GG71" s="259">
        <v>-2.5</v>
      </c>
      <c r="GH71" s="259">
        <v>9.0236429699999992</v>
      </c>
      <c r="GI71" s="259">
        <v>37.39405386</v>
      </c>
      <c r="GJ71" s="259">
        <v>26.521610759999998</v>
      </c>
      <c r="GK71" s="286">
        <v>61.911090000000002</v>
      </c>
      <c r="GL71" s="285">
        <v>-0.94430596</v>
      </c>
      <c r="GM71" s="259">
        <v>28.122597969999998</v>
      </c>
      <c r="GN71" s="259">
        <v>-0.97635696999999999</v>
      </c>
      <c r="GO71" s="259">
        <v>1.2402291099999996</v>
      </c>
      <c r="GP71" s="259">
        <v>-7.9725000000000001</v>
      </c>
      <c r="GQ71" s="259">
        <v>-9.2261799999999994</v>
      </c>
      <c r="GR71" s="259">
        <v>50.960434040000003</v>
      </c>
      <c r="GS71" s="259">
        <v>-2.5</v>
      </c>
      <c r="GT71" s="259">
        <v>2.7741699999999998</v>
      </c>
      <c r="GU71" s="259">
        <v>-0.36057797000000003</v>
      </c>
      <c r="GV71" s="259">
        <v>-7.9725000000000001</v>
      </c>
      <c r="GW71" s="286">
        <v>-3.9416104900000004</v>
      </c>
      <c r="GX71" s="285">
        <v>-0.94430596</v>
      </c>
      <c r="GY71" s="259">
        <v>-22.2418826</v>
      </c>
      <c r="GZ71" s="259">
        <v>-0.64722221999999996</v>
      </c>
      <c r="HA71" s="259">
        <v>4.2292678499999994</v>
      </c>
      <c r="HB71" s="259">
        <v>0</v>
      </c>
      <c r="HC71" s="259">
        <v>-17.76785714</v>
      </c>
      <c r="HD71" s="259">
        <v>-0.94430592000000002</v>
      </c>
      <c r="HE71" s="259">
        <v>-2.5</v>
      </c>
      <c r="HF71" s="259">
        <v>2.85283978</v>
      </c>
      <c r="HG71" s="259">
        <v>-3.6893090700000002</v>
      </c>
      <c r="HH71" s="259">
        <v>-4.9725000000000001</v>
      </c>
      <c r="HI71" s="286">
        <v>108.44553768999998</v>
      </c>
      <c r="HJ71" s="285">
        <v>17.92516075</v>
      </c>
      <c r="HK71" s="259">
        <v>-104.72847390999999</v>
      </c>
      <c r="HL71" s="259">
        <v>-18.865182299999997</v>
      </c>
      <c r="HM71" s="259">
        <v>-4.2096548799999995</v>
      </c>
      <c r="HN71" s="259">
        <v>-7.9725000000000001</v>
      </c>
      <c r="HO71" s="259">
        <v>-17.76785714</v>
      </c>
      <c r="HP71" s="259">
        <v>3.398558</v>
      </c>
      <c r="HQ71" s="259">
        <v>-0.85862000000000016</v>
      </c>
      <c r="HR71" s="259">
        <v>21.275270450000001</v>
      </c>
      <c r="HS71" s="259">
        <v>-4.5737752199999999</v>
      </c>
      <c r="HT71" s="259">
        <v>-8.5975000000000001</v>
      </c>
      <c r="HU71" s="286">
        <v>-2.4180555400000117</v>
      </c>
      <c r="HV71" s="285">
        <v>-0.625</v>
      </c>
      <c r="HW71" s="259">
        <v>-3.125</v>
      </c>
      <c r="HX71" s="259">
        <v>-2.5222222199999997</v>
      </c>
      <c r="HY71" s="259">
        <v>-5.3274499300000002</v>
      </c>
      <c r="HZ71" s="259">
        <v>-13.5975</v>
      </c>
      <c r="IA71" s="259">
        <v>-19.64285714</v>
      </c>
      <c r="IB71" s="259">
        <v>399.375</v>
      </c>
      <c r="IC71" s="259">
        <v>22.774999999999999</v>
      </c>
      <c r="ID71" s="259">
        <v>-2.5222222199999997</v>
      </c>
      <c r="IE71" s="259">
        <v>-5.4136920599999998</v>
      </c>
      <c r="IF71" s="259">
        <v>-8.0421374300000004</v>
      </c>
      <c r="IG71" s="286">
        <v>-0.43731817000000106</v>
      </c>
      <c r="IH71" s="285">
        <v>-3.3332999999999999</v>
      </c>
      <c r="II71" s="259">
        <v>-3.75</v>
      </c>
      <c r="IJ71" s="259">
        <v>-2.5222222599999999</v>
      </c>
      <c r="IK71" s="259">
        <v>-5.6622947800000007</v>
      </c>
      <c r="IL71" s="259">
        <v>-13.5975</v>
      </c>
      <c r="IM71" s="259">
        <v>-190.61446975000001</v>
      </c>
      <c r="IN71" s="259">
        <v>-3.9582999999999999</v>
      </c>
      <c r="IO71" s="259">
        <v>-3.125</v>
      </c>
      <c r="IP71" s="259">
        <v>5.7746503000000002</v>
      </c>
      <c r="IQ71" s="259">
        <v>-55.329676219999989</v>
      </c>
      <c r="IR71" s="259">
        <v>160.17315285999999</v>
      </c>
      <c r="IS71" s="286">
        <v>-0.94099999999999895</v>
      </c>
      <c r="IT71" s="285">
        <v>-76.837917110000006</v>
      </c>
      <c r="IU71" s="259">
        <v>-3.125</v>
      </c>
      <c r="IV71" s="259">
        <v>-1.875</v>
      </c>
      <c r="IW71" s="259">
        <v>-3.6044488399999999</v>
      </c>
      <c r="IX71" s="259">
        <v>-13.5975</v>
      </c>
      <c r="IY71" s="259">
        <v>-4.6079535200000006</v>
      </c>
      <c r="IZ71" s="259">
        <v>-29.147990189999998</v>
      </c>
      <c r="JA71" s="259">
        <v>1.5273030900000002</v>
      </c>
      <c r="JB71" s="259">
        <v>228.125</v>
      </c>
      <c r="JC71" s="259">
        <v>-4.0221362100000002</v>
      </c>
      <c r="JD71" s="259">
        <v>86.402500000000003</v>
      </c>
      <c r="JE71" s="286">
        <v>325.86218219</v>
      </c>
      <c r="JF71" s="285">
        <v>-7.62580992</v>
      </c>
      <c r="JG71" s="259">
        <v>-3.125</v>
      </c>
      <c r="JH71" s="259">
        <v>-1.875</v>
      </c>
      <c r="JI71" s="259">
        <v>-4.0526894599999999</v>
      </c>
      <c r="JJ71" s="259">
        <v>-11.90717965</v>
      </c>
      <c r="JK71" s="259">
        <v>-4.7729479800000005</v>
      </c>
      <c r="JL71" s="259">
        <v>-77.902674069999989</v>
      </c>
      <c r="JM71" s="259">
        <v>35.831043260000001</v>
      </c>
      <c r="JN71" s="259">
        <v>-2.5</v>
      </c>
      <c r="JO71" s="259">
        <v>-4.5144476799999991</v>
      </c>
      <c r="JP71" s="259">
        <v>30.69849795</v>
      </c>
      <c r="JQ71" s="286">
        <v>9.3749999800000001</v>
      </c>
      <c r="JR71" s="285">
        <v>394.16669999999999</v>
      </c>
      <c r="JS71" s="259">
        <v>-203.66750991999999</v>
      </c>
      <c r="JT71" s="259">
        <v>0</v>
      </c>
      <c r="JU71" s="259">
        <v>-5.0764879800000005</v>
      </c>
      <c r="JV71" s="259">
        <v>164.90702038000001</v>
      </c>
      <c r="JW71" s="259">
        <v>65.762038810000007</v>
      </c>
      <c r="JX71" s="259">
        <v>-3.6675099200000001</v>
      </c>
      <c r="JY71" s="259">
        <v>-5.8332999999999995</v>
      </c>
      <c r="JZ71" s="259">
        <v>0</v>
      </c>
      <c r="KA71" s="259">
        <v>-60.62250533000001</v>
      </c>
      <c r="KB71" s="259">
        <v>-12.86279394</v>
      </c>
      <c r="KC71" s="286">
        <v>-82.793014429999999</v>
      </c>
      <c r="KD71" s="285">
        <v>12.34345388</v>
      </c>
      <c r="KE71" s="259">
        <v>19.008949219999998</v>
      </c>
      <c r="KF71" s="259">
        <v>0</v>
      </c>
      <c r="KG71" s="259">
        <v>-4.3256391499999998</v>
      </c>
      <c r="KH71" s="259">
        <v>-1.4566731399999995</v>
      </c>
      <c r="KI71" s="259">
        <v>-205.24637829</v>
      </c>
      <c r="KJ71" s="259">
        <v>-57.000809920000002</v>
      </c>
      <c r="KK71" s="259">
        <v>-2.5</v>
      </c>
      <c r="KL71" s="259">
        <v>0</v>
      </c>
      <c r="KM71" s="259">
        <v>-4.9783223100000003</v>
      </c>
      <c r="KN71" s="259">
        <v>183.01349999999999</v>
      </c>
      <c r="KO71" s="259">
        <v>95.638161240000002</v>
      </c>
      <c r="KP71" s="285">
        <v>146.27137193999999</v>
      </c>
      <c r="KQ71" s="259">
        <v>-2.5</v>
      </c>
      <c r="KR71" s="259">
        <v>40.396999999999998</v>
      </c>
      <c r="KS71" s="286">
        <v>-5.6327250300000005</v>
      </c>
    </row>
    <row r="72" spans="1:305" x14ac:dyDescent="0.25">
      <c r="A72" s="345" t="s">
        <v>4224</v>
      </c>
      <c r="B72" s="285">
        <v>2</v>
      </c>
      <c r="C72" s="259">
        <v>0</v>
      </c>
      <c r="D72" s="259">
        <v>12.035</v>
      </c>
      <c r="E72" s="259">
        <v>0</v>
      </c>
      <c r="F72" s="259">
        <v>3.9</v>
      </c>
      <c r="G72" s="259">
        <v>3.5000000000000003E-2</v>
      </c>
      <c r="H72" s="259">
        <v>0.89600000000000002</v>
      </c>
      <c r="I72" s="259">
        <v>7.9899999999999999E-2</v>
      </c>
      <c r="J72" s="259">
        <v>3.5000000000000003E-2</v>
      </c>
      <c r="K72" s="259">
        <v>0</v>
      </c>
      <c r="L72" s="259">
        <v>1</v>
      </c>
      <c r="M72" s="286">
        <v>3.5000000000000003E-2</v>
      </c>
      <c r="N72" s="285">
        <v>0</v>
      </c>
      <c r="O72" s="259">
        <v>2.6</v>
      </c>
      <c r="P72" s="259">
        <v>3.5000000000000003E-2</v>
      </c>
      <c r="Q72" s="259">
        <v>0.30980000000000002</v>
      </c>
      <c r="R72" s="259">
        <v>27.590587240000001</v>
      </c>
      <c r="S72" s="259">
        <v>0</v>
      </c>
      <c r="T72" s="259">
        <v>0</v>
      </c>
      <c r="U72" s="259">
        <v>0</v>
      </c>
      <c r="V72" s="259">
        <v>0</v>
      </c>
      <c r="W72" s="259">
        <v>0</v>
      </c>
      <c r="X72" s="259">
        <v>8.3327629900000009</v>
      </c>
      <c r="Y72" s="286">
        <v>10.57218014</v>
      </c>
      <c r="Z72" s="285">
        <v>4.4777992800000002</v>
      </c>
      <c r="AA72" s="259">
        <v>0</v>
      </c>
      <c r="AB72" s="259">
        <v>0</v>
      </c>
      <c r="AC72" s="259">
        <v>4.0457029999999996</v>
      </c>
      <c r="AD72" s="259">
        <v>0</v>
      </c>
      <c r="AE72" s="259">
        <v>0</v>
      </c>
      <c r="AF72" s="259">
        <v>9.5026370700000005</v>
      </c>
      <c r="AG72" s="259">
        <v>0</v>
      </c>
      <c r="AH72" s="259">
        <v>0</v>
      </c>
      <c r="AI72" s="259">
        <v>0</v>
      </c>
      <c r="AJ72" s="259">
        <v>0.5</v>
      </c>
      <c r="AK72" s="286">
        <v>0</v>
      </c>
      <c r="AL72" s="285">
        <v>0</v>
      </c>
      <c r="AM72" s="259">
        <v>1.6606991299999998</v>
      </c>
      <c r="AN72" s="259">
        <v>2.84448854</v>
      </c>
      <c r="AO72" s="259">
        <v>4.8499999999999996</v>
      </c>
      <c r="AP72" s="259">
        <v>0</v>
      </c>
      <c r="AQ72" s="259">
        <v>4.8335888099999993</v>
      </c>
      <c r="AR72" s="259">
        <v>1.1188710900000001</v>
      </c>
      <c r="AS72" s="259">
        <v>0</v>
      </c>
      <c r="AT72" s="259">
        <v>0</v>
      </c>
      <c r="AU72" s="259">
        <v>0</v>
      </c>
      <c r="AV72" s="259">
        <v>0</v>
      </c>
      <c r="AW72" s="286">
        <v>0</v>
      </c>
      <c r="AX72" s="285">
        <v>0</v>
      </c>
      <c r="AY72" s="259">
        <v>2.681</v>
      </c>
      <c r="AZ72" s="259">
        <v>0</v>
      </c>
      <c r="BA72" s="259">
        <v>0</v>
      </c>
      <c r="BB72" s="259">
        <v>0</v>
      </c>
      <c r="BC72" s="259">
        <v>0</v>
      </c>
      <c r="BD72" s="259">
        <v>0</v>
      </c>
      <c r="BE72" s="259">
        <v>1.0721050000000001</v>
      </c>
      <c r="BF72" s="259">
        <v>0</v>
      </c>
      <c r="BG72" s="259">
        <v>0</v>
      </c>
      <c r="BH72" s="259">
        <v>0</v>
      </c>
      <c r="BI72" s="286">
        <v>6.7889999999999997</v>
      </c>
      <c r="BJ72" s="285">
        <v>18.1875</v>
      </c>
      <c r="BK72" s="259">
        <v>4.1859999999999999</v>
      </c>
      <c r="BL72" s="259">
        <v>2</v>
      </c>
      <c r="BM72" s="259">
        <v>1.8</v>
      </c>
      <c r="BN72" s="259">
        <v>0</v>
      </c>
      <c r="BO72" s="259">
        <v>5.7539999999999996</v>
      </c>
      <c r="BP72" s="259">
        <v>0</v>
      </c>
      <c r="BQ72" s="259">
        <v>1.1949749999999999</v>
      </c>
      <c r="BR72" s="259">
        <v>0</v>
      </c>
      <c r="BS72" s="259">
        <v>0</v>
      </c>
      <c r="BT72" s="259">
        <v>0.3</v>
      </c>
      <c r="BU72" s="286">
        <v>0</v>
      </c>
      <c r="BV72" s="285">
        <v>0</v>
      </c>
      <c r="BW72" s="259">
        <v>0</v>
      </c>
      <c r="BX72" s="259">
        <v>65</v>
      </c>
      <c r="BY72" s="259">
        <v>84.057999999999993</v>
      </c>
      <c r="BZ72" s="259">
        <v>4.494148</v>
      </c>
      <c r="CA72" s="259">
        <v>1.4</v>
      </c>
      <c r="CB72" s="259">
        <v>39.694644999999994</v>
      </c>
      <c r="CC72" s="259">
        <v>61.67201</v>
      </c>
      <c r="CD72" s="259">
        <v>36.19</v>
      </c>
      <c r="CE72" s="259">
        <v>85.795999999999992</v>
      </c>
      <c r="CF72" s="259">
        <v>8.1584036799999993</v>
      </c>
      <c r="CG72" s="286">
        <v>4.5</v>
      </c>
      <c r="CH72" s="285">
        <v>5.5647000000000002</v>
      </c>
      <c r="CI72" s="259">
        <v>0.65</v>
      </c>
      <c r="CJ72" s="259">
        <v>3.0550000000000002</v>
      </c>
      <c r="CK72" s="259">
        <v>48.804748520000004</v>
      </c>
      <c r="CL72" s="259">
        <v>9.8262</v>
      </c>
      <c r="CM72" s="259">
        <v>48.40663764</v>
      </c>
      <c r="CN72" s="259">
        <v>12.524825669999998</v>
      </c>
      <c r="CO72" s="259">
        <v>0.15508466000000001</v>
      </c>
      <c r="CP72" s="259">
        <v>1.8109999999999999</v>
      </c>
      <c r="CQ72" s="259">
        <v>0.52398999999999996</v>
      </c>
      <c r="CR72" s="259">
        <v>0</v>
      </c>
      <c r="CS72" s="286">
        <v>47.547527410000001</v>
      </c>
      <c r="CT72" s="285">
        <v>0</v>
      </c>
      <c r="CU72" s="259">
        <v>34.333950999999999</v>
      </c>
      <c r="CV72" s="259">
        <v>68.213722539999992</v>
      </c>
      <c r="CW72" s="259">
        <v>34.743342990000002</v>
      </c>
      <c r="CX72" s="259">
        <v>0</v>
      </c>
      <c r="CY72" s="259">
        <v>11.65</v>
      </c>
      <c r="CZ72" s="259">
        <v>16</v>
      </c>
      <c r="DA72" s="259">
        <v>14.51318307</v>
      </c>
      <c r="DB72" s="259">
        <v>23.206661309999998</v>
      </c>
      <c r="DC72" s="259">
        <v>1.3024003</v>
      </c>
      <c r="DD72" s="259">
        <v>0</v>
      </c>
      <c r="DE72" s="286">
        <v>50.221864889999999</v>
      </c>
      <c r="DF72" s="285">
        <v>0</v>
      </c>
      <c r="DG72" s="259">
        <v>0</v>
      </c>
      <c r="DH72" s="259">
        <v>40.005634499999999</v>
      </c>
      <c r="DI72" s="259">
        <v>0.42522995000000002</v>
      </c>
      <c r="DJ72" s="259">
        <v>0</v>
      </c>
      <c r="DK72" s="259">
        <v>0.25310768</v>
      </c>
      <c r="DL72" s="259">
        <v>0</v>
      </c>
      <c r="DM72" s="259">
        <v>0</v>
      </c>
      <c r="DN72" s="259">
        <v>41.079825049999997</v>
      </c>
      <c r="DO72" s="259">
        <v>4.7894150000000003E-2</v>
      </c>
      <c r="DP72" s="259">
        <v>53.222324700000001</v>
      </c>
      <c r="DQ72" s="286">
        <v>67.418106510000001</v>
      </c>
      <c r="DR72" s="285">
        <v>0</v>
      </c>
      <c r="DS72" s="259">
        <v>0</v>
      </c>
      <c r="DT72" s="259">
        <v>0</v>
      </c>
      <c r="DU72" s="259">
        <v>0</v>
      </c>
      <c r="DV72" s="259">
        <v>0</v>
      </c>
      <c r="DW72" s="259">
        <v>0.13560623999999999</v>
      </c>
      <c r="DX72" s="259">
        <v>24.487893489999998</v>
      </c>
      <c r="DY72" s="259">
        <v>0</v>
      </c>
      <c r="DZ72" s="259">
        <v>13.360439</v>
      </c>
      <c r="EA72" s="259">
        <v>40.862633000000002</v>
      </c>
      <c r="EB72" s="259">
        <v>0</v>
      </c>
      <c r="EC72" s="286">
        <v>0</v>
      </c>
      <c r="ED72" s="285">
        <v>0</v>
      </c>
      <c r="EE72" s="259">
        <v>0</v>
      </c>
      <c r="EF72" s="259">
        <v>0</v>
      </c>
      <c r="EG72" s="259">
        <v>0</v>
      </c>
      <c r="EH72" s="259">
        <v>0</v>
      </c>
      <c r="EI72" s="259">
        <v>0</v>
      </c>
      <c r="EJ72" s="259">
        <v>0.1</v>
      </c>
      <c r="EK72" s="259">
        <v>0</v>
      </c>
      <c r="EL72" s="259">
        <v>33.357924260000004</v>
      </c>
      <c r="EM72" s="259">
        <v>6.2088989999999997E-2</v>
      </c>
      <c r="EN72" s="259">
        <v>41.271000000000001</v>
      </c>
      <c r="EO72" s="286">
        <v>45</v>
      </c>
      <c r="EP72" s="285">
        <v>72.589040019999999</v>
      </c>
      <c r="EQ72" s="259">
        <v>0</v>
      </c>
      <c r="ER72" s="259">
        <v>26.981095079999999</v>
      </c>
      <c r="ES72" s="259">
        <v>0</v>
      </c>
      <c r="ET72" s="259">
        <v>38.176949999999998</v>
      </c>
      <c r="EU72" s="259">
        <v>6.3798457900000001</v>
      </c>
      <c r="EV72" s="259">
        <v>0</v>
      </c>
      <c r="EW72" s="259">
        <v>15</v>
      </c>
      <c r="EX72" s="259">
        <v>4.41217E-3</v>
      </c>
      <c r="EY72" s="259">
        <v>0</v>
      </c>
      <c r="EZ72" s="259">
        <v>86.52600000000001</v>
      </c>
      <c r="FA72" s="286">
        <v>9.8000000000000004E-2</v>
      </c>
      <c r="FB72" s="285">
        <v>0</v>
      </c>
      <c r="FC72" s="259">
        <v>0</v>
      </c>
      <c r="FD72" s="259">
        <v>15</v>
      </c>
      <c r="FE72" s="259">
        <v>0</v>
      </c>
      <c r="FF72" s="259">
        <v>0</v>
      </c>
      <c r="FG72" s="259">
        <v>0</v>
      </c>
      <c r="FH72" s="259">
        <v>0</v>
      </c>
      <c r="FI72" s="259">
        <v>0</v>
      </c>
      <c r="FJ72" s="259">
        <v>0</v>
      </c>
      <c r="FK72" s="259">
        <v>0</v>
      </c>
      <c r="FL72" s="259">
        <v>0</v>
      </c>
      <c r="FM72" s="286">
        <v>0</v>
      </c>
      <c r="FN72" s="285">
        <v>0</v>
      </c>
      <c r="FO72" s="259">
        <v>0</v>
      </c>
      <c r="FP72" s="259">
        <v>30</v>
      </c>
      <c r="FQ72" s="259">
        <v>0</v>
      </c>
      <c r="FR72" s="259">
        <v>50</v>
      </c>
      <c r="FS72" s="259">
        <v>15</v>
      </c>
      <c r="FT72" s="259">
        <v>51.34</v>
      </c>
      <c r="FU72" s="259">
        <v>0</v>
      </c>
      <c r="FV72" s="259">
        <v>0</v>
      </c>
      <c r="FW72" s="259">
        <v>0</v>
      </c>
      <c r="FX72" s="259">
        <v>0</v>
      </c>
      <c r="FY72" s="286">
        <v>24.106393000000001</v>
      </c>
      <c r="FZ72" s="285">
        <v>0</v>
      </c>
      <c r="GA72" s="259">
        <v>70.798883099999998</v>
      </c>
      <c r="GB72" s="259">
        <v>78.914461760000009</v>
      </c>
      <c r="GC72" s="259">
        <v>0</v>
      </c>
      <c r="GD72" s="259">
        <v>0</v>
      </c>
      <c r="GE72" s="259">
        <v>69.95</v>
      </c>
      <c r="GF72" s="259">
        <v>0</v>
      </c>
      <c r="GG72" s="259">
        <v>0</v>
      </c>
      <c r="GH72" s="259">
        <v>10</v>
      </c>
      <c r="GI72" s="259">
        <v>40.49</v>
      </c>
      <c r="GJ72" s="259">
        <v>34.494110759999998</v>
      </c>
      <c r="GK72" s="286">
        <v>71.137270000000001</v>
      </c>
      <c r="GL72" s="285">
        <v>0</v>
      </c>
      <c r="GM72" s="259">
        <v>50.234999999999999</v>
      </c>
      <c r="GN72" s="259">
        <v>0</v>
      </c>
      <c r="GO72" s="259">
        <v>5.1731999999999996</v>
      </c>
      <c r="GP72" s="259">
        <v>0</v>
      </c>
      <c r="GQ72" s="259">
        <v>0</v>
      </c>
      <c r="GR72" s="259">
        <v>51.904740000000004</v>
      </c>
      <c r="GS72" s="259">
        <v>0</v>
      </c>
      <c r="GT72" s="259">
        <v>3.21184</v>
      </c>
      <c r="GU72" s="259">
        <v>3.4752700000000001</v>
      </c>
      <c r="GV72" s="259">
        <v>0</v>
      </c>
      <c r="GW72" s="286">
        <v>11.95124665</v>
      </c>
      <c r="GX72" s="285">
        <v>0</v>
      </c>
      <c r="GY72" s="259">
        <v>0</v>
      </c>
      <c r="GZ72" s="259">
        <v>0</v>
      </c>
      <c r="HA72" s="259">
        <v>8.3047665899999998</v>
      </c>
      <c r="HB72" s="259">
        <v>0</v>
      </c>
      <c r="HC72" s="259">
        <v>0</v>
      </c>
      <c r="HD72" s="259">
        <v>0</v>
      </c>
      <c r="HE72" s="259">
        <v>0</v>
      </c>
      <c r="HF72" s="259">
        <v>3.5000619999999998</v>
      </c>
      <c r="HG72" s="259">
        <v>0</v>
      </c>
      <c r="HH72" s="259">
        <v>3</v>
      </c>
      <c r="HI72" s="286">
        <v>126.21339482999998</v>
      </c>
      <c r="HJ72" s="285">
        <v>17.92516075</v>
      </c>
      <c r="HK72" s="259">
        <v>0</v>
      </c>
      <c r="HL72" s="259">
        <v>0</v>
      </c>
      <c r="HM72" s="259">
        <v>0</v>
      </c>
      <c r="HN72" s="259">
        <v>0</v>
      </c>
      <c r="HO72" s="259">
        <v>0</v>
      </c>
      <c r="HP72" s="259">
        <v>3.398558</v>
      </c>
      <c r="HQ72" s="259">
        <v>2.2663799999999998</v>
      </c>
      <c r="HR72" s="259">
        <v>21.92249267</v>
      </c>
      <c r="HS72" s="259">
        <v>0</v>
      </c>
      <c r="HT72" s="259">
        <v>0</v>
      </c>
      <c r="HU72" s="286">
        <v>106.08480159999999</v>
      </c>
      <c r="HV72" s="285">
        <v>0</v>
      </c>
      <c r="HW72" s="259">
        <v>0</v>
      </c>
      <c r="HX72" s="259">
        <v>0</v>
      </c>
      <c r="HY72" s="259">
        <v>0</v>
      </c>
      <c r="HZ72" s="259">
        <v>0</v>
      </c>
      <c r="IA72" s="259">
        <v>0</v>
      </c>
      <c r="IB72" s="259">
        <v>400</v>
      </c>
      <c r="IC72" s="259">
        <v>25.9</v>
      </c>
      <c r="ID72" s="259">
        <v>0</v>
      </c>
      <c r="IE72" s="259">
        <v>0</v>
      </c>
      <c r="IF72" s="259">
        <v>5.5553625700000007</v>
      </c>
      <c r="IG72" s="286">
        <v>19.205538969999999</v>
      </c>
      <c r="IH72" s="285">
        <v>0</v>
      </c>
      <c r="II72" s="259">
        <v>0</v>
      </c>
      <c r="IJ72" s="259">
        <v>0</v>
      </c>
      <c r="IK72" s="259">
        <v>0</v>
      </c>
      <c r="IL72" s="259">
        <v>0</v>
      </c>
      <c r="IM72" s="259">
        <v>17.123625529999998</v>
      </c>
      <c r="IN72" s="259">
        <v>0</v>
      </c>
      <c r="IO72" s="259">
        <v>0</v>
      </c>
      <c r="IP72" s="259">
        <v>7.6496503000000002</v>
      </c>
      <c r="IQ72" s="259">
        <v>0</v>
      </c>
      <c r="IR72" s="259">
        <v>185.91365285999998</v>
      </c>
      <c r="IS72" s="286">
        <v>12</v>
      </c>
      <c r="IT72" s="285">
        <v>0</v>
      </c>
      <c r="IU72" s="259">
        <v>0</v>
      </c>
      <c r="IV72" s="259">
        <v>0</v>
      </c>
      <c r="IW72" s="259">
        <v>0</v>
      </c>
      <c r="IX72" s="259">
        <v>0</v>
      </c>
      <c r="IY72" s="259">
        <v>7.8920464799999994</v>
      </c>
      <c r="IZ72" s="259">
        <v>27.747619230000002</v>
      </c>
      <c r="JA72" s="259">
        <v>4.6523030900000002</v>
      </c>
      <c r="JB72" s="259">
        <v>230</v>
      </c>
      <c r="JC72" s="259">
        <v>0</v>
      </c>
      <c r="JD72" s="259">
        <v>100</v>
      </c>
      <c r="JE72" s="286">
        <v>338.36218220000001</v>
      </c>
      <c r="JF72" s="285">
        <v>0</v>
      </c>
      <c r="JG72" s="259">
        <v>0</v>
      </c>
      <c r="JH72" s="259">
        <v>0</v>
      </c>
      <c r="JI72" s="259">
        <v>0</v>
      </c>
      <c r="JJ72" s="259">
        <v>1.6903203500000001</v>
      </c>
      <c r="JK72" s="259">
        <v>7.7270520300000003</v>
      </c>
      <c r="JL72" s="259">
        <v>0</v>
      </c>
      <c r="JM72" s="259">
        <v>38.331043260000001</v>
      </c>
      <c r="JN72" s="259">
        <v>0</v>
      </c>
      <c r="JO72" s="259">
        <v>0</v>
      </c>
      <c r="JP72" s="259">
        <v>45.54599795</v>
      </c>
      <c r="JQ72" s="286">
        <v>20</v>
      </c>
      <c r="JR72" s="285">
        <v>400</v>
      </c>
      <c r="JS72" s="259">
        <v>0</v>
      </c>
      <c r="JT72" s="259">
        <v>0</v>
      </c>
      <c r="JU72" s="259">
        <v>0</v>
      </c>
      <c r="JV72" s="259">
        <v>177.87952038</v>
      </c>
      <c r="JW72" s="259">
        <v>74.303705480000005</v>
      </c>
      <c r="JX72" s="259">
        <v>0</v>
      </c>
      <c r="JY72" s="259">
        <v>0</v>
      </c>
      <c r="JZ72" s="259">
        <v>0</v>
      </c>
      <c r="KA72" s="259">
        <v>18.127208449999998</v>
      </c>
      <c r="KB72" s="259">
        <v>0.10970605999999999</v>
      </c>
      <c r="KC72" s="286">
        <v>25.748652190000001</v>
      </c>
      <c r="KD72" s="285">
        <v>19.3442638</v>
      </c>
      <c r="KE72" s="259">
        <v>21.508949219999998</v>
      </c>
      <c r="KF72" s="259">
        <v>0</v>
      </c>
      <c r="KG72" s="259">
        <v>0</v>
      </c>
      <c r="KH72" s="259">
        <v>11.515826860000001</v>
      </c>
      <c r="KI72" s="259">
        <v>0</v>
      </c>
      <c r="KJ72" s="259">
        <v>0</v>
      </c>
      <c r="KK72" s="259">
        <v>0</v>
      </c>
      <c r="KL72" s="259">
        <v>0</v>
      </c>
      <c r="KM72" s="259">
        <v>0</v>
      </c>
      <c r="KN72" s="259">
        <v>197.48599999999999</v>
      </c>
      <c r="KO72" s="259">
        <v>101.17342439000001</v>
      </c>
      <c r="KP72" s="285">
        <v>153.27218185999999</v>
      </c>
      <c r="KQ72" s="259">
        <v>0</v>
      </c>
      <c r="KR72" s="259">
        <v>40.396999999999998</v>
      </c>
      <c r="KS72" s="286">
        <v>0</v>
      </c>
    </row>
    <row r="73" spans="1:305" x14ac:dyDescent="0.25">
      <c r="A73" s="345" t="s">
        <v>4225</v>
      </c>
      <c r="B73" s="285">
        <v>19.673428829999999</v>
      </c>
      <c r="C73" s="259">
        <v>55.564378840000003</v>
      </c>
      <c r="D73" s="259">
        <v>15.334899999999999</v>
      </c>
      <c r="E73" s="259">
        <v>31.482544690000001</v>
      </c>
      <c r="F73" s="259">
        <v>11.335619909999998</v>
      </c>
      <c r="G73" s="259">
        <v>59.412115910000004</v>
      </c>
      <c r="H73" s="259">
        <v>12.392463509999999</v>
      </c>
      <c r="I73" s="259">
        <v>55.830240450000005</v>
      </c>
      <c r="J73" s="259">
        <v>10.09901</v>
      </c>
      <c r="K73" s="259">
        <v>5.0572521699999999</v>
      </c>
      <c r="L73" s="259">
        <v>20.54466991</v>
      </c>
      <c r="M73" s="286">
        <v>36.620151499999992</v>
      </c>
      <c r="N73" s="285">
        <v>19.737902830000003</v>
      </c>
      <c r="O73" s="259">
        <v>8.3025341099999999</v>
      </c>
      <c r="P73" s="259">
        <v>9.1231000000000009</v>
      </c>
      <c r="Q73" s="259">
        <v>3.1758510299999996</v>
      </c>
      <c r="R73" s="259">
        <v>17.815569910000001</v>
      </c>
      <c r="S73" s="259">
        <v>32.619917899999997</v>
      </c>
      <c r="T73" s="259">
        <v>76.75541613</v>
      </c>
      <c r="U73" s="259">
        <v>4.7394439100000003</v>
      </c>
      <c r="V73" s="259">
        <v>3.4081000000000001</v>
      </c>
      <c r="W73" s="259">
        <v>2.76730454</v>
      </c>
      <c r="X73" s="259">
        <v>6.1383699600000003</v>
      </c>
      <c r="Y73" s="286">
        <v>36.584084939999997</v>
      </c>
      <c r="Z73" s="285">
        <v>3.2360635100000001</v>
      </c>
      <c r="AA73" s="259">
        <v>4.4441439100000002</v>
      </c>
      <c r="AB73" s="259">
        <v>3.4081000000000001</v>
      </c>
      <c r="AC73" s="259">
        <v>4.5383175900000001</v>
      </c>
      <c r="AD73" s="259">
        <v>38.138369859999997</v>
      </c>
      <c r="AE73" s="259">
        <v>38.809481239999997</v>
      </c>
      <c r="AF73" s="259">
        <v>5.9499999999999997E-2</v>
      </c>
      <c r="AG73" s="259">
        <v>3.9336900000000004</v>
      </c>
      <c r="AH73" s="259">
        <v>0.50930640999999999</v>
      </c>
      <c r="AI73" s="259">
        <v>38.970942139999998</v>
      </c>
      <c r="AJ73" s="259">
        <v>25.8368</v>
      </c>
      <c r="AK73" s="286">
        <v>9.5964331099999995</v>
      </c>
      <c r="AL73" s="285">
        <v>0.99751980000000007</v>
      </c>
      <c r="AM73" s="259">
        <v>3.5850348700000003</v>
      </c>
      <c r="AN73" s="259">
        <v>1.2651849300000002</v>
      </c>
      <c r="AO73" s="259">
        <v>2.4708664800000006</v>
      </c>
      <c r="AP73" s="259">
        <v>2.3574999999999999</v>
      </c>
      <c r="AQ73" s="259">
        <v>9.3952789499999998</v>
      </c>
      <c r="AR73" s="259">
        <v>0.79449489000000006</v>
      </c>
      <c r="AS73" s="259">
        <v>3.6156900000000003</v>
      </c>
      <c r="AT73" s="259">
        <v>0.52782493000000008</v>
      </c>
      <c r="AU73" s="259">
        <v>3.1624588099999995</v>
      </c>
      <c r="AV73" s="259">
        <v>2.3369332699999998</v>
      </c>
      <c r="AW73" s="286">
        <v>10.696968290000001</v>
      </c>
      <c r="AX73" s="285">
        <v>1.80054471</v>
      </c>
      <c r="AY73" s="259">
        <v>3.5421900000000002</v>
      </c>
      <c r="AZ73" s="259">
        <v>1.6256249300000001</v>
      </c>
      <c r="BA73" s="259">
        <v>9.4597671400000003</v>
      </c>
      <c r="BB73" s="259">
        <v>2.2755899999999998</v>
      </c>
      <c r="BC73" s="259">
        <v>9.1251761000000009</v>
      </c>
      <c r="BD73" s="259">
        <v>1.4271726899999999</v>
      </c>
      <c r="BE73" s="259">
        <v>0.88027999999999995</v>
      </c>
      <c r="BF73" s="259">
        <v>0.5518249300000001</v>
      </c>
      <c r="BG73" s="259">
        <v>3.0980419700000001</v>
      </c>
      <c r="BH73" s="259">
        <v>2.22381867</v>
      </c>
      <c r="BI73" s="286">
        <v>8.7930177900000004</v>
      </c>
      <c r="BJ73" s="285">
        <v>2.5494392299999999</v>
      </c>
      <c r="BK73" s="259">
        <v>0.79332999999999998</v>
      </c>
      <c r="BL73" s="259">
        <v>2.0799249300000002</v>
      </c>
      <c r="BM73" s="259">
        <v>5.2218002000000006</v>
      </c>
      <c r="BN73" s="259">
        <v>2.03199</v>
      </c>
      <c r="BO73" s="259">
        <v>7.96294112</v>
      </c>
      <c r="BP73" s="259">
        <v>0.94430596</v>
      </c>
      <c r="BQ73" s="259">
        <v>0.70835000000000004</v>
      </c>
      <c r="BR73" s="259">
        <v>6.2053530300000004</v>
      </c>
      <c r="BS73" s="259">
        <v>8.4384924899999998</v>
      </c>
      <c r="BT73" s="259">
        <v>2.03199</v>
      </c>
      <c r="BU73" s="286">
        <v>10.26192434</v>
      </c>
      <c r="BV73" s="285">
        <v>4.0493059599999999</v>
      </c>
      <c r="BW73" s="259">
        <v>0</v>
      </c>
      <c r="BX73" s="259">
        <v>3.7747225699999998</v>
      </c>
      <c r="BY73" s="259">
        <v>3.45012951</v>
      </c>
      <c r="BZ73" s="259">
        <v>2.03199</v>
      </c>
      <c r="CA73" s="259">
        <v>7.7508121699999997</v>
      </c>
      <c r="CB73" s="259">
        <v>1.9243059599999999</v>
      </c>
      <c r="CC73" s="259">
        <v>0.10092019999999999</v>
      </c>
      <c r="CD73" s="259">
        <v>0.87201703000000008</v>
      </c>
      <c r="CE73" s="259">
        <v>63.899274869999999</v>
      </c>
      <c r="CF73" s="259">
        <v>2.2953024100000001</v>
      </c>
      <c r="CG73" s="286">
        <v>9.9734919699999995</v>
      </c>
      <c r="CH73" s="285">
        <v>2.9859659599999997</v>
      </c>
      <c r="CI73" s="259">
        <v>11.603000000000002</v>
      </c>
      <c r="CJ73" s="259">
        <v>3.5320170300000004</v>
      </c>
      <c r="CK73" s="259">
        <v>14.307487380000001</v>
      </c>
      <c r="CL73" s="259">
        <v>6.7240500000000001</v>
      </c>
      <c r="CM73" s="259">
        <v>6.1671182400000015</v>
      </c>
      <c r="CN73" s="259">
        <v>19.82793045</v>
      </c>
      <c r="CO73" s="259">
        <v>14.758009999999997</v>
      </c>
      <c r="CP73" s="259">
        <v>17.95950903</v>
      </c>
      <c r="CQ73" s="259">
        <v>0.50813282999999998</v>
      </c>
      <c r="CR73" s="259">
        <v>28.348307659999996</v>
      </c>
      <c r="CS73" s="286">
        <v>4.5966484200000011</v>
      </c>
      <c r="CT73" s="285">
        <v>7.7168209599999988</v>
      </c>
      <c r="CU73" s="259">
        <v>9.9945199999999996</v>
      </c>
      <c r="CV73" s="259">
        <v>22.616857029999998</v>
      </c>
      <c r="CW73" s="259">
        <v>26.422825080000003</v>
      </c>
      <c r="CX73" s="259">
        <v>6.9441100000000002</v>
      </c>
      <c r="CY73" s="259">
        <v>10.22503642</v>
      </c>
      <c r="CZ73" s="259">
        <v>14.44124596</v>
      </c>
      <c r="DA73" s="259">
        <v>15.964033999999996</v>
      </c>
      <c r="DB73" s="259">
        <v>18.671832930000001</v>
      </c>
      <c r="DC73" s="259">
        <v>23.33290362</v>
      </c>
      <c r="DD73" s="259">
        <v>4.0270799999999998</v>
      </c>
      <c r="DE73" s="286">
        <v>4.3293207700000007</v>
      </c>
      <c r="DF73" s="285">
        <v>27.618995960000003</v>
      </c>
      <c r="DG73" s="259">
        <v>34.916516000000001</v>
      </c>
      <c r="DH73" s="259">
        <v>28.950498780000004</v>
      </c>
      <c r="DI73" s="259">
        <v>19.980240000000002</v>
      </c>
      <c r="DJ73" s="259">
        <v>7.79054</v>
      </c>
      <c r="DK73" s="259">
        <v>7.5423474500000012</v>
      </c>
      <c r="DL73" s="259">
        <v>10.539765000000001</v>
      </c>
      <c r="DM73" s="259">
        <v>13.856189999999998</v>
      </c>
      <c r="DN73" s="259">
        <v>5.6610061599999995</v>
      </c>
      <c r="DO73" s="259">
        <v>2.3406599999999997</v>
      </c>
      <c r="DP73" s="259">
        <v>4.8685899999999993</v>
      </c>
      <c r="DQ73" s="286">
        <v>3.16447594</v>
      </c>
      <c r="DR73" s="285">
        <v>3.1570519199999998</v>
      </c>
      <c r="DS73" s="259">
        <v>0.88996668000000001</v>
      </c>
      <c r="DT73" s="259">
        <v>4.5222140600000005</v>
      </c>
      <c r="DU73" s="259">
        <v>4.4666087299999999</v>
      </c>
      <c r="DV73" s="259">
        <v>6.3306199999999997</v>
      </c>
      <c r="DW73" s="259">
        <v>1.74230051</v>
      </c>
      <c r="DX73" s="259">
        <v>1.46920596</v>
      </c>
      <c r="DY73" s="259">
        <v>0</v>
      </c>
      <c r="DZ73" s="259">
        <v>3.7751970300000002</v>
      </c>
      <c r="EA73" s="259">
        <v>2</v>
      </c>
      <c r="EB73" s="259">
        <v>2.03199</v>
      </c>
      <c r="EC73" s="286">
        <v>0.1068612</v>
      </c>
      <c r="ED73" s="285">
        <v>0.94430596</v>
      </c>
      <c r="EE73" s="259">
        <v>0</v>
      </c>
      <c r="EF73" s="259">
        <v>3.5386870899999998</v>
      </c>
      <c r="EG73" s="259">
        <v>0</v>
      </c>
      <c r="EH73" s="259">
        <v>2.03199</v>
      </c>
      <c r="EI73" s="259">
        <v>2.1852385700000001</v>
      </c>
      <c r="EJ73" s="259">
        <v>0.94430596</v>
      </c>
      <c r="EK73" s="259">
        <v>0</v>
      </c>
      <c r="EL73" s="259">
        <v>3.9763569699999999</v>
      </c>
      <c r="EM73" s="259">
        <v>2</v>
      </c>
      <c r="EN73" s="259">
        <v>2.03199</v>
      </c>
      <c r="EO73" s="286">
        <v>2.1899982499999999</v>
      </c>
      <c r="EP73" s="285">
        <v>0.94430596</v>
      </c>
      <c r="EQ73" s="259">
        <v>0</v>
      </c>
      <c r="ER73" s="259">
        <v>3.97635703</v>
      </c>
      <c r="ES73" s="259">
        <v>2</v>
      </c>
      <c r="ET73" s="259">
        <v>2.03199</v>
      </c>
      <c r="EU73" s="259">
        <v>4.5715416500000003</v>
      </c>
      <c r="EV73" s="259">
        <v>0.94430596</v>
      </c>
      <c r="EW73" s="259">
        <v>0</v>
      </c>
      <c r="EX73" s="259">
        <v>3.97635703</v>
      </c>
      <c r="EY73" s="259">
        <v>2</v>
      </c>
      <c r="EZ73" s="259">
        <v>15.40399</v>
      </c>
      <c r="FA73" s="286">
        <v>6.4962757100000008</v>
      </c>
      <c r="FB73" s="285">
        <v>0.94430596</v>
      </c>
      <c r="FC73" s="259">
        <v>0</v>
      </c>
      <c r="FD73" s="259">
        <v>3.5386870300000002</v>
      </c>
      <c r="FE73" s="259">
        <v>2</v>
      </c>
      <c r="FF73" s="259">
        <v>2.03199</v>
      </c>
      <c r="FG73" s="259">
        <v>9.2261904700000006</v>
      </c>
      <c r="FH73" s="259">
        <v>0.94430596</v>
      </c>
      <c r="FI73" s="259">
        <v>0</v>
      </c>
      <c r="FJ73" s="259">
        <v>3.97635703</v>
      </c>
      <c r="FK73" s="259">
        <v>2</v>
      </c>
      <c r="FL73" s="259">
        <v>2.03199</v>
      </c>
      <c r="FM73" s="286">
        <v>9.2261904700000006</v>
      </c>
      <c r="FN73" s="285">
        <v>0.94430596</v>
      </c>
      <c r="FO73" s="259">
        <v>0</v>
      </c>
      <c r="FP73" s="259">
        <v>0.97635703000000007</v>
      </c>
      <c r="FQ73" s="259">
        <v>1.0893116100000002</v>
      </c>
      <c r="FR73" s="259">
        <v>2.03363</v>
      </c>
      <c r="FS73" s="259">
        <v>9.2261799999999994</v>
      </c>
      <c r="FT73" s="259">
        <v>0.94430596</v>
      </c>
      <c r="FU73" s="259">
        <v>0</v>
      </c>
      <c r="FV73" s="259">
        <v>1.18591303</v>
      </c>
      <c r="FW73" s="259">
        <v>1.83500697</v>
      </c>
      <c r="FX73" s="259">
        <v>0</v>
      </c>
      <c r="FY73" s="286">
        <v>9.2261799999999994</v>
      </c>
      <c r="FZ73" s="285">
        <v>0.94430596</v>
      </c>
      <c r="GA73" s="259">
        <v>2.5</v>
      </c>
      <c r="GB73" s="259">
        <v>0.97635703000000007</v>
      </c>
      <c r="GC73" s="259">
        <v>2.2469547200000002</v>
      </c>
      <c r="GD73" s="259">
        <v>7.9725000000000001</v>
      </c>
      <c r="GE73" s="259">
        <v>9.2261799999999994</v>
      </c>
      <c r="GF73" s="259">
        <v>0.94430596</v>
      </c>
      <c r="GG73" s="259">
        <v>2.5</v>
      </c>
      <c r="GH73" s="259">
        <v>0.97635703000000007</v>
      </c>
      <c r="GI73" s="259">
        <v>3.0959461400000001</v>
      </c>
      <c r="GJ73" s="259">
        <v>7.9725000000000001</v>
      </c>
      <c r="GK73" s="286">
        <v>9.2261799999999994</v>
      </c>
      <c r="GL73" s="285">
        <v>0.94430596</v>
      </c>
      <c r="GM73" s="259">
        <v>22.112402030000002</v>
      </c>
      <c r="GN73" s="259">
        <v>0.97635696999999999</v>
      </c>
      <c r="GO73" s="259">
        <v>3.93297089</v>
      </c>
      <c r="GP73" s="259">
        <v>7.9725000000000001</v>
      </c>
      <c r="GQ73" s="259">
        <v>9.2261799999999994</v>
      </c>
      <c r="GR73" s="259">
        <v>0.94430596</v>
      </c>
      <c r="GS73" s="259">
        <v>2.5</v>
      </c>
      <c r="GT73" s="259">
        <v>0.43767</v>
      </c>
      <c r="GU73" s="259">
        <v>3.8358479700000001</v>
      </c>
      <c r="GV73" s="259">
        <v>7.9725000000000001</v>
      </c>
      <c r="GW73" s="286">
        <v>15.89285714</v>
      </c>
      <c r="GX73" s="285">
        <v>0.94430596</v>
      </c>
      <c r="GY73" s="259">
        <v>22.2418826</v>
      </c>
      <c r="GZ73" s="259">
        <v>0.64722221999999996</v>
      </c>
      <c r="HA73" s="259">
        <v>4.0754987400000005</v>
      </c>
      <c r="HB73" s="259">
        <v>0</v>
      </c>
      <c r="HC73" s="259">
        <v>17.76785714</v>
      </c>
      <c r="HD73" s="259">
        <v>0.94430592000000002</v>
      </c>
      <c r="HE73" s="259">
        <v>2.5</v>
      </c>
      <c r="HF73" s="259">
        <v>0.64722221999999996</v>
      </c>
      <c r="HG73" s="259">
        <v>3.6893090700000002</v>
      </c>
      <c r="HH73" s="259">
        <v>7.9725000000000001</v>
      </c>
      <c r="HI73" s="286">
        <v>17.76785714</v>
      </c>
      <c r="HJ73" s="285">
        <v>0</v>
      </c>
      <c r="HK73" s="259">
        <v>104.72847390999999</v>
      </c>
      <c r="HL73" s="259">
        <v>18.865182299999997</v>
      </c>
      <c r="HM73" s="259">
        <v>4.2096548799999995</v>
      </c>
      <c r="HN73" s="259">
        <v>7.9725000000000001</v>
      </c>
      <c r="HO73" s="259">
        <v>17.76785714</v>
      </c>
      <c r="HP73" s="259">
        <v>0</v>
      </c>
      <c r="HQ73" s="259">
        <v>3.125</v>
      </c>
      <c r="HR73" s="259">
        <v>0.64722221999999996</v>
      </c>
      <c r="HS73" s="259">
        <v>4.5737752199999999</v>
      </c>
      <c r="HT73" s="259">
        <v>8.5975000000000001</v>
      </c>
      <c r="HU73" s="286">
        <v>108.50285714</v>
      </c>
      <c r="HV73" s="285">
        <v>0.625</v>
      </c>
      <c r="HW73" s="259">
        <v>3.125</v>
      </c>
      <c r="HX73" s="259">
        <v>2.5222222199999997</v>
      </c>
      <c r="HY73" s="259">
        <v>5.3274499300000002</v>
      </c>
      <c r="HZ73" s="259">
        <v>13.5975</v>
      </c>
      <c r="IA73" s="259">
        <v>19.64285714</v>
      </c>
      <c r="IB73" s="259">
        <v>0.625</v>
      </c>
      <c r="IC73" s="259">
        <v>3.125</v>
      </c>
      <c r="ID73" s="259">
        <v>2.5222222199999997</v>
      </c>
      <c r="IE73" s="259">
        <v>5.4136920599999998</v>
      </c>
      <c r="IF73" s="259">
        <v>13.5975</v>
      </c>
      <c r="IG73" s="286">
        <v>19.64285714</v>
      </c>
      <c r="IH73" s="285">
        <v>3.3332999999999999</v>
      </c>
      <c r="II73" s="259">
        <v>3.75</v>
      </c>
      <c r="IJ73" s="259">
        <v>2.5222222599999999</v>
      </c>
      <c r="IK73" s="259">
        <v>5.6622947800000007</v>
      </c>
      <c r="IL73" s="259">
        <v>13.5975</v>
      </c>
      <c r="IM73" s="259">
        <v>207.73809528000001</v>
      </c>
      <c r="IN73" s="259">
        <v>3.9582999999999999</v>
      </c>
      <c r="IO73" s="259">
        <v>3.125</v>
      </c>
      <c r="IP73" s="259">
        <v>1.875</v>
      </c>
      <c r="IQ73" s="259">
        <v>55.329676219999989</v>
      </c>
      <c r="IR73" s="259">
        <v>25.740500000000001</v>
      </c>
      <c r="IS73" s="286">
        <v>12.940999999999999</v>
      </c>
      <c r="IT73" s="285">
        <v>76.837917110000006</v>
      </c>
      <c r="IU73" s="259">
        <v>3.125</v>
      </c>
      <c r="IV73" s="259">
        <v>1.875</v>
      </c>
      <c r="IW73" s="259">
        <v>3.6044488399999999</v>
      </c>
      <c r="IX73" s="259">
        <v>13.5975</v>
      </c>
      <c r="IY73" s="259">
        <v>12.5</v>
      </c>
      <c r="IZ73" s="259">
        <v>56.89560942</v>
      </c>
      <c r="JA73" s="259">
        <v>3.125</v>
      </c>
      <c r="JB73" s="259">
        <v>1.875</v>
      </c>
      <c r="JC73" s="259">
        <v>4.0221362100000002</v>
      </c>
      <c r="JD73" s="259">
        <v>13.5975</v>
      </c>
      <c r="JE73" s="286">
        <v>12.500000010000001</v>
      </c>
      <c r="JF73" s="285">
        <v>7.62580992</v>
      </c>
      <c r="JG73" s="259">
        <v>3.125</v>
      </c>
      <c r="JH73" s="259">
        <v>1.875</v>
      </c>
      <c r="JI73" s="259">
        <v>4.0526894599999999</v>
      </c>
      <c r="JJ73" s="259">
        <v>13.5975</v>
      </c>
      <c r="JK73" s="259">
        <v>12.500000010000001</v>
      </c>
      <c r="JL73" s="259">
        <v>77.902674069999989</v>
      </c>
      <c r="JM73" s="259">
        <v>2.5</v>
      </c>
      <c r="JN73" s="259">
        <v>2.5</v>
      </c>
      <c r="JO73" s="259">
        <v>4.5144476799999991</v>
      </c>
      <c r="JP73" s="259">
        <v>14.8475</v>
      </c>
      <c r="JQ73" s="286">
        <v>10.62500002</v>
      </c>
      <c r="JR73" s="285">
        <v>5.8332999999999995</v>
      </c>
      <c r="JS73" s="259">
        <v>203.66750991999999</v>
      </c>
      <c r="JT73" s="259">
        <v>0</v>
      </c>
      <c r="JU73" s="259">
        <v>5.0764879800000005</v>
      </c>
      <c r="JV73" s="259">
        <v>12.9725</v>
      </c>
      <c r="JW73" s="259">
        <v>8.5416666699999997</v>
      </c>
      <c r="JX73" s="259">
        <v>3.6675099200000001</v>
      </c>
      <c r="JY73" s="259">
        <v>5.8332999999999995</v>
      </c>
      <c r="JZ73" s="259">
        <v>0</v>
      </c>
      <c r="KA73" s="259">
        <v>78.749713780000008</v>
      </c>
      <c r="KB73" s="259">
        <v>12.9725</v>
      </c>
      <c r="KC73" s="286">
        <v>108.54166662</v>
      </c>
      <c r="KD73" s="285">
        <v>7.00080992</v>
      </c>
      <c r="KE73" s="259">
        <v>2.5</v>
      </c>
      <c r="KF73" s="259">
        <v>0</v>
      </c>
      <c r="KG73" s="259">
        <v>4.3256391499999998</v>
      </c>
      <c r="KH73" s="259">
        <v>12.9725</v>
      </c>
      <c r="KI73" s="259">
        <v>205.24637829</v>
      </c>
      <c r="KJ73" s="259">
        <v>57.000809920000002</v>
      </c>
      <c r="KK73" s="259">
        <v>2.5</v>
      </c>
      <c r="KL73" s="259">
        <v>0</v>
      </c>
      <c r="KM73" s="259">
        <v>4.9783223100000003</v>
      </c>
      <c r="KN73" s="259">
        <v>14.4725</v>
      </c>
      <c r="KO73" s="259">
        <v>5.5352631499999996</v>
      </c>
      <c r="KP73" s="285">
        <v>7.00080992</v>
      </c>
      <c r="KQ73" s="259">
        <v>2.5</v>
      </c>
      <c r="KR73" s="259">
        <v>0</v>
      </c>
      <c r="KS73" s="286">
        <v>5.6327250300000005</v>
      </c>
    </row>
    <row r="74" spans="1:305" ht="17.399999999999999" hidden="1" customHeight="1" x14ac:dyDescent="0.25">
      <c r="A74" s="235" t="s">
        <v>4218</v>
      </c>
      <c r="B74" s="230"/>
      <c r="M74" s="236"/>
      <c r="N74" s="230"/>
      <c r="Y74" s="236"/>
      <c r="Z74" s="230"/>
      <c r="AK74" s="236"/>
      <c r="AL74" s="230"/>
      <c r="AW74" s="236"/>
      <c r="AX74" s="230"/>
      <c r="BI74" s="236"/>
      <c r="BJ74" s="230"/>
      <c r="BU74" s="236"/>
      <c r="BV74" s="230"/>
      <c r="CG74" s="236"/>
      <c r="CH74" s="230"/>
      <c r="CS74" s="236"/>
      <c r="CT74" s="230"/>
      <c r="DE74" s="236"/>
      <c r="DF74" s="230"/>
      <c r="DQ74" s="236"/>
      <c r="DR74" s="230"/>
      <c r="EC74" s="236"/>
      <c r="ED74" s="230"/>
      <c r="EO74" s="236"/>
      <c r="EP74" s="230"/>
      <c r="FA74" s="236"/>
      <c r="FB74" s="230"/>
      <c r="FM74" s="236"/>
      <c r="FN74" s="230"/>
      <c r="FY74" s="236"/>
      <c r="FZ74" s="230"/>
      <c r="GK74" s="236"/>
      <c r="GL74" s="230"/>
      <c r="GW74" s="236"/>
      <c r="GX74" s="230"/>
      <c r="HI74" s="236"/>
      <c r="HJ74" s="230"/>
      <c r="HU74" s="236"/>
      <c r="HV74" s="230"/>
      <c r="IG74" s="236"/>
      <c r="IH74" s="230"/>
      <c r="IS74" s="236"/>
      <c r="IT74" s="230"/>
      <c r="JE74" s="236"/>
      <c r="JF74" s="230"/>
      <c r="JQ74" s="236"/>
      <c r="JR74" s="230"/>
      <c r="KC74" s="236"/>
      <c r="KD74" s="230"/>
      <c r="KP74" s="230"/>
      <c r="KS74" s="236"/>
    </row>
    <row r="75" spans="1:305" ht="12.9" hidden="1" customHeight="1" x14ac:dyDescent="0.25">
      <c r="A75" s="235" t="s">
        <v>4219</v>
      </c>
      <c r="B75" s="230"/>
      <c r="M75" s="236"/>
      <c r="N75" s="230"/>
      <c r="Y75" s="236"/>
      <c r="Z75" s="230"/>
      <c r="AK75" s="236"/>
      <c r="AL75" s="230"/>
      <c r="AW75" s="236"/>
      <c r="AX75" s="230"/>
      <c r="BI75" s="236"/>
      <c r="BJ75" s="230"/>
      <c r="BU75" s="236"/>
      <c r="BV75" s="230"/>
      <c r="CG75" s="236"/>
      <c r="CH75" s="230"/>
      <c r="CS75" s="236"/>
      <c r="CT75" s="230"/>
      <c r="DE75" s="236"/>
      <c r="DF75" s="230"/>
      <c r="DQ75" s="236"/>
      <c r="DR75" s="230"/>
      <c r="EC75" s="236"/>
      <c r="ED75" s="230"/>
      <c r="EO75" s="236"/>
      <c r="EP75" s="230"/>
      <c r="FA75" s="236"/>
      <c r="FB75" s="230"/>
      <c r="FM75" s="236"/>
      <c r="FN75" s="230"/>
      <c r="FY75" s="236"/>
      <c r="FZ75" s="230"/>
      <c r="GK75" s="236"/>
      <c r="GL75" s="230"/>
      <c r="GW75" s="236"/>
      <c r="GX75" s="230"/>
      <c r="HI75" s="236"/>
      <c r="HJ75" s="230"/>
      <c r="HU75" s="236"/>
      <c r="HV75" s="230"/>
      <c r="IG75" s="236"/>
      <c r="IH75" s="230"/>
      <c r="IS75" s="236"/>
      <c r="IT75" s="230"/>
      <c r="JE75" s="236"/>
      <c r="JF75" s="230"/>
      <c r="JQ75" s="236"/>
      <c r="JR75" s="230"/>
      <c r="KC75" s="236"/>
      <c r="KD75" s="230"/>
      <c r="KP75" s="230"/>
      <c r="KS75" s="236"/>
    </row>
    <row r="76" spans="1:305" x14ac:dyDescent="0.25">
      <c r="A76" s="346" t="s">
        <v>4227</v>
      </c>
      <c r="B76" s="311">
        <v>-108.91895</v>
      </c>
      <c r="C76" s="304">
        <v>-56.402380000000022</v>
      </c>
      <c r="D76" s="304">
        <v>-47.716560000000015</v>
      </c>
      <c r="E76" s="304">
        <v>42.385290000000019</v>
      </c>
      <c r="F76" s="304">
        <v>50.931540000000027</v>
      </c>
      <c r="G76" s="304">
        <v>-88.1</v>
      </c>
      <c r="H76" s="304">
        <v>-10.778279999999938</v>
      </c>
      <c r="I76" s="304">
        <v>29.430909999999955</v>
      </c>
      <c r="J76" s="304">
        <v>15.326059999999927</v>
      </c>
      <c r="K76" s="304">
        <v>32.814550000000096</v>
      </c>
      <c r="L76" s="304">
        <v>-32.867700000000013</v>
      </c>
      <c r="M76" s="312">
        <v>79.722029999999933</v>
      </c>
      <c r="N76" s="311">
        <v>66.777100000000033</v>
      </c>
      <c r="O76" s="304">
        <v>-134.03268999999997</v>
      </c>
      <c r="P76" s="304">
        <v>36.032189999999972</v>
      </c>
      <c r="Q76" s="304">
        <v>0.57680999999999472</v>
      </c>
      <c r="R76" s="304">
        <v>-54.792009999999962</v>
      </c>
      <c r="S76" s="304">
        <v>145.68902999999992</v>
      </c>
      <c r="T76" s="304">
        <v>-14.933589999999889</v>
      </c>
      <c r="U76" s="304">
        <v>-12.761710000000061</v>
      </c>
      <c r="V76" s="304">
        <v>-91.229060000000032</v>
      </c>
      <c r="W76" s="304">
        <v>-65.374049999999983</v>
      </c>
      <c r="X76" s="304">
        <v>-92.203490000000045</v>
      </c>
      <c r="Y76" s="312">
        <v>-17.220259999999993</v>
      </c>
      <c r="Z76" s="311">
        <v>-5.0438800000000867</v>
      </c>
      <c r="AA76" s="304">
        <v>-22.869759999999996</v>
      </c>
      <c r="AB76" s="304">
        <v>-7.7403600000000949</v>
      </c>
      <c r="AC76" s="304">
        <v>32.678930000000179</v>
      </c>
      <c r="AD76" s="304">
        <v>-99.56295999999989</v>
      </c>
      <c r="AE76" s="304">
        <v>24.156940000000013</v>
      </c>
      <c r="AF76" s="304">
        <v>-156.98274000000009</v>
      </c>
      <c r="AG76" s="304">
        <v>29.762560000000065</v>
      </c>
      <c r="AH76" s="304">
        <v>-71.546150000000139</v>
      </c>
      <c r="AI76" s="304">
        <v>56.924639999999897</v>
      </c>
      <c r="AJ76" s="304">
        <v>-51.488239999999955</v>
      </c>
      <c r="AK76" s="312">
        <v>-25.252090000000024</v>
      </c>
      <c r="AL76" s="311">
        <v>19.711749999999988</v>
      </c>
      <c r="AM76" s="304">
        <v>21.282820000000214</v>
      </c>
      <c r="AN76" s="304">
        <v>29.559019999999862</v>
      </c>
      <c r="AO76" s="304">
        <v>20.952909999999981</v>
      </c>
      <c r="AP76" s="304">
        <v>72.424670000000006</v>
      </c>
      <c r="AQ76" s="304">
        <v>-36.618500000000061</v>
      </c>
      <c r="AR76" s="304">
        <v>73.094639999999984</v>
      </c>
      <c r="AS76" s="304">
        <v>74.480120000000028</v>
      </c>
      <c r="AT76" s="304">
        <v>201.15973000000011</v>
      </c>
      <c r="AU76" s="304">
        <v>-55.341759999999852</v>
      </c>
      <c r="AV76" s="304">
        <v>22.890990000000002</v>
      </c>
      <c r="AW76" s="312">
        <v>157.30333999999976</v>
      </c>
      <c r="AX76" s="311">
        <v>84.329810000000293</v>
      </c>
      <c r="AY76" s="304">
        <v>47.398499999999963</v>
      </c>
      <c r="AZ76" s="304">
        <v>-28.741800000000097</v>
      </c>
      <c r="BA76" s="304">
        <v>-93.865070000000088</v>
      </c>
      <c r="BB76" s="304">
        <v>-31.452189999999842</v>
      </c>
      <c r="BC76" s="304">
        <v>112.45187999999993</v>
      </c>
      <c r="BD76" s="304">
        <v>132.89849000000024</v>
      </c>
      <c r="BE76" s="304">
        <v>-82.284170000000302</v>
      </c>
      <c r="BF76" s="304">
        <v>178.23870999999991</v>
      </c>
      <c r="BG76" s="304">
        <v>24.349370000000054</v>
      </c>
      <c r="BH76" s="304">
        <v>320.2289500000004</v>
      </c>
      <c r="BI76" s="312">
        <v>7.0202099999997571</v>
      </c>
      <c r="BJ76" s="311">
        <v>177.65421999999995</v>
      </c>
      <c r="BK76" s="304">
        <v>184.85761000000022</v>
      </c>
      <c r="BL76" s="304">
        <v>-70.451200000000114</v>
      </c>
      <c r="BM76" s="304">
        <v>-352.78034000000008</v>
      </c>
      <c r="BN76" s="304">
        <v>-5.1515400000000398</v>
      </c>
      <c r="BO76" s="304">
        <v>56.097900000000465</v>
      </c>
      <c r="BP76" s="304">
        <v>-190.65784000000028</v>
      </c>
      <c r="BQ76" s="304">
        <v>-260.74854000000022</v>
      </c>
      <c r="BR76" s="304">
        <v>110.44034000000036</v>
      </c>
      <c r="BS76" s="304">
        <v>-42.306020000000466</v>
      </c>
      <c r="BT76" s="304">
        <v>-39.869220000000141</v>
      </c>
      <c r="BU76" s="312">
        <v>61.699830000000411</v>
      </c>
      <c r="BV76" s="311">
        <v>-113.2783400000002</v>
      </c>
      <c r="BW76" s="304">
        <v>464.78287999999986</v>
      </c>
      <c r="BX76" s="304">
        <v>608.32838000000061</v>
      </c>
      <c r="BY76" s="304">
        <v>352.47255999999953</v>
      </c>
      <c r="BZ76" s="304">
        <v>62.203149999999823</v>
      </c>
      <c r="CA76" s="304">
        <v>-69.826769999999641</v>
      </c>
      <c r="CB76" s="304">
        <v>-181.4350799999998</v>
      </c>
      <c r="CC76" s="304">
        <v>42.38971999999967</v>
      </c>
      <c r="CD76" s="304">
        <v>-69.700729999999837</v>
      </c>
      <c r="CE76" s="304">
        <v>-11.507419999999932</v>
      </c>
      <c r="CF76" s="304">
        <v>88.824049999999872</v>
      </c>
      <c r="CG76" s="312">
        <v>-55.252330000000029</v>
      </c>
      <c r="CH76" s="311">
        <v>-259.73646999999994</v>
      </c>
      <c r="CI76" s="304">
        <v>-16.533070000000059</v>
      </c>
      <c r="CJ76" s="304">
        <v>-18.083399999999664</v>
      </c>
      <c r="CK76" s="304">
        <v>92.360289999999537</v>
      </c>
      <c r="CL76" s="304">
        <v>39.927460000000139</v>
      </c>
      <c r="CM76" s="304">
        <v>92.098960000000417</v>
      </c>
      <c r="CN76" s="304">
        <v>295.47828999999984</v>
      </c>
      <c r="CO76" s="304">
        <v>99.012599999999964</v>
      </c>
      <c r="CP76" s="304">
        <v>16.119529999999752</v>
      </c>
      <c r="CQ76" s="304">
        <v>-16.850859999999667</v>
      </c>
      <c r="CR76" s="304">
        <v>-86.090090000000458</v>
      </c>
      <c r="CS76" s="312">
        <v>-206.79182999999981</v>
      </c>
      <c r="CT76" s="311">
        <v>-242.83446999999995</v>
      </c>
      <c r="CU76" s="304">
        <v>-216.03781000000006</v>
      </c>
      <c r="CV76" s="304">
        <v>-136.77875000000003</v>
      </c>
      <c r="CW76" s="304">
        <v>-297.18539000000004</v>
      </c>
      <c r="CX76" s="304">
        <v>-55.305129999999934</v>
      </c>
      <c r="CY76" s="304">
        <v>-245.03987000000009</v>
      </c>
      <c r="CZ76" s="304">
        <v>-136.59763999999996</v>
      </c>
      <c r="DA76" s="304">
        <v>-14.624350000000035</v>
      </c>
      <c r="DB76" s="304">
        <v>-92.823139999999924</v>
      </c>
      <c r="DC76" s="304">
        <v>168.40031999999991</v>
      </c>
      <c r="DD76" s="304">
        <v>19.736160000000115</v>
      </c>
      <c r="DE76" s="312">
        <v>188.60069999999976</v>
      </c>
      <c r="DF76" s="311">
        <v>-179.10254</v>
      </c>
      <c r="DG76" s="304">
        <v>211.13884999999996</v>
      </c>
      <c r="DH76" s="304">
        <v>272.19888000000026</v>
      </c>
      <c r="DI76" s="304">
        <v>11.366219999999885</v>
      </c>
      <c r="DJ76" s="304">
        <v>-60.499840000000013</v>
      </c>
      <c r="DK76" s="304">
        <v>339.46614000000045</v>
      </c>
      <c r="DL76" s="304">
        <v>863.33658999999977</v>
      </c>
      <c r="DM76" s="304">
        <v>245.67256000000012</v>
      </c>
      <c r="DN76" s="304">
        <v>104.8838199999993</v>
      </c>
      <c r="DO76" s="304">
        <v>371.37401999999969</v>
      </c>
      <c r="DP76" s="304">
        <v>437.50783000000075</v>
      </c>
      <c r="DQ76" s="312">
        <v>1296.9557399999999</v>
      </c>
      <c r="DR76" s="311">
        <v>522.40689000000077</v>
      </c>
      <c r="DS76" s="304">
        <v>83.05878999999878</v>
      </c>
      <c r="DT76" s="304">
        <v>677.3388000000009</v>
      </c>
      <c r="DU76" s="304">
        <v>28.387129999998553</v>
      </c>
      <c r="DV76" s="304">
        <v>265.97891000000112</v>
      </c>
      <c r="DW76" s="304">
        <v>955.00852999999881</v>
      </c>
      <c r="DX76" s="304">
        <v>47.44085000000026</v>
      </c>
      <c r="DY76" s="304">
        <v>-178.73311000000032</v>
      </c>
      <c r="DZ76" s="304">
        <v>305.21838000000116</v>
      </c>
      <c r="EA76" s="304">
        <v>26.20955999999963</v>
      </c>
      <c r="EB76" s="304">
        <v>331.02491999999961</v>
      </c>
      <c r="EC76" s="312">
        <v>158.54427000000032</v>
      </c>
      <c r="ED76" s="311">
        <v>-243.34296999999964</v>
      </c>
      <c r="EE76" s="304">
        <v>-373.89550999999938</v>
      </c>
      <c r="EF76" s="304">
        <v>-366.30208000000039</v>
      </c>
      <c r="EG76" s="304">
        <v>-354.90101999999996</v>
      </c>
      <c r="EH76" s="304">
        <v>-245.55684000000034</v>
      </c>
      <c r="EI76" s="304">
        <v>-123.03807000000052</v>
      </c>
      <c r="EJ76" s="304">
        <v>303.47083000000055</v>
      </c>
      <c r="EK76" s="304">
        <v>342.39653999999939</v>
      </c>
      <c r="EL76" s="304">
        <v>1096.3978500000003</v>
      </c>
      <c r="EM76" s="304">
        <v>-197.6649199999994</v>
      </c>
      <c r="EN76" s="304">
        <v>10.2792400000003</v>
      </c>
      <c r="EO76" s="312">
        <v>487.57841999999891</v>
      </c>
      <c r="EP76" s="311">
        <v>396.27481000000023</v>
      </c>
      <c r="EQ76" s="304">
        <v>490.86564999999968</v>
      </c>
      <c r="ER76" s="304">
        <v>303.06983999999989</v>
      </c>
      <c r="ES76" s="304">
        <v>1218.9786700000011</v>
      </c>
      <c r="ET76" s="304">
        <v>217.04184999999939</v>
      </c>
      <c r="EU76" s="304">
        <v>420.25685999999951</v>
      </c>
      <c r="EV76" s="304">
        <v>368.2294899999996</v>
      </c>
      <c r="EW76" s="304">
        <v>18.214710000000366</v>
      </c>
      <c r="EX76" s="304">
        <v>173.51049000000003</v>
      </c>
      <c r="EY76" s="304">
        <v>-89.459519999999344</v>
      </c>
      <c r="EZ76" s="304">
        <v>-150.5711</v>
      </c>
      <c r="FA76" s="312">
        <v>138.17611000000088</v>
      </c>
      <c r="FB76" s="311">
        <v>-216.28070000000116</v>
      </c>
      <c r="FC76" s="304">
        <v>39.898360000000679</v>
      </c>
      <c r="FD76" s="304">
        <v>203.10963000000081</v>
      </c>
      <c r="FE76" s="304">
        <v>-323.63055000000088</v>
      </c>
      <c r="FF76" s="304">
        <v>14.962129999999402</v>
      </c>
      <c r="FG76" s="304">
        <v>-241.39687999999938</v>
      </c>
      <c r="FH76" s="304">
        <v>-126.26160000000004</v>
      </c>
      <c r="FI76" s="304">
        <v>279.16990999999996</v>
      </c>
      <c r="FJ76" s="304">
        <v>-524.69927999999982</v>
      </c>
      <c r="FK76" s="304">
        <v>-162.22539000000029</v>
      </c>
      <c r="FL76" s="304">
        <v>131.98760999999959</v>
      </c>
      <c r="FM76" s="312">
        <v>1152.6530700000003</v>
      </c>
      <c r="FN76" s="311">
        <v>-161.55730130025108</v>
      </c>
      <c r="FO76" s="304">
        <v>16.512088717225605</v>
      </c>
      <c r="FP76" s="304">
        <v>-109.88910533051293</v>
      </c>
      <c r="FQ76" s="304">
        <v>136.36986783021158</v>
      </c>
      <c r="FR76" s="304">
        <v>-132.03987388456233</v>
      </c>
      <c r="FS76" s="304">
        <v>40.818532549726676</v>
      </c>
      <c r="FT76" s="304">
        <v>241.09206861707924</v>
      </c>
      <c r="FU76" s="304">
        <v>1349.705048998575</v>
      </c>
      <c r="FV76" s="304">
        <v>-490.531608089759</v>
      </c>
      <c r="FW76" s="304">
        <v>-160.61391634818017</v>
      </c>
      <c r="FX76" s="304">
        <v>194.93483537463243</v>
      </c>
      <c r="FY76" s="312">
        <v>931.87904767379393</v>
      </c>
      <c r="FZ76" s="311">
        <v>-24.153742105431462</v>
      </c>
      <c r="GA76" s="304">
        <v>-289.84735565897233</v>
      </c>
      <c r="GB76" s="304">
        <v>220.92136260773327</v>
      </c>
      <c r="GC76" s="304">
        <v>-102.71331005165563</v>
      </c>
      <c r="GD76" s="304">
        <v>-281.79406636672661</v>
      </c>
      <c r="GE76" s="304">
        <v>-147.36243795272239</v>
      </c>
      <c r="GF76" s="304">
        <v>32.170670749800294</v>
      </c>
      <c r="GG76" s="304">
        <v>-229.18859357100021</v>
      </c>
      <c r="GH76" s="304">
        <v>-62.469077892097701</v>
      </c>
      <c r="GI76" s="304">
        <v>143.32864332008077</v>
      </c>
      <c r="GJ76" s="304">
        <v>88.676724596961407</v>
      </c>
      <c r="GK76" s="312">
        <v>-374.48198735829226</v>
      </c>
      <c r="GL76" s="311">
        <v>-111.03488411322189</v>
      </c>
      <c r="GM76" s="304">
        <v>-203.56659910598557</v>
      </c>
      <c r="GN76" s="304">
        <v>147.44963038531017</v>
      </c>
      <c r="GO76" s="304">
        <v>505.23597265521073</v>
      </c>
      <c r="GP76" s="304">
        <v>5.8022570483923914</v>
      </c>
      <c r="GQ76" s="304">
        <v>-63.155933325556063</v>
      </c>
      <c r="GR76" s="304">
        <v>189.67799067549566</v>
      </c>
      <c r="GS76" s="304">
        <v>33.382715694582885</v>
      </c>
      <c r="GT76" s="304">
        <v>-23.271081620083578</v>
      </c>
      <c r="GU76" s="304">
        <v>-146.29150220405683</v>
      </c>
      <c r="GV76" s="304">
        <v>183.96419861419002</v>
      </c>
      <c r="GW76" s="312">
        <v>80.907438121146569</v>
      </c>
      <c r="GX76" s="311">
        <v>-428.68661589872028</v>
      </c>
      <c r="GY76" s="304">
        <v>933.94954039241532</v>
      </c>
      <c r="GZ76" s="304">
        <v>31.522023254402495</v>
      </c>
      <c r="HA76" s="304">
        <v>340.22149922710196</v>
      </c>
      <c r="HB76" s="304">
        <v>-1133.6494468465082</v>
      </c>
      <c r="HC76" s="304">
        <v>-145.24227188883202</v>
      </c>
      <c r="HD76" s="304">
        <v>-11.029229444749291</v>
      </c>
      <c r="HE76" s="304">
        <v>221.53800855717193</v>
      </c>
      <c r="HF76" s="304">
        <v>191.82590155780997</v>
      </c>
      <c r="HG76" s="304">
        <v>95.093192098311931</v>
      </c>
      <c r="HH76" s="304">
        <v>388.46909725536096</v>
      </c>
      <c r="HI76" s="312">
        <v>-143.94989526127645</v>
      </c>
      <c r="HJ76" s="311">
        <v>183.45124245336751</v>
      </c>
      <c r="HK76" s="304">
        <v>-14.241248810105077</v>
      </c>
      <c r="HL76" s="304">
        <v>-215.49090541217109</v>
      </c>
      <c r="HM76" s="304">
        <v>-56.306366041415799</v>
      </c>
      <c r="HN76" s="304">
        <v>251.68937480085373</v>
      </c>
      <c r="HO76" s="304">
        <v>-156.24933320968074</v>
      </c>
      <c r="HP76" s="304">
        <v>162.79132286290456</v>
      </c>
      <c r="HQ76" s="304">
        <v>345.47562365353599</v>
      </c>
      <c r="HR76" s="304">
        <v>48.914464510004933</v>
      </c>
      <c r="HS76" s="304">
        <v>584.79580200992541</v>
      </c>
      <c r="HT76" s="304">
        <v>513.27254263903353</v>
      </c>
      <c r="HU76" s="312">
        <v>-459.51413395721181</v>
      </c>
      <c r="HV76" s="311">
        <v>-250.805952901946</v>
      </c>
      <c r="HW76" s="304">
        <v>47.002163067677742</v>
      </c>
      <c r="HX76" s="304">
        <v>1079.7650767707014</v>
      </c>
      <c r="HY76" s="304">
        <v>-316.1322430907357</v>
      </c>
      <c r="HZ76" s="304">
        <v>-280.68360342446101</v>
      </c>
      <c r="IA76" s="304">
        <v>-348.47866996514864</v>
      </c>
      <c r="IB76" s="304">
        <v>-111.9893795286971</v>
      </c>
      <c r="IC76" s="304">
        <v>-644.03023975978567</v>
      </c>
      <c r="ID76" s="304">
        <v>-1383.1080532990993</v>
      </c>
      <c r="IE76" s="304">
        <v>-358.01993446821962</v>
      </c>
      <c r="IF76" s="304">
        <v>-267.55237758478449</v>
      </c>
      <c r="IG76" s="312">
        <v>-29.863331429203839</v>
      </c>
      <c r="IH76" s="311">
        <v>-608.99184972062028</v>
      </c>
      <c r="II76" s="304">
        <v>224.15070209115379</v>
      </c>
      <c r="IJ76" s="304">
        <v>-542.35872581599563</v>
      </c>
      <c r="IK76" s="304">
        <v>1194.6121545331112</v>
      </c>
      <c r="IL76" s="304">
        <v>-20.540304873736318</v>
      </c>
      <c r="IM76" s="304">
        <v>-399.68726423394958</v>
      </c>
      <c r="IN76" s="304">
        <v>346.17276839315662</v>
      </c>
      <c r="IO76" s="304">
        <v>68.297417264054104</v>
      </c>
      <c r="IP76" s="304">
        <v>1.1185448981329671</v>
      </c>
      <c r="IQ76" s="304">
        <v>93.737033069199512</v>
      </c>
      <c r="IR76" s="304">
        <v>110.5944622350778</v>
      </c>
      <c r="IS76" s="312">
        <v>219.15302903045696</v>
      </c>
      <c r="IT76" s="311">
        <v>-84.91409696617194</v>
      </c>
      <c r="IU76" s="304">
        <v>10.19124314594799</v>
      </c>
      <c r="IV76" s="304">
        <v>1022.6680205455712</v>
      </c>
      <c r="IW76" s="304">
        <v>398.30881430307227</v>
      </c>
      <c r="IX76" s="304">
        <v>-164.97298481315511</v>
      </c>
      <c r="IY76" s="304">
        <v>597.08448853703544</v>
      </c>
      <c r="IZ76" s="304">
        <v>109.90989840025884</v>
      </c>
      <c r="JA76" s="304">
        <v>266.78664901907501</v>
      </c>
      <c r="JB76" s="304">
        <v>-584.78458647969455</v>
      </c>
      <c r="JC76" s="304">
        <v>519.33933392504878</v>
      </c>
      <c r="JD76" s="304">
        <v>196.55627460364244</v>
      </c>
      <c r="JE76" s="312">
        <v>-187.14270827449303</v>
      </c>
      <c r="JF76" s="311">
        <v>348.62163487876944</v>
      </c>
      <c r="JG76" s="304">
        <v>-236.86797722913576</v>
      </c>
      <c r="JH76" s="304">
        <v>-502.65583149771544</v>
      </c>
      <c r="JI76" s="304">
        <v>-386.87666423015935</v>
      </c>
      <c r="JJ76" s="304">
        <v>-313.84594117049807</v>
      </c>
      <c r="JK76" s="304">
        <v>-357.12986671311785</v>
      </c>
      <c r="JL76" s="304">
        <v>224.10911839792018</v>
      </c>
      <c r="JM76" s="304">
        <v>-377.84612774545224</v>
      </c>
      <c r="JN76" s="304">
        <v>-162.52924173229877</v>
      </c>
      <c r="JO76" s="304">
        <v>-133.79021312962774</v>
      </c>
      <c r="JP76" s="304">
        <v>-249.06913914868937</v>
      </c>
      <c r="JQ76" s="312">
        <v>35.957531989756006</v>
      </c>
      <c r="JR76" s="311">
        <v>-471.21554490473108</v>
      </c>
      <c r="JS76" s="304">
        <v>-500.81312310948613</v>
      </c>
      <c r="JT76" s="304">
        <v>-143.37341538875017</v>
      </c>
      <c r="JU76" s="304">
        <v>31.743787773717628</v>
      </c>
      <c r="JV76" s="304">
        <v>-235.44731637638176</v>
      </c>
      <c r="JW76" s="304">
        <v>14.736661952444138</v>
      </c>
      <c r="JX76" s="304">
        <v>262.43378496452846</v>
      </c>
      <c r="JY76" s="304">
        <v>-406.33391546903403</v>
      </c>
      <c r="JZ76" s="304">
        <v>94.157540218123529</v>
      </c>
      <c r="KA76" s="304">
        <v>491.32717482492546</v>
      </c>
      <c r="KB76" s="304">
        <v>-230.57480108678863</v>
      </c>
      <c r="KC76" s="312">
        <v>-636.15521374729974</v>
      </c>
      <c r="KD76" s="311">
        <v>214.24761586496228</v>
      </c>
      <c r="KE76" s="304">
        <v>-288.18869813527198</v>
      </c>
      <c r="KF76" s="304">
        <v>-328.40985399764605</v>
      </c>
      <c r="KG76" s="304">
        <v>-725.74547904115389</v>
      </c>
      <c r="KH76" s="304">
        <v>-424.39420826162751</v>
      </c>
      <c r="KI76" s="304">
        <v>-350.92894972110867</v>
      </c>
      <c r="KJ76" s="304">
        <v>1252.2333385804141</v>
      </c>
      <c r="KK76" s="304">
        <v>260.20726092541634</v>
      </c>
      <c r="KL76" s="304">
        <v>-164.07913109348425</v>
      </c>
      <c r="KM76" s="304">
        <v>316.71516312901315</v>
      </c>
      <c r="KN76" s="304">
        <v>-107.77905388219747</v>
      </c>
      <c r="KO76" s="304">
        <v>-154.8951316836413</v>
      </c>
      <c r="KP76" s="311">
        <v>650.25956044165241</v>
      </c>
      <c r="KQ76" s="304">
        <v>-426.90110573535344</v>
      </c>
      <c r="KR76" s="304">
        <v>224.8471852028909</v>
      </c>
      <c r="KS76" s="312">
        <v>51.46645853299961</v>
      </c>
    </row>
    <row r="77" spans="1:305" x14ac:dyDescent="0.25">
      <c r="A77" s="229" t="s">
        <v>4213</v>
      </c>
      <c r="B77" s="285">
        <v>-88.102429999999998</v>
      </c>
      <c r="C77" s="259">
        <v>-26.293770000000031</v>
      </c>
      <c r="D77" s="259">
        <v>-20.35599000000002</v>
      </c>
      <c r="E77" s="259">
        <v>37.604410000000016</v>
      </c>
      <c r="F77" s="259">
        <v>-15.164039999999975</v>
      </c>
      <c r="G77" s="259">
        <v>26.1</v>
      </c>
      <c r="H77" s="259">
        <v>24.951720000000059</v>
      </c>
      <c r="I77" s="259">
        <v>88.954839999999948</v>
      </c>
      <c r="J77" s="259">
        <v>19.196759999999927</v>
      </c>
      <c r="K77" s="259">
        <v>55.986100000000093</v>
      </c>
      <c r="L77" s="259">
        <v>-9.5162600000000097</v>
      </c>
      <c r="M77" s="286">
        <v>96.27211999999993</v>
      </c>
      <c r="N77" s="285">
        <v>6.6386400000000521</v>
      </c>
      <c r="O77" s="259">
        <v>-38.160619999999966</v>
      </c>
      <c r="P77" s="259">
        <v>26.903779999999969</v>
      </c>
      <c r="Q77" s="259">
        <v>25.055799999999991</v>
      </c>
      <c r="R77" s="259">
        <v>-20.809299999999965</v>
      </c>
      <c r="S77" s="259">
        <v>156.17435999999992</v>
      </c>
      <c r="T77" s="259">
        <v>-6.6421399999998911</v>
      </c>
      <c r="U77" s="259">
        <v>-4.5248100000000591</v>
      </c>
      <c r="V77" s="259">
        <v>-4.0924800000000525</v>
      </c>
      <c r="W77" s="259">
        <v>-63.035249999999976</v>
      </c>
      <c r="X77" s="259">
        <v>-81.362400000000036</v>
      </c>
      <c r="Y77" s="286">
        <v>-12.448259999999992</v>
      </c>
      <c r="Z77" s="285">
        <v>90.867869999999925</v>
      </c>
      <c r="AA77" s="259">
        <v>-24.434259999999995</v>
      </c>
      <c r="AB77" s="259">
        <v>-25.620550000000094</v>
      </c>
      <c r="AC77" s="259">
        <v>42.547210000000177</v>
      </c>
      <c r="AD77" s="259">
        <v>-125.02962999999988</v>
      </c>
      <c r="AE77" s="259">
        <v>31.195150000000012</v>
      </c>
      <c r="AF77" s="259">
        <v>-139.6117200000001</v>
      </c>
      <c r="AG77" s="259">
        <v>16.234710000000064</v>
      </c>
      <c r="AH77" s="259">
        <v>-65.160790000000134</v>
      </c>
      <c r="AI77" s="259">
        <v>30.082669999999894</v>
      </c>
      <c r="AJ77" s="259">
        <v>-54.988489999999956</v>
      </c>
      <c r="AK77" s="286">
        <v>-22.397460000000024</v>
      </c>
      <c r="AL77" s="285">
        <v>32.844159999999988</v>
      </c>
      <c r="AM77" s="259">
        <v>14.444350000000213</v>
      </c>
      <c r="AN77" s="259">
        <v>-12.646920000000136</v>
      </c>
      <c r="AO77" s="259">
        <v>22.519369999999981</v>
      </c>
      <c r="AP77" s="259">
        <v>77.840280000000007</v>
      </c>
      <c r="AQ77" s="259">
        <v>-27.288970000000063</v>
      </c>
      <c r="AR77" s="259">
        <v>84.014549999999986</v>
      </c>
      <c r="AS77" s="259">
        <v>84.295920000000024</v>
      </c>
      <c r="AT77" s="259">
        <v>203.5007700000001</v>
      </c>
      <c r="AU77" s="259">
        <v>-49.706109999999853</v>
      </c>
      <c r="AV77" s="259">
        <v>23.923000000000002</v>
      </c>
      <c r="AW77" s="286">
        <v>162.32546999999977</v>
      </c>
      <c r="AX77" s="285">
        <v>82.136860000000297</v>
      </c>
      <c r="AY77" s="259">
        <v>42.851509999999962</v>
      </c>
      <c r="AZ77" s="259">
        <v>-94.438810000000103</v>
      </c>
      <c r="BA77" s="259">
        <v>-101.22322000000008</v>
      </c>
      <c r="BB77" s="259">
        <v>-49.448639999999841</v>
      </c>
      <c r="BC77" s="259">
        <v>90.899969999999939</v>
      </c>
      <c r="BD77" s="259">
        <v>119.82555000000025</v>
      </c>
      <c r="BE77" s="259">
        <v>-73.041400000000294</v>
      </c>
      <c r="BF77" s="259">
        <v>186.16555999999991</v>
      </c>
      <c r="BG77" s="259">
        <v>24.283390000000054</v>
      </c>
      <c r="BH77" s="259">
        <v>60.917350000000397</v>
      </c>
      <c r="BI77" s="286">
        <v>16.037109999999757</v>
      </c>
      <c r="BJ77" s="285">
        <v>185.61988999999994</v>
      </c>
      <c r="BK77" s="259">
        <v>181.93642000000023</v>
      </c>
      <c r="BL77" s="259">
        <v>47.00409999999988</v>
      </c>
      <c r="BM77" s="259">
        <v>-282.07751000000007</v>
      </c>
      <c r="BN77" s="259">
        <v>5.740289999999959</v>
      </c>
      <c r="BO77" s="259">
        <v>-134.03556999999955</v>
      </c>
      <c r="BP77" s="259">
        <v>-144.25953000000027</v>
      </c>
      <c r="BQ77" s="259">
        <v>-241.50531000000024</v>
      </c>
      <c r="BR77" s="259">
        <v>119.94024000000036</v>
      </c>
      <c r="BS77" s="259">
        <v>-42.179390000000467</v>
      </c>
      <c r="BT77" s="259">
        <v>-11.35864000000015</v>
      </c>
      <c r="BU77" s="286">
        <v>73.442380000000412</v>
      </c>
      <c r="BV77" s="285">
        <v>-45.054400000000214</v>
      </c>
      <c r="BW77" s="259">
        <v>60.550379999999763</v>
      </c>
      <c r="BX77" s="259">
        <v>598.90720000000056</v>
      </c>
      <c r="BY77" s="259">
        <v>358.50872999999956</v>
      </c>
      <c r="BZ77" s="259">
        <v>-329.8730300000002</v>
      </c>
      <c r="CA77" s="259">
        <v>-69.180439999999635</v>
      </c>
      <c r="CB77" s="259">
        <v>-179.59085999999979</v>
      </c>
      <c r="CC77" s="259">
        <v>70.498329999999669</v>
      </c>
      <c r="CD77" s="259">
        <v>-68.036089999999831</v>
      </c>
      <c r="CE77" s="259">
        <v>-9.3957399999999325</v>
      </c>
      <c r="CF77" s="259">
        <v>89.559489999999869</v>
      </c>
      <c r="CG77" s="286">
        <v>-51.703880000000026</v>
      </c>
      <c r="CH77" s="285">
        <v>-223.91275999999993</v>
      </c>
      <c r="CI77" s="259">
        <v>-7.5214100000000599</v>
      </c>
      <c r="CJ77" s="259">
        <v>-11.869999999999663</v>
      </c>
      <c r="CK77" s="259">
        <v>98.023779999999533</v>
      </c>
      <c r="CL77" s="259">
        <v>46.13368000000014</v>
      </c>
      <c r="CM77" s="259">
        <v>96.708860000000413</v>
      </c>
      <c r="CN77" s="259">
        <v>267.53976999999986</v>
      </c>
      <c r="CO77" s="259">
        <v>79.107359999999971</v>
      </c>
      <c r="CP77" s="259">
        <v>11.035399999999754</v>
      </c>
      <c r="CQ77" s="259">
        <v>-2.0438999999996668</v>
      </c>
      <c r="CR77" s="259">
        <v>-72.874010000000453</v>
      </c>
      <c r="CS77" s="286">
        <v>-116.90398999999979</v>
      </c>
      <c r="CT77" s="285">
        <v>-229.84835999999996</v>
      </c>
      <c r="CU77" s="259">
        <v>-215.73503000000005</v>
      </c>
      <c r="CV77" s="259">
        <v>-136.76197000000002</v>
      </c>
      <c r="CW77" s="259">
        <v>-297.10761000000002</v>
      </c>
      <c r="CX77" s="259">
        <v>-55.067029999999932</v>
      </c>
      <c r="CY77" s="259">
        <v>-207.6529700000001</v>
      </c>
      <c r="CZ77" s="259">
        <v>-18.199169999999981</v>
      </c>
      <c r="DA77" s="259">
        <v>-13.357560000000035</v>
      </c>
      <c r="DB77" s="259">
        <v>-91.36480999999992</v>
      </c>
      <c r="DC77" s="259">
        <v>165.0501999999999</v>
      </c>
      <c r="DD77" s="259">
        <v>21.765940000000114</v>
      </c>
      <c r="DE77" s="286">
        <v>298.32159999999976</v>
      </c>
      <c r="DF77" s="285">
        <v>-182.16687000000002</v>
      </c>
      <c r="DG77" s="259">
        <v>211.28657999999996</v>
      </c>
      <c r="DH77" s="259">
        <v>275.40011000000027</v>
      </c>
      <c r="DI77" s="259">
        <v>11.366219999999885</v>
      </c>
      <c r="DJ77" s="259">
        <v>-60.916510000000017</v>
      </c>
      <c r="DK77" s="259">
        <v>364.46614000000045</v>
      </c>
      <c r="DL77" s="259">
        <v>241.52605999999992</v>
      </c>
      <c r="DM77" s="259">
        <v>135.98689000000013</v>
      </c>
      <c r="DN77" s="259">
        <v>84.883829999999307</v>
      </c>
      <c r="DO77" s="259">
        <v>392.02020999999968</v>
      </c>
      <c r="DP77" s="259">
        <v>444.15316000000075</v>
      </c>
      <c r="DQ77" s="286">
        <v>324.08388999999988</v>
      </c>
      <c r="DR77" s="285">
        <v>2.7198700000008103</v>
      </c>
      <c r="DS77" s="259">
        <v>86.621789999998782</v>
      </c>
      <c r="DT77" s="259">
        <v>677.3388000000009</v>
      </c>
      <c r="DU77" s="259">
        <v>28.543619999998555</v>
      </c>
      <c r="DV77" s="259">
        <v>252.27091000000109</v>
      </c>
      <c r="DW77" s="259">
        <v>-13.466470000001209</v>
      </c>
      <c r="DX77" s="259">
        <v>46.597340000000258</v>
      </c>
      <c r="DY77" s="259">
        <v>-178.85011000000031</v>
      </c>
      <c r="DZ77" s="259">
        <v>305.21838000000116</v>
      </c>
      <c r="EA77" s="259">
        <v>26.366049999999632</v>
      </c>
      <c r="EB77" s="259">
        <v>272.94359999999961</v>
      </c>
      <c r="EC77" s="286">
        <v>59.544270000000324</v>
      </c>
      <c r="ED77" s="285">
        <v>-236.93196999999964</v>
      </c>
      <c r="EE77" s="259">
        <v>-348.89550999999938</v>
      </c>
      <c r="EF77" s="259">
        <v>-366.30208000000039</v>
      </c>
      <c r="EG77" s="259">
        <v>-348.74452999999994</v>
      </c>
      <c r="EH77" s="259">
        <v>-243.48168000000032</v>
      </c>
      <c r="EI77" s="259">
        <v>-123.03807000000052</v>
      </c>
      <c r="EJ77" s="259">
        <v>-225.37267999999949</v>
      </c>
      <c r="EK77" s="259">
        <v>173.95420999999942</v>
      </c>
      <c r="EL77" s="259">
        <v>-103.07714999999962</v>
      </c>
      <c r="EM77" s="259">
        <v>-191.50842999999941</v>
      </c>
      <c r="EN77" s="259">
        <v>10.2792400000003</v>
      </c>
      <c r="EO77" s="286">
        <v>486.57841999999891</v>
      </c>
      <c r="EP77" s="285">
        <v>-102.62869999999975</v>
      </c>
      <c r="EQ77" s="259">
        <v>490.92564999999968</v>
      </c>
      <c r="ER77" s="259">
        <v>303.03983999999991</v>
      </c>
      <c r="ES77" s="259">
        <v>1160.526170000001</v>
      </c>
      <c r="ET77" s="259">
        <v>-74.805490000000646</v>
      </c>
      <c r="EU77" s="259">
        <v>-1014.5741400000006</v>
      </c>
      <c r="EV77" s="259">
        <v>303.25843999999961</v>
      </c>
      <c r="EW77" s="259">
        <v>-283.27643999999964</v>
      </c>
      <c r="EX77" s="259">
        <v>-8.7134599999999409</v>
      </c>
      <c r="EY77" s="259">
        <v>-222.00916999999936</v>
      </c>
      <c r="EZ77" s="259">
        <v>-154.09393</v>
      </c>
      <c r="FA77" s="286">
        <v>166.57611000000088</v>
      </c>
      <c r="FB77" s="285">
        <v>-164.12670000000116</v>
      </c>
      <c r="FC77" s="259">
        <v>168.75082000000066</v>
      </c>
      <c r="FD77" s="259">
        <v>48.097030000000814</v>
      </c>
      <c r="FE77" s="259">
        <v>-281.43554000000086</v>
      </c>
      <c r="FF77" s="259">
        <v>22.191789999999401</v>
      </c>
      <c r="FG77" s="259">
        <v>-232.08471999999938</v>
      </c>
      <c r="FH77" s="259">
        <v>-268.09400000000005</v>
      </c>
      <c r="FI77" s="259">
        <v>325.67932999999994</v>
      </c>
      <c r="FJ77" s="259">
        <v>22.271830000000136</v>
      </c>
      <c r="FK77" s="259">
        <v>-44.500960000000305</v>
      </c>
      <c r="FL77" s="259">
        <v>-8.3788900000004105</v>
      </c>
      <c r="FM77" s="286">
        <v>1137.3030700000004</v>
      </c>
      <c r="FN77" s="285">
        <v>-161.03698130025109</v>
      </c>
      <c r="FO77" s="259">
        <v>21.992018717225605</v>
      </c>
      <c r="FP77" s="259">
        <v>-97.335025330512934</v>
      </c>
      <c r="FQ77" s="259">
        <v>-56.088622169788415</v>
      </c>
      <c r="FR77" s="259">
        <v>-131.05144388456233</v>
      </c>
      <c r="FS77" s="259">
        <v>55.133692549726675</v>
      </c>
      <c r="FT77" s="259">
        <v>260.00669861707922</v>
      </c>
      <c r="FU77" s="259">
        <v>1285.799408998575</v>
      </c>
      <c r="FV77" s="259">
        <v>-436.890218089759</v>
      </c>
      <c r="FW77" s="259">
        <v>-203.81223634818016</v>
      </c>
      <c r="FX77" s="259">
        <v>175.15183537463241</v>
      </c>
      <c r="FY77" s="286">
        <v>457.30046767379395</v>
      </c>
      <c r="FZ77" s="285">
        <v>-198.57391210543148</v>
      </c>
      <c r="GA77" s="259">
        <v>-238.85892565897231</v>
      </c>
      <c r="GB77" s="259">
        <v>221.92136260773327</v>
      </c>
      <c r="GC77" s="259">
        <v>-52.496810051655629</v>
      </c>
      <c r="GD77" s="259">
        <v>-985.52706636672656</v>
      </c>
      <c r="GE77" s="259">
        <v>-152.84243795272238</v>
      </c>
      <c r="GF77" s="259">
        <v>85.167500749800297</v>
      </c>
      <c r="GG77" s="259">
        <v>-82.323163571000208</v>
      </c>
      <c r="GH77" s="259">
        <v>-51.469077892097701</v>
      </c>
      <c r="GI77" s="259">
        <v>185.82514332008077</v>
      </c>
      <c r="GJ77" s="259">
        <v>85.715154596961412</v>
      </c>
      <c r="GK77" s="286">
        <v>-335.08198735829228</v>
      </c>
      <c r="GL77" s="285">
        <v>457.38744588677798</v>
      </c>
      <c r="GM77" s="259">
        <v>-213.16216910598558</v>
      </c>
      <c r="GN77" s="259">
        <v>234.76463038531017</v>
      </c>
      <c r="GO77" s="259">
        <v>178.63597265521074</v>
      </c>
      <c r="GP77" s="259">
        <v>25.523687048392389</v>
      </c>
      <c r="GQ77" s="259">
        <v>-49.755933325556057</v>
      </c>
      <c r="GR77" s="259">
        <v>175.99295067549568</v>
      </c>
      <c r="GS77" s="259">
        <v>-397.05427430541715</v>
      </c>
      <c r="GT77" s="259">
        <v>-28.700138250083569</v>
      </c>
      <c r="GU77" s="259">
        <v>69.747797865943213</v>
      </c>
      <c r="GV77" s="259">
        <v>295.28137967418996</v>
      </c>
      <c r="GW77" s="286">
        <v>72.825393961146645</v>
      </c>
      <c r="GX77" s="285">
        <v>193.11636200127981</v>
      </c>
      <c r="GY77" s="259">
        <v>896.72601950241528</v>
      </c>
      <c r="GZ77" s="259">
        <v>14.658238944402569</v>
      </c>
      <c r="HA77" s="259">
        <v>-152.21038466289815</v>
      </c>
      <c r="HB77" s="259">
        <v>-858.08194424650821</v>
      </c>
      <c r="HC77" s="259">
        <v>-187.86515809883204</v>
      </c>
      <c r="HD77" s="259">
        <v>9.7299272952507181</v>
      </c>
      <c r="HE77" s="259">
        <v>-9.493532202828078</v>
      </c>
      <c r="HF77" s="259">
        <v>118.66556479780996</v>
      </c>
      <c r="HG77" s="259">
        <v>40.637648028311943</v>
      </c>
      <c r="HH77" s="259">
        <v>287.37897125536097</v>
      </c>
      <c r="HI77" s="286">
        <v>-162.98131461127645</v>
      </c>
      <c r="HJ77" s="285">
        <v>60.418397553367527</v>
      </c>
      <c r="HK77" s="259">
        <v>78.170300219894926</v>
      </c>
      <c r="HL77" s="259">
        <v>-220.48162420397668</v>
      </c>
      <c r="HM77" s="259">
        <v>-71.416936943105298</v>
      </c>
      <c r="HN77" s="259">
        <v>186.18607264043001</v>
      </c>
      <c r="HO77" s="259">
        <v>-269.34950630560013</v>
      </c>
      <c r="HP77" s="259">
        <v>156.30303572776722</v>
      </c>
      <c r="HQ77" s="259">
        <v>318.72266322971444</v>
      </c>
      <c r="HR77" s="259">
        <v>-12.751526656159569</v>
      </c>
      <c r="HS77" s="259">
        <v>754.37883747657452</v>
      </c>
      <c r="HT77" s="259">
        <v>482.86001940080268</v>
      </c>
      <c r="HU77" s="286">
        <v>-889.18346950143268</v>
      </c>
      <c r="HV77" s="285">
        <v>-183.0662453463612</v>
      </c>
      <c r="HW77" s="259">
        <v>135.17760514647841</v>
      </c>
      <c r="HX77" s="259">
        <v>891.49424081070129</v>
      </c>
      <c r="HY77" s="259">
        <v>-284.1472982107357</v>
      </c>
      <c r="HZ77" s="259">
        <v>-178.12923851446101</v>
      </c>
      <c r="IA77" s="259">
        <v>-292.30872050514864</v>
      </c>
      <c r="IB77" s="259">
        <v>-137.65896695869708</v>
      </c>
      <c r="IC77" s="259">
        <v>-472.00765045978562</v>
      </c>
      <c r="ID77" s="259">
        <v>-1039.8835451790994</v>
      </c>
      <c r="IE77" s="259">
        <v>-206.35184262821957</v>
      </c>
      <c r="IF77" s="259">
        <v>-78.947439644784481</v>
      </c>
      <c r="IG77" s="286">
        <v>-241.44082823920382</v>
      </c>
      <c r="IH77" s="285">
        <v>-574.77508276062031</v>
      </c>
      <c r="II77" s="259">
        <v>292.47336970115379</v>
      </c>
      <c r="IJ77" s="259">
        <v>-210.50442666599565</v>
      </c>
      <c r="IK77" s="259">
        <v>556.75010674311125</v>
      </c>
      <c r="IL77" s="259">
        <v>1.7003208162636838</v>
      </c>
      <c r="IM77" s="259">
        <v>-280.32539862394958</v>
      </c>
      <c r="IN77" s="259">
        <v>354.14073577315662</v>
      </c>
      <c r="IO77" s="259">
        <v>68.938856894054098</v>
      </c>
      <c r="IP77" s="259">
        <v>16.004550068132971</v>
      </c>
      <c r="IQ77" s="259">
        <v>108.74493749919951</v>
      </c>
      <c r="IR77" s="259">
        <v>132.43506155507779</v>
      </c>
      <c r="IS77" s="286">
        <v>206.94136942045697</v>
      </c>
      <c r="IT77" s="285">
        <v>-90.195539856171933</v>
      </c>
      <c r="IU77" s="259">
        <v>16.63992873594799</v>
      </c>
      <c r="IV77" s="259">
        <v>164.27561442557112</v>
      </c>
      <c r="IW77" s="259">
        <v>385.09711105307224</v>
      </c>
      <c r="IX77" s="259">
        <v>-188.17027639315512</v>
      </c>
      <c r="IY77" s="259">
        <v>538.22323693703538</v>
      </c>
      <c r="IZ77" s="259">
        <v>594.70405561025882</v>
      </c>
      <c r="JA77" s="259">
        <v>472.33096819907502</v>
      </c>
      <c r="JB77" s="259">
        <v>-480.78347759475895</v>
      </c>
      <c r="JC77" s="259">
        <v>327.16525183504876</v>
      </c>
      <c r="JD77" s="259">
        <v>-19.335520216357565</v>
      </c>
      <c r="JE77" s="286">
        <v>-255.56195646449305</v>
      </c>
      <c r="JF77" s="285">
        <v>273.40026001876942</v>
      </c>
      <c r="JG77" s="259">
        <v>243.75292141086413</v>
      </c>
      <c r="JH77" s="259">
        <v>-602.30334676771542</v>
      </c>
      <c r="JI77" s="259">
        <v>-405.64628423015938</v>
      </c>
      <c r="JJ77" s="259">
        <v>-333.33536995049809</v>
      </c>
      <c r="JK77" s="259">
        <v>-331.41420003311788</v>
      </c>
      <c r="JL77" s="259">
        <v>224.0862468879202</v>
      </c>
      <c r="JM77" s="259">
        <v>-76.173874895452144</v>
      </c>
      <c r="JN77" s="259">
        <v>-133.35027651229876</v>
      </c>
      <c r="JO77" s="259">
        <v>-138.40463245962775</v>
      </c>
      <c r="JP77" s="259">
        <v>-178.48550802868937</v>
      </c>
      <c r="JQ77" s="286">
        <v>90.269737179756021</v>
      </c>
      <c r="JR77" s="285">
        <v>-438.97916101473106</v>
      </c>
      <c r="JS77" s="259">
        <v>-503.22261638948612</v>
      </c>
      <c r="JT77" s="259">
        <v>202.7447696012498</v>
      </c>
      <c r="JU77" s="259">
        <v>26.432735373717605</v>
      </c>
      <c r="JV77" s="259">
        <v>-176.04436325638179</v>
      </c>
      <c r="JW77" s="259">
        <v>-290.63510347755584</v>
      </c>
      <c r="JX77" s="259">
        <v>262.96001825452845</v>
      </c>
      <c r="JY77" s="259">
        <v>-399.45849054903402</v>
      </c>
      <c r="JZ77" s="259">
        <v>100.51855467812354</v>
      </c>
      <c r="KA77" s="259">
        <v>491.37326457492549</v>
      </c>
      <c r="KB77" s="259">
        <v>-19.060418466788619</v>
      </c>
      <c r="KC77" s="286">
        <v>-64.461103087299819</v>
      </c>
      <c r="KD77" s="285">
        <v>112.74694652496228</v>
      </c>
      <c r="KE77" s="259">
        <v>-97.778723495271961</v>
      </c>
      <c r="KF77" s="259">
        <v>-210.88599238764607</v>
      </c>
      <c r="KG77" s="259">
        <v>-93.568244901153946</v>
      </c>
      <c r="KH77" s="259">
        <v>-21.151344221627497</v>
      </c>
      <c r="KI77" s="259">
        <v>-170.88464246110863</v>
      </c>
      <c r="KJ77" s="259">
        <v>313.97791758041399</v>
      </c>
      <c r="KK77" s="259">
        <v>216.26305485541636</v>
      </c>
      <c r="KL77" s="259">
        <v>-158.71236676348425</v>
      </c>
      <c r="KM77" s="259">
        <v>331.7081976890131</v>
      </c>
      <c r="KN77" s="259">
        <v>-86.797270882197466</v>
      </c>
      <c r="KO77" s="259">
        <v>-249.50922267364129</v>
      </c>
      <c r="KP77" s="285">
        <v>518.85956044165243</v>
      </c>
      <c r="KQ77" s="259">
        <v>-557.40110573535344</v>
      </c>
      <c r="KR77" s="259">
        <v>53.931674752890892</v>
      </c>
      <c r="KS77" s="286">
        <v>-8.9335414670003956</v>
      </c>
    </row>
    <row r="78" spans="1:305" x14ac:dyDescent="0.25">
      <c r="A78" s="235" t="s">
        <v>4258</v>
      </c>
      <c r="B78" s="285">
        <v>0</v>
      </c>
      <c r="C78" s="259">
        <v>0</v>
      </c>
      <c r="D78" s="259">
        <v>0</v>
      </c>
      <c r="E78" s="259">
        <v>0</v>
      </c>
      <c r="F78" s="259">
        <v>0</v>
      </c>
      <c r="G78" s="259">
        <v>0</v>
      </c>
      <c r="H78" s="259">
        <v>0</v>
      </c>
      <c r="I78" s="259">
        <v>0</v>
      </c>
      <c r="J78" s="259">
        <v>0</v>
      </c>
      <c r="K78" s="259">
        <v>0</v>
      </c>
      <c r="L78" s="259">
        <v>0</v>
      </c>
      <c r="M78" s="286">
        <v>0</v>
      </c>
      <c r="N78" s="285">
        <v>0</v>
      </c>
      <c r="O78" s="259">
        <v>0</v>
      </c>
      <c r="P78" s="259">
        <v>0</v>
      </c>
      <c r="Q78" s="259">
        <v>0</v>
      </c>
      <c r="R78" s="259">
        <v>0</v>
      </c>
      <c r="S78" s="259">
        <v>0</v>
      </c>
      <c r="T78" s="259">
        <v>0</v>
      </c>
      <c r="U78" s="259">
        <v>0</v>
      </c>
      <c r="V78" s="259">
        <v>0</v>
      </c>
      <c r="W78" s="259">
        <v>0</v>
      </c>
      <c r="X78" s="259">
        <v>0</v>
      </c>
      <c r="Y78" s="286">
        <v>0</v>
      </c>
      <c r="Z78" s="285">
        <v>0</v>
      </c>
      <c r="AA78" s="259">
        <v>0</v>
      </c>
      <c r="AB78" s="259">
        <v>0</v>
      </c>
      <c r="AC78" s="259">
        <v>0</v>
      </c>
      <c r="AD78" s="259">
        <v>0</v>
      </c>
      <c r="AE78" s="259">
        <v>0</v>
      </c>
      <c r="AF78" s="259">
        <v>0</v>
      </c>
      <c r="AG78" s="259">
        <v>0</v>
      </c>
      <c r="AH78" s="259">
        <v>0</v>
      </c>
      <c r="AI78" s="259">
        <v>0</v>
      </c>
      <c r="AJ78" s="259">
        <v>0</v>
      </c>
      <c r="AK78" s="286">
        <v>0</v>
      </c>
      <c r="AL78" s="285">
        <v>0</v>
      </c>
      <c r="AM78" s="259">
        <v>0</v>
      </c>
      <c r="AN78" s="259">
        <v>0</v>
      </c>
      <c r="AO78" s="259">
        <v>0</v>
      </c>
      <c r="AP78" s="259">
        <v>0</v>
      </c>
      <c r="AQ78" s="259">
        <v>0</v>
      </c>
      <c r="AR78" s="259">
        <v>0</v>
      </c>
      <c r="AS78" s="259">
        <v>0</v>
      </c>
      <c r="AT78" s="259">
        <v>0</v>
      </c>
      <c r="AU78" s="259">
        <v>0</v>
      </c>
      <c r="AV78" s="259">
        <v>0</v>
      </c>
      <c r="AW78" s="286">
        <v>0</v>
      </c>
      <c r="AX78" s="285">
        <v>0</v>
      </c>
      <c r="AY78" s="259">
        <v>0</v>
      </c>
      <c r="AZ78" s="259">
        <v>0</v>
      </c>
      <c r="BA78" s="259">
        <v>0</v>
      </c>
      <c r="BB78" s="259">
        <v>0</v>
      </c>
      <c r="BC78" s="259">
        <v>0</v>
      </c>
      <c r="BD78" s="259">
        <v>0</v>
      </c>
      <c r="BE78" s="259">
        <v>0</v>
      </c>
      <c r="BF78" s="259">
        <v>0</v>
      </c>
      <c r="BG78" s="259">
        <v>0</v>
      </c>
      <c r="BH78" s="259">
        <v>0</v>
      </c>
      <c r="BI78" s="286">
        <v>0</v>
      </c>
      <c r="BJ78" s="285">
        <v>0</v>
      </c>
      <c r="BK78" s="259">
        <v>0</v>
      </c>
      <c r="BL78" s="259">
        <v>0</v>
      </c>
      <c r="BM78" s="259">
        <v>0</v>
      </c>
      <c r="BN78" s="259">
        <v>0</v>
      </c>
      <c r="BO78" s="259">
        <v>0</v>
      </c>
      <c r="BP78" s="259">
        <v>0</v>
      </c>
      <c r="BQ78" s="259">
        <v>0</v>
      </c>
      <c r="BR78" s="259">
        <v>0</v>
      </c>
      <c r="BS78" s="259">
        <v>0</v>
      </c>
      <c r="BT78" s="259">
        <v>0</v>
      </c>
      <c r="BU78" s="286">
        <v>0</v>
      </c>
      <c r="BV78" s="285">
        <v>0</v>
      </c>
      <c r="BW78" s="259">
        <v>0</v>
      </c>
      <c r="BX78" s="259">
        <v>0</v>
      </c>
      <c r="BY78" s="259">
        <v>0</v>
      </c>
      <c r="BZ78" s="259">
        <v>0</v>
      </c>
      <c r="CA78" s="259">
        <v>0</v>
      </c>
      <c r="CB78" s="259">
        <v>0</v>
      </c>
      <c r="CC78" s="259">
        <v>0</v>
      </c>
      <c r="CD78" s="259">
        <v>0</v>
      </c>
      <c r="CE78" s="259">
        <v>0</v>
      </c>
      <c r="CF78" s="259">
        <v>0</v>
      </c>
      <c r="CG78" s="286">
        <v>0</v>
      </c>
      <c r="CH78" s="285">
        <v>0</v>
      </c>
      <c r="CI78" s="259">
        <v>0</v>
      </c>
      <c r="CJ78" s="259">
        <v>0</v>
      </c>
      <c r="CK78" s="259">
        <v>0</v>
      </c>
      <c r="CL78" s="259">
        <v>0</v>
      </c>
      <c r="CM78" s="259">
        <v>0</v>
      </c>
      <c r="CN78" s="259">
        <v>0</v>
      </c>
      <c r="CO78" s="259">
        <v>0</v>
      </c>
      <c r="CP78" s="259">
        <v>0</v>
      </c>
      <c r="CQ78" s="259">
        <v>0</v>
      </c>
      <c r="CR78" s="259">
        <v>0</v>
      </c>
      <c r="CS78" s="286">
        <v>0</v>
      </c>
      <c r="CT78" s="285">
        <v>0</v>
      </c>
      <c r="CU78" s="259">
        <v>0</v>
      </c>
      <c r="CV78" s="259">
        <v>0</v>
      </c>
      <c r="CW78" s="259">
        <v>0</v>
      </c>
      <c r="CX78" s="259">
        <v>0</v>
      </c>
      <c r="CY78" s="259">
        <v>0</v>
      </c>
      <c r="CZ78" s="259">
        <v>0</v>
      </c>
      <c r="DA78" s="259">
        <v>0</v>
      </c>
      <c r="DB78" s="259">
        <v>0</v>
      </c>
      <c r="DC78" s="259">
        <v>0</v>
      </c>
      <c r="DD78" s="259">
        <v>0</v>
      </c>
      <c r="DE78" s="286">
        <v>0</v>
      </c>
      <c r="DF78" s="285">
        <v>0</v>
      </c>
      <c r="DG78" s="259">
        <v>0</v>
      </c>
      <c r="DH78" s="259">
        <v>0</v>
      </c>
      <c r="DI78" s="259">
        <v>0</v>
      </c>
      <c r="DJ78" s="259">
        <v>0</v>
      </c>
      <c r="DK78" s="259">
        <v>0</v>
      </c>
      <c r="DL78" s="259">
        <v>0</v>
      </c>
      <c r="DM78" s="259">
        <v>0</v>
      </c>
      <c r="DN78" s="259">
        <v>0</v>
      </c>
      <c r="DO78" s="259">
        <v>0</v>
      </c>
      <c r="DP78" s="259">
        <v>0</v>
      </c>
      <c r="DQ78" s="286">
        <v>0</v>
      </c>
      <c r="DR78" s="285">
        <v>0</v>
      </c>
      <c r="DS78" s="259">
        <v>0</v>
      </c>
      <c r="DT78" s="259">
        <v>0</v>
      </c>
      <c r="DU78" s="259">
        <v>0</v>
      </c>
      <c r="DV78" s="259">
        <v>0</v>
      </c>
      <c r="DW78" s="259">
        <v>0</v>
      </c>
      <c r="DX78" s="259">
        <v>0</v>
      </c>
      <c r="DY78" s="259">
        <v>0</v>
      </c>
      <c r="DZ78" s="259">
        <v>0</v>
      </c>
      <c r="EA78" s="259">
        <v>0</v>
      </c>
      <c r="EB78" s="259">
        <v>0</v>
      </c>
      <c r="EC78" s="286">
        <v>0</v>
      </c>
      <c r="ED78" s="285">
        <v>0</v>
      </c>
      <c r="EE78" s="259">
        <v>0</v>
      </c>
      <c r="EF78" s="259">
        <v>0</v>
      </c>
      <c r="EG78" s="259">
        <v>0</v>
      </c>
      <c r="EH78" s="259">
        <v>0</v>
      </c>
      <c r="EI78" s="259">
        <v>0</v>
      </c>
      <c r="EJ78" s="259">
        <v>0</v>
      </c>
      <c r="EK78" s="259">
        <v>0</v>
      </c>
      <c r="EL78" s="259">
        <v>0</v>
      </c>
      <c r="EM78" s="259">
        <v>0</v>
      </c>
      <c r="EN78" s="259">
        <v>0</v>
      </c>
      <c r="EO78" s="286">
        <v>0</v>
      </c>
      <c r="EP78" s="285">
        <v>0</v>
      </c>
      <c r="EQ78" s="259">
        <v>0</v>
      </c>
      <c r="ER78" s="259">
        <v>0</v>
      </c>
      <c r="ES78" s="259">
        <v>0</v>
      </c>
      <c r="ET78" s="259">
        <v>0</v>
      </c>
      <c r="EU78" s="259">
        <v>0</v>
      </c>
      <c r="EV78" s="259">
        <v>0</v>
      </c>
      <c r="EW78" s="259">
        <v>0</v>
      </c>
      <c r="EX78" s="259">
        <v>0</v>
      </c>
      <c r="EY78" s="259">
        <v>0</v>
      </c>
      <c r="EZ78" s="259">
        <v>0</v>
      </c>
      <c r="FA78" s="286">
        <v>0</v>
      </c>
      <c r="FB78" s="285">
        <v>0</v>
      </c>
      <c r="FC78" s="259">
        <v>0</v>
      </c>
      <c r="FD78" s="259">
        <v>0</v>
      </c>
      <c r="FE78" s="259">
        <v>0</v>
      </c>
      <c r="FF78" s="259">
        <v>0</v>
      </c>
      <c r="FG78" s="259">
        <v>0</v>
      </c>
      <c r="FH78" s="259">
        <v>0</v>
      </c>
      <c r="FI78" s="259">
        <v>0</v>
      </c>
      <c r="FJ78" s="259">
        <v>0</v>
      </c>
      <c r="FK78" s="259">
        <v>0</v>
      </c>
      <c r="FL78" s="259">
        <v>0</v>
      </c>
      <c r="FM78" s="286">
        <v>0</v>
      </c>
      <c r="FN78" s="285">
        <v>-8.7909613002514959</v>
      </c>
      <c r="FO78" s="259">
        <v>62.683958717226218</v>
      </c>
      <c r="FP78" s="259">
        <v>-22.999095330513654</v>
      </c>
      <c r="FQ78" s="259">
        <v>39.460037830212876</v>
      </c>
      <c r="FR78" s="259">
        <v>192.33771611543648</v>
      </c>
      <c r="FS78" s="259">
        <v>-206.75475745027279</v>
      </c>
      <c r="FT78" s="259">
        <v>254.90061861707966</v>
      </c>
      <c r="FU78" s="259">
        <v>1074.7824389985744</v>
      </c>
      <c r="FV78" s="259">
        <v>-111.62466808975893</v>
      </c>
      <c r="FW78" s="259">
        <v>-216.91100634817977</v>
      </c>
      <c r="FX78" s="259">
        <v>-16.63179462536749</v>
      </c>
      <c r="FY78" s="286">
        <v>76.711737673793579</v>
      </c>
      <c r="FZ78" s="285">
        <v>-61.10419210543143</v>
      </c>
      <c r="GA78" s="259">
        <v>-192.82680565897246</v>
      </c>
      <c r="GB78" s="259">
        <v>213.39730260773354</v>
      </c>
      <c r="GC78" s="259">
        <v>-5.759810051655549</v>
      </c>
      <c r="GD78" s="259">
        <v>-759.25551636672708</v>
      </c>
      <c r="GE78" s="259">
        <v>-129.99685795272222</v>
      </c>
      <c r="GF78" s="259">
        <v>162.55824074980012</v>
      </c>
      <c r="GG78" s="259">
        <v>-192.08791357099958</v>
      </c>
      <c r="GH78" s="259">
        <v>10.625952107902705</v>
      </c>
      <c r="GI78" s="259">
        <v>97.285353320080063</v>
      </c>
      <c r="GJ78" s="259">
        <v>-38.713945403038885</v>
      </c>
      <c r="GK78" s="286">
        <v>-225.65350735829182</v>
      </c>
      <c r="GL78" s="285">
        <v>77.615675886777694</v>
      </c>
      <c r="GM78" s="259">
        <v>124.57290089401323</v>
      </c>
      <c r="GN78" s="259">
        <v>-32.671689614688717</v>
      </c>
      <c r="GO78" s="259">
        <v>137.06387265521042</v>
      </c>
      <c r="GP78" s="259">
        <v>-214.09070295160734</v>
      </c>
      <c r="GQ78" s="259">
        <v>47.003976674444615</v>
      </c>
      <c r="GR78" s="259">
        <v>84.244620675495895</v>
      </c>
      <c r="GS78" s="259">
        <v>-72.862764305417471</v>
      </c>
      <c r="GT78" s="259">
        <v>23.763762519916213</v>
      </c>
      <c r="GU78" s="259">
        <v>-124.27677557305775</v>
      </c>
      <c r="GV78" s="259">
        <v>28.092058763189627</v>
      </c>
      <c r="GW78" s="286">
        <v>-80.679549668852971</v>
      </c>
      <c r="GX78" s="285">
        <v>333.84504995127776</v>
      </c>
      <c r="GY78" s="259">
        <v>705.74880842779362</v>
      </c>
      <c r="GZ78" s="259">
        <v>-288.30348153097327</v>
      </c>
      <c r="HA78" s="259">
        <v>115.95814218709961</v>
      </c>
      <c r="HB78" s="259">
        <v>-617.51229711650569</v>
      </c>
      <c r="HC78" s="259">
        <v>-192.21779679883312</v>
      </c>
      <c r="HD78" s="259">
        <v>177.26791332525158</v>
      </c>
      <c r="HE78" s="259">
        <v>99.979971696172129</v>
      </c>
      <c r="HF78" s="259">
        <v>-68.620501728191414</v>
      </c>
      <c r="HG78" s="259">
        <v>-17.085417316687728</v>
      </c>
      <c r="HH78" s="259">
        <v>92.00114167036125</v>
      </c>
      <c r="HI78" s="286">
        <v>-384.36796877027604</v>
      </c>
      <c r="HJ78" s="285">
        <v>138.70638303536782</v>
      </c>
      <c r="HK78" s="259">
        <v>148.27385504589463</v>
      </c>
      <c r="HL78" s="259">
        <v>160.38651079102263</v>
      </c>
      <c r="HM78" s="259">
        <v>-92.103419254105262</v>
      </c>
      <c r="HN78" s="259">
        <v>-66.383106995568795</v>
      </c>
      <c r="HO78" s="259">
        <v>-68.475881665600667</v>
      </c>
      <c r="HP78" s="259">
        <v>104.07659896376811</v>
      </c>
      <c r="HQ78" s="259">
        <v>135.39268105950049</v>
      </c>
      <c r="HR78" s="259">
        <v>-161.84414124494748</v>
      </c>
      <c r="HS78" s="259">
        <v>604.82724796957518</v>
      </c>
      <c r="HT78" s="259">
        <v>309.74118754280289</v>
      </c>
      <c r="HU78" s="286">
        <v>-969.29020004543372</v>
      </c>
      <c r="HV78" s="285">
        <v>-57.534656022358988</v>
      </c>
      <c r="HW78" s="259">
        <v>57.397987791480659</v>
      </c>
      <c r="HX78" s="259">
        <v>28.489648212697432</v>
      </c>
      <c r="HY78" s="259">
        <v>-30.482357779734684</v>
      </c>
      <c r="HZ78" s="259">
        <v>63.075731148539148</v>
      </c>
      <c r="IA78" s="259">
        <v>-63.318321418147036</v>
      </c>
      <c r="IB78" s="259">
        <v>77.46895657730272</v>
      </c>
      <c r="IC78" s="259">
        <v>-44.339311813784775</v>
      </c>
      <c r="ID78" s="259">
        <v>-71.036218515100416</v>
      </c>
      <c r="IE78" s="259">
        <v>-11.1345380542204</v>
      </c>
      <c r="IF78" s="259">
        <v>252.0847443412149</v>
      </c>
      <c r="IG78" s="286">
        <v>-181.64362370520359</v>
      </c>
      <c r="IH78" s="285">
        <v>56.772112583378942</v>
      </c>
      <c r="II78" s="259">
        <v>197.70351361715478</v>
      </c>
      <c r="IJ78" s="259">
        <v>-364.15259408599604</v>
      </c>
      <c r="IK78" s="259">
        <v>443.65485981811207</v>
      </c>
      <c r="IL78" s="259">
        <v>-232.84044318873657</v>
      </c>
      <c r="IM78" s="259">
        <v>-18.629534831949414</v>
      </c>
      <c r="IN78" s="259">
        <v>12.169472057156099</v>
      </c>
      <c r="IO78" s="259">
        <v>49.806626186054601</v>
      </c>
      <c r="IP78" s="259">
        <v>-111.21851736986821</v>
      </c>
      <c r="IQ78" s="259">
        <v>23.336752889199701</v>
      </c>
      <c r="IR78" s="259">
        <v>-98.757884350922865</v>
      </c>
      <c r="IS78" s="286">
        <v>-96.258879835543041</v>
      </c>
      <c r="IT78" s="285">
        <v>79.206726199827983</v>
      </c>
      <c r="IU78" s="259">
        <v>-78.199757108051642</v>
      </c>
      <c r="IV78" s="259">
        <v>29.378785815571305</v>
      </c>
      <c r="IW78" s="259">
        <v>192.04429882707197</v>
      </c>
      <c r="IX78" s="259">
        <v>-4.8435004371565924</v>
      </c>
      <c r="IY78" s="259">
        <v>72.299109929037073</v>
      </c>
      <c r="IZ78" s="259">
        <v>232.95225247025928</v>
      </c>
      <c r="JA78" s="259">
        <v>36.555916497072829</v>
      </c>
      <c r="JB78" s="259">
        <v>-183.8921930537594</v>
      </c>
      <c r="JC78" s="259">
        <v>191.98076736205024</v>
      </c>
      <c r="JD78" s="259">
        <v>321.03372209064213</v>
      </c>
      <c r="JE78" s="286">
        <v>-155.83001681602218</v>
      </c>
      <c r="JF78" s="285">
        <v>257.12754185510477</v>
      </c>
      <c r="JG78" s="259">
        <v>-20.166456050764634</v>
      </c>
      <c r="JH78" s="259">
        <v>-351.93101464767403</v>
      </c>
      <c r="JI78" s="259">
        <v>-11.919744585515694</v>
      </c>
      <c r="JJ78" s="259">
        <v>-163.6907855261</v>
      </c>
      <c r="JK78" s="259">
        <v>-165.22895678444394</v>
      </c>
      <c r="JL78" s="259">
        <v>-39.708198323015722</v>
      </c>
      <c r="JM78" s="259">
        <v>38.36650865630056</v>
      </c>
      <c r="JN78" s="259">
        <v>-53.122308903617807</v>
      </c>
      <c r="JO78" s="259">
        <v>-49.250562095392795</v>
      </c>
      <c r="JP78" s="259">
        <v>31.395709762107302</v>
      </c>
      <c r="JQ78" s="286">
        <v>301.9413601992926</v>
      </c>
      <c r="JR78" s="285">
        <v>-386.33729554173101</v>
      </c>
      <c r="JS78" s="259">
        <v>14.018832883516069</v>
      </c>
      <c r="JT78" s="259">
        <v>90.550660908250165</v>
      </c>
      <c r="JU78" s="259">
        <v>117.74247118071662</v>
      </c>
      <c r="JV78" s="259">
        <v>-14.220410324381909</v>
      </c>
      <c r="JW78" s="259">
        <v>-219.94328069355575</v>
      </c>
      <c r="JX78" s="259">
        <v>273.37495600452871</v>
      </c>
      <c r="JY78" s="259">
        <v>-184.43738453003499</v>
      </c>
      <c r="JZ78" s="259">
        <v>195.89557258312422</v>
      </c>
      <c r="KA78" s="259">
        <v>23.728578544924787</v>
      </c>
      <c r="KB78" s="259">
        <v>-82.147441907789002</v>
      </c>
      <c r="KC78" s="286">
        <v>-158.99654688830111</v>
      </c>
      <c r="KD78" s="285">
        <v>140.63677308896277</v>
      </c>
      <c r="KE78" s="259">
        <v>-76.669438945272205</v>
      </c>
      <c r="KF78" s="259">
        <v>50.123146502355326</v>
      </c>
      <c r="KG78" s="259">
        <v>35.935946341845749</v>
      </c>
      <c r="KH78" s="259">
        <v>-36.070366016627432</v>
      </c>
      <c r="KI78" s="259">
        <v>-158.9341552951085</v>
      </c>
      <c r="KJ78" s="259">
        <v>206.78790757441337</v>
      </c>
      <c r="KK78" s="259">
        <v>40.054224115416424</v>
      </c>
      <c r="KL78" s="259">
        <v>-211.23645286148403</v>
      </c>
      <c r="KM78" s="259">
        <v>249.24254915701388</v>
      </c>
      <c r="KN78" s="259">
        <v>-126.28017585719803</v>
      </c>
      <c r="KO78" s="259">
        <v>-222.95931677264142</v>
      </c>
      <c r="KP78" s="285">
        <v>530.64302403565318</v>
      </c>
      <c r="KQ78" s="259">
        <v>-429.65076702735377</v>
      </c>
      <c r="KR78" s="259">
        <v>22.997543922890479</v>
      </c>
      <c r="KS78" s="286">
        <v>0</v>
      </c>
    </row>
    <row r="79" spans="1:305" x14ac:dyDescent="0.25">
      <c r="A79" s="235" t="s">
        <v>4217</v>
      </c>
      <c r="B79" s="285">
        <v>-88.102429999999998</v>
      </c>
      <c r="C79" s="259">
        <v>-26.293770000000031</v>
      </c>
      <c r="D79" s="259">
        <v>-20.35599000000002</v>
      </c>
      <c r="E79" s="259">
        <v>37.604410000000016</v>
      </c>
      <c r="F79" s="259">
        <v>-15.164039999999975</v>
      </c>
      <c r="G79" s="259">
        <v>26.1</v>
      </c>
      <c r="H79" s="259">
        <v>24.951720000000059</v>
      </c>
      <c r="I79" s="259">
        <v>88.954839999999948</v>
      </c>
      <c r="J79" s="259">
        <v>19.196759999999927</v>
      </c>
      <c r="K79" s="259">
        <v>55.986100000000093</v>
      </c>
      <c r="L79" s="259">
        <v>-9.5162600000000097</v>
      </c>
      <c r="M79" s="286">
        <v>96.27211999999993</v>
      </c>
      <c r="N79" s="285">
        <v>6.6386400000000521</v>
      </c>
      <c r="O79" s="259">
        <v>-38.160619999999966</v>
      </c>
      <c r="P79" s="259">
        <v>26.903779999999969</v>
      </c>
      <c r="Q79" s="259">
        <v>25.055799999999991</v>
      </c>
      <c r="R79" s="259">
        <v>-20.809299999999965</v>
      </c>
      <c r="S79" s="259">
        <v>156.17435999999992</v>
      </c>
      <c r="T79" s="259">
        <v>-6.6421399999998911</v>
      </c>
      <c r="U79" s="259">
        <v>-4.5248100000000591</v>
      </c>
      <c r="V79" s="259">
        <v>-4.0924800000000525</v>
      </c>
      <c r="W79" s="259">
        <v>-63.035249999999976</v>
      </c>
      <c r="X79" s="259">
        <v>-81.362400000000036</v>
      </c>
      <c r="Y79" s="286">
        <v>-12.448259999999992</v>
      </c>
      <c r="Z79" s="285">
        <v>90.867869999999925</v>
      </c>
      <c r="AA79" s="259">
        <v>-24.434259999999995</v>
      </c>
      <c r="AB79" s="259">
        <v>-25.620550000000094</v>
      </c>
      <c r="AC79" s="259">
        <v>42.547210000000177</v>
      </c>
      <c r="AD79" s="259">
        <v>-125.02962999999988</v>
      </c>
      <c r="AE79" s="259">
        <v>31.195150000000012</v>
      </c>
      <c r="AF79" s="259">
        <v>-139.6117200000001</v>
      </c>
      <c r="AG79" s="259">
        <v>16.234710000000064</v>
      </c>
      <c r="AH79" s="259">
        <v>-65.160790000000134</v>
      </c>
      <c r="AI79" s="259">
        <v>30.082669999999894</v>
      </c>
      <c r="AJ79" s="259">
        <v>-54.988489999999956</v>
      </c>
      <c r="AK79" s="286">
        <v>-22.397460000000024</v>
      </c>
      <c r="AL79" s="285">
        <v>32.844159999999988</v>
      </c>
      <c r="AM79" s="259">
        <v>14.444350000000213</v>
      </c>
      <c r="AN79" s="259">
        <v>-12.646920000000136</v>
      </c>
      <c r="AO79" s="259">
        <v>22.519369999999981</v>
      </c>
      <c r="AP79" s="259">
        <v>77.840280000000007</v>
      </c>
      <c r="AQ79" s="259">
        <v>-27.288970000000063</v>
      </c>
      <c r="AR79" s="259">
        <v>84.014549999999986</v>
      </c>
      <c r="AS79" s="259">
        <v>84.295920000000024</v>
      </c>
      <c r="AT79" s="259">
        <v>203.5007700000001</v>
      </c>
      <c r="AU79" s="259">
        <v>-49.706109999999853</v>
      </c>
      <c r="AV79" s="259">
        <v>23.923000000000002</v>
      </c>
      <c r="AW79" s="286">
        <v>162.32546999999977</v>
      </c>
      <c r="AX79" s="285">
        <v>82.136860000000297</v>
      </c>
      <c r="AY79" s="259">
        <v>42.851509999999962</v>
      </c>
      <c r="AZ79" s="259">
        <v>-94.438810000000103</v>
      </c>
      <c r="BA79" s="259">
        <v>-101.22322000000008</v>
      </c>
      <c r="BB79" s="259">
        <v>-49.448639999999841</v>
      </c>
      <c r="BC79" s="259">
        <v>90.899969999999939</v>
      </c>
      <c r="BD79" s="259">
        <v>119.82555000000025</v>
      </c>
      <c r="BE79" s="259">
        <v>-73.041400000000294</v>
      </c>
      <c r="BF79" s="259">
        <v>186.16555999999991</v>
      </c>
      <c r="BG79" s="259">
        <v>24.283390000000054</v>
      </c>
      <c r="BH79" s="259">
        <v>60.917350000000397</v>
      </c>
      <c r="BI79" s="286">
        <v>16.037109999999757</v>
      </c>
      <c r="BJ79" s="285">
        <v>185.61988999999994</v>
      </c>
      <c r="BK79" s="259">
        <v>181.93642000000023</v>
      </c>
      <c r="BL79" s="259">
        <v>47.00409999999988</v>
      </c>
      <c r="BM79" s="259">
        <v>-282.07751000000007</v>
      </c>
      <c r="BN79" s="259">
        <v>5.740289999999959</v>
      </c>
      <c r="BO79" s="259">
        <v>-134.03556999999955</v>
      </c>
      <c r="BP79" s="259">
        <v>-144.25953000000027</v>
      </c>
      <c r="BQ79" s="259">
        <v>-241.50531000000024</v>
      </c>
      <c r="BR79" s="259">
        <v>119.94024000000036</v>
      </c>
      <c r="BS79" s="259">
        <v>-42.179390000000467</v>
      </c>
      <c r="BT79" s="259">
        <v>-11.35864000000015</v>
      </c>
      <c r="BU79" s="286">
        <v>73.442380000000412</v>
      </c>
      <c r="BV79" s="285">
        <v>-45.054400000000214</v>
      </c>
      <c r="BW79" s="259">
        <v>60.550379999999763</v>
      </c>
      <c r="BX79" s="259">
        <v>598.90720000000056</v>
      </c>
      <c r="BY79" s="259">
        <v>358.50872999999956</v>
      </c>
      <c r="BZ79" s="259">
        <v>-329.8730300000002</v>
      </c>
      <c r="CA79" s="259">
        <v>-69.180439999999635</v>
      </c>
      <c r="CB79" s="259">
        <v>-179.59085999999979</v>
      </c>
      <c r="CC79" s="259">
        <v>70.498329999999669</v>
      </c>
      <c r="CD79" s="259">
        <v>-68.036089999999831</v>
      </c>
      <c r="CE79" s="259">
        <v>-9.3957399999999325</v>
      </c>
      <c r="CF79" s="259">
        <v>89.559489999999869</v>
      </c>
      <c r="CG79" s="286">
        <v>-51.703880000000026</v>
      </c>
      <c r="CH79" s="285">
        <v>-223.91275999999993</v>
      </c>
      <c r="CI79" s="259">
        <v>-7.5214100000000599</v>
      </c>
      <c r="CJ79" s="259">
        <v>-11.869999999999663</v>
      </c>
      <c r="CK79" s="259">
        <v>98.023779999999533</v>
      </c>
      <c r="CL79" s="259">
        <v>46.13368000000014</v>
      </c>
      <c r="CM79" s="259">
        <v>96.708860000000413</v>
      </c>
      <c r="CN79" s="259">
        <v>267.53976999999986</v>
      </c>
      <c r="CO79" s="259">
        <v>79.107359999999971</v>
      </c>
      <c r="CP79" s="259">
        <v>11.035399999999754</v>
      </c>
      <c r="CQ79" s="259">
        <v>-2.0438999999996668</v>
      </c>
      <c r="CR79" s="259">
        <v>-72.874010000000453</v>
      </c>
      <c r="CS79" s="286">
        <v>-116.90398999999979</v>
      </c>
      <c r="CT79" s="285">
        <v>-229.84835999999996</v>
      </c>
      <c r="CU79" s="259">
        <v>-215.73503000000005</v>
      </c>
      <c r="CV79" s="259">
        <v>-136.76197000000002</v>
      </c>
      <c r="CW79" s="259">
        <v>-297.10761000000002</v>
      </c>
      <c r="CX79" s="259">
        <v>-55.067029999999932</v>
      </c>
      <c r="CY79" s="259">
        <v>-207.6529700000001</v>
      </c>
      <c r="CZ79" s="259">
        <v>-18.199169999999981</v>
      </c>
      <c r="DA79" s="259">
        <v>-13.357560000000035</v>
      </c>
      <c r="DB79" s="259">
        <v>-91.36480999999992</v>
      </c>
      <c r="DC79" s="259">
        <v>165.0501999999999</v>
      </c>
      <c r="DD79" s="259">
        <v>21.765940000000114</v>
      </c>
      <c r="DE79" s="286">
        <v>298.32159999999976</v>
      </c>
      <c r="DF79" s="285">
        <v>-182.16687000000002</v>
      </c>
      <c r="DG79" s="259">
        <v>211.28657999999996</v>
      </c>
      <c r="DH79" s="259">
        <v>275.40011000000027</v>
      </c>
      <c r="DI79" s="259">
        <v>11.366219999999885</v>
      </c>
      <c r="DJ79" s="259">
        <v>-60.916510000000017</v>
      </c>
      <c r="DK79" s="259">
        <v>364.46614000000045</v>
      </c>
      <c r="DL79" s="259">
        <v>241.52605999999992</v>
      </c>
      <c r="DM79" s="259">
        <v>135.98689000000013</v>
      </c>
      <c r="DN79" s="259">
        <v>84.883829999999307</v>
      </c>
      <c r="DO79" s="259">
        <v>392.02020999999968</v>
      </c>
      <c r="DP79" s="259">
        <v>444.15316000000075</v>
      </c>
      <c r="DQ79" s="286">
        <v>324.08388999999988</v>
      </c>
      <c r="DR79" s="285">
        <v>2.7198700000008103</v>
      </c>
      <c r="DS79" s="259">
        <v>86.621789999998782</v>
      </c>
      <c r="DT79" s="259">
        <v>677.3388000000009</v>
      </c>
      <c r="DU79" s="259">
        <v>28.543619999998555</v>
      </c>
      <c r="DV79" s="259">
        <v>252.27091000000109</v>
      </c>
      <c r="DW79" s="259">
        <v>-13.466470000001209</v>
      </c>
      <c r="DX79" s="259">
        <v>46.597340000000258</v>
      </c>
      <c r="DY79" s="259">
        <v>-178.85011000000031</v>
      </c>
      <c r="DZ79" s="259">
        <v>305.21838000000116</v>
      </c>
      <c r="EA79" s="259">
        <v>26.366049999999632</v>
      </c>
      <c r="EB79" s="259">
        <v>272.94359999999961</v>
      </c>
      <c r="EC79" s="286">
        <v>59.544270000000324</v>
      </c>
      <c r="ED79" s="285">
        <v>-236.93196999999964</v>
      </c>
      <c r="EE79" s="259">
        <v>-348.89550999999938</v>
      </c>
      <c r="EF79" s="259">
        <v>-366.30208000000039</v>
      </c>
      <c r="EG79" s="259">
        <v>-348.74452999999994</v>
      </c>
      <c r="EH79" s="259">
        <v>-243.48168000000032</v>
      </c>
      <c r="EI79" s="259">
        <v>-123.03807000000052</v>
      </c>
      <c r="EJ79" s="259">
        <v>-225.37267999999949</v>
      </c>
      <c r="EK79" s="259">
        <v>173.95420999999942</v>
      </c>
      <c r="EL79" s="259">
        <v>-103.07714999999962</v>
      </c>
      <c r="EM79" s="259">
        <v>-191.50842999999941</v>
      </c>
      <c r="EN79" s="259">
        <v>10.2792400000003</v>
      </c>
      <c r="EO79" s="286">
        <v>486.57841999999891</v>
      </c>
      <c r="EP79" s="285">
        <v>-102.62869999999975</v>
      </c>
      <c r="EQ79" s="259">
        <v>490.92564999999968</v>
      </c>
      <c r="ER79" s="259">
        <v>303.03983999999991</v>
      </c>
      <c r="ES79" s="259">
        <v>1160.526170000001</v>
      </c>
      <c r="ET79" s="259">
        <v>-74.805490000000646</v>
      </c>
      <c r="EU79" s="259">
        <v>-1014.5741400000006</v>
      </c>
      <c r="EV79" s="259">
        <v>303.25843999999961</v>
      </c>
      <c r="EW79" s="259">
        <v>-283.27643999999964</v>
      </c>
      <c r="EX79" s="259">
        <v>-8.7134599999999409</v>
      </c>
      <c r="EY79" s="259">
        <v>-222.00916999999936</v>
      </c>
      <c r="EZ79" s="259">
        <v>-154.09393</v>
      </c>
      <c r="FA79" s="286">
        <v>166.57611000000088</v>
      </c>
      <c r="FB79" s="285">
        <v>-164.12670000000116</v>
      </c>
      <c r="FC79" s="259">
        <v>168.75082000000066</v>
      </c>
      <c r="FD79" s="259">
        <v>48.097030000000814</v>
      </c>
      <c r="FE79" s="259">
        <v>-281.43554000000086</v>
      </c>
      <c r="FF79" s="259">
        <v>22.191789999999401</v>
      </c>
      <c r="FG79" s="259">
        <v>-232.08471999999938</v>
      </c>
      <c r="FH79" s="259">
        <v>-268.09400000000005</v>
      </c>
      <c r="FI79" s="259">
        <v>325.67932999999994</v>
      </c>
      <c r="FJ79" s="259">
        <v>22.271830000000136</v>
      </c>
      <c r="FK79" s="259">
        <v>-44.500960000000305</v>
      </c>
      <c r="FL79" s="259">
        <v>-8.3788900000004105</v>
      </c>
      <c r="FM79" s="286">
        <v>1137.3030700000004</v>
      </c>
      <c r="FN79" s="285">
        <v>-152.24601999999959</v>
      </c>
      <c r="FO79" s="259">
        <v>-40.691940000000614</v>
      </c>
      <c r="FP79" s="259">
        <v>-74.33592999999928</v>
      </c>
      <c r="FQ79" s="259">
        <v>-95.548660000001291</v>
      </c>
      <c r="FR79" s="259">
        <v>-323.38915999999881</v>
      </c>
      <c r="FS79" s="259">
        <v>261.88844999999947</v>
      </c>
      <c r="FT79" s="259">
        <v>5.1060799999995652</v>
      </c>
      <c r="FU79" s="259">
        <v>211.01697000000058</v>
      </c>
      <c r="FV79" s="259">
        <v>-325.26555000000008</v>
      </c>
      <c r="FW79" s="259">
        <v>13.098769999999604</v>
      </c>
      <c r="FX79" s="259">
        <v>191.7836299999999</v>
      </c>
      <c r="FY79" s="286">
        <v>380.5887300000004</v>
      </c>
      <c r="FZ79" s="285">
        <v>-137.46972000000005</v>
      </c>
      <c r="GA79" s="259">
        <v>-46.03211999999985</v>
      </c>
      <c r="GB79" s="259">
        <v>8.5240599999997357</v>
      </c>
      <c r="GC79" s="259">
        <v>-46.73700000000008</v>
      </c>
      <c r="GD79" s="259">
        <v>-226.27154999999948</v>
      </c>
      <c r="GE79" s="259">
        <v>-22.845580000000155</v>
      </c>
      <c r="GF79" s="259">
        <v>-77.390739999999823</v>
      </c>
      <c r="GG79" s="259">
        <v>109.76474999999937</v>
      </c>
      <c r="GH79" s="259">
        <v>-62.095030000000406</v>
      </c>
      <c r="GI79" s="259">
        <v>88.539790000000721</v>
      </c>
      <c r="GJ79" s="259">
        <v>124.42910000000029</v>
      </c>
      <c r="GK79" s="286">
        <v>-109.42848000000049</v>
      </c>
      <c r="GL79" s="285">
        <v>379.77177000000029</v>
      </c>
      <c r="GM79" s="259">
        <v>-337.73506999999881</v>
      </c>
      <c r="GN79" s="259">
        <v>267.43631999999889</v>
      </c>
      <c r="GO79" s="259">
        <v>41.572100000000319</v>
      </c>
      <c r="GP79" s="259">
        <v>239.61438999999973</v>
      </c>
      <c r="GQ79" s="259">
        <v>-96.759910000000673</v>
      </c>
      <c r="GR79" s="259">
        <v>91.748329999999783</v>
      </c>
      <c r="GS79" s="259">
        <v>-324.19150999999965</v>
      </c>
      <c r="GT79" s="259">
        <v>-52.463900769999782</v>
      </c>
      <c r="GU79" s="259">
        <v>194.02457343900096</v>
      </c>
      <c r="GV79" s="259">
        <v>267.18932091100032</v>
      </c>
      <c r="GW79" s="286">
        <v>153.50494362999962</v>
      </c>
      <c r="GX79" s="285">
        <v>-140.72868794999795</v>
      </c>
      <c r="GY79" s="259">
        <v>190.97721107462166</v>
      </c>
      <c r="GZ79" s="259">
        <v>302.96172047537584</v>
      </c>
      <c r="HA79" s="259">
        <v>-268.16852684999776</v>
      </c>
      <c r="HB79" s="259">
        <v>-240.56964713000252</v>
      </c>
      <c r="HC79" s="259">
        <v>4.35263870000108</v>
      </c>
      <c r="HD79" s="259">
        <v>-167.53798603000087</v>
      </c>
      <c r="HE79" s="259">
        <v>-109.47350389900021</v>
      </c>
      <c r="HF79" s="259">
        <v>187.28606652600138</v>
      </c>
      <c r="HG79" s="259">
        <v>57.723065344999668</v>
      </c>
      <c r="HH79" s="259">
        <v>195.37782958499974</v>
      </c>
      <c r="HI79" s="286">
        <v>221.38665415899959</v>
      </c>
      <c r="HJ79" s="285">
        <v>-78.287985482000295</v>
      </c>
      <c r="HK79" s="259">
        <v>-70.103554825999709</v>
      </c>
      <c r="HL79" s="259">
        <v>-380.86813499499931</v>
      </c>
      <c r="HM79" s="259">
        <v>20.686482310999963</v>
      </c>
      <c r="HN79" s="259">
        <v>252.56917963599881</v>
      </c>
      <c r="HO79" s="259">
        <v>-200.87362463999943</v>
      </c>
      <c r="HP79" s="259">
        <v>52.226436763999118</v>
      </c>
      <c r="HQ79" s="259">
        <v>183.32998217021395</v>
      </c>
      <c r="HR79" s="259">
        <v>149.09261458878791</v>
      </c>
      <c r="HS79" s="259">
        <v>149.55158950699933</v>
      </c>
      <c r="HT79" s="259">
        <v>173.11883185799979</v>
      </c>
      <c r="HU79" s="286">
        <v>80.106730544001039</v>
      </c>
      <c r="HV79" s="285">
        <v>-125.5315893240022</v>
      </c>
      <c r="HW79" s="259">
        <v>77.779617354997754</v>
      </c>
      <c r="HX79" s="259">
        <v>863.00459259800391</v>
      </c>
      <c r="HY79" s="259">
        <v>-253.66494043100101</v>
      </c>
      <c r="HZ79" s="259">
        <v>-241.20496966300016</v>
      </c>
      <c r="IA79" s="259">
        <v>-228.99039908700161</v>
      </c>
      <c r="IB79" s="259">
        <v>-215.1279235359998</v>
      </c>
      <c r="IC79" s="259">
        <v>-427.66833864600085</v>
      </c>
      <c r="ID79" s="259">
        <v>-968.84732666399896</v>
      </c>
      <c r="IE79" s="259">
        <v>-195.21730457399917</v>
      </c>
      <c r="IF79" s="259">
        <v>-331.03218398599938</v>
      </c>
      <c r="IG79" s="286">
        <v>-59.79720453400023</v>
      </c>
      <c r="IH79" s="285">
        <v>-631.54719534399919</v>
      </c>
      <c r="II79" s="259">
        <v>94.769856083999002</v>
      </c>
      <c r="IJ79" s="259">
        <v>153.64816742000039</v>
      </c>
      <c r="IK79" s="259">
        <v>113.09524692499917</v>
      </c>
      <c r="IL79" s="259">
        <v>234.54076400500026</v>
      </c>
      <c r="IM79" s="259">
        <v>-261.69586379200018</v>
      </c>
      <c r="IN79" s="259">
        <v>341.97126371600052</v>
      </c>
      <c r="IO79" s="259">
        <v>19.132230707999497</v>
      </c>
      <c r="IP79" s="259">
        <v>127.22306743800118</v>
      </c>
      <c r="IQ79" s="259">
        <v>85.408184609999807</v>
      </c>
      <c r="IR79" s="259">
        <v>231.19294590600066</v>
      </c>
      <c r="IS79" s="286">
        <v>303.20024925600001</v>
      </c>
      <c r="IT79" s="285">
        <v>-169.40226605599992</v>
      </c>
      <c r="IU79" s="259">
        <v>94.839685843999632</v>
      </c>
      <c r="IV79" s="259">
        <v>134.89682860999983</v>
      </c>
      <c r="IW79" s="259">
        <v>193.05281222600024</v>
      </c>
      <c r="IX79" s="259">
        <v>-183.32677595599853</v>
      </c>
      <c r="IY79" s="259">
        <v>465.92412700799832</v>
      </c>
      <c r="IZ79" s="259">
        <v>361.75180313999954</v>
      </c>
      <c r="JA79" s="259">
        <v>435.7750517020022</v>
      </c>
      <c r="JB79" s="259">
        <v>-296.89128454099955</v>
      </c>
      <c r="JC79" s="259">
        <v>135.18448447299852</v>
      </c>
      <c r="JD79" s="259">
        <v>-340.36924230699969</v>
      </c>
      <c r="JE79" s="286">
        <v>-99.73193964847087</v>
      </c>
      <c r="JF79" s="285">
        <v>16.272718163664649</v>
      </c>
      <c r="JG79" s="259">
        <v>263.91937746162876</v>
      </c>
      <c r="JH79" s="259">
        <v>-250.37233212004139</v>
      </c>
      <c r="JI79" s="259">
        <v>-393.72653964464371</v>
      </c>
      <c r="JJ79" s="259">
        <v>-169.64458442439809</v>
      </c>
      <c r="JK79" s="259">
        <v>-166.18524324867394</v>
      </c>
      <c r="JL79" s="259">
        <v>263.79444521093592</v>
      </c>
      <c r="JM79" s="259">
        <v>-114.54038355175271</v>
      </c>
      <c r="JN79" s="259">
        <v>-80.227967608680956</v>
      </c>
      <c r="JO79" s="259">
        <v>-89.15407036423494</v>
      </c>
      <c r="JP79" s="259">
        <v>-209.88121779079665</v>
      </c>
      <c r="JQ79" s="286">
        <v>-211.67162301953658</v>
      </c>
      <c r="JR79" s="285">
        <v>-52.641865473000053</v>
      </c>
      <c r="JS79" s="259">
        <v>-517.24144927300222</v>
      </c>
      <c r="JT79" s="259">
        <v>112.19410869299963</v>
      </c>
      <c r="JU79" s="259">
        <v>-91.309735806999015</v>
      </c>
      <c r="JV79" s="259">
        <v>-161.82395293199988</v>
      </c>
      <c r="JW79" s="259">
        <v>-70.691822784000124</v>
      </c>
      <c r="JX79" s="259">
        <v>-10.414937750000263</v>
      </c>
      <c r="JY79" s="259">
        <v>-215.02110601899903</v>
      </c>
      <c r="JZ79" s="259">
        <v>-95.377017905000685</v>
      </c>
      <c r="KA79" s="259">
        <v>467.64468603000068</v>
      </c>
      <c r="KB79" s="259">
        <v>63.087023441000383</v>
      </c>
      <c r="KC79" s="286">
        <v>94.535443801001293</v>
      </c>
      <c r="KD79" s="285">
        <v>-27.889826564000487</v>
      </c>
      <c r="KE79" s="259">
        <v>-21.109284549999757</v>
      </c>
      <c r="KF79" s="259">
        <v>-261.0091388900014</v>
      </c>
      <c r="KG79" s="259">
        <v>-129.5041912429997</v>
      </c>
      <c r="KH79" s="259">
        <v>14.919021794999935</v>
      </c>
      <c r="KI79" s="259">
        <v>-11.95048716600013</v>
      </c>
      <c r="KJ79" s="259">
        <v>107.19001000600065</v>
      </c>
      <c r="KK79" s="259">
        <v>176.20883073999994</v>
      </c>
      <c r="KL79" s="259">
        <v>52.524086097999771</v>
      </c>
      <c r="KM79" s="259">
        <v>82.46564853199925</v>
      </c>
      <c r="KN79" s="259">
        <v>39.482904975000565</v>
      </c>
      <c r="KO79" s="259">
        <v>-26.549905900999875</v>
      </c>
      <c r="KP79" s="285">
        <v>-11.78346359400075</v>
      </c>
      <c r="KQ79" s="259">
        <v>-127.75033870799962</v>
      </c>
      <c r="KR79" s="259">
        <v>30.934130830000413</v>
      </c>
      <c r="KS79" s="286">
        <v>-8.9335414670003956</v>
      </c>
    </row>
    <row r="80" spans="1:305" x14ac:dyDescent="0.25">
      <c r="A80" s="229" t="s">
        <v>4214</v>
      </c>
      <c r="B80" s="285">
        <v>-20.816520000000001</v>
      </c>
      <c r="C80" s="259">
        <v>-30.108609999999995</v>
      </c>
      <c r="D80" s="259">
        <v>-27.360569999999996</v>
      </c>
      <c r="E80" s="259">
        <v>4.7808800000000033</v>
      </c>
      <c r="F80" s="259">
        <v>66.095579999999998</v>
      </c>
      <c r="G80" s="259">
        <v>-114.2</v>
      </c>
      <c r="H80" s="259">
        <v>-35.729999999999997</v>
      </c>
      <c r="I80" s="259">
        <v>-59.523929999999993</v>
      </c>
      <c r="J80" s="259">
        <v>-3.8706999999999994</v>
      </c>
      <c r="K80" s="259">
        <v>-23.17155</v>
      </c>
      <c r="L80" s="259">
        <v>-23.35144</v>
      </c>
      <c r="M80" s="286">
        <v>-16.550090000000001</v>
      </c>
      <c r="N80" s="285">
        <v>60.138459999999981</v>
      </c>
      <c r="O80" s="259">
        <v>-95.872070000000008</v>
      </c>
      <c r="P80" s="259">
        <v>9.1284099999999988</v>
      </c>
      <c r="Q80" s="259">
        <v>-24.478989999999996</v>
      </c>
      <c r="R80" s="259">
        <v>-33.982709999999997</v>
      </c>
      <c r="S80" s="259">
        <v>-10.485330000000001</v>
      </c>
      <c r="T80" s="259">
        <v>-8.2914499999999975</v>
      </c>
      <c r="U80" s="259">
        <v>-8.2369000000000021</v>
      </c>
      <c r="V80" s="259">
        <v>-87.136579999999981</v>
      </c>
      <c r="W80" s="259">
        <v>-2.3388000000000004</v>
      </c>
      <c r="X80" s="259">
        <v>-10.841090000000001</v>
      </c>
      <c r="Y80" s="286">
        <v>-4.7720000000000002</v>
      </c>
      <c r="Z80" s="285">
        <v>-95.911750000000012</v>
      </c>
      <c r="AA80" s="259">
        <v>1.5644999999999998</v>
      </c>
      <c r="AB80" s="259">
        <v>17.880189999999999</v>
      </c>
      <c r="AC80" s="259">
        <v>-9.8682799999999986</v>
      </c>
      <c r="AD80" s="259">
        <v>25.466670000000001</v>
      </c>
      <c r="AE80" s="259">
        <v>-7.0382100000000012</v>
      </c>
      <c r="AF80" s="259">
        <v>-17.371020000000001</v>
      </c>
      <c r="AG80" s="259">
        <v>13.527850000000001</v>
      </c>
      <c r="AH80" s="259">
        <v>-6.3853600000000004</v>
      </c>
      <c r="AI80" s="259">
        <v>26.841970000000003</v>
      </c>
      <c r="AJ80" s="259">
        <v>3.5002500000000012</v>
      </c>
      <c r="AK80" s="286">
        <v>-2.8546300000000002</v>
      </c>
      <c r="AL80" s="285">
        <v>-13.13241</v>
      </c>
      <c r="AM80" s="259">
        <v>6.8384699999999992</v>
      </c>
      <c r="AN80" s="259">
        <v>42.205939999999998</v>
      </c>
      <c r="AO80" s="259">
        <v>-1.5664599999999993</v>
      </c>
      <c r="AP80" s="259">
        <v>-5.4156100000000009</v>
      </c>
      <c r="AQ80" s="259">
        <v>-9.3295300000000001</v>
      </c>
      <c r="AR80" s="259">
        <v>-10.919910000000002</v>
      </c>
      <c r="AS80" s="259">
        <v>-9.8157999999999994</v>
      </c>
      <c r="AT80" s="259">
        <v>-2.3410400000000005</v>
      </c>
      <c r="AU80" s="259">
        <v>-5.63565</v>
      </c>
      <c r="AV80" s="259">
        <v>-1.0320099999999999</v>
      </c>
      <c r="AW80" s="286">
        <v>-5.0221299999999989</v>
      </c>
      <c r="AX80" s="285">
        <v>2.1929500000000006</v>
      </c>
      <c r="AY80" s="259">
        <v>4.546990000000001</v>
      </c>
      <c r="AZ80" s="259">
        <v>65.697010000000006</v>
      </c>
      <c r="BA80" s="259">
        <v>7.3581500000000011</v>
      </c>
      <c r="BB80" s="259">
        <v>17.996449999999999</v>
      </c>
      <c r="BC80" s="259">
        <v>21.551909999999999</v>
      </c>
      <c r="BD80" s="259">
        <v>13.072940000000001</v>
      </c>
      <c r="BE80" s="259">
        <v>-9.2427700000000073</v>
      </c>
      <c r="BF80" s="259">
        <v>-7.92685</v>
      </c>
      <c r="BG80" s="259">
        <v>6.5979999999999706E-2</v>
      </c>
      <c r="BH80" s="259">
        <v>259.3116</v>
      </c>
      <c r="BI80" s="286">
        <v>-9.0168999999999997</v>
      </c>
      <c r="BJ80" s="285">
        <v>-7.9656699999999994</v>
      </c>
      <c r="BK80" s="259">
        <v>2.9211900000000028</v>
      </c>
      <c r="BL80" s="259">
        <v>-117.45529999999999</v>
      </c>
      <c r="BM80" s="259">
        <v>-70.70283000000002</v>
      </c>
      <c r="BN80" s="259">
        <v>-10.891829999999999</v>
      </c>
      <c r="BO80" s="259">
        <v>190.13347000000002</v>
      </c>
      <c r="BP80" s="259">
        <v>-46.398310000000002</v>
      </c>
      <c r="BQ80" s="259">
        <v>-19.243230000000001</v>
      </c>
      <c r="BR80" s="259">
        <v>-9.4998999999999985</v>
      </c>
      <c r="BS80" s="259">
        <v>-0.12663000000000046</v>
      </c>
      <c r="BT80" s="259">
        <v>-28.510579999999994</v>
      </c>
      <c r="BU80" s="286">
        <v>-11.74255</v>
      </c>
      <c r="BV80" s="285">
        <v>-68.223939999999985</v>
      </c>
      <c r="BW80" s="259">
        <v>404.23250000000007</v>
      </c>
      <c r="BX80" s="259">
        <v>9.4211799999999979</v>
      </c>
      <c r="BY80" s="259">
        <v>-6.0361700000000003</v>
      </c>
      <c r="BZ80" s="259">
        <v>392.07618000000002</v>
      </c>
      <c r="CA80" s="259">
        <v>-0.64632999999999985</v>
      </c>
      <c r="CB80" s="259">
        <v>-1.8442200000000002</v>
      </c>
      <c r="CC80" s="259">
        <v>-28.108609999999995</v>
      </c>
      <c r="CD80" s="259">
        <v>-1.6646399999999999</v>
      </c>
      <c r="CE80" s="259">
        <v>-2.1116799999999998</v>
      </c>
      <c r="CF80" s="259">
        <v>-0.7354400000000002</v>
      </c>
      <c r="CG80" s="286">
        <v>-3.5484499999999999</v>
      </c>
      <c r="CH80" s="285">
        <v>-35.823709999999998</v>
      </c>
      <c r="CI80" s="259">
        <v>-9.0116599999999991</v>
      </c>
      <c r="CJ80" s="259">
        <v>-6.2133999999999991</v>
      </c>
      <c r="CK80" s="259">
        <v>-5.6634899999999995</v>
      </c>
      <c r="CL80" s="259">
        <v>-6.2062199999999992</v>
      </c>
      <c r="CM80" s="259">
        <v>-4.6098999999999961</v>
      </c>
      <c r="CN80" s="259">
        <v>27.93852</v>
      </c>
      <c r="CO80" s="259">
        <v>19.905239999999999</v>
      </c>
      <c r="CP80" s="259">
        <v>5.0841299999999983</v>
      </c>
      <c r="CQ80" s="259">
        <v>-14.80696</v>
      </c>
      <c r="CR80" s="259">
        <v>-13.21608</v>
      </c>
      <c r="CS80" s="286">
        <v>-89.887840000000011</v>
      </c>
      <c r="CT80" s="285">
        <v>-12.986109999999998</v>
      </c>
      <c r="CU80" s="259">
        <v>-0.30277999999999999</v>
      </c>
      <c r="CV80" s="259">
        <v>-1.678E-2</v>
      </c>
      <c r="CW80" s="259">
        <v>-7.7780000000000016E-2</v>
      </c>
      <c r="CX80" s="259">
        <v>-0.23810000000000001</v>
      </c>
      <c r="CY80" s="259">
        <v>-37.386900000000004</v>
      </c>
      <c r="CZ80" s="259">
        <v>-118.39846999999997</v>
      </c>
      <c r="DA80" s="259">
        <v>-1.2667899999999999</v>
      </c>
      <c r="DB80" s="259">
        <v>-1.4583299999999999</v>
      </c>
      <c r="DC80" s="259">
        <v>3.3501199999999995</v>
      </c>
      <c r="DD80" s="259">
        <v>-2.0297800000000001</v>
      </c>
      <c r="DE80" s="286">
        <v>-109.7209</v>
      </c>
      <c r="DF80" s="285">
        <v>3.0643300000000004</v>
      </c>
      <c r="DG80" s="259">
        <v>-0.14772999999999997</v>
      </c>
      <c r="DH80" s="259">
        <v>-3.2012300000000002</v>
      </c>
      <c r="DI80" s="259">
        <v>0</v>
      </c>
      <c r="DJ80" s="259">
        <v>0.41667000000000004</v>
      </c>
      <c r="DK80" s="259">
        <v>-25</v>
      </c>
      <c r="DL80" s="259">
        <v>621.81052999999986</v>
      </c>
      <c r="DM80" s="259">
        <v>109.68566999999999</v>
      </c>
      <c r="DN80" s="259">
        <v>19.99999</v>
      </c>
      <c r="DO80" s="259">
        <v>-20.646190000000004</v>
      </c>
      <c r="DP80" s="259">
        <v>-6.6453299999999995</v>
      </c>
      <c r="DQ80" s="286">
        <v>972.87184999999999</v>
      </c>
      <c r="DR80" s="285">
        <v>519.68701999999996</v>
      </c>
      <c r="DS80" s="259">
        <v>-3.5630000000000002</v>
      </c>
      <c r="DT80" s="259">
        <v>0</v>
      </c>
      <c r="DU80" s="259">
        <v>-0.15649000000000002</v>
      </c>
      <c r="DV80" s="259">
        <v>13.708</v>
      </c>
      <c r="DW80" s="259">
        <v>968.47500000000002</v>
      </c>
      <c r="DX80" s="259">
        <v>0.84350999999999998</v>
      </c>
      <c r="DY80" s="259">
        <v>0.11700000000000088</v>
      </c>
      <c r="DZ80" s="259">
        <v>0</v>
      </c>
      <c r="EA80" s="259">
        <v>-0.15649000000000002</v>
      </c>
      <c r="EB80" s="259">
        <v>58.081319999999998</v>
      </c>
      <c r="EC80" s="286">
        <v>99</v>
      </c>
      <c r="ED80" s="285">
        <v>-6.4110000000000005</v>
      </c>
      <c r="EE80" s="259">
        <v>-25</v>
      </c>
      <c r="EF80" s="259">
        <v>0</v>
      </c>
      <c r="EG80" s="259">
        <v>-6.1564899999999998</v>
      </c>
      <c r="EH80" s="259">
        <v>-2.0751599999999999</v>
      </c>
      <c r="EI80" s="259">
        <v>0</v>
      </c>
      <c r="EJ80" s="259">
        <v>528.84351000000004</v>
      </c>
      <c r="EK80" s="259">
        <v>168.44233</v>
      </c>
      <c r="EL80" s="259">
        <v>1199.4749999999999</v>
      </c>
      <c r="EM80" s="259">
        <v>-6.1564899999999998</v>
      </c>
      <c r="EN80" s="259">
        <v>0</v>
      </c>
      <c r="EO80" s="286">
        <v>1</v>
      </c>
      <c r="EP80" s="285">
        <v>498.90350999999998</v>
      </c>
      <c r="EQ80" s="259">
        <v>-6.0000000000002274E-2</v>
      </c>
      <c r="ER80" s="259">
        <v>0.03</v>
      </c>
      <c r="ES80" s="259">
        <v>58.452500000000001</v>
      </c>
      <c r="ET80" s="259">
        <v>291.84734000000003</v>
      </c>
      <c r="EU80" s="259">
        <v>1434.8310000000001</v>
      </c>
      <c r="EV80" s="259">
        <v>64.971049999999991</v>
      </c>
      <c r="EW80" s="259">
        <v>301.49115</v>
      </c>
      <c r="EX80" s="259">
        <v>182.22394999999997</v>
      </c>
      <c r="EY80" s="259">
        <v>132.54965000000001</v>
      </c>
      <c r="EZ80" s="259">
        <v>3.5228299999999999</v>
      </c>
      <c r="FA80" s="286">
        <v>-28.4</v>
      </c>
      <c r="FB80" s="285">
        <v>-52.153999999999996</v>
      </c>
      <c r="FC80" s="259">
        <v>-128.85245999999998</v>
      </c>
      <c r="FD80" s="259">
        <v>155.01259999999999</v>
      </c>
      <c r="FE80" s="259">
        <v>-42.195009999999996</v>
      </c>
      <c r="FF80" s="259">
        <v>-7.22966</v>
      </c>
      <c r="FG80" s="259">
        <v>-9.3121599999999987</v>
      </c>
      <c r="FH80" s="259">
        <v>141.83240000000001</v>
      </c>
      <c r="FI80" s="259">
        <v>-46.509420000000006</v>
      </c>
      <c r="FJ80" s="259">
        <v>-546.97110999999995</v>
      </c>
      <c r="FK80" s="259">
        <v>-117.72443</v>
      </c>
      <c r="FL80" s="259">
        <v>140.3665</v>
      </c>
      <c r="FM80" s="286">
        <v>15.35</v>
      </c>
      <c r="FN80" s="285">
        <v>-0.52031999999999989</v>
      </c>
      <c r="FO80" s="259">
        <v>-5.4799300000000004</v>
      </c>
      <c r="FP80" s="259">
        <v>-12.554080000000001</v>
      </c>
      <c r="FQ80" s="259">
        <v>192.45848999999998</v>
      </c>
      <c r="FR80" s="259">
        <v>-0.98842999999999992</v>
      </c>
      <c r="FS80" s="259">
        <v>-14.315160000000001</v>
      </c>
      <c r="FT80" s="259">
        <v>-18.914630000000002</v>
      </c>
      <c r="FU80" s="259">
        <v>63.905639999999991</v>
      </c>
      <c r="FV80" s="259">
        <v>-53.641390000000001</v>
      </c>
      <c r="FW80" s="259">
        <v>43.198319999999995</v>
      </c>
      <c r="FX80" s="259">
        <v>19.783000000000001</v>
      </c>
      <c r="FY80" s="286">
        <v>474.57857999999999</v>
      </c>
      <c r="FZ80" s="285">
        <v>174.42017000000001</v>
      </c>
      <c r="GA80" s="259">
        <v>-50.988430000000001</v>
      </c>
      <c r="GB80" s="259">
        <v>-1</v>
      </c>
      <c r="GC80" s="259">
        <v>-50.216499999999996</v>
      </c>
      <c r="GD80" s="259">
        <v>703.73299999999995</v>
      </c>
      <c r="GE80" s="259">
        <v>5.48</v>
      </c>
      <c r="GF80" s="259">
        <v>-52.996830000000003</v>
      </c>
      <c r="GG80" s="259">
        <v>-146.86543</v>
      </c>
      <c r="GH80" s="259">
        <v>-11</v>
      </c>
      <c r="GI80" s="259">
        <v>-42.496499999999997</v>
      </c>
      <c r="GJ80" s="259">
        <v>2.9615699999999947</v>
      </c>
      <c r="GK80" s="286">
        <v>-39.4</v>
      </c>
      <c r="GL80" s="285">
        <v>-568.42232999999987</v>
      </c>
      <c r="GM80" s="259">
        <v>9.5955699999999986</v>
      </c>
      <c r="GN80" s="259">
        <v>-87.314999999999998</v>
      </c>
      <c r="GO80" s="259">
        <v>326.60000000000002</v>
      </c>
      <c r="GP80" s="259">
        <v>-19.721429999999998</v>
      </c>
      <c r="GQ80" s="259">
        <v>-13.400000000000006</v>
      </c>
      <c r="GR80" s="259">
        <v>13.685040000000001</v>
      </c>
      <c r="GS80" s="259">
        <v>430.43699000000004</v>
      </c>
      <c r="GT80" s="259">
        <v>5.4290566299999909</v>
      </c>
      <c r="GU80" s="259">
        <v>-216.03930007000002</v>
      </c>
      <c r="GV80" s="259">
        <v>-111.31718105999994</v>
      </c>
      <c r="GW80" s="286">
        <v>8.0820441599999242</v>
      </c>
      <c r="GX80" s="285">
        <v>-621.80297790000009</v>
      </c>
      <c r="GY80" s="259">
        <v>37.223520890000032</v>
      </c>
      <c r="GZ80" s="259">
        <v>16.863784309999925</v>
      </c>
      <c r="HA80" s="259">
        <v>492.43188389000011</v>
      </c>
      <c r="HB80" s="259">
        <v>-275.56750260000001</v>
      </c>
      <c r="HC80" s="259">
        <v>42.622886210000004</v>
      </c>
      <c r="HD80" s="259">
        <v>-20.759156740000009</v>
      </c>
      <c r="HE80" s="259">
        <v>231.03154076000001</v>
      </c>
      <c r="HF80" s="259">
        <v>73.160336759999993</v>
      </c>
      <c r="HG80" s="259">
        <v>54.455544069999988</v>
      </c>
      <c r="HH80" s="259">
        <v>101.090126</v>
      </c>
      <c r="HI80" s="286">
        <v>19.031419349999997</v>
      </c>
      <c r="HJ80" s="285">
        <v>123.03284489999999</v>
      </c>
      <c r="HK80" s="259">
        <v>-92.411549030000003</v>
      </c>
      <c r="HL80" s="259">
        <v>4.990718791805584</v>
      </c>
      <c r="HM80" s="259">
        <v>15.110570901689499</v>
      </c>
      <c r="HN80" s="259">
        <v>65.503302160423715</v>
      </c>
      <c r="HO80" s="259">
        <v>113.10017309591937</v>
      </c>
      <c r="HP80" s="259">
        <v>6.4882871351373552</v>
      </c>
      <c r="HQ80" s="259">
        <v>26.752960423821563</v>
      </c>
      <c r="HR80" s="259">
        <v>61.665991166164503</v>
      </c>
      <c r="HS80" s="259">
        <v>-169.58303546664911</v>
      </c>
      <c r="HT80" s="259">
        <v>30.412523238230847</v>
      </c>
      <c r="HU80" s="286">
        <v>429.66933554422087</v>
      </c>
      <c r="HV80" s="285">
        <v>-67.739707555584801</v>
      </c>
      <c r="HW80" s="259">
        <v>-88.175442078800671</v>
      </c>
      <c r="HX80" s="259">
        <v>188.27083596</v>
      </c>
      <c r="HY80" s="259">
        <v>-31.98494488</v>
      </c>
      <c r="HZ80" s="259">
        <v>-102.55436491</v>
      </c>
      <c r="IA80" s="259">
        <v>-56.169949460000005</v>
      </c>
      <c r="IB80" s="259">
        <v>25.669587429999979</v>
      </c>
      <c r="IC80" s="259">
        <v>-172.02258929999999</v>
      </c>
      <c r="ID80" s="259">
        <v>-343.22450811999994</v>
      </c>
      <c r="IE80" s="259">
        <v>-151.66809184000002</v>
      </c>
      <c r="IF80" s="259">
        <v>-188.60493793999999</v>
      </c>
      <c r="IG80" s="286">
        <v>211.57749680999999</v>
      </c>
      <c r="IH80" s="285">
        <v>-34.216766960000001</v>
      </c>
      <c r="II80" s="259">
        <v>-68.322667609999982</v>
      </c>
      <c r="IJ80" s="259">
        <v>-331.85429914999997</v>
      </c>
      <c r="IK80" s="259">
        <v>637.86204779000002</v>
      </c>
      <c r="IL80" s="259">
        <v>-22.240625690000002</v>
      </c>
      <c r="IM80" s="259">
        <v>-119.36186561</v>
      </c>
      <c r="IN80" s="259">
        <v>-7.967967380000001</v>
      </c>
      <c r="IO80" s="259">
        <v>-0.64143962999999993</v>
      </c>
      <c r="IP80" s="259">
        <v>-14.886005170000004</v>
      </c>
      <c r="IQ80" s="259">
        <v>-15.00790443</v>
      </c>
      <c r="IR80" s="259">
        <v>-21.840599320000003</v>
      </c>
      <c r="IS80" s="286">
        <v>12.211659610000005</v>
      </c>
      <c r="IT80" s="285">
        <v>5.2814428899999992</v>
      </c>
      <c r="IU80" s="259">
        <v>-6.4486855900000002</v>
      </c>
      <c r="IV80" s="259">
        <v>858.39240612000003</v>
      </c>
      <c r="IW80" s="259">
        <v>13.211703250000028</v>
      </c>
      <c r="IX80" s="259">
        <v>23.197291579999998</v>
      </c>
      <c r="IY80" s="259">
        <v>58.861251600000031</v>
      </c>
      <c r="IZ80" s="259">
        <v>-484.79415720999998</v>
      </c>
      <c r="JA80" s="259">
        <v>-205.54431918</v>
      </c>
      <c r="JB80" s="259">
        <v>-104.00110888493566</v>
      </c>
      <c r="JC80" s="259">
        <v>192.17408208999996</v>
      </c>
      <c r="JD80" s="259">
        <v>215.89179482</v>
      </c>
      <c r="JE80" s="286">
        <v>68.419248190000005</v>
      </c>
      <c r="JF80" s="285">
        <v>75.221374859999997</v>
      </c>
      <c r="JG80" s="259">
        <v>-480.62089863999989</v>
      </c>
      <c r="JH80" s="259">
        <v>99.647515269999957</v>
      </c>
      <c r="JI80" s="259">
        <v>18.769620000000003</v>
      </c>
      <c r="JJ80" s="259">
        <v>19.489428780000004</v>
      </c>
      <c r="JK80" s="259">
        <v>-25.71566667999997</v>
      </c>
      <c r="JL80" s="259">
        <v>2.2871510000000317E-2</v>
      </c>
      <c r="JM80" s="259">
        <v>-301.67225285000006</v>
      </c>
      <c r="JN80" s="259">
        <v>-29.178965219999998</v>
      </c>
      <c r="JO80" s="259">
        <v>4.6144193299999996</v>
      </c>
      <c r="JP80" s="259">
        <v>-70.583631120000007</v>
      </c>
      <c r="JQ80" s="286">
        <v>-54.312205190000014</v>
      </c>
      <c r="JR80" s="285">
        <v>-32.236383889999999</v>
      </c>
      <c r="JS80" s="259">
        <v>2.4094932800000031</v>
      </c>
      <c r="JT80" s="259">
        <v>-346.11818498999997</v>
      </c>
      <c r="JU80" s="259">
        <v>5.3110524000000225</v>
      </c>
      <c r="JV80" s="259">
        <v>-59.402953119999978</v>
      </c>
      <c r="JW80" s="259">
        <v>305.37176542999998</v>
      </c>
      <c r="JX80" s="259">
        <v>-0.52623328999999985</v>
      </c>
      <c r="JY80" s="259">
        <v>-6.8754249199999968</v>
      </c>
      <c r="JZ80" s="259">
        <v>-6.3610144599999998</v>
      </c>
      <c r="KA80" s="259">
        <v>-4.6089750000000151E-2</v>
      </c>
      <c r="KB80" s="259">
        <v>-211.51438261999999</v>
      </c>
      <c r="KC80" s="286">
        <v>-571.69411065999986</v>
      </c>
      <c r="KD80" s="285">
        <v>101.50066934</v>
      </c>
      <c r="KE80" s="259">
        <v>-190.40997464</v>
      </c>
      <c r="KF80" s="259">
        <v>-117.52386161</v>
      </c>
      <c r="KG80" s="259">
        <v>-632.17723414</v>
      </c>
      <c r="KH80" s="259">
        <v>-403.24286404000003</v>
      </c>
      <c r="KI80" s="259">
        <v>-180.04430726000001</v>
      </c>
      <c r="KJ80" s="259">
        <v>938.25542100000007</v>
      </c>
      <c r="KK80" s="259">
        <v>43.944206069999993</v>
      </c>
      <c r="KL80" s="259">
        <v>-5.3667643300000005</v>
      </c>
      <c r="KM80" s="259">
        <v>-14.993034559999984</v>
      </c>
      <c r="KN80" s="259">
        <v>-20.981783</v>
      </c>
      <c r="KO80" s="259">
        <v>94.61409098999998</v>
      </c>
      <c r="KP80" s="285">
        <v>131.4</v>
      </c>
      <c r="KQ80" s="259">
        <v>130.5</v>
      </c>
      <c r="KR80" s="259">
        <v>170.91551045</v>
      </c>
      <c r="KS80" s="286">
        <v>60.400000000000006</v>
      </c>
    </row>
    <row r="81" spans="1:305" x14ac:dyDescent="0.25">
      <c r="A81" s="235" t="s">
        <v>4216</v>
      </c>
      <c r="B81" s="285">
        <v>0</v>
      </c>
      <c r="C81" s="259">
        <v>0</v>
      </c>
      <c r="D81" s="259">
        <v>0</v>
      </c>
      <c r="E81" s="259">
        <v>0</v>
      </c>
      <c r="F81" s="259">
        <v>0</v>
      </c>
      <c r="G81" s="259">
        <v>0</v>
      </c>
      <c r="H81" s="259">
        <v>0</v>
      </c>
      <c r="I81" s="259">
        <v>0</v>
      </c>
      <c r="J81" s="259">
        <v>0</v>
      </c>
      <c r="K81" s="259">
        <v>0</v>
      </c>
      <c r="L81" s="259">
        <v>0</v>
      </c>
      <c r="M81" s="286">
        <v>0</v>
      </c>
      <c r="N81" s="285">
        <v>0</v>
      </c>
      <c r="O81" s="259">
        <v>0</v>
      </c>
      <c r="P81" s="259">
        <v>0</v>
      </c>
      <c r="Q81" s="259">
        <v>0</v>
      </c>
      <c r="R81" s="259">
        <v>0</v>
      </c>
      <c r="S81" s="259">
        <v>0</v>
      </c>
      <c r="T81" s="259">
        <v>0</v>
      </c>
      <c r="U81" s="259">
        <v>0</v>
      </c>
      <c r="V81" s="259">
        <v>0</v>
      </c>
      <c r="W81" s="259">
        <v>0</v>
      </c>
      <c r="X81" s="259">
        <v>0</v>
      </c>
      <c r="Y81" s="286">
        <v>0</v>
      </c>
      <c r="Z81" s="285">
        <v>0</v>
      </c>
      <c r="AA81" s="259">
        <v>0</v>
      </c>
      <c r="AB81" s="259">
        <v>0</v>
      </c>
      <c r="AC81" s="259">
        <v>0</v>
      </c>
      <c r="AD81" s="259">
        <v>0</v>
      </c>
      <c r="AE81" s="259">
        <v>0</v>
      </c>
      <c r="AF81" s="259">
        <v>0</v>
      </c>
      <c r="AG81" s="259">
        <v>0</v>
      </c>
      <c r="AH81" s="259">
        <v>0</v>
      </c>
      <c r="AI81" s="259">
        <v>0</v>
      </c>
      <c r="AJ81" s="259">
        <v>0</v>
      </c>
      <c r="AK81" s="286">
        <v>0</v>
      </c>
      <c r="AL81" s="285">
        <v>0</v>
      </c>
      <c r="AM81" s="259">
        <v>0</v>
      </c>
      <c r="AN81" s="259">
        <v>0</v>
      </c>
      <c r="AO81" s="259">
        <v>0</v>
      </c>
      <c r="AP81" s="259">
        <v>0</v>
      </c>
      <c r="AQ81" s="259">
        <v>0</v>
      </c>
      <c r="AR81" s="259">
        <v>0</v>
      </c>
      <c r="AS81" s="259">
        <v>0</v>
      </c>
      <c r="AT81" s="259">
        <v>0</v>
      </c>
      <c r="AU81" s="259">
        <v>0</v>
      </c>
      <c r="AV81" s="259">
        <v>0</v>
      </c>
      <c r="AW81" s="286">
        <v>0</v>
      </c>
      <c r="AX81" s="285">
        <v>0</v>
      </c>
      <c r="AY81" s="259">
        <v>0</v>
      </c>
      <c r="AZ81" s="259">
        <v>0</v>
      </c>
      <c r="BA81" s="259">
        <v>0</v>
      </c>
      <c r="BB81" s="259">
        <v>0</v>
      </c>
      <c r="BC81" s="259">
        <v>0</v>
      </c>
      <c r="BD81" s="259">
        <v>0</v>
      </c>
      <c r="BE81" s="259">
        <v>0</v>
      </c>
      <c r="BF81" s="259">
        <v>0</v>
      </c>
      <c r="BG81" s="259">
        <v>0</v>
      </c>
      <c r="BH81" s="259">
        <v>0</v>
      </c>
      <c r="BI81" s="286">
        <v>0</v>
      </c>
      <c r="BJ81" s="285">
        <v>0</v>
      </c>
      <c r="BK81" s="259">
        <v>0</v>
      </c>
      <c r="BL81" s="259">
        <v>0</v>
      </c>
      <c r="BM81" s="259">
        <v>0</v>
      </c>
      <c r="BN81" s="259">
        <v>0</v>
      </c>
      <c r="BO81" s="259">
        <v>0</v>
      </c>
      <c r="BP81" s="259">
        <v>0</v>
      </c>
      <c r="BQ81" s="259">
        <v>0</v>
      </c>
      <c r="BR81" s="259">
        <v>0</v>
      </c>
      <c r="BS81" s="259">
        <v>0</v>
      </c>
      <c r="BT81" s="259">
        <v>0</v>
      </c>
      <c r="BU81" s="286">
        <v>0</v>
      </c>
      <c r="BV81" s="285">
        <v>0</v>
      </c>
      <c r="BW81" s="259">
        <v>165</v>
      </c>
      <c r="BX81" s="259">
        <v>0</v>
      </c>
      <c r="BY81" s="259">
        <v>0</v>
      </c>
      <c r="BZ81" s="259">
        <v>400</v>
      </c>
      <c r="CA81" s="259">
        <v>0</v>
      </c>
      <c r="CB81" s="259">
        <v>0</v>
      </c>
      <c r="CC81" s="259">
        <v>0</v>
      </c>
      <c r="CD81" s="259">
        <v>0</v>
      </c>
      <c r="CE81" s="259">
        <v>0</v>
      </c>
      <c r="CF81" s="259">
        <v>0</v>
      </c>
      <c r="CG81" s="286">
        <v>0</v>
      </c>
      <c r="CH81" s="285">
        <v>0</v>
      </c>
      <c r="CI81" s="259">
        <v>0</v>
      </c>
      <c r="CJ81" s="259">
        <v>0</v>
      </c>
      <c r="CK81" s="259">
        <v>0</v>
      </c>
      <c r="CL81" s="259">
        <v>0</v>
      </c>
      <c r="CM81" s="259">
        <v>0</v>
      </c>
      <c r="CN81" s="259">
        <v>0</v>
      </c>
      <c r="CO81" s="259">
        <v>0</v>
      </c>
      <c r="CP81" s="259">
        <v>0</v>
      </c>
      <c r="CQ81" s="259">
        <v>0</v>
      </c>
      <c r="CR81" s="259">
        <v>0</v>
      </c>
      <c r="CS81" s="286">
        <v>0</v>
      </c>
      <c r="CT81" s="285">
        <v>0</v>
      </c>
      <c r="CU81" s="259">
        <v>0</v>
      </c>
      <c r="CV81" s="259">
        <v>0</v>
      </c>
      <c r="CW81" s="259">
        <v>0</v>
      </c>
      <c r="CX81" s="259">
        <v>0</v>
      </c>
      <c r="CY81" s="259">
        <v>0</v>
      </c>
      <c r="CZ81" s="259">
        <v>0</v>
      </c>
      <c r="DA81" s="259">
        <v>0</v>
      </c>
      <c r="DB81" s="259">
        <v>0</v>
      </c>
      <c r="DC81" s="259">
        <v>0</v>
      </c>
      <c r="DD81" s="259">
        <v>0</v>
      </c>
      <c r="DE81" s="286">
        <v>0</v>
      </c>
      <c r="DF81" s="285">
        <v>0</v>
      </c>
      <c r="DG81" s="259">
        <v>0</v>
      </c>
      <c r="DH81" s="259">
        <v>0</v>
      </c>
      <c r="DI81" s="259">
        <v>0</v>
      </c>
      <c r="DJ81" s="259">
        <v>0</v>
      </c>
      <c r="DK81" s="259">
        <v>0</v>
      </c>
      <c r="DL81" s="259">
        <v>620</v>
      </c>
      <c r="DM81" s="259">
        <v>0</v>
      </c>
      <c r="DN81" s="259">
        <v>0</v>
      </c>
      <c r="DO81" s="259">
        <v>0</v>
      </c>
      <c r="DP81" s="259">
        <v>0</v>
      </c>
      <c r="DQ81" s="286">
        <v>0</v>
      </c>
      <c r="DR81" s="285">
        <v>520</v>
      </c>
      <c r="DS81" s="259">
        <v>0</v>
      </c>
      <c r="DT81" s="259">
        <v>0</v>
      </c>
      <c r="DU81" s="259">
        <v>0</v>
      </c>
      <c r="DV81" s="259">
        <v>0</v>
      </c>
      <c r="DW81" s="259">
        <v>1000</v>
      </c>
      <c r="DX81" s="259">
        <v>0</v>
      </c>
      <c r="DY81" s="259">
        <v>0</v>
      </c>
      <c r="DZ81" s="259">
        <v>0</v>
      </c>
      <c r="EA81" s="259">
        <v>0</v>
      </c>
      <c r="EB81" s="259">
        <v>0</v>
      </c>
      <c r="EC81" s="286">
        <v>600</v>
      </c>
      <c r="ED81" s="285">
        <v>0</v>
      </c>
      <c r="EE81" s="259">
        <v>0</v>
      </c>
      <c r="EF81" s="259">
        <v>0</v>
      </c>
      <c r="EG81" s="259">
        <v>0</v>
      </c>
      <c r="EH81" s="259">
        <v>0</v>
      </c>
      <c r="EI81" s="259">
        <v>0</v>
      </c>
      <c r="EJ81" s="259">
        <v>500</v>
      </c>
      <c r="EK81" s="259">
        <v>250</v>
      </c>
      <c r="EL81" s="259">
        <v>1200</v>
      </c>
      <c r="EM81" s="259">
        <v>0</v>
      </c>
      <c r="EN81" s="259">
        <v>0</v>
      </c>
      <c r="EO81" s="286">
        <v>0</v>
      </c>
      <c r="EP81" s="285">
        <v>500</v>
      </c>
      <c r="EQ81" s="259">
        <v>500</v>
      </c>
      <c r="ER81" s="259">
        <v>0</v>
      </c>
      <c r="ES81" s="259">
        <v>0</v>
      </c>
      <c r="ET81" s="259">
        <v>300</v>
      </c>
      <c r="EU81" s="259">
        <v>0</v>
      </c>
      <c r="EV81" s="259">
        <v>0</v>
      </c>
      <c r="EW81" s="259">
        <v>0</v>
      </c>
      <c r="EX81" s="259">
        <v>0</v>
      </c>
      <c r="EY81" s="259">
        <v>0</v>
      </c>
      <c r="EZ81" s="259">
        <v>0</v>
      </c>
      <c r="FA81" s="286">
        <v>0</v>
      </c>
      <c r="FB81" s="285">
        <v>-165</v>
      </c>
      <c r="FC81" s="259">
        <v>0</v>
      </c>
      <c r="FD81" s="259">
        <v>170</v>
      </c>
      <c r="FE81" s="259">
        <v>0</v>
      </c>
      <c r="FF81" s="259">
        <v>0</v>
      </c>
      <c r="FG81" s="259">
        <v>0</v>
      </c>
      <c r="FH81" s="259">
        <v>0</v>
      </c>
      <c r="FI81" s="259">
        <v>0</v>
      </c>
      <c r="FJ81" s="259">
        <v>-520</v>
      </c>
      <c r="FK81" s="259">
        <v>0</v>
      </c>
      <c r="FL81" s="259">
        <v>0</v>
      </c>
      <c r="FM81" s="286">
        <v>0</v>
      </c>
      <c r="FN81" s="285">
        <v>0</v>
      </c>
      <c r="FO81" s="259">
        <v>0</v>
      </c>
      <c r="FP81" s="259">
        <v>0</v>
      </c>
      <c r="FQ81" s="259">
        <v>400</v>
      </c>
      <c r="FR81" s="259">
        <v>0</v>
      </c>
      <c r="FS81" s="259">
        <v>0</v>
      </c>
      <c r="FT81" s="259">
        <v>0</v>
      </c>
      <c r="FU81" s="259">
        <v>0</v>
      </c>
      <c r="FV81" s="259">
        <v>0</v>
      </c>
      <c r="FW81" s="259">
        <v>0</v>
      </c>
      <c r="FX81" s="259">
        <v>0</v>
      </c>
      <c r="FY81" s="286">
        <v>0</v>
      </c>
      <c r="FZ81" s="285">
        <v>0</v>
      </c>
      <c r="GA81" s="259">
        <v>0</v>
      </c>
      <c r="GB81" s="259">
        <v>0</v>
      </c>
      <c r="GC81" s="259">
        <v>0</v>
      </c>
      <c r="GD81" s="259">
        <v>600</v>
      </c>
      <c r="GE81" s="259">
        <v>0</v>
      </c>
      <c r="GF81" s="259">
        <v>0</v>
      </c>
      <c r="GG81" s="259">
        <v>0</v>
      </c>
      <c r="GH81" s="259">
        <v>0</v>
      </c>
      <c r="GI81" s="259">
        <v>0</v>
      </c>
      <c r="GJ81" s="259">
        <v>500</v>
      </c>
      <c r="GK81" s="286">
        <v>0</v>
      </c>
      <c r="GL81" s="285">
        <v>-600</v>
      </c>
      <c r="GM81" s="259">
        <v>0</v>
      </c>
      <c r="GN81" s="259">
        <v>0</v>
      </c>
      <c r="GO81" s="259">
        <v>300</v>
      </c>
      <c r="GP81" s="259">
        <v>0</v>
      </c>
      <c r="GQ81" s="259">
        <v>0</v>
      </c>
      <c r="GR81" s="259">
        <v>0</v>
      </c>
      <c r="GS81" s="259">
        <v>600</v>
      </c>
      <c r="GT81" s="259">
        <v>-4.6059999999999945</v>
      </c>
      <c r="GU81" s="259">
        <v>0</v>
      </c>
      <c r="GV81" s="259">
        <v>0</v>
      </c>
      <c r="GW81" s="286">
        <v>0</v>
      </c>
      <c r="GX81" s="285">
        <v>-500</v>
      </c>
      <c r="GY81" s="259">
        <v>0</v>
      </c>
      <c r="GZ81" s="259">
        <v>0</v>
      </c>
      <c r="HA81" s="259">
        <v>0</v>
      </c>
      <c r="HB81" s="259">
        <v>-300</v>
      </c>
      <c r="HC81" s="259">
        <v>0</v>
      </c>
      <c r="HD81" s="259">
        <v>0</v>
      </c>
      <c r="HE81" s="259">
        <v>0</v>
      </c>
      <c r="HF81" s="259">
        <v>0</v>
      </c>
      <c r="HG81" s="259">
        <v>0</v>
      </c>
      <c r="HH81" s="259">
        <v>0</v>
      </c>
      <c r="HI81" s="286">
        <v>0</v>
      </c>
      <c r="HJ81" s="285">
        <v>0</v>
      </c>
      <c r="HK81" s="259">
        <v>0</v>
      </c>
      <c r="HL81" s="259">
        <v>0</v>
      </c>
      <c r="HM81" s="259">
        <v>0</v>
      </c>
      <c r="HN81" s="259">
        <v>0</v>
      </c>
      <c r="HO81" s="259">
        <v>0</v>
      </c>
      <c r="HP81" s="259">
        <v>0</v>
      </c>
      <c r="HQ81" s="259">
        <v>0</v>
      </c>
      <c r="HR81" s="259">
        <v>0</v>
      </c>
      <c r="HS81" s="259">
        <v>0</v>
      </c>
      <c r="HT81" s="259">
        <v>0</v>
      </c>
      <c r="HU81" s="286">
        <v>59.500999999999976</v>
      </c>
      <c r="HV81" s="285">
        <v>-50</v>
      </c>
      <c r="HW81" s="259">
        <v>0</v>
      </c>
      <c r="HX81" s="259">
        <v>0</v>
      </c>
      <c r="HY81" s="259">
        <v>0</v>
      </c>
      <c r="HZ81" s="259">
        <v>0</v>
      </c>
      <c r="IA81" s="259">
        <v>0</v>
      </c>
      <c r="IB81" s="259">
        <v>-277.67700000000002</v>
      </c>
      <c r="IC81" s="259">
        <v>0</v>
      </c>
      <c r="ID81" s="259">
        <v>0</v>
      </c>
      <c r="IE81" s="259">
        <v>0</v>
      </c>
      <c r="IF81" s="259">
        <v>0</v>
      </c>
      <c r="IG81" s="286">
        <v>0</v>
      </c>
      <c r="IH81" s="285">
        <v>0</v>
      </c>
      <c r="II81" s="259">
        <v>0</v>
      </c>
      <c r="IJ81" s="259">
        <v>0</v>
      </c>
      <c r="IK81" s="259">
        <v>827.13800000000003</v>
      </c>
      <c r="IL81" s="259">
        <v>0</v>
      </c>
      <c r="IM81" s="259">
        <v>0</v>
      </c>
      <c r="IN81" s="259">
        <v>0</v>
      </c>
      <c r="IO81" s="259">
        <v>0</v>
      </c>
      <c r="IP81" s="259">
        <v>0</v>
      </c>
      <c r="IQ81" s="259">
        <v>0</v>
      </c>
      <c r="IR81" s="259">
        <v>0</v>
      </c>
      <c r="IS81" s="286">
        <v>0</v>
      </c>
      <c r="IT81" s="285">
        <v>0</v>
      </c>
      <c r="IU81" s="259">
        <v>0</v>
      </c>
      <c r="IV81" s="259">
        <v>0</v>
      </c>
      <c r="IW81" s="259">
        <v>0</v>
      </c>
      <c r="IX81" s="259">
        <v>0</v>
      </c>
      <c r="IY81" s="259">
        <v>0</v>
      </c>
      <c r="IZ81" s="259">
        <v>-500</v>
      </c>
      <c r="JA81" s="259">
        <v>-177</v>
      </c>
      <c r="JB81" s="259">
        <v>-697.21799999999996</v>
      </c>
      <c r="JC81" s="259">
        <v>0</v>
      </c>
      <c r="JD81" s="259">
        <v>0</v>
      </c>
      <c r="JE81" s="286">
        <v>0</v>
      </c>
      <c r="JF81" s="285">
        <v>0</v>
      </c>
      <c r="JG81" s="259">
        <v>-500</v>
      </c>
      <c r="JH81" s="259">
        <v>0</v>
      </c>
      <c r="JI81" s="259">
        <v>0</v>
      </c>
      <c r="JJ81" s="259">
        <v>0</v>
      </c>
      <c r="JK81" s="259">
        <v>0</v>
      </c>
      <c r="JL81" s="259">
        <v>0</v>
      </c>
      <c r="JM81" s="259">
        <v>-468</v>
      </c>
      <c r="JN81" s="259">
        <v>0</v>
      </c>
      <c r="JO81" s="259">
        <v>0</v>
      </c>
      <c r="JP81" s="259">
        <v>0</v>
      </c>
      <c r="JQ81" s="286">
        <v>0</v>
      </c>
      <c r="JR81" s="285">
        <v>0</v>
      </c>
      <c r="JS81" s="259">
        <v>0</v>
      </c>
      <c r="JT81" s="259">
        <v>-170</v>
      </c>
      <c r="JU81" s="259">
        <v>0</v>
      </c>
      <c r="JV81" s="259">
        <v>175</v>
      </c>
      <c r="JW81" s="259">
        <v>242.30700000000002</v>
      </c>
      <c r="JX81" s="259">
        <v>0</v>
      </c>
      <c r="JY81" s="259">
        <v>0</v>
      </c>
      <c r="JZ81" s="259">
        <v>0</v>
      </c>
      <c r="KA81" s="259">
        <v>0</v>
      </c>
      <c r="KB81" s="259">
        <v>-212.6</v>
      </c>
      <c r="KC81" s="286">
        <v>-550</v>
      </c>
      <c r="KD81" s="285">
        <v>0</v>
      </c>
      <c r="KE81" s="259">
        <v>0</v>
      </c>
      <c r="KF81" s="259">
        <v>0</v>
      </c>
      <c r="KG81" s="259">
        <v>-400</v>
      </c>
      <c r="KH81" s="259">
        <v>0</v>
      </c>
      <c r="KI81" s="259">
        <v>0</v>
      </c>
      <c r="KJ81" s="259">
        <v>500</v>
      </c>
      <c r="KK81" s="259">
        <v>0</v>
      </c>
      <c r="KL81" s="259">
        <v>0</v>
      </c>
      <c r="KM81" s="259">
        <v>0</v>
      </c>
      <c r="KN81" s="259">
        <v>0</v>
      </c>
      <c r="KO81" s="259">
        <v>0</v>
      </c>
      <c r="KP81" s="285">
        <v>0</v>
      </c>
      <c r="KQ81" s="259">
        <v>0</v>
      </c>
      <c r="KR81" s="259">
        <v>0</v>
      </c>
      <c r="KS81" s="286">
        <v>0</v>
      </c>
    </row>
    <row r="82" spans="1:305" x14ac:dyDescent="0.25">
      <c r="A82" s="345" t="s">
        <v>4224</v>
      </c>
      <c r="B82" s="285">
        <v>0</v>
      </c>
      <c r="C82" s="259">
        <v>0</v>
      </c>
      <c r="D82" s="259">
        <v>0</v>
      </c>
      <c r="E82" s="259">
        <v>0</v>
      </c>
      <c r="F82" s="259">
        <v>0</v>
      </c>
      <c r="G82" s="259">
        <v>0</v>
      </c>
      <c r="H82" s="259">
        <v>0</v>
      </c>
      <c r="I82" s="259">
        <v>0</v>
      </c>
      <c r="J82" s="259">
        <v>0</v>
      </c>
      <c r="K82" s="259">
        <v>0</v>
      </c>
      <c r="L82" s="259">
        <v>0</v>
      </c>
      <c r="M82" s="286">
        <v>0</v>
      </c>
      <c r="N82" s="285">
        <v>0</v>
      </c>
      <c r="O82" s="259">
        <v>0</v>
      </c>
      <c r="P82" s="259">
        <v>0</v>
      </c>
      <c r="Q82" s="259">
        <v>0</v>
      </c>
      <c r="R82" s="259">
        <v>0</v>
      </c>
      <c r="S82" s="259">
        <v>0</v>
      </c>
      <c r="T82" s="259">
        <v>0</v>
      </c>
      <c r="U82" s="259">
        <v>0</v>
      </c>
      <c r="V82" s="259">
        <v>0</v>
      </c>
      <c r="W82" s="259">
        <v>0</v>
      </c>
      <c r="X82" s="259">
        <v>0</v>
      </c>
      <c r="Y82" s="286">
        <v>0</v>
      </c>
      <c r="Z82" s="285">
        <v>0</v>
      </c>
      <c r="AA82" s="259">
        <v>0</v>
      </c>
      <c r="AB82" s="259">
        <v>0</v>
      </c>
      <c r="AC82" s="259">
        <v>0</v>
      </c>
      <c r="AD82" s="259">
        <v>0</v>
      </c>
      <c r="AE82" s="259">
        <v>0</v>
      </c>
      <c r="AF82" s="259">
        <v>0</v>
      </c>
      <c r="AG82" s="259">
        <v>0</v>
      </c>
      <c r="AH82" s="259">
        <v>0</v>
      </c>
      <c r="AI82" s="259">
        <v>0</v>
      </c>
      <c r="AJ82" s="259">
        <v>0</v>
      </c>
      <c r="AK82" s="286">
        <v>0</v>
      </c>
      <c r="AL82" s="285">
        <v>0</v>
      </c>
      <c r="AM82" s="259">
        <v>0</v>
      </c>
      <c r="AN82" s="259">
        <v>0</v>
      </c>
      <c r="AO82" s="259">
        <v>0</v>
      </c>
      <c r="AP82" s="259">
        <v>0</v>
      </c>
      <c r="AQ82" s="259">
        <v>0</v>
      </c>
      <c r="AR82" s="259">
        <v>0</v>
      </c>
      <c r="AS82" s="259">
        <v>0</v>
      </c>
      <c r="AT82" s="259">
        <v>0</v>
      </c>
      <c r="AU82" s="259">
        <v>0</v>
      </c>
      <c r="AV82" s="259">
        <v>0</v>
      </c>
      <c r="AW82" s="286">
        <v>0</v>
      </c>
      <c r="AX82" s="285">
        <v>0</v>
      </c>
      <c r="AY82" s="259">
        <v>0</v>
      </c>
      <c r="AZ82" s="259">
        <v>0</v>
      </c>
      <c r="BA82" s="259">
        <v>0</v>
      </c>
      <c r="BB82" s="259">
        <v>0</v>
      </c>
      <c r="BC82" s="259">
        <v>0</v>
      </c>
      <c r="BD82" s="259">
        <v>0</v>
      </c>
      <c r="BE82" s="259">
        <v>0</v>
      </c>
      <c r="BF82" s="259">
        <v>0</v>
      </c>
      <c r="BG82" s="259">
        <v>0</v>
      </c>
      <c r="BH82" s="259">
        <v>0</v>
      </c>
      <c r="BI82" s="286">
        <v>0</v>
      </c>
      <c r="BJ82" s="285">
        <v>0</v>
      </c>
      <c r="BK82" s="259">
        <v>0</v>
      </c>
      <c r="BL82" s="259">
        <v>0</v>
      </c>
      <c r="BM82" s="259">
        <v>0</v>
      </c>
      <c r="BN82" s="259">
        <v>0</v>
      </c>
      <c r="BO82" s="259">
        <v>0</v>
      </c>
      <c r="BP82" s="259">
        <v>0</v>
      </c>
      <c r="BQ82" s="259">
        <v>0</v>
      </c>
      <c r="BR82" s="259">
        <v>0</v>
      </c>
      <c r="BS82" s="259">
        <v>0</v>
      </c>
      <c r="BT82" s="259">
        <v>0</v>
      </c>
      <c r="BU82" s="286">
        <v>0</v>
      </c>
      <c r="BV82" s="285">
        <v>0</v>
      </c>
      <c r="BW82" s="259">
        <v>165</v>
      </c>
      <c r="BX82" s="259">
        <v>0</v>
      </c>
      <c r="BY82" s="259">
        <v>0</v>
      </c>
      <c r="BZ82" s="259">
        <v>400</v>
      </c>
      <c r="CA82" s="259">
        <v>0</v>
      </c>
      <c r="CB82" s="259">
        <v>0</v>
      </c>
      <c r="CC82" s="259">
        <v>0</v>
      </c>
      <c r="CD82" s="259">
        <v>0</v>
      </c>
      <c r="CE82" s="259">
        <v>0</v>
      </c>
      <c r="CF82" s="259">
        <v>0</v>
      </c>
      <c r="CG82" s="286">
        <v>0</v>
      </c>
      <c r="CH82" s="285">
        <v>0</v>
      </c>
      <c r="CI82" s="259">
        <v>0</v>
      </c>
      <c r="CJ82" s="259">
        <v>0</v>
      </c>
      <c r="CK82" s="259">
        <v>0</v>
      </c>
      <c r="CL82" s="259">
        <v>0</v>
      </c>
      <c r="CM82" s="259">
        <v>0</v>
      </c>
      <c r="CN82" s="259">
        <v>0</v>
      </c>
      <c r="CO82" s="259">
        <v>0</v>
      </c>
      <c r="CP82" s="259">
        <v>0</v>
      </c>
      <c r="CQ82" s="259">
        <v>0</v>
      </c>
      <c r="CR82" s="259">
        <v>0</v>
      </c>
      <c r="CS82" s="286">
        <v>0</v>
      </c>
      <c r="CT82" s="285">
        <v>0</v>
      </c>
      <c r="CU82" s="259">
        <v>0</v>
      </c>
      <c r="CV82" s="259">
        <v>0</v>
      </c>
      <c r="CW82" s="259">
        <v>0</v>
      </c>
      <c r="CX82" s="259">
        <v>0</v>
      </c>
      <c r="CY82" s="259">
        <v>0</v>
      </c>
      <c r="CZ82" s="259">
        <v>0</v>
      </c>
      <c r="DA82" s="259">
        <v>0</v>
      </c>
      <c r="DB82" s="259">
        <v>0</v>
      </c>
      <c r="DC82" s="259">
        <v>0</v>
      </c>
      <c r="DD82" s="259">
        <v>0</v>
      </c>
      <c r="DE82" s="286">
        <v>0</v>
      </c>
      <c r="DF82" s="285">
        <v>0</v>
      </c>
      <c r="DG82" s="259">
        <v>0</v>
      </c>
      <c r="DH82" s="259">
        <v>0</v>
      </c>
      <c r="DI82" s="259">
        <v>0</v>
      </c>
      <c r="DJ82" s="259">
        <v>0</v>
      </c>
      <c r="DK82" s="259">
        <v>0</v>
      </c>
      <c r="DL82" s="259">
        <v>620</v>
      </c>
      <c r="DM82" s="259">
        <v>0</v>
      </c>
      <c r="DN82" s="259">
        <v>0</v>
      </c>
      <c r="DO82" s="259">
        <v>0</v>
      </c>
      <c r="DP82" s="259">
        <v>0</v>
      </c>
      <c r="DQ82" s="286">
        <v>0</v>
      </c>
      <c r="DR82" s="285">
        <v>520</v>
      </c>
      <c r="DS82" s="259">
        <v>0</v>
      </c>
      <c r="DT82" s="259">
        <v>0</v>
      </c>
      <c r="DU82" s="259">
        <v>0</v>
      </c>
      <c r="DV82" s="259">
        <v>0</v>
      </c>
      <c r="DW82" s="259">
        <v>1000</v>
      </c>
      <c r="DX82" s="259">
        <v>0</v>
      </c>
      <c r="DY82" s="259">
        <v>0</v>
      </c>
      <c r="DZ82" s="259">
        <v>0</v>
      </c>
      <c r="EA82" s="259">
        <v>0</v>
      </c>
      <c r="EB82" s="259">
        <v>0</v>
      </c>
      <c r="EC82" s="286">
        <v>600</v>
      </c>
      <c r="ED82" s="285">
        <v>0</v>
      </c>
      <c r="EE82" s="259">
        <v>0</v>
      </c>
      <c r="EF82" s="259">
        <v>0</v>
      </c>
      <c r="EG82" s="259">
        <v>0</v>
      </c>
      <c r="EH82" s="259">
        <v>0</v>
      </c>
      <c r="EI82" s="259">
        <v>0</v>
      </c>
      <c r="EJ82" s="259">
        <v>500</v>
      </c>
      <c r="EK82" s="259">
        <v>250</v>
      </c>
      <c r="EL82" s="259">
        <v>1200</v>
      </c>
      <c r="EM82" s="259">
        <v>0</v>
      </c>
      <c r="EN82" s="259">
        <v>0</v>
      </c>
      <c r="EO82" s="286">
        <v>0</v>
      </c>
      <c r="EP82" s="285">
        <v>500</v>
      </c>
      <c r="EQ82" s="259">
        <v>500</v>
      </c>
      <c r="ER82" s="259">
        <v>0</v>
      </c>
      <c r="ES82" s="259">
        <v>0</v>
      </c>
      <c r="ET82" s="259">
        <v>300</v>
      </c>
      <c r="EU82" s="259">
        <v>0</v>
      </c>
      <c r="EV82" s="259">
        <v>0</v>
      </c>
      <c r="EW82" s="259">
        <v>0</v>
      </c>
      <c r="EX82" s="259">
        <v>0</v>
      </c>
      <c r="EY82" s="259">
        <v>0</v>
      </c>
      <c r="EZ82" s="259">
        <v>0</v>
      </c>
      <c r="FA82" s="286">
        <v>0</v>
      </c>
      <c r="FB82" s="285">
        <v>0</v>
      </c>
      <c r="FC82" s="259">
        <v>0</v>
      </c>
      <c r="FD82" s="259">
        <v>170</v>
      </c>
      <c r="FE82" s="259">
        <v>0</v>
      </c>
      <c r="FF82" s="259">
        <v>0</v>
      </c>
      <c r="FG82" s="259">
        <v>0</v>
      </c>
      <c r="FH82" s="259">
        <v>0</v>
      </c>
      <c r="FI82" s="259">
        <v>0</v>
      </c>
      <c r="FJ82" s="259">
        <v>0</v>
      </c>
      <c r="FK82" s="259">
        <v>0</v>
      </c>
      <c r="FL82" s="259">
        <v>0</v>
      </c>
      <c r="FM82" s="286">
        <v>0</v>
      </c>
      <c r="FN82" s="285">
        <v>0</v>
      </c>
      <c r="FO82" s="259">
        <v>0</v>
      </c>
      <c r="FP82" s="259">
        <v>0</v>
      </c>
      <c r="FQ82" s="259">
        <v>400</v>
      </c>
      <c r="FR82" s="259">
        <v>0</v>
      </c>
      <c r="FS82" s="259">
        <v>0</v>
      </c>
      <c r="FT82" s="259">
        <v>0</v>
      </c>
      <c r="FU82" s="259">
        <v>0</v>
      </c>
      <c r="FV82" s="259">
        <v>0</v>
      </c>
      <c r="FW82" s="259">
        <v>0</v>
      </c>
      <c r="FX82" s="259">
        <v>0</v>
      </c>
      <c r="FY82" s="286">
        <v>0</v>
      </c>
      <c r="FZ82" s="285">
        <v>0</v>
      </c>
      <c r="GA82" s="259">
        <v>0</v>
      </c>
      <c r="GB82" s="259">
        <v>0</v>
      </c>
      <c r="GC82" s="259">
        <v>0</v>
      </c>
      <c r="GD82" s="259">
        <v>600</v>
      </c>
      <c r="GE82" s="259">
        <v>0</v>
      </c>
      <c r="GF82" s="259">
        <v>0</v>
      </c>
      <c r="GG82" s="259">
        <v>0</v>
      </c>
      <c r="GH82" s="259">
        <v>0</v>
      </c>
      <c r="GI82" s="259">
        <v>0</v>
      </c>
      <c r="GJ82" s="259">
        <v>500</v>
      </c>
      <c r="GK82" s="286">
        <v>0</v>
      </c>
      <c r="GL82" s="285">
        <v>0</v>
      </c>
      <c r="GM82" s="259">
        <v>0</v>
      </c>
      <c r="GN82" s="259">
        <v>0</v>
      </c>
      <c r="GO82" s="259">
        <v>300</v>
      </c>
      <c r="GP82" s="259">
        <v>0</v>
      </c>
      <c r="GQ82" s="259">
        <v>0</v>
      </c>
      <c r="GR82" s="259">
        <v>0</v>
      </c>
      <c r="GS82" s="259">
        <v>600</v>
      </c>
      <c r="GT82" s="259">
        <v>850</v>
      </c>
      <c r="GU82" s="259">
        <v>0</v>
      </c>
      <c r="GV82" s="259">
        <v>0</v>
      </c>
      <c r="GW82" s="286">
        <v>0</v>
      </c>
      <c r="GX82" s="285">
        <v>0</v>
      </c>
      <c r="GY82" s="259">
        <v>0</v>
      </c>
      <c r="GZ82" s="259">
        <v>0</v>
      </c>
      <c r="HA82" s="259">
        <v>0</v>
      </c>
      <c r="HB82" s="259">
        <v>0</v>
      </c>
      <c r="HC82" s="259">
        <v>0</v>
      </c>
      <c r="HD82" s="259">
        <v>0</v>
      </c>
      <c r="HE82" s="259">
        <v>0</v>
      </c>
      <c r="HF82" s="259">
        <v>0</v>
      </c>
      <c r="HG82" s="259">
        <v>0</v>
      </c>
      <c r="HH82" s="259">
        <v>0</v>
      </c>
      <c r="HI82" s="286">
        <v>0</v>
      </c>
      <c r="HJ82" s="285">
        <v>0</v>
      </c>
      <c r="HK82" s="259">
        <v>0</v>
      </c>
      <c r="HL82" s="259">
        <v>0</v>
      </c>
      <c r="HM82" s="259">
        <v>0</v>
      </c>
      <c r="HN82" s="259">
        <v>0</v>
      </c>
      <c r="HO82" s="259">
        <v>0</v>
      </c>
      <c r="HP82" s="259">
        <v>0</v>
      </c>
      <c r="HQ82" s="259">
        <v>0</v>
      </c>
      <c r="HR82" s="259">
        <v>0</v>
      </c>
      <c r="HS82" s="259">
        <v>0</v>
      </c>
      <c r="HT82" s="259">
        <v>0</v>
      </c>
      <c r="HU82" s="286">
        <v>550</v>
      </c>
      <c r="HV82" s="285">
        <v>950</v>
      </c>
      <c r="HW82" s="259">
        <v>0</v>
      </c>
      <c r="HX82" s="259">
        <v>0</v>
      </c>
      <c r="HY82" s="259">
        <v>0</v>
      </c>
      <c r="HZ82" s="259">
        <v>0</v>
      </c>
      <c r="IA82" s="259">
        <v>0</v>
      </c>
      <c r="IB82" s="259">
        <v>0</v>
      </c>
      <c r="IC82" s="259">
        <v>0</v>
      </c>
      <c r="ID82" s="259">
        <v>0</v>
      </c>
      <c r="IE82" s="259">
        <v>0</v>
      </c>
      <c r="IF82" s="259">
        <v>0</v>
      </c>
      <c r="IG82" s="286">
        <v>0</v>
      </c>
      <c r="IH82" s="285">
        <v>0</v>
      </c>
      <c r="II82" s="259">
        <v>0</v>
      </c>
      <c r="IJ82" s="259">
        <v>0</v>
      </c>
      <c r="IK82" s="259">
        <v>900</v>
      </c>
      <c r="IL82" s="259">
        <v>0</v>
      </c>
      <c r="IM82" s="259">
        <v>0</v>
      </c>
      <c r="IN82" s="259">
        <v>0</v>
      </c>
      <c r="IO82" s="259">
        <v>0</v>
      </c>
      <c r="IP82" s="259">
        <v>0</v>
      </c>
      <c r="IQ82" s="259">
        <v>0</v>
      </c>
      <c r="IR82" s="259">
        <v>0</v>
      </c>
      <c r="IS82" s="286">
        <v>0</v>
      </c>
      <c r="IT82" s="285">
        <v>0</v>
      </c>
      <c r="IU82" s="259">
        <v>0</v>
      </c>
      <c r="IV82" s="259">
        <v>0</v>
      </c>
      <c r="IW82" s="259">
        <v>0</v>
      </c>
      <c r="IX82" s="259">
        <v>0</v>
      </c>
      <c r="IY82" s="259">
        <v>0</v>
      </c>
      <c r="IZ82" s="259">
        <v>0</v>
      </c>
      <c r="JA82" s="259">
        <v>0</v>
      </c>
      <c r="JB82" s="259">
        <v>0</v>
      </c>
      <c r="JC82" s="259">
        <v>0</v>
      </c>
      <c r="JD82" s="259">
        <v>0</v>
      </c>
      <c r="JE82" s="286">
        <v>0</v>
      </c>
      <c r="JF82" s="285">
        <v>0</v>
      </c>
      <c r="JG82" s="259">
        <v>0</v>
      </c>
      <c r="JH82" s="259">
        <v>0</v>
      </c>
      <c r="JI82" s="259">
        <v>0</v>
      </c>
      <c r="JJ82" s="259">
        <v>0</v>
      </c>
      <c r="JK82" s="259">
        <v>0</v>
      </c>
      <c r="JL82" s="259">
        <v>0</v>
      </c>
      <c r="JM82" s="259">
        <v>0</v>
      </c>
      <c r="JN82" s="259">
        <v>0</v>
      </c>
      <c r="JO82" s="259">
        <v>0</v>
      </c>
      <c r="JP82" s="259">
        <v>0</v>
      </c>
      <c r="JQ82" s="286">
        <v>0</v>
      </c>
      <c r="JR82" s="285">
        <v>0</v>
      </c>
      <c r="JS82" s="259">
        <v>0</v>
      </c>
      <c r="JT82" s="259">
        <v>0</v>
      </c>
      <c r="JU82" s="259">
        <v>0</v>
      </c>
      <c r="JV82" s="259">
        <v>175</v>
      </c>
      <c r="JW82" s="259">
        <v>800</v>
      </c>
      <c r="JX82" s="259">
        <v>0</v>
      </c>
      <c r="JY82" s="259">
        <v>0</v>
      </c>
      <c r="JZ82" s="259">
        <v>0</v>
      </c>
      <c r="KA82" s="259">
        <v>0</v>
      </c>
      <c r="KB82" s="259">
        <v>0</v>
      </c>
      <c r="KC82" s="286">
        <v>0</v>
      </c>
      <c r="KD82" s="285">
        <v>0</v>
      </c>
      <c r="KE82" s="259">
        <v>0</v>
      </c>
      <c r="KF82" s="259">
        <v>0</v>
      </c>
      <c r="KG82" s="259">
        <v>0</v>
      </c>
      <c r="KH82" s="259">
        <v>0</v>
      </c>
      <c r="KI82" s="259">
        <v>0</v>
      </c>
      <c r="KJ82" s="259">
        <v>500</v>
      </c>
      <c r="KK82" s="259">
        <v>0</v>
      </c>
      <c r="KL82" s="259">
        <v>0</v>
      </c>
      <c r="KM82" s="259">
        <v>0</v>
      </c>
      <c r="KN82" s="259">
        <v>0</v>
      </c>
      <c r="KO82" s="259">
        <v>0</v>
      </c>
      <c r="KP82" s="285">
        <v>0</v>
      </c>
      <c r="KQ82" s="259">
        <v>0</v>
      </c>
      <c r="KR82" s="259">
        <v>0</v>
      </c>
      <c r="KS82" s="286">
        <v>0</v>
      </c>
    </row>
    <row r="83" spans="1:305" x14ac:dyDescent="0.25">
      <c r="A83" s="345" t="s">
        <v>4225</v>
      </c>
      <c r="B83" s="285">
        <v>0</v>
      </c>
      <c r="C83" s="259">
        <v>0</v>
      </c>
      <c r="D83" s="259">
        <v>0</v>
      </c>
      <c r="E83" s="259">
        <v>0</v>
      </c>
      <c r="F83" s="259">
        <v>0</v>
      </c>
      <c r="G83" s="259">
        <v>0</v>
      </c>
      <c r="H83" s="259">
        <v>0</v>
      </c>
      <c r="I83" s="259">
        <v>0</v>
      </c>
      <c r="J83" s="259">
        <v>0</v>
      </c>
      <c r="K83" s="259">
        <v>0</v>
      </c>
      <c r="L83" s="259">
        <v>0</v>
      </c>
      <c r="M83" s="286">
        <v>0</v>
      </c>
      <c r="N83" s="285">
        <v>0</v>
      </c>
      <c r="O83" s="259">
        <v>0</v>
      </c>
      <c r="P83" s="259">
        <v>0</v>
      </c>
      <c r="Q83" s="259">
        <v>0</v>
      </c>
      <c r="R83" s="259">
        <v>0</v>
      </c>
      <c r="S83" s="259">
        <v>0</v>
      </c>
      <c r="T83" s="259">
        <v>0</v>
      </c>
      <c r="U83" s="259">
        <v>0</v>
      </c>
      <c r="V83" s="259">
        <v>0</v>
      </c>
      <c r="W83" s="259">
        <v>0</v>
      </c>
      <c r="X83" s="259">
        <v>0</v>
      </c>
      <c r="Y83" s="286">
        <v>0</v>
      </c>
      <c r="Z83" s="285">
        <v>0</v>
      </c>
      <c r="AA83" s="259">
        <v>0</v>
      </c>
      <c r="AB83" s="259">
        <v>0</v>
      </c>
      <c r="AC83" s="259">
        <v>0</v>
      </c>
      <c r="AD83" s="259">
        <v>0</v>
      </c>
      <c r="AE83" s="259">
        <v>0</v>
      </c>
      <c r="AF83" s="259">
        <v>0</v>
      </c>
      <c r="AG83" s="259">
        <v>0</v>
      </c>
      <c r="AH83" s="259">
        <v>0</v>
      </c>
      <c r="AI83" s="259">
        <v>0</v>
      </c>
      <c r="AJ83" s="259">
        <v>0</v>
      </c>
      <c r="AK83" s="286">
        <v>0</v>
      </c>
      <c r="AL83" s="285">
        <v>0</v>
      </c>
      <c r="AM83" s="259">
        <v>0</v>
      </c>
      <c r="AN83" s="259">
        <v>0</v>
      </c>
      <c r="AO83" s="259">
        <v>0</v>
      </c>
      <c r="AP83" s="259">
        <v>0</v>
      </c>
      <c r="AQ83" s="259">
        <v>0</v>
      </c>
      <c r="AR83" s="259">
        <v>0</v>
      </c>
      <c r="AS83" s="259">
        <v>0</v>
      </c>
      <c r="AT83" s="259">
        <v>0</v>
      </c>
      <c r="AU83" s="259">
        <v>0</v>
      </c>
      <c r="AV83" s="259">
        <v>0</v>
      </c>
      <c r="AW83" s="286">
        <v>0</v>
      </c>
      <c r="AX83" s="285">
        <v>0</v>
      </c>
      <c r="AY83" s="259">
        <v>0</v>
      </c>
      <c r="AZ83" s="259">
        <v>0</v>
      </c>
      <c r="BA83" s="259">
        <v>0</v>
      </c>
      <c r="BB83" s="259">
        <v>0</v>
      </c>
      <c r="BC83" s="259">
        <v>0</v>
      </c>
      <c r="BD83" s="259">
        <v>0</v>
      </c>
      <c r="BE83" s="259">
        <v>0</v>
      </c>
      <c r="BF83" s="259">
        <v>0</v>
      </c>
      <c r="BG83" s="259">
        <v>0</v>
      </c>
      <c r="BH83" s="259">
        <v>0</v>
      </c>
      <c r="BI83" s="286">
        <v>0</v>
      </c>
      <c r="BJ83" s="285">
        <v>0</v>
      </c>
      <c r="BK83" s="259">
        <v>0</v>
      </c>
      <c r="BL83" s="259">
        <v>0</v>
      </c>
      <c r="BM83" s="259">
        <v>0</v>
      </c>
      <c r="BN83" s="259">
        <v>0</v>
      </c>
      <c r="BO83" s="259">
        <v>0</v>
      </c>
      <c r="BP83" s="259">
        <v>0</v>
      </c>
      <c r="BQ83" s="259">
        <v>0</v>
      </c>
      <c r="BR83" s="259">
        <v>0</v>
      </c>
      <c r="BS83" s="259">
        <v>0</v>
      </c>
      <c r="BT83" s="259">
        <v>0</v>
      </c>
      <c r="BU83" s="286">
        <v>0</v>
      </c>
      <c r="BV83" s="285">
        <v>0</v>
      </c>
      <c r="BW83" s="259">
        <v>0</v>
      </c>
      <c r="BX83" s="259">
        <v>0</v>
      </c>
      <c r="BY83" s="259">
        <v>0</v>
      </c>
      <c r="BZ83" s="259">
        <v>0</v>
      </c>
      <c r="CA83" s="259">
        <v>0</v>
      </c>
      <c r="CB83" s="259">
        <v>0</v>
      </c>
      <c r="CC83" s="259">
        <v>0</v>
      </c>
      <c r="CD83" s="259">
        <v>0</v>
      </c>
      <c r="CE83" s="259">
        <v>0</v>
      </c>
      <c r="CF83" s="259">
        <v>0</v>
      </c>
      <c r="CG83" s="286">
        <v>0</v>
      </c>
      <c r="CH83" s="285">
        <v>0</v>
      </c>
      <c r="CI83" s="259">
        <v>0</v>
      </c>
      <c r="CJ83" s="259">
        <v>0</v>
      </c>
      <c r="CK83" s="259">
        <v>0</v>
      </c>
      <c r="CL83" s="259">
        <v>0</v>
      </c>
      <c r="CM83" s="259">
        <v>0</v>
      </c>
      <c r="CN83" s="259">
        <v>0</v>
      </c>
      <c r="CO83" s="259">
        <v>0</v>
      </c>
      <c r="CP83" s="259">
        <v>0</v>
      </c>
      <c r="CQ83" s="259">
        <v>0</v>
      </c>
      <c r="CR83" s="259">
        <v>0</v>
      </c>
      <c r="CS83" s="286">
        <v>0</v>
      </c>
      <c r="CT83" s="285">
        <v>0</v>
      </c>
      <c r="CU83" s="259">
        <v>0</v>
      </c>
      <c r="CV83" s="259">
        <v>0</v>
      </c>
      <c r="CW83" s="259">
        <v>0</v>
      </c>
      <c r="CX83" s="259">
        <v>0</v>
      </c>
      <c r="CY83" s="259">
        <v>0</v>
      </c>
      <c r="CZ83" s="259">
        <v>0</v>
      </c>
      <c r="DA83" s="259">
        <v>0</v>
      </c>
      <c r="DB83" s="259">
        <v>0</v>
      </c>
      <c r="DC83" s="259">
        <v>0</v>
      </c>
      <c r="DD83" s="259">
        <v>0</v>
      </c>
      <c r="DE83" s="286">
        <v>0</v>
      </c>
      <c r="DF83" s="285">
        <v>0</v>
      </c>
      <c r="DG83" s="259">
        <v>0</v>
      </c>
      <c r="DH83" s="259">
        <v>0</v>
      </c>
      <c r="DI83" s="259">
        <v>0</v>
      </c>
      <c r="DJ83" s="259">
        <v>0</v>
      </c>
      <c r="DK83" s="259">
        <v>0</v>
      </c>
      <c r="DL83" s="259">
        <v>0</v>
      </c>
      <c r="DM83" s="259">
        <v>0</v>
      </c>
      <c r="DN83" s="259">
        <v>0</v>
      </c>
      <c r="DO83" s="259">
        <v>0</v>
      </c>
      <c r="DP83" s="259">
        <v>0</v>
      </c>
      <c r="DQ83" s="286">
        <v>0</v>
      </c>
      <c r="DR83" s="285">
        <v>0</v>
      </c>
      <c r="DS83" s="259">
        <v>0</v>
      </c>
      <c r="DT83" s="259">
        <v>0</v>
      </c>
      <c r="DU83" s="259">
        <v>0</v>
      </c>
      <c r="DV83" s="259">
        <v>0</v>
      </c>
      <c r="DW83" s="259">
        <v>0</v>
      </c>
      <c r="DX83" s="259">
        <v>0</v>
      </c>
      <c r="DY83" s="259">
        <v>0</v>
      </c>
      <c r="DZ83" s="259">
        <v>0</v>
      </c>
      <c r="EA83" s="259">
        <v>0</v>
      </c>
      <c r="EB83" s="259">
        <v>0</v>
      </c>
      <c r="EC83" s="286">
        <v>0</v>
      </c>
      <c r="ED83" s="285">
        <v>0</v>
      </c>
      <c r="EE83" s="259">
        <v>0</v>
      </c>
      <c r="EF83" s="259">
        <v>0</v>
      </c>
      <c r="EG83" s="259">
        <v>0</v>
      </c>
      <c r="EH83" s="259">
        <v>0</v>
      </c>
      <c r="EI83" s="259">
        <v>0</v>
      </c>
      <c r="EJ83" s="259">
        <v>0</v>
      </c>
      <c r="EK83" s="259">
        <v>0</v>
      </c>
      <c r="EL83" s="259">
        <v>0</v>
      </c>
      <c r="EM83" s="259">
        <v>0</v>
      </c>
      <c r="EN83" s="259">
        <v>0</v>
      </c>
      <c r="EO83" s="286">
        <v>0</v>
      </c>
      <c r="EP83" s="285">
        <v>0</v>
      </c>
      <c r="EQ83" s="259">
        <v>0</v>
      </c>
      <c r="ER83" s="259">
        <v>0</v>
      </c>
      <c r="ES83" s="259">
        <v>0</v>
      </c>
      <c r="ET83" s="259">
        <v>0</v>
      </c>
      <c r="EU83" s="259">
        <v>0</v>
      </c>
      <c r="EV83" s="259">
        <v>0</v>
      </c>
      <c r="EW83" s="259">
        <v>0</v>
      </c>
      <c r="EX83" s="259">
        <v>0</v>
      </c>
      <c r="EY83" s="259">
        <v>0</v>
      </c>
      <c r="EZ83" s="259">
        <v>0</v>
      </c>
      <c r="FA83" s="286">
        <v>0</v>
      </c>
      <c r="FB83" s="285">
        <v>165</v>
      </c>
      <c r="FC83" s="259">
        <v>0</v>
      </c>
      <c r="FD83" s="259">
        <v>0</v>
      </c>
      <c r="FE83" s="259">
        <v>0</v>
      </c>
      <c r="FF83" s="259">
        <v>0</v>
      </c>
      <c r="FG83" s="259">
        <v>0</v>
      </c>
      <c r="FH83" s="259">
        <v>0</v>
      </c>
      <c r="FI83" s="259">
        <v>0</v>
      </c>
      <c r="FJ83" s="259">
        <v>520</v>
      </c>
      <c r="FK83" s="259">
        <v>0</v>
      </c>
      <c r="FL83" s="259">
        <v>0</v>
      </c>
      <c r="FM83" s="286">
        <v>0</v>
      </c>
      <c r="FN83" s="285">
        <v>0</v>
      </c>
      <c r="FO83" s="259">
        <v>0</v>
      </c>
      <c r="FP83" s="259">
        <v>0</v>
      </c>
      <c r="FQ83" s="259">
        <v>0</v>
      </c>
      <c r="FR83" s="259">
        <v>0</v>
      </c>
      <c r="FS83" s="259">
        <v>0</v>
      </c>
      <c r="FT83" s="259">
        <v>0</v>
      </c>
      <c r="FU83" s="259">
        <v>0</v>
      </c>
      <c r="FV83" s="259">
        <v>0</v>
      </c>
      <c r="FW83" s="259">
        <v>0</v>
      </c>
      <c r="FX83" s="259">
        <v>0</v>
      </c>
      <c r="FY83" s="286">
        <v>0</v>
      </c>
      <c r="FZ83" s="285">
        <v>0</v>
      </c>
      <c r="GA83" s="259">
        <v>0</v>
      </c>
      <c r="GB83" s="259">
        <v>0</v>
      </c>
      <c r="GC83" s="259">
        <v>0</v>
      </c>
      <c r="GD83" s="259">
        <v>0</v>
      </c>
      <c r="GE83" s="259">
        <v>0</v>
      </c>
      <c r="GF83" s="259">
        <v>0</v>
      </c>
      <c r="GG83" s="259">
        <v>0</v>
      </c>
      <c r="GH83" s="259">
        <v>0</v>
      </c>
      <c r="GI83" s="259">
        <v>0</v>
      </c>
      <c r="GJ83" s="259">
        <v>0</v>
      </c>
      <c r="GK83" s="286">
        <v>0</v>
      </c>
      <c r="GL83" s="285">
        <v>600</v>
      </c>
      <c r="GM83" s="259">
        <v>0</v>
      </c>
      <c r="GN83" s="259">
        <v>0</v>
      </c>
      <c r="GO83" s="259">
        <v>0</v>
      </c>
      <c r="GP83" s="259">
        <v>0</v>
      </c>
      <c r="GQ83" s="259">
        <v>0</v>
      </c>
      <c r="GR83" s="259">
        <v>0</v>
      </c>
      <c r="GS83" s="259">
        <v>0</v>
      </c>
      <c r="GT83" s="259">
        <v>854.60599999999999</v>
      </c>
      <c r="GU83" s="259">
        <v>0</v>
      </c>
      <c r="GV83" s="259">
        <v>0</v>
      </c>
      <c r="GW83" s="286">
        <v>0</v>
      </c>
      <c r="GX83" s="285">
        <v>500</v>
      </c>
      <c r="GY83" s="259">
        <v>0</v>
      </c>
      <c r="GZ83" s="259">
        <v>0</v>
      </c>
      <c r="HA83" s="259">
        <v>0</v>
      </c>
      <c r="HB83" s="259">
        <v>300</v>
      </c>
      <c r="HC83" s="259">
        <v>0</v>
      </c>
      <c r="HD83" s="259">
        <v>0</v>
      </c>
      <c r="HE83" s="259">
        <v>0</v>
      </c>
      <c r="HF83" s="259">
        <v>0</v>
      </c>
      <c r="HG83" s="259">
        <v>0</v>
      </c>
      <c r="HH83" s="259">
        <v>0</v>
      </c>
      <c r="HI83" s="286">
        <v>0</v>
      </c>
      <c r="HJ83" s="285">
        <v>0</v>
      </c>
      <c r="HK83" s="259">
        <v>0</v>
      </c>
      <c r="HL83" s="259">
        <v>0</v>
      </c>
      <c r="HM83" s="259">
        <v>0</v>
      </c>
      <c r="HN83" s="259">
        <v>0</v>
      </c>
      <c r="HO83" s="259">
        <v>0</v>
      </c>
      <c r="HP83" s="259">
        <v>0</v>
      </c>
      <c r="HQ83" s="259">
        <v>0</v>
      </c>
      <c r="HR83" s="259">
        <v>0</v>
      </c>
      <c r="HS83" s="259">
        <v>0</v>
      </c>
      <c r="HT83" s="259">
        <v>0</v>
      </c>
      <c r="HU83" s="286">
        <v>490.49900000000002</v>
      </c>
      <c r="HV83" s="285">
        <v>1000</v>
      </c>
      <c r="HW83" s="259">
        <v>0</v>
      </c>
      <c r="HX83" s="259">
        <v>0</v>
      </c>
      <c r="HY83" s="259">
        <v>0</v>
      </c>
      <c r="HZ83" s="259">
        <v>0</v>
      </c>
      <c r="IA83" s="259">
        <v>0</v>
      </c>
      <c r="IB83" s="259">
        <v>277.67700000000002</v>
      </c>
      <c r="IC83" s="259">
        <v>0</v>
      </c>
      <c r="ID83" s="259">
        <v>0</v>
      </c>
      <c r="IE83" s="259">
        <v>0</v>
      </c>
      <c r="IF83" s="259">
        <v>0</v>
      </c>
      <c r="IG83" s="286">
        <v>0</v>
      </c>
      <c r="IH83" s="285">
        <v>0</v>
      </c>
      <c r="II83" s="259">
        <v>0</v>
      </c>
      <c r="IJ83" s="259">
        <v>0</v>
      </c>
      <c r="IK83" s="259">
        <v>72.861999999999995</v>
      </c>
      <c r="IL83" s="259">
        <v>0</v>
      </c>
      <c r="IM83" s="259">
        <v>0</v>
      </c>
      <c r="IN83" s="259">
        <v>0</v>
      </c>
      <c r="IO83" s="259">
        <v>0</v>
      </c>
      <c r="IP83" s="259">
        <v>0</v>
      </c>
      <c r="IQ83" s="259">
        <v>0</v>
      </c>
      <c r="IR83" s="259">
        <v>0</v>
      </c>
      <c r="IS83" s="286">
        <v>0</v>
      </c>
      <c r="IT83" s="285">
        <v>0</v>
      </c>
      <c r="IU83" s="259">
        <v>0</v>
      </c>
      <c r="IV83" s="259">
        <v>0</v>
      </c>
      <c r="IW83" s="259">
        <v>0</v>
      </c>
      <c r="IX83" s="259">
        <v>0</v>
      </c>
      <c r="IY83" s="259">
        <v>0</v>
      </c>
      <c r="IZ83" s="259">
        <v>500</v>
      </c>
      <c r="JA83" s="259">
        <v>177</v>
      </c>
      <c r="JB83" s="259">
        <v>697.21799999999996</v>
      </c>
      <c r="JC83" s="259">
        <v>0</v>
      </c>
      <c r="JD83" s="259">
        <v>0</v>
      </c>
      <c r="JE83" s="286">
        <v>0</v>
      </c>
      <c r="JF83" s="285">
        <v>0</v>
      </c>
      <c r="JG83" s="259">
        <v>500</v>
      </c>
      <c r="JH83" s="259">
        <v>0</v>
      </c>
      <c r="JI83" s="259">
        <v>0</v>
      </c>
      <c r="JJ83" s="259">
        <v>0</v>
      </c>
      <c r="JK83" s="259">
        <v>0</v>
      </c>
      <c r="JL83" s="259">
        <v>0</v>
      </c>
      <c r="JM83" s="259">
        <v>468</v>
      </c>
      <c r="JN83" s="259">
        <v>0</v>
      </c>
      <c r="JO83" s="259">
        <v>0</v>
      </c>
      <c r="JP83" s="259">
        <v>0</v>
      </c>
      <c r="JQ83" s="286">
        <v>0</v>
      </c>
      <c r="JR83" s="285">
        <v>0</v>
      </c>
      <c r="JS83" s="259">
        <v>0</v>
      </c>
      <c r="JT83" s="259">
        <v>170</v>
      </c>
      <c r="JU83" s="259">
        <v>0</v>
      </c>
      <c r="JV83" s="259">
        <v>0</v>
      </c>
      <c r="JW83" s="259">
        <v>557.69299999999998</v>
      </c>
      <c r="JX83" s="259">
        <v>0</v>
      </c>
      <c r="JY83" s="259">
        <v>0</v>
      </c>
      <c r="JZ83" s="259">
        <v>0</v>
      </c>
      <c r="KA83" s="259">
        <v>0</v>
      </c>
      <c r="KB83" s="259">
        <v>212.6</v>
      </c>
      <c r="KC83" s="286">
        <v>550</v>
      </c>
      <c r="KD83" s="285">
        <v>0</v>
      </c>
      <c r="KE83" s="259">
        <v>0</v>
      </c>
      <c r="KF83" s="259">
        <v>0</v>
      </c>
      <c r="KG83" s="259">
        <v>400</v>
      </c>
      <c r="KH83" s="259">
        <v>0</v>
      </c>
      <c r="KI83" s="259">
        <v>0</v>
      </c>
      <c r="KJ83" s="259">
        <v>0</v>
      </c>
      <c r="KK83" s="259">
        <v>0</v>
      </c>
      <c r="KL83" s="259">
        <v>0</v>
      </c>
      <c r="KM83" s="259">
        <v>0</v>
      </c>
      <c r="KN83" s="259">
        <v>0</v>
      </c>
      <c r="KO83" s="259">
        <v>0</v>
      </c>
      <c r="KP83" s="285">
        <v>0</v>
      </c>
      <c r="KQ83" s="259">
        <v>0</v>
      </c>
      <c r="KR83" s="259">
        <v>0</v>
      </c>
      <c r="KS83" s="286">
        <v>0</v>
      </c>
    </row>
    <row r="84" spans="1:305" ht="11.4" customHeight="1" x14ac:dyDescent="0.25">
      <c r="A84" s="235" t="s">
        <v>4217</v>
      </c>
      <c r="B84" s="285">
        <v>-20.816520000000001</v>
      </c>
      <c r="C84" s="259">
        <v>-30.108609999999995</v>
      </c>
      <c r="D84" s="259">
        <v>-27.360569999999996</v>
      </c>
      <c r="E84" s="259">
        <v>4.7808800000000033</v>
      </c>
      <c r="F84" s="259">
        <v>66.095579999999998</v>
      </c>
      <c r="G84" s="259">
        <v>-114.2</v>
      </c>
      <c r="H84" s="259">
        <v>-35.729999999999997</v>
      </c>
      <c r="I84" s="259">
        <v>-59.523929999999993</v>
      </c>
      <c r="J84" s="259">
        <v>-3.8706999999999994</v>
      </c>
      <c r="K84" s="259">
        <v>-23.17155</v>
      </c>
      <c r="L84" s="259">
        <v>-23.35144</v>
      </c>
      <c r="M84" s="286">
        <v>-16.550090000000001</v>
      </c>
      <c r="N84" s="285">
        <v>60.138459999999981</v>
      </c>
      <c r="O84" s="259">
        <v>-95.872070000000008</v>
      </c>
      <c r="P84" s="259">
        <v>9.1284099999999988</v>
      </c>
      <c r="Q84" s="259">
        <v>-24.478989999999996</v>
      </c>
      <c r="R84" s="259">
        <v>-33.982709999999997</v>
      </c>
      <c r="S84" s="259">
        <v>-10.485330000000001</v>
      </c>
      <c r="T84" s="259">
        <v>-8.2914499999999975</v>
      </c>
      <c r="U84" s="259">
        <v>-8.2369000000000021</v>
      </c>
      <c r="V84" s="259">
        <v>-87.136579999999981</v>
      </c>
      <c r="W84" s="259">
        <v>-2.3388000000000004</v>
      </c>
      <c r="X84" s="259">
        <v>-10.841090000000001</v>
      </c>
      <c r="Y84" s="286">
        <v>-4.7720000000000002</v>
      </c>
      <c r="Z84" s="285">
        <v>-95.911750000000012</v>
      </c>
      <c r="AA84" s="259">
        <v>1.5644999999999998</v>
      </c>
      <c r="AB84" s="259">
        <v>17.880189999999999</v>
      </c>
      <c r="AC84" s="259">
        <v>-9.8682799999999986</v>
      </c>
      <c r="AD84" s="259">
        <v>25.466670000000001</v>
      </c>
      <c r="AE84" s="259">
        <v>-7.0382100000000012</v>
      </c>
      <c r="AF84" s="259">
        <v>-17.371020000000001</v>
      </c>
      <c r="AG84" s="259">
        <v>13.527850000000001</v>
      </c>
      <c r="AH84" s="259">
        <v>-6.3853600000000004</v>
      </c>
      <c r="AI84" s="259">
        <v>26.841970000000003</v>
      </c>
      <c r="AJ84" s="259">
        <v>3.5002500000000012</v>
      </c>
      <c r="AK84" s="286">
        <v>-2.8546300000000002</v>
      </c>
      <c r="AL84" s="285">
        <v>-13.13241</v>
      </c>
      <c r="AM84" s="259">
        <v>6.8384699999999992</v>
      </c>
      <c r="AN84" s="259">
        <v>42.205939999999998</v>
      </c>
      <c r="AO84" s="259">
        <v>-1.5664599999999993</v>
      </c>
      <c r="AP84" s="259">
        <v>-5.4156100000000009</v>
      </c>
      <c r="AQ84" s="259">
        <v>-9.3295300000000001</v>
      </c>
      <c r="AR84" s="259">
        <v>-10.919910000000002</v>
      </c>
      <c r="AS84" s="259">
        <v>-9.8157999999999994</v>
      </c>
      <c r="AT84" s="259">
        <v>-2.3410400000000005</v>
      </c>
      <c r="AU84" s="259">
        <v>-5.63565</v>
      </c>
      <c r="AV84" s="259">
        <v>-1.0320099999999999</v>
      </c>
      <c r="AW84" s="286">
        <v>-5.0221299999999989</v>
      </c>
      <c r="AX84" s="285">
        <v>2.1929500000000006</v>
      </c>
      <c r="AY84" s="259">
        <v>4.546990000000001</v>
      </c>
      <c r="AZ84" s="259">
        <v>65.697010000000006</v>
      </c>
      <c r="BA84" s="259">
        <v>7.3581500000000011</v>
      </c>
      <c r="BB84" s="259">
        <v>17.996449999999999</v>
      </c>
      <c r="BC84" s="259">
        <v>21.551909999999999</v>
      </c>
      <c r="BD84" s="259">
        <v>13.072940000000001</v>
      </c>
      <c r="BE84" s="259">
        <v>-9.2427700000000073</v>
      </c>
      <c r="BF84" s="259">
        <v>-7.92685</v>
      </c>
      <c r="BG84" s="259">
        <v>6.5979999999999706E-2</v>
      </c>
      <c r="BH84" s="259">
        <v>259.3116</v>
      </c>
      <c r="BI84" s="286">
        <v>-9.0168999999999997</v>
      </c>
      <c r="BJ84" s="285">
        <v>-7.9656699999999994</v>
      </c>
      <c r="BK84" s="259">
        <v>2.9211900000000028</v>
      </c>
      <c r="BL84" s="259">
        <v>-117.45529999999999</v>
      </c>
      <c r="BM84" s="259">
        <v>-70.70283000000002</v>
      </c>
      <c r="BN84" s="259">
        <v>-10.891829999999999</v>
      </c>
      <c r="BO84" s="259">
        <v>190.13347000000002</v>
      </c>
      <c r="BP84" s="259">
        <v>-46.398310000000002</v>
      </c>
      <c r="BQ84" s="259">
        <v>-19.243230000000001</v>
      </c>
      <c r="BR84" s="259">
        <v>-9.4998999999999985</v>
      </c>
      <c r="BS84" s="259">
        <v>-0.12663000000000046</v>
      </c>
      <c r="BT84" s="259">
        <v>-28.510579999999994</v>
      </c>
      <c r="BU84" s="286">
        <v>-11.74255</v>
      </c>
      <c r="BV84" s="285">
        <v>-68.223939999999985</v>
      </c>
      <c r="BW84" s="259">
        <v>239.23250000000004</v>
      </c>
      <c r="BX84" s="259">
        <v>9.4211799999999979</v>
      </c>
      <c r="BY84" s="259">
        <v>-6.0361700000000003</v>
      </c>
      <c r="BZ84" s="259">
        <v>-7.9238200000000001</v>
      </c>
      <c r="CA84" s="259">
        <v>-0.64632999999999985</v>
      </c>
      <c r="CB84" s="259">
        <v>-1.8442200000000002</v>
      </c>
      <c r="CC84" s="259">
        <v>-28.108609999999995</v>
      </c>
      <c r="CD84" s="259">
        <v>-1.6646399999999999</v>
      </c>
      <c r="CE84" s="259">
        <v>-2.1116799999999998</v>
      </c>
      <c r="CF84" s="259">
        <v>-0.7354400000000002</v>
      </c>
      <c r="CG84" s="286">
        <v>-3.5484499999999999</v>
      </c>
      <c r="CH84" s="285">
        <v>-35.823709999999998</v>
      </c>
      <c r="CI84" s="259">
        <v>-9.0116599999999991</v>
      </c>
      <c r="CJ84" s="259">
        <v>-6.2133999999999991</v>
      </c>
      <c r="CK84" s="259">
        <v>-5.6634899999999995</v>
      </c>
      <c r="CL84" s="259">
        <v>-6.2062199999999992</v>
      </c>
      <c r="CM84" s="259">
        <v>-4.6098999999999961</v>
      </c>
      <c r="CN84" s="259">
        <v>27.93852</v>
      </c>
      <c r="CO84" s="259">
        <v>19.905239999999999</v>
      </c>
      <c r="CP84" s="259">
        <v>5.0841299999999983</v>
      </c>
      <c r="CQ84" s="259">
        <v>-14.80696</v>
      </c>
      <c r="CR84" s="259">
        <v>-13.21608</v>
      </c>
      <c r="CS84" s="286">
        <v>-89.887840000000011</v>
      </c>
      <c r="CT84" s="285">
        <v>-12.986109999999998</v>
      </c>
      <c r="CU84" s="259">
        <v>-0.30277999999999999</v>
      </c>
      <c r="CV84" s="259">
        <v>-1.678E-2</v>
      </c>
      <c r="CW84" s="259">
        <v>-7.7780000000000016E-2</v>
      </c>
      <c r="CX84" s="259">
        <v>-0.23810000000000001</v>
      </c>
      <c r="CY84" s="259">
        <v>-37.386900000000004</v>
      </c>
      <c r="CZ84" s="259">
        <v>-118.39846999999997</v>
      </c>
      <c r="DA84" s="259">
        <v>-1.2667899999999999</v>
      </c>
      <c r="DB84" s="259">
        <v>-1.4583299999999999</v>
      </c>
      <c r="DC84" s="259">
        <v>3.3501199999999995</v>
      </c>
      <c r="DD84" s="259">
        <v>-2.0297800000000001</v>
      </c>
      <c r="DE84" s="286">
        <v>-109.7209</v>
      </c>
      <c r="DF84" s="285">
        <v>3.0643300000000004</v>
      </c>
      <c r="DG84" s="259">
        <v>-0.14772999999999997</v>
      </c>
      <c r="DH84" s="259">
        <v>-3.2012300000000002</v>
      </c>
      <c r="DI84" s="259">
        <v>0</v>
      </c>
      <c r="DJ84" s="259">
        <v>0.41667000000000004</v>
      </c>
      <c r="DK84" s="259">
        <v>-25</v>
      </c>
      <c r="DL84" s="259">
        <v>1.8105299999998934</v>
      </c>
      <c r="DM84" s="259">
        <v>109.68566999999999</v>
      </c>
      <c r="DN84" s="259">
        <v>19.99999</v>
      </c>
      <c r="DO84" s="259">
        <v>-20.646190000000004</v>
      </c>
      <c r="DP84" s="259">
        <v>-6.6453299999999995</v>
      </c>
      <c r="DQ84" s="286">
        <v>972.87184999999999</v>
      </c>
      <c r="DR84" s="285">
        <v>-0.31298000000000004</v>
      </c>
      <c r="DS84" s="259">
        <v>-3.5630000000000002</v>
      </c>
      <c r="DT84" s="259">
        <v>0</v>
      </c>
      <c r="DU84" s="259">
        <v>-0.15649000000000002</v>
      </c>
      <c r="DV84" s="259">
        <v>13.708</v>
      </c>
      <c r="DW84" s="259">
        <v>-31.524999999999999</v>
      </c>
      <c r="DX84" s="259">
        <v>0.84350999999999998</v>
      </c>
      <c r="DY84" s="259">
        <v>0.11700000000000088</v>
      </c>
      <c r="DZ84" s="259">
        <v>0</v>
      </c>
      <c r="EA84" s="259">
        <v>-0.15649000000000002</v>
      </c>
      <c r="EB84" s="259">
        <v>58.081319999999998</v>
      </c>
      <c r="EC84" s="286">
        <v>-501</v>
      </c>
      <c r="ED84" s="285">
        <v>-6.4110000000000005</v>
      </c>
      <c r="EE84" s="259">
        <v>-25</v>
      </c>
      <c r="EF84" s="259">
        <v>0</v>
      </c>
      <c r="EG84" s="259">
        <v>-6.1564899999999998</v>
      </c>
      <c r="EH84" s="259">
        <v>-2.0751599999999999</v>
      </c>
      <c r="EI84" s="259">
        <v>0</v>
      </c>
      <c r="EJ84" s="259">
        <v>28.843509999999998</v>
      </c>
      <c r="EK84" s="259">
        <v>-81.557670000000002</v>
      </c>
      <c r="EL84" s="259">
        <v>-0.52500000000000002</v>
      </c>
      <c r="EM84" s="259">
        <v>-6.1564899999999998</v>
      </c>
      <c r="EN84" s="259">
        <v>0</v>
      </c>
      <c r="EO84" s="286">
        <v>1</v>
      </c>
      <c r="EP84" s="285">
        <v>-1.0964899999999977</v>
      </c>
      <c r="EQ84" s="259">
        <v>-500.06</v>
      </c>
      <c r="ER84" s="259">
        <v>0.03</v>
      </c>
      <c r="ES84" s="259">
        <v>58.452500000000001</v>
      </c>
      <c r="ET84" s="259">
        <v>-8.152659999999992</v>
      </c>
      <c r="EU84" s="259">
        <v>1434.8310000000001</v>
      </c>
      <c r="EV84" s="259">
        <v>64.971049999999991</v>
      </c>
      <c r="EW84" s="259">
        <v>301.49115</v>
      </c>
      <c r="EX84" s="259">
        <v>182.22394999999997</v>
      </c>
      <c r="EY84" s="259">
        <v>132.54965000000001</v>
      </c>
      <c r="EZ84" s="259">
        <v>3.5228299999999999</v>
      </c>
      <c r="FA84" s="286">
        <v>-28.4</v>
      </c>
      <c r="FB84" s="285">
        <v>112.846</v>
      </c>
      <c r="FC84" s="259">
        <v>-128.85245999999998</v>
      </c>
      <c r="FD84" s="259">
        <v>-14.987400000000008</v>
      </c>
      <c r="FE84" s="259">
        <v>-42.195009999999996</v>
      </c>
      <c r="FF84" s="259">
        <v>-7.22966</v>
      </c>
      <c r="FG84" s="259">
        <v>-9.3121599999999987</v>
      </c>
      <c r="FH84" s="259">
        <v>141.83240000000001</v>
      </c>
      <c r="FI84" s="259">
        <v>-46.509420000000006</v>
      </c>
      <c r="FJ84" s="259">
        <v>-26.971109999999953</v>
      </c>
      <c r="FK84" s="259">
        <v>-117.72443</v>
      </c>
      <c r="FL84" s="259">
        <v>140.3665</v>
      </c>
      <c r="FM84" s="286">
        <v>15.35</v>
      </c>
      <c r="FN84" s="285">
        <v>-0.52031999999999989</v>
      </c>
      <c r="FO84" s="259">
        <v>-5.4799300000000004</v>
      </c>
      <c r="FP84" s="259">
        <v>-12.554080000000001</v>
      </c>
      <c r="FQ84" s="259">
        <v>-207.54151000000002</v>
      </c>
      <c r="FR84" s="259">
        <v>-0.98842999999999992</v>
      </c>
      <c r="FS84" s="259">
        <v>-14.315160000000001</v>
      </c>
      <c r="FT84" s="259">
        <v>-18.914630000000002</v>
      </c>
      <c r="FU84" s="259">
        <v>63.905639999999991</v>
      </c>
      <c r="FV84" s="259">
        <v>-53.641390000000001</v>
      </c>
      <c r="FW84" s="259">
        <v>43.198319999999995</v>
      </c>
      <c r="FX84" s="259">
        <v>19.783000000000001</v>
      </c>
      <c r="FY84" s="286">
        <v>474.57857999999999</v>
      </c>
      <c r="FZ84" s="285">
        <v>174.42017000000001</v>
      </c>
      <c r="GA84" s="259">
        <v>-50.988430000000001</v>
      </c>
      <c r="GB84" s="259">
        <v>-1</v>
      </c>
      <c r="GC84" s="259">
        <v>-50.216499999999996</v>
      </c>
      <c r="GD84" s="259">
        <v>103.733</v>
      </c>
      <c r="GE84" s="259">
        <v>5.48</v>
      </c>
      <c r="GF84" s="259">
        <v>-52.996830000000003</v>
      </c>
      <c r="GG84" s="259">
        <v>-146.86543</v>
      </c>
      <c r="GH84" s="259">
        <v>-11</v>
      </c>
      <c r="GI84" s="259">
        <v>-42.496499999999997</v>
      </c>
      <c r="GJ84" s="259">
        <v>-497.03843000000001</v>
      </c>
      <c r="GK84" s="286">
        <v>-39.4</v>
      </c>
      <c r="GL84" s="285">
        <v>31.577670000000069</v>
      </c>
      <c r="GM84" s="259">
        <v>9.5955699999999986</v>
      </c>
      <c r="GN84" s="259">
        <v>-87.314999999999998</v>
      </c>
      <c r="GO84" s="259">
        <v>26.600000000000023</v>
      </c>
      <c r="GP84" s="259">
        <v>-19.721429999999998</v>
      </c>
      <c r="GQ84" s="259">
        <v>-13.400000000000006</v>
      </c>
      <c r="GR84" s="259">
        <v>13.685040000000001</v>
      </c>
      <c r="GS84" s="259">
        <v>-169.56300999999996</v>
      </c>
      <c r="GT84" s="259">
        <v>10.035056629999985</v>
      </c>
      <c r="GU84" s="259">
        <v>-216.03930007000002</v>
      </c>
      <c r="GV84" s="259">
        <v>-111.31718105999994</v>
      </c>
      <c r="GW84" s="286">
        <v>8.0820441599999242</v>
      </c>
      <c r="GX84" s="285">
        <v>-121.80297790000009</v>
      </c>
      <c r="GY84" s="259">
        <v>37.223520890000032</v>
      </c>
      <c r="GZ84" s="259">
        <v>16.863784309999925</v>
      </c>
      <c r="HA84" s="259">
        <v>492.43188389000011</v>
      </c>
      <c r="HB84" s="259">
        <v>24.432497400000017</v>
      </c>
      <c r="HC84" s="259">
        <v>42.622886210000004</v>
      </c>
      <c r="HD84" s="259">
        <v>-20.759156740000009</v>
      </c>
      <c r="HE84" s="259">
        <v>231.03154076000001</v>
      </c>
      <c r="HF84" s="259">
        <v>73.160336759999993</v>
      </c>
      <c r="HG84" s="259">
        <v>54.455544069999988</v>
      </c>
      <c r="HH84" s="259">
        <v>101.090126</v>
      </c>
      <c r="HI84" s="286">
        <v>19.031419349999997</v>
      </c>
      <c r="HJ84" s="285">
        <v>123.03284489999999</v>
      </c>
      <c r="HK84" s="259">
        <v>-92.411549030000003</v>
      </c>
      <c r="HL84" s="259">
        <v>4.990718791805584</v>
      </c>
      <c r="HM84" s="259">
        <v>15.110570901689499</v>
      </c>
      <c r="HN84" s="259">
        <v>65.503302160423715</v>
      </c>
      <c r="HO84" s="259">
        <v>113.10017309591937</v>
      </c>
      <c r="HP84" s="259">
        <v>6.4882871351373552</v>
      </c>
      <c r="HQ84" s="259">
        <v>26.752960423821563</v>
      </c>
      <c r="HR84" s="259">
        <v>61.665991166164503</v>
      </c>
      <c r="HS84" s="259">
        <v>-169.58303546664911</v>
      </c>
      <c r="HT84" s="259">
        <v>30.412523238230847</v>
      </c>
      <c r="HU84" s="286">
        <v>370.16833554422089</v>
      </c>
      <c r="HV84" s="285">
        <v>-17.739707555584801</v>
      </c>
      <c r="HW84" s="259">
        <v>-88.175442078800671</v>
      </c>
      <c r="HX84" s="259">
        <v>188.27083596</v>
      </c>
      <c r="HY84" s="259">
        <v>-31.98494488</v>
      </c>
      <c r="HZ84" s="259">
        <v>-102.55436491</v>
      </c>
      <c r="IA84" s="259">
        <v>-56.169949460000005</v>
      </c>
      <c r="IB84" s="259">
        <v>303.34658743</v>
      </c>
      <c r="IC84" s="259">
        <v>-172.02258929999999</v>
      </c>
      <c r="ID84" s="259">
        <v>-343.22450811999994</v>
      </c>
      <c r="IE84" s="259">
        <v>-151.66809184000002</v>
      </c>
      <c r="IF84" s="259">
        <v>-188.60493793999999</v>
      </c>
      <c r="IG84" s="286">
        <v>211.57749680999999</v>
      </c>
      <c r="IH84" s="285">
        <v>-34.216766960000001</v>
      </c>
      <c r="II84" s="259">
        <v>-68.322667609999982</v>
      </c>
      <c r="IJ84" s="259">
        <v>-331.85429914999997</v>
      </c>
      <c r="IK84" s="259">
        <v>-189.27595220999999</v>
      </c>
      <c r="IL84" s="259">
        <v>-22.240625690000002</v>
      </c>
      <c r="IM84" s="259">
        <v>-119.36186561</v>
      </c>
      <c r="IN84" s="259">
        <v>-7.967967380000001</v>
      </c>
      <c r="IO84" s="259">
        <v>-0.64143962999999993</v>
      </c>
      <c r="IP84" s="259">
        <v>-14.886005170000004</v>
      </c>
      <c r="IQ84" s="259">
        <v>-15.00790443</v>
      </c>
      <c r="IR84" s="259">
        <v>-21.840599320000003</v>
      </c>
      <c r="IS84" s="286">
        <v>12.211659610000005</v>
      </c>
      <c r="IT84" s="285">
        <v>5.2814428899999992</v>
      </c>
      <c r="IU84" s="259">
        <v>-6.4486855900000002</v>
      </c>
      <c r="IV84" s="259">
        <v>858.39240612000003</v>
      </c>
      <c r="IW84" s="259">
        <v>13.211703250000028</v>
      </c>
      <c r="IX84" s="259">
        <v>23.197291579999998</v>
      </c>
      <c r="IY84" s="259">
        <v>58.861251600000031</v>
      </c>
      <c r="IZ84" s="259">
        <v>15.20584279000002</v>
      </c>
      <c r="JA84" s="259">
        <v>-28.544319179999995</v>
      </c>
      <c r="JB84" s="259">
        <v>593.2168911150643</v>
      </c>
      <c r="JC84" s="259">
        <v>192.17408208999996</v>
      </c>
      <c r="JD84" s="259">
        <v>215.89179482</v>
      </c>
      <c r="JE84" s="286">
        <v>68.419248190000005</v>
      </c>
      <c r="JF84" s="285">
        <v>75.221374859999997</v>
      </c>
      <c r="JG84" s="259">
        <v>19.379101360000092</v>
      </c>
      <c r="JH84" s="259">
        <v>99.647515269999957</v>
      </c>
      <c r="JI84" s="259">
        <v>18.769620000000003</v>
      </c>
      <c r="JJ84" s="259">
        <v>19.489428780000004</v>
      </c>
      <c r="JK84" s="259">
        <v>-25.71566667999997</v>
      </c>
      <c r="JL84" s="259">
        <v>2.2871510000000317E-2</v>
      </c>
      <c r="JM84" s="259">
        <v>166.32774714999996</v>
      </c>
      <c r="JN84" s="259">
        <v>-29.178965219999998</v>
      </c>
      <c r="JO84" s="259">
        <v>4.6144193299999996</v>
      </c>
      <c r="JP84" s="259">
        <v>-70.583631120000007</v>
      </c>
      <c r="JQ84" s="286">
        <v>-54.312205190000014</v>
      </c>
      <c r="JR84" s="285">
        <v>-32.236383889999999</v>
      </c>
      <c r="JS84" s="259">
        <v>2.4094932800000031</v>
      </c>
      <c r="JT84" s="259">
        <v>-176.11818498999997</v>
      </c>
      <c r="JU84" s="259">
        <v>5.3110524000000225</v>
      </c>
      <c r="JV84" s="259">
        <v>-234.40295311999998</v>
      </c>
      <c r="JW84" s="259">
        <v>63.064765429999966</v>
      </c>
      <c r="JX84" s="259">
        <v>-0.52623328999999985</v>
      </c>
      <c r="JY84" s="259">
        <v>-6.8754249199999968</v>
      </c>
      <c r="JZ84" s="259">
        <v>-6.3610144599999998</v>
      </c>
      <c r="KA84" s="259">
        <v>-4.6089750000000151E-2</v>
      </c>
      <c r="KB84" s="259">
        <v>1.0856173800000022</v>
      </c>
      <c r="KC84" s="286">
        <v>-21.694110659999865</v>
      </c>
      <c r="KD84" s="285">
        <v>101.50066934</v>
      </c>
      <c r="KE84" s="259">
        <v>-190.40997464</v>
      </c>
      <c r="KF84" s="259">
        <v>-117.52386161</v>
      </c>
      <c r="KG84" s="259">
        <v>-232.17723414</v>
      </c>
      <c r="KH84" s="259">
        <v>-403.24286404000003</v>
      </c>
      <c r="KI84" s="259">
        <v>-180.04430726000001</v>
      </c>
      <c r="KJ84" s="259">
        <v>438.25542100000001</v>
      </c>
      <c r="KK84" s="259">
        <v>43.944206069999993</v>
      </c>
      <c r="KL84" s="259">
        <v>-5.3667643300000005</v>
      </c>
      <c r="KM84" s="259">
        <v>-14.993034559999984</v>
      </c>
      <c r="KN84" s="259">
        <v>-20.981783</v>
      </c>
      <c r="KO84" s="259">
        <v>94.61409098999998</v>
      </c>
      <c r="KP84" s="285">
        <v>131.4</v>
      </c>
      <c r="KQ84" s="259">
        <v>130.5</v>
      </c>
      <c r="KR84" s="259">
        <v>170.91551045</v>
      </c>
      <c r="KS84" s="286">
        <v>60.400000000000006</v>
      </c>
    </row>
    <row r="85" spans="1:305" ht="11.4" customHeight="1" x14ac:dyDescent="0.25">
      <c r="A85" s="345" t="s">
        <v>4224</v>
      </c>
      <c r="B85" s="285">
        <v>4.2194099999999999</v>
      </c>
      <c r="C85" s="259">
        <v>2.7240000000000002</v>
      </c>
      <c r="D85" s="259">
        <v>11.628780000000001</v>
      </c>
      <c r="E85" s="259">
        <v>32.784590000000001</v>
      </c>
      <c r="F85" s="259">
        <v>105.7</v>
      </c>
      <c r="G85" s="259">
        <v>0</v>
      </c>
      <c r="H85" s="259">
        <v>11.4857</v>
      </c>
      <c r="I85" s="259">
        <v>12.01183</v>
      </c>
      <c r="J85" s="259">
        <v>4.9256200000000003</v>
      </c>
      <c r="K85" s="259">
        <v>5.8099800000000004</v>
      </c>
      <c r="L85" s="259">
        <v>1.16876</v>
      </c>
      <c r="M85" s="286">
        <v>9.0960000000000001</v>
      </c>
      <c r="N85" s="285">
        <v>121.74260999999998</v>
      </c>
      <c r="O85" s="259">
        <v>59</v>
      </c>
      <c r="P85" s="259">
        <v>27.815830000000002</v>
      </c>
      <c r="Q85" s="259">
        <v>37.811390000000003</v>
      </c>
      <c r="R85" s="259">
        <v>5.3402899999999995</v>
      </c>
      <c r="S85" s="259">
        <v>8.9414200000000008</v>
      </c>
      <c r="T85" s="259">
        <v>20.283570000000001</v>
      </c>
      <c r="U85" s="259">
        <v>25.486529999999998</v>
      </c>
      <c r="V85" s="259">
        <v>20.780009999999997</v>
      </c>
      <c r="W85" s="259">
        <v>3.3157000000000001</v>
      </c>
      <c r="X85" s="259">
        <v>12.5321</v>
      </c>
      <c r="Y85" s="286">
        <v>1.90828</v>
      </c>
      <c r="Z85" s="285">
        <v>0.58899999999999997</v>
      </c>
      <c r="AA85" s="259">
        <v>6.6987699999999997</v>
      </c>
      <c r="AB85" s="259">
        <v>22.881239999999998</v>
      </c>
      <c r="AC85" s="259">
        <v>3.3211400000000002</v>
      </c>
      <c r="AD85" s="259">
        <v>27.557099999999998</v>
      </c>
      <c r="AE85" s="259">
        <v>4.9043200000000002</v>
      </c>
      <c r="AF85" s="259">
        <v>6.5928300000000002</v>
      </c>
      <c r="AG85" s="259">
        <v>18.102540000000001</v>
      </c>
      <c r="AH85" s="259">
        <v>8.593</v>
      </c>
      <c r="AI85" s="259">
        <v>37.356030000000004</v>
      </c>
      <c r="AJ85" s="259">
        <v>26.725149999999999</v>
      </c>
      <c r="AK85" s="286">
        <v>1.5</v>
      </c>
      <c r="AL85" s="285">
        <v>1.45</v>
      </c>
      <c r="AM85" s="259">
        <v>10.716989999999999</v>
      </c>
      <c r="AN85" s="259">
        <v>50.006369999999997</v>
      </c>
      <c r="AO85" s="259">
        <v>6.2964500000000001</v>
      </c>
      <c r="AP85" s="259">
        <v>1.7547899999999998</v>
      </c>
      <c r="AQ85" s="259">
        <v>10.31</v>
      </c>
      <c r="AR85" s="259">
        <v>2.5</v>
      </c>
      <c r="AS85" s="259">
        <v>3</v>
      </c>
      <c r="AT85" s="259">
        <v>6.68011</v>
      </c>
      <c r="AU85" s="259">
        <v>0.45</v>
      </c>
      <c r="AV85" s="259">
        <v>0.49566000000000004</v>
      </c>
      <c r="AW85" s="286">
        <v>3.0508100000000002</v>
      </c>
      <c r="AX85" s="285">
        <v>5.8835100000000002</v>
      </c>
      <c r="AY85" s="259">
        <v>13.416740000000001</v>
      </c>
      <c r="AZ85" s="259">
        <v>73.027830000000009</v>
      </c>
      <c r="BA85" s="259">
        <v>8.6393700000000013</v>
      </c>
      <c r="BB85" s="259">
        <v>20.325409999999998</v>
      </c>
      <c r="BC85" s="259">
        <v>28.77525</v>
      </c>
      <c r="BD85" s="259">
        <v>25.825020000000002</v>
      </c>
      <c r="BE85" s="259">
        <v>37.301899999999996</v>
      </c>
      <c r="BF85" s="259">
        <v>4.1922899999999998</v>
      </c>
      <c r="BG85" s="259">
        <v>4.2892799999999998</v>
      </c>
      <c r="BH85" s="259">
        <v>291.00094999999999</v>
      </c>
      <c r="BI85" s="286">
        <v>5.5790000000000006</v>
      </c>
      <c r="BJ85" s="285">
        <v>0.69501000000000002</v>
      </c>
      <c r="BK85" s="259">
        <v>19.950780000000002</v>
      </c>
      <c r="BL85" s="259">
        <v>2.2850000000000001</v>
      </c>
      <c r="BM85" s="259">
        <v>0</v>
      </c>
      <c r="BN85" s="259">
        <v>10.199999999999999</v>
      </c>
      <c r="BO85" s="259">
        <v>210.45501000000002</v>
      </c>
      <c r="BP85" s="259">
        <v>5.1129600000000002</v>
      </c>
      <c r="BQ85" s="259">
        <v>1.76</v>
      </c>
      <c r="BR85" s="259">
        <v>0.52500000000000002</v>
      </c>
      <c r="BS85" s="259">
        <v>4.2344799999999996</v>
      </c>
      <c r="BT85" s="259">
        <v>5.0002599999999999</v>
      </c>
      <c r="BU85" s="286">
        <v>5.5709999999999997</v>
      </c>
      <c r="BV85" s="285">
        <v>0</v>
      </c>
      <c r="BW85" s="259">
        <v>252.71671000000003</v>
      </c>
      <c r="BX85" s="259">
        <v>16.361639999999998</v>
      </c>
      <c r="BY85" s="259">
        <v>0.2</v>
      </c>
      <c r="BZ85" s="259">
        <v>0</v>
      </c>
      <c r="CA85" s="259">
        <v>0.373</v>
      </c>
      <c r="CB85" s="259">
        <v>0</v>
      </c>
      <c r="CC85" s="259">
        <v>0</v>
      </c>
      <c r="CD85" s="259">
        <v>0</v>
      </c>
      <c r="CE85" s="259">
        <v>0</v>
      </c>
      <c r="CF85" s="259">
        <v>5.4289999999999998E-2</v>
      </c>
      <c r="CG85" s="286">
        <v>2.5</v>
      </c>
      <c r="CH85" s="285">
        <v>6.548000000000001E-2</v>
      </c>
      <c r="CI85" s="259">
        <v>3.70946</v>
      </c>
      <c r="CJ85" s="259">
        <v>3.2000000000000003E-4</v>
      </c>
      <c r="CK85" s="259">
        <v>2.8309899999999999</v>
      </c>
      <c r="CL85" s="259">
        <v>0</v>
      </c>
      <c r="CM85" s="259">
        <v>21</v>
      </c>
      <c r="CN85" s="259">
        <v>30</v>
      </c>
      <c r="CO85" s="259">
        <v>20</v>
      </c>
      <c r="CP85" s="259">
        <v>23.782709999999998</v>
      </c>
      <c r="CQ85" s="259">
        <v>10</v>
      </c>
      <c r="CR85" s="259">
        <v>1.875</v>
      </c>
      <c r="CS85" s="286">
        <v>21.774999999999999</v>
      </c>
      <c r="CT85" s="285">
        <v>0</v>
      </c>
      <c r="CU85" s="259">
        <v>3.3E-4</v>
      </c>
      <c r="CV85" s="259">
        <v>0</v>
      </c>
      <c r="CW85" s="259">
        <v>6.7000000000000002E-4</v>
      </c>
      <c r="CX85" s="259">
        <v>3.3E-4</v>
      </c>
      <c r="CY85" s="259">
        <v>0</v>
      </c>
      <c r="CZ85" s="259">
        <v>5.0010000000000003</v>
      </c>
      <c r="DA85" s="259">
        <v>0</v>
      </c>
      <c r="DB85" s="259">
        <v>0</v>
      </c>
      <c r="DC85" s="259">
        <v>3.4285699999999997</v>
      </c>
      <c r="DD85" s="259">
        <v>0</v>
      </c>
      <c r="DE85" s="286">
        <v>0</v>
      </c>
      <c r="DF85" s="285">
        <v>3.1298000000000004</v>
      </c>
      <c r="DG85" s="259">
        <v>0.35713</v>
      </c>
      <c r="DH85" s="259">
        <v>0.21429000000000001</v>
      </c>
      <c r="DI85" s="259">
        <v>0</v>
      </c>
      <c r="DJ85" s="259">
        <v>0.41667000000000004</v>
      </c>
      <c r="DK85" s="259">
        <v>0</v>
      </c>
      <c r="DL85" s="259">
        <v>2.8168199999998933</v>
      </c>
      <c r="DM85" s="259">
        <v>110.10599999999999</v>
      </c>
      <c r="DN85" s="259">
        <v>20</v>
      </c>
      <c r="DO85" s="259">
        <v>0.15064</v>
      </c>
      <c r="DP85" s="259">
        <v>0</v>
      </c>
      <c r="DQ85" s="286">
        <v>1000</v>
      </c>
      <c r="DR85" s="285">
        <v>0</v>
      </c>
      <c r="DS85" s="259">
        <v>0</v>
      </c>
      <c r="DT85" s="259">
        <v>0</v>
      </c>
      <c r="DU85" s="259">
        <v>0</v>
      </c>
      <c r="DV85" s="259">
        <v>13.708</v>
      </c>
      <c r="DW85" s="259">
        <v>0</v>
      </c>
      <c r="DX85" s="259">
        <v>1</v>
      </c>
      <c r="DY85" s="259">
        <v>10.117000000000001</v>
      </c>
      <c r="DZ85" s="259">
        <v>0</v>
      </c>
      <c r="EA85" s="259">
        <v>0</v>
      </c>
      <c r="EB85" s="259">
        <v>60</v>
      </c>
      <c r="EC85" s="286">
        <v>500</v>
      </c>
      <c r="ED85" s="285">
        <v>0</v>
      </c>
      <c r="EE85" s="259">
        <v>30</v>
      </c>
      <c r="EF85" s="259">
        <v>0</v>
      </c>
      <c r="EG85" s="259">
        <v>0</v>
      </c>
      <c r="EH85" s="259">
        <v>0</v>
      </c>
      <c r="EI85" s="259">
        <v>0</v>
      </c>
      <c r="EJ85" s="259">
        <v>30</v>
      </c>
      <c r="EK85" s="259">
        <v>10</v>
      </c>
      <c r="EL85" s="259">
        <v>0</v>
      </c>
      <c r="EM85" s="259">
        <v>0</v>
      </c>
      <c r="EN85" s="259">
        <v>0</v>
      </c>
      <c r="EO85" s="286">
        <v>2</v>
      </c>
      <c r="EP85" s="285">
        <v>6.0000000000002274E-2</v>
      </c>
      <c r="EQ85" s="259">
        <v>0</v>
      </c>
      <c r="ER85" s="259">
        <v>0.03</v>
      </c>
      <c r="ES85" s="259">
        <v>58.482500000000002</v>
      </c>
      <c r="ET85" s="259">
        <v>7.9000000000007731E-2</v>
      </c>
      <c r="EU85" s="259">
        <v>1435.91</v>
      </c>
      <c r="EV85" s="259">
        <v>116.24933</v>
      </c>
      <c r="EW85" s="259">
        <v>306.29104999999998</v>
      </c>
      <c r="EX85" s="259">
        <v>207.26585999999998</v>
      </c>
      <c r="EY85" s="259">
        <v>138.70614</v>
      </c>
      <c r="EZ85" s="259">
        <v>7.5979999999999999</v>
      </c>
      <c r="FA85" s="286">
        <v>0</v>
      </c>
      <c r="FB85" s="285">
        <v>0</v>
      </c>
      <c r="FC85" s="259">
        <v>35.976999999999997</v>
      </c>
      <c r="FD85" s="259">
        <v>2.039999999999992</v>
      </c>
      <c r="FE85" s="259">
        <v>5</v>
      </c>
      <c r="FF85" s="259">
        <v>0</v>
      </c>
      <c r="FG85" s="259">
        <v>15</v>
      </c>
      <c r="FH85" s="259">
        <v>173</v>
      </c>
      <c r="FI85" s="259">
        <v>0</v>
      </c>
      <c r="FJ85" s="259">
        <v>20</v>
      </c>
      <c r="FK85" s="259">
        <v>0.02</v>
      </c>
      <c r="FL85" s="259">
        <v>140.80000000000001</v>
      </c>
      <c r="FM85" s="286">
        <v>30</v>
      </c>
      <c r="FN85" s="285">
        <v>0</v>
      </c>
      <c r="FO85" s="259">
        <v>0</v>
      </c>
      <c r="FP85" s="259">
        <v>0</v>
      </c>
      <c r="FQ85" s="259">
        <v>5</v>
      </c>
      <c r="FR85" s="259">
        <v>0</v>
      </c>
      <c r="FS85" s="259">
        <v>11.897</v>
      </c>
      <c r="FT85" s="259">
        <v>85.5</v>
      </c>
      <c r="FU85" s="259">
        <v>102.81139999999999</v>
      </c>
      <c r="FV85" s="259">
        <v>100</v>
      </c>
      <c r="FW85" s="259">
        <v>60</v>
      </c>
      <c r="FX85" s="259">
        <v>20</v>
      </c>
      <c r="FY85" s="286">
        <v>590</v>
      </c>
      <c r="FZ85" s="285">
        <v>175</v>
      </c>
      <c r="GA85" s="259">
        <v>0</v>
      </c>
      <c r="GB85" s="259">
        <v>0</v>
      </c>
      <c r="GC85" s="259">
        <v>75</v>
      </c>
      <c r="GD85" s="259">
        <v>120</v>
      </c>
      <c r="GE85" s="259">
        <v>20</v>
      </c>
      <c r="GF85" s="259">
        <v>0</v>
      </c>
      <c r="GG85" s="259">
        <v>92.5</v>
      </c>
      <c r="GH85" s="259">
        <v>10</v>
      </c>
      <c r="GI85" s="259">
        <v>50</v>
      </c>
      <c r="GJ85" s="259">
        <v>7.5</v>
      </c>
      <c r="GK85" s="286">
        <v>0</v>
      </c>
      <c r="GL85" s="285">
        <v>31.661000000000001</v>
      </c>
      <c r="GM85" s="259">
        <v>15</v>
      </c>
      <c r="GN85" s="259">
        <v>6.1849999999999996</v>
      </c>
      <c r="GO85" s="259">
        <v>51.600000000000023</v>
      </c>
      <c r="GP85" s="259">
        <v>80</v>
      </c>
      <c r="GQ85" s="259">
        <v>60</v>
      </c>
      <c r="GR85" s="259">
        <v>23.41377</v>
      </c>
      <c r="GS85" s="259">
        <v>133.31454000000008</v>
      </c>
      <c r="GT85" s="259">
        <v>90</v>
      </c>
      <c r="GU85" s="259">
        <v>45.897627850000006</v>
      </c>
      <c r="GV85" s="259">
        <v>20</v>
      </c>
      <c r="GW85" s="286">
        <v>15.690725699999923</v>
      </c>
      <c r="GX85" s="285">
        <v>90</v>
      </c>
      <c r="GY85" s="259">
        <v>211.3</v>
      </c>
      <c r="GZ85" s="259">
        <v>38.037493239999925</v>
      </c>
      <c r="HA85" s="259">
        <v>630.08333333000007</v>
      </c>
      <c r="HB85" s="259">
        <v>179.79104190000007</v>
      </c>
      <c r="HC85" s="259">
        <v>80.37</v>
      </c>
      <c r="HD85" s="259">
        <v>30</v>
      </c>
      <c r="HE85" s="259">
        <v>325.25334006000003</v>
      </c>
      <c r="HF85" s="259">
        <v>134.11105090999999</v>
      </c>
      <c r="HG85" s="259">
        <v>148.41430788</v>
      </c>
      <c r="HH85" s="259">
        <v>105</v>
      </c>
      <c r="HI85" s="286">
        <v>49.990001309999997</v>
      </c>
      <c r="HJ85" s="285">
        <v>195.23628968</v>
      </c>
      <c r="HK85" s="259">
        <v>61.966649799999992</v>
      </c>
      <c r="HL85" s="259">
        <v>56.770088023000007</v>
      </c>
      <c r="HM85" s="259">
        <v>143.82120599970074</v>
      </c>
      <c r="HN85" s="259">
        <v>216.53546250590963</v>
      </c>
      <c r="HO85" s="259">
        <v>189.07119230591937</v>
      </c>
      <c r="HP85" s="259">
        <v>118.73323362500003</v>
      </c>
      <c r="HQ85" s="259">
        <v>111.34622269508979</v>
      </c>
      <c r="HR85" s="259">
        <v>219.74731339951543</v>
      </c>
      <c r="HS85" s="259">
        <v>143.58882416146156</v>
      </c>
      <c r="HT85" s="259">
        <v>103.45038893344949</v>
      </c>
      <c r="HU85" s="286">
        <v>447.26833554422092</v>
      </c>
      <c r="HV85" s="285">
        <v>20.570641125614657</v>
      </c>
      <c r="HW85" s="259">
        <v>156.74709819</v>
      </c>
      <c r="HX85" s="259">
        <v>249.95196471</v>
      </c>
      <c r="HY85" s="259">
        <v>100</v>
      </c>
      <c r="HZ85" s="259">
        <v>22.475845</v>
      </c>
      <c r="IA85" s="259">
        <v>41.730047039999995</v>
      </c>
      <c r="IB85" s="259">
        <v>62.574279089999997</v>
      </c>
      <c r="IC85" s="259">
        <v>0.21615081</v>
      </c>
      <c r="ID85" s="259">
        <v>123.23427888000002</v>
      </c>
      <c r="IE85" s="259">
        <v>0.47890032999999999</v>
      </c>
      <c r="IF85" s="259">
        <v>4.4815210900000002</v>
      </c>
      <c r="IG85" s="286">
        <v>274.23392597999998</v>
      </c>
      <c r="IH85" s="285">
        <v>2.8801439200000001</v>
      </c>
      <c r="II85" s="259">
        <v>1.3320643399999998</v>
      </c>
      <c r="IJ85" s="259">
        <v>10</v>
      </c>
      <c r="IK85" s="259">
        <v>0</v>
      </c>
      <c r="IL85" s="259">
        <v>8.75</v>
      </c>
      <c r="IM85" s="259">
        <v>8.0666527600000002</v>
      </c>
      <c r="IN85" s="259">
        <v>4.2595999999999995E-2</v>
      </c>
      <c r="IO85" s="259">
        <v>0</v>
      </c>
      <c r="IP85" s="259">
        <v>7.8</v>
      </c>
      <c r="IQ85" s="259">
        <v>3.3743072700000001</v>
      </c>
      <c r="IR85" s="259">
        <v>4</v>
      </c>
      <c r="IS85" s="286">
        <v>61.090320500000004</v>
      </c>
      <c r="IT85" s="285">
        <v>12.7</v>
      </c>
      <c r="IU85" s="259">
        <v>13.3</v>
      </c>
      <c r="IV85" s="259">
        <v>931.69749568999998</v>
      </c>
      <c r="IW85" s="259">
        <v>169.34800000000001</v>
      </c>
      <c r="IX85" s="259">
        <v>62.693275999999997</v>
      </c>
      <c r="IY85" s="259">
        <v>130.30645386</v>
      </c>
      <c r="IZ85" s="259">
        <v>40</v>
      </c>
      <c r="JA85" s="259">
        <v>54.504504500000003</v>
      </c>
      <c r="JB85" s="259">
        <v>614.89028538506443</v>
      </c>
      <c r="JC85" s="259">
        <v>269.92546484999997</v>
      </c>
      <c r="JD85" s="259">
        <v>356.9</v>
      </c>
      <c r="JE85" s="286">
        <v>83.513682670000009</v>
      </c>
      <c r="JF85" s="285">
        <v>85.5</v>
      </c>
      <c r="JG85" s="259">
        <v>68.866563760000005</v>
      </c>
      <c r="JH85" s="259">
        <v>160.17640819999997</v>
      </c>
      <c r="JI85" s="259">
        <v>31.857320000000001</v>
      </c>
      <c r="JJ85" s="259">
        <v>30</v>
      </c>
      <c r="JK85" s="259">
        <v>17.149999999999999</v>
      </c>
      <c r="JL85" s="259">
        <v>1.07</v>
      </c>
      <c r="JM85" s="259">
        <v>171.49693252</v>
      </c>
      <c r="JN85" s="259">
        <v>0</v>
      </c>
      <c r="JO85" s="259">
        <v>5</v>
      </c>
      <c r="JP85" s="259">
        <v>1.1000000000000001</v>
      </c>
      <c r="JQ85" s="286">
        <v>66</v>
      </c>
      <c r="JR85" s="285">
        <v>0.15</v>
      </c>
      <c r="JS85" s="259">
        <v>23</v>
      </c>
      <c r="JT85" s="259">
        <v>5</v>
      </c>
      <c r="JU85" s="259">
        <v>201.25</v>
      </c>
      <c r="JV85" s="259">
        <v>0</v>
      </c>
      <c r="JW85" s="259">
        <v>151.35599999999999</v>
      </c>
      <c r="JX85" s="259">
        <v>0</v>
      </c>
      <c r="JY85" s="259">
        <v>5.32</v>
      </c>
      <c r="JZ85" s="259">
        <v>0</v>
      </c>
      <c r="KA85" s="259">
        <v>1.1384240999999999</v>
      </c>
      <c r="KB85" s="259">
        <v>3</v>
      </c>
      <c r="KC85" s="286">
        <v>19</v>
      </c>
      <c r="KD85" s="285">
        <v>118.49900001000002</v>
      </c>
      <c r="KE85" s="259">
        <v>0.3</v>
      </c>
      <c r="KF85" s="259">
        <v>0</v>
      </c>
      <c r="KG85" s="259">
        <v>205.66731742000002</v>
      </c>
      <c r="KH85" s="259">
        <v>1.7</v>
      </c>
      <c r="KI85" s="259">
        <v>0.36</v>
      </c>
      <c r="KJ85" s="259">
        <v>500</v>
      </c>
      <c r="KK85" s="259">
        <v>160.92074601000002</v>
      </c>
      <c r="KL85" s="259">
        <v>1.3760570600000002</v>
      </c>
      <c r="KM85" s="259">
        <v>76</v>
      </c>
      <c r="KN85" s="259">
        <v>21.90922758</v>
      </c>
      <c r="KO85" s="259">
        <v>179.2</v>
      </c>
      <c r="KP85" s="285">
        <v>190.4</v>
      </c>
      <c r="KQ85" s="259">
        <v>130.5</v>
      </c>
      <c r="KR85" s="259">
        <v>204.5</v>
      </c>
      <c r="KS85" s="286">
        <v>170.4</v>
      </c>
    </row>
    <row r="86" spans="1:305" ht="11.4" customHeight="1" x14ac:dyDescent="0.25">
      <c r="A86" s="345" t="s">
        <v>4225</v>
      </c>
      <c r="B86" s="285">
        <v>25.03593</v>
      </c>
      <c r="C86" s="259">
        <v>32.832609999999995</v>
      </c>
      <c r="D86" s="259">
        <v>38.989349999999995</v>
      </c>
      <c r="E86" s="259">
        <v>28.003709999999998</v>
      </c>
      <c r="F86" s="259">
        <v>39.604420000000005</v>
      </c>
      <c r="G86" s="259">
        <v>114.2</v>
      </c>
      <c r="H86" s="259">
        <v>47.215699999999998</v>
      </c>
      <c r="I86" s="259">
        <v>71.535759999999996</v>
      </c>
      <c r="J86" s="259">
        <v>8.7963199999999997</v>
      </c>
      <c r="K86" s="259">
        <v>28.981529999999999</v>
      </c>
      <c r="L86" s="259">
        <v>24.520199999999999</v>
      </c>
      <c r="M86" s="286">
        <v>25.646090000000001</v>
      </c>
      <c r="N86" s="285">
        <v>61.604150000000004</v>
      </c>
      <c r="O86" s="259">
        <v>154.87207000000001</v>
      </c>
      <c r="P86" s="259">
        <v>18.687420000000003</v>
      </c>
      <c r="Q86" s="259">
        <v>62.290379999999999</v>
      </c>
      <c r="R86" s="259">
        <v>39.323</v>
      </c>
      <c r="S86" s="259">
        <v>19.426750000000002</v>
      </c>
      <c r="T86" s="259">
        <v>28.575019999999999</v>
      </c>
      <c r="U86" s="259">
        <v>33.72343</v>
      </c>
      <c r="V86" s="259">
        <v>107.91658999999999</v>
      </c>
      <c r="W86" s="259">
        <v>5.6545000000000005</v>
      </c>
      <c r="X86" s="259">
        <v>23.373190000000001</v>
      </c>
      <c r="Y86" s="286">
        <v>6.6802799999999998</v>
      </c>
      <c r="Z86" s="285">
        <v>96.500750000000011</v>
      </c>
      <c r="AA86" s="259">
        <v>5.1342699999999999</v>
      </c>
      <c r="AB86" s="259">
        <v>5.0010500000000002</v>
      </c>
      <c r="AC86" s="259">
        <v>13.189419999999998</v>
      </c>
      <c r="AD86" s="259">
        <v>2.0904299999999996</v>
      </c>
      <c r="AE86" s="259">
        <v>11.942530000000001</v>
      </c>
      <c r="AF86" s="259">
        <v>23.963850000000001</v>
      </c>
      <c r="AG86" s="259">
        <v>4.5746900000000004</v>
      </c>
      <c r="AH86" s="259">
        <v>14.97836</v>
      </c>
      <c r="AI86" s="259">
        <v>10.514060000000001</v>
      </c>
      <c r="AJ86" s="259">
        <v>23.224899999999998</v>
      </c>
      <c r="AK86" s="286">
        <v>4.3546300000000002</v>
      </c>
      <c r="AL86" s="285">
        <v>14.582409999999999</v>
      </c>
      <c r="AM86" s="259">
        <v>3.87852</v>
      </c>
      <c r="AN86" s="259">
        <v>7.8004300000000004</v>
      </c>
      <c r="AO86" s="259">
        <v>7.8629099999999994</v>
      </c>
      <c r="AP86" s="259">
        <v>7.1704000000000008</v>
      </c>
      <c r="AQ86" s="259">
        <v>19.639530000000001</v>
      </c>
      <c r="AR86" s="259">
        <v>13.419910000000002</v>
      </c>
      <c r="AS86" s="259">
        <v>12.815799999999999</v>
      </c>
      <c r="AT86" s="259">
        <v>9.0211500000000004</v>
      </c>
      <c r="AU86" s="259">
        <v>6.0856500000000002</v>
      </c>
      <c r="AV86" s="259">
        <v>1.5276699999999999</v>
      </c>
      <c r="AW86" s="286">
        <v>8.0729399999999991</v>
      </c>
      <c r="AX86" s="285">
        <v>3.6905599999999996</v>
      </c>
      <c r="AY86" s="259">
        <v>8.8697499999999998</v>
      </c>
      <c r="AZ86" s="259">
        <v>7.3308200000000001</v>
      </c>
      <c r="BA86" s="259">
        <v>1.2812200000000002</v>
      </c>
      <c r="BB86" s="259">
        <v>2.3289599999999999</v>
      </c>
      <c r="BC86" s="259">
        <v>7.2233400000000003</v>
      </c>
      <c r="BD86" s="259">
        <v>12.752080000000001</v>
      </c>
      <c r="BE86" s="259">
        <v>46.544670000000004</v>
      </c>
      <c r="BF86" s="259">
        <v>12.11914</v>
      </c>
      <c r="BG86" s="259">
        <v>4.2233000000000001</v>
      </c>
      <c r="BH86" s="259">
        <v>31.689349999999997</v>
      </c>
      <c r="BI86" s="286">
        <v>14.5959</v>
      </c>
      <c r="BJ86" s="285">
        <v>8.6606799999999993</v>
      </c>
      <c r="BK86" s="259">
        <v>17.029589999999999</v>
      </c>
      <c r="BL86" s="259">
        <v>119.74029999999999</v>
      </c>
      <c r="BM86" s="259">
        <v>70.70283000000002</v>
      </c>
      <c r="BN86" s="259">
        <v>21.091829999999998</v>
      </c>
      <c r="BO86" s="259">
        <v>20.321539999999999</v>
      </c>
      <c r="BP86" s="259">
        <v>51.511270000000003</v>
      </c>
      <c r="BQ86" s="259">
        <v>21.003230000000002</v>
      </c>
      <c r="BR86" s="259">
        <v>10.024899999999999</v>
      </c>
      <c r="BS86" s="259">
        <v>4.36111</v>
      </c>
      <c r="BT86" s="259">
        <v>33.510839999999995</v>
      </c>
      <c r="BU86" s="286">
        <v>17.313549999999999</v>
      </c>
      <c r="BV86" s="285">
        <v>68.223939999999985</v>
      </c>
      <c r="BW86" s="259">
        <v>13.484210000000001</v>
      </c>
      <c r="BX86" s="259">
        <v>6.9404599999999999</v>
      </c>
      <c r="BY86" s="259">
        <v>6.2361700000000004</v>
      </c>
      <c r="BZ86" s="259">
        <v>7.9238200000000001</v>
      </c>
      <c r="CA86" s="259">
        <v>1.0193299999999998</v>
      </c>
      <c r="CB86" s="259">
        <v>1.8442200000000002</v>
      </c>
      <c r="CC86" s="259">
        <v>28.108609999999995</v>
      </c>
      <c r="CD86" s="259">
        <v>1.6646399999999999</v>
      </c>
      <c r="CE86" s="259">
        <v>2.1116799999999998</v>
      </c>
      <c r="CF86" s="259">
        <v>0.78973000000000015</v>
      </c>
      <c r="CG86" s="286">
        <v>6.0484499999999999</v>
      </c>
      <c r="CH86" s="285">
        <v>35.889189999999999</v>
      </c>
      <c r="CI86" s="259">
        <v>12.721119999999999</v>
      </c>
      <c r="CJ86" s="259">
        <v>6.2137199999999995</v>
      </c>
      <c r="CK86" s="259">
        <v>8.4944799999999994</v>
      </c>
      <c r="CL86" s="259">
        <v>6.2062199999999992</v>
      </c>
      <c r="CM86" s="259">
        <v>25.609899999999996</v>
      </c>
      <c r="CN86" s="259">
        <v>2.06148</v>
      </c>
      <c r="CO86" s="259">
        <v>9.4760000000000011E-2</v>
      </c>
      <c r="CP86" s="259">
        <v>18.69858</v>
      </c>
      <c r="CQ86" s="259">
        <v>24.80696</v>
      </c>
      <c r="CR86" s="259">
        <v>15.09108</v>
      </c>
      <c r="CS86" s="286">
        <v>111.66284000000002</v>
      </c>
      <c r="CT86" s="285">
        <v>12.986109999999998</v>
      </c>
      <c r="CU86" s="259">
        <v>0.30310999999999999</v>
      </c>
      <c r="CV86" s="259">
        <v>1.678E-2</v>
      </c>
      <c r="CW86" s="259">
        <v>7.845000000000002E-2</v>
      </c>
      <c r="CX86" s="259">
        <v>0.23843</v>
      </c>
      <c r="CY86" s="259">
        <v>37.386900000000004</v>
      </c>
      <c r="CZ86" s="259">
        <v>123.39946999999998</v>
      </c>
      <c r="DA86" s="259">
        <v>1.2667899999999999</v>
      </c>
      <c r="DB86" s="259">
        <v>1.4583299999999999</v>
      </c>
      <c r="DC86" s="259">
        <v>7.8450000000000006E-2</v>
      </c>
      <c r="DD86" s="259">
        <v>2.0297800000000001</v>
      </c>
      <c r="DE86" s="286">
        <v>109.7209</v>
      </c>
      <c r="DF86" s="285">
        <v>6.547E-2</v>
      </c>
      <c r="DG86" s="259">
        <v>0.50485999999999998</v>
      </c>
      <c r="DH86" s="259">
        <v>3.4155200000000003</v>
      </c>
      <c r="DI86" s="259">
        <v>0</v>
      </c>
      <c r="DJ86" s="259">
        <v>0</v>
      </c>
      <c r="DK86" s="259">
        <v>25</v>
      </c>
      <c r="DL86" s="259">
        <v>1.0062899999999999</v>
      </c>
      <c r="DM86" s="259">
        <v>0.42033000000000004</v>
      </c>
      <c r="DN86" s="259">
        <v>1.0000000000000001E-5</v>
      </c>
      <c r="DO86" s="259">
        <v>20.796830000000003</v>
      </c>
      <c r="DP86" s="259">
        <v>6.6453299999999995</v>
      </c>
      <c r="DQ86" s="286">
        <v>27.128150000000002</v>
      </c>
      <c r="DR86" s="285">
        <v>0.31298000000000004</v>
      </c>
      <c r="DS86" s="259">
        <v>3.5630000000000002</v>
      </c>
      <c r="DT86" s="259">
        <v>0</v>
      </c>
      <c r="DU86" s="259">
        <v>0.15649000000000002</v>
      </c>
      <c r="DV86" s="259">
        <v>0</v>
      </c>
      <c r="DW86" s="259">
        <v>31.524999999999999</v>
      </c>
      <c r="DX86" s="259">
        <v>0.15649000000000002</v>
      </c>
      <c r="DY86" s="259">
        <v>10</v>
      </c>
      <c r="DZ86" s="259">
        <v>0</v>
      </c>
      <c r="EA86" s="259">
        <v>0.15649000000000002</v>
      </c>
      <c r="EB86" s="259">
        <v>1.9186800000000002</v>
      </c>
      <c r="EC86" s="286">
        <v>1001</v>
      </c>
      <c r="ED86" s="285">
        <v>6.4110000000000005</v>
      </c>
      <c r="EE86" s="259">
        <v>55</v>
      </c>
      <c r="EF86" s="259">
        <v>0</v>
      </c>
      <c r="EG86" s="259">
        <v>6.1564899999999998</v>
      </c>
      <c r="EH86" s="259">
        <v>2.0751599999999999</v>
      </c>
      <c r="EI86" s="259">
        <v>0</v>
      </c>
      <c r="EJ86" s="259">
        <v>1.15649</v>
      </c>
      <c r="EK86" s="259">
        <v>91.557670000000002</v>
      </c>
      <c r="EL86" s="259">
        <v>0.52500000000000002</v>
      </c>
      <c r="EM86" s="259">
        <v>6.1564899999999998</v>
      </c>
      <c r="EN86" s="259">
        <v>0</v>
      </c>
      <c r="EO86" s="286">
        <v>1</v>
      </c>
      <c r="EP86" s="285">
        <v>1.15649</v>
      </c>
      <c r="EQ86" s="259">
        <v>500.06</v>
      </c>
      <c r="ER86" s="259">
        <v>0</v>
      </c>
      <c r="ES86" s="259">
        <v>0.03</v>
      </c>
      <c r="ET86" s="259">
        <v>8.2316599999999998</v>
      </c>
      <c r="EU86" s="259">
        <v>1.079</v>
      </c>
      <c r="EV86" s="259">
        <v>51.278280000000002</v>
      </c>
      <c r="EW86" s="259">
        <v>4.7999000000000001</v>
      </c>
      <c r="EX86" s="259">
        <v>25.041910000000005</v>
      </c>
      <c r="EY86" s="259">
        <v>6.1564899999999998</v>
      </c>
      <c r="EZ86" s="259">
        <v>4.07517</v>
      </c>
      <c r="FA86" s="286">
        <v>28.4</v>
      </c>
      <c r="FB86" s="285">
        <v>-112.846</v>
      </c>
      <c r="FC86" s="259">
        <v>164.82945999999998</v>
      </c>
      <c r="FD86" s="259">
        <v>17.0274</v>
      </c>
      <c r="FE86" s="259">
        <v>47.195009999999996</v>
      </c>
      <c r="FF86" s="259">
        <v>7.22966</v>
      </c>
      <c r="FG86" s="259">
        <v>24.312159999999999</v>
      </c>
      <c r="FH86" s="259">
        <v>31.167599999999997</v>
      </c>
      <c r="FI86" s="259">
        <v>46.509420000000006</v>
      </c>
      <c r="FJ86" s="259">
        <v>46.971109999999953</v>
      </c>
      <c r="FK86" s="259">
        <v>117.74442999999999</v>
      </c>
      <c r="FL86" s="259">
        <v>0.4335</v>
      </c>
      <c r="FM86" s="286">
        <v>14.65</v>
      </c>
      <c r="FN86" s="285">
        <v>0.52031999999999989</v>
      </c>
      <c r="FO86" s="259">
        <v>5.4799300000000004</v>
      </c>
      <c r="FP86" s="259">
        <v>12.554080000000001</v>
      </c>
      <c r="FQ86" s="259">
        <v>212.54151000000002</v>
      </c>
      <c r="FR86" s="259">
        <v>0.98842999999999992</v>
      </c>
      <c r="FS86" s="259">
        <v>26.212160000000001</v>
      </c>
      <c r="FT86" s="259">
        <v>104.41463</v>
      </c>
      <c r="FU86" s="259">
        <v>38.905760000000001</v>
      </c>
      <c r="FV86" s="259">
        <v>153.64139</v>
      </c>
      <c r="FW86" s="259">
        <v>16.801680000000001</v>
      </c>
      <c r="FX86" s="259">
        <v>0.217</v>
      </c>
      <c r="FY86" s="286">
        <v>115.42142</v>
      </c>
      <c r="FZ86" s="285">
        <v>0.57982999999999996</v>
      </c>
      <c r="GA86" s="259">
        <v>50.988430000000001</v>
      </c>
      <c r="GB86" s="259">
        <v>1</v>
      </c>
      <c r="GC86" s="259">
        <v>125.2165</v>
      </c>
      <c r="GD86" s="259">
        <v>16.266999999999999</v>
      </c>
      <c r="GE86" s="259">
        <v>14.52</v>
      </c>
      <c r="GF86" s="259">
        <v>52.996830000000003</v>
      </c>
      <c r="GG86" s="259">
        <v>239.36543</v>
      </c>
      <c r="GH86" s="259">
        <v>21</v>
      </c>
      <c r="GI86" s="259">
        <v>92.496499999999997</v>
      </c>
      <c r="GJ86" s="259">
        <v>504.53843000000001</v>
      </c>
      <c r="GK86" s="286">
        <v>39.4</v>
      </c>
      <c r="GL86" s="285">
        <v>8.3329999999932625E-2</v>
      </c>
      <c r="GM86" s="259">
        <v>5.4044300000000005</v>
      </c>
      <c r="GN86" s="259">
        <v>93.5</v>
      </c>
      <c r="GO86" s="259">
        <v>25</v>
      </c>
      <c r="GP86" s="259">
        <v>99.721429999999998</v>
      </c>
      <c r="GQ86" s="259">
        <v>73.400000000000006</v>
      </c>
      <c r="GR86" s="259">
        <v>9.7287299999999988</v>
      </c>
      <c r="GS86" s="259">
        <v>302.87755000000004</v>
      </c>
      <c r="GT86" s="259">
        <v>79.964943370000015</v>
      </c>
      <c r="GU86" s="259">
        <v>261.93692792000002</v>
      </c>
      <c r="GV86" s="259">
        <v>131.31718105999994</v>
      </c>
      <c r="GW86" s="286">
        <v>7.6086815399999992</v>
      </c>
      <c r="GX86" s="285">
        <v>211.80297790000009</v>
      </c>
      <c r="GY86" s="259">
        <v>174.07647910999998</v>
      </c>
      <c r="GZ86" s="259">
        <v>21.17370893</v>
      </c>
      <c r="HA86" s="259">
        <v>137.65144943999999</v>
      </c>
      <c r="HB86" s="259">
        <v>155.35854450000005</v>
      </c>
      <c r="HC86" s="259">
        <v>37.74711379</v>
      </c>
      <c r="HD86" s="259">
        <v>50.759156740000009</v>
      </c>
      <c r="HE86" s="259">
        <v>94.221799300000015</v>
      </c>
      <c r="HF86" s="259">
        <v>60.950714149999996</v>
      </c>
      <c r="HG86" s="259">
        <v>93.958763810000008</v>
      </c>
      <c r="HH86" s="259">
        <v>3.9098739999999994</v>
      </c>
      <c r="HI86" s="286">
        <v>30.95858196</v>
      </c>
      <c r="HJ86" s="285">
        <v>72.203444780000012</v>
      </c>
      <c r="HK86" s="259">
        <v>154.37819883</v>
      </c>
      <c r="HL86" s="259">
        <v>51.779369231194423</v>
      </c>
      <c r="HM86" s="259">
        <v>128.71063509801124</v>
      </c>
      <c r="HN86" s="259">
        <v>151.03216034548592</v>
      </c>
      <c r="HO86" s="259">
        <v>75.971019209999994</v>
      </c>
      <c r="HP86" s="259">
        <v>112.24494648986267</v>
      </c>
      <c r="HQ86" s="259">
        <v>84.59326227126823</v>
      </c>
      <c r="HR86" s="259">
        <v>158.08132223335093</v>
      </c>
      <c r="HS86" s="259">
        <v>313.17185962811067</v>
      </c>
      <c r="HT86" s="259">
        <v>73.037865695218642</v>
      </c>
      <c r="HU86" s="286">
        <v>77.100000000000023</v>
      </c>
      <c r="HV86" s="285">
        <v>38.310348681199457</v>
      </c>
      <c r="HW86" s="259">
        <v>244.92254026880067</v>
      </c>
      <c r="HX86" s="259">
        <v>61.681128750000006</v>
      </c>
      <c r="HY86" s="259">
        <v>131.98494488</v>
      </c>
      <c r="HZ86" s="259">
        <v>125.03020991</v>
      </c>
      <c r="IA86" s="259">
        <v>97.8999965</v>
      </c>
      <c r="IB86" s="259">
        <v>-240.77230834000002</v>
      </c>
      <c r="IC86" s="259">
        <v>172.23874010999998</v>
      </c>
      <c r="ID86" s="259">
        <v>466.45878699999997</v>
      </c>
      <c r="IE86" s="259">
        <v>152.14699217</v>
      </c>
      <c r="IF86" s="259">
        <v>193.08645902999999</v>
      </c>
      <c r="IG86" s="286">
        <v>62.656429169999996</v>
      </c>
      <c r="IH86" s="285">
        <v>37.096910880000003</v>
      </c>
      <c r="II86" s="259">
        <v>69.654731949999984</v>
      </c>
      <c r="IJ86" s="259">
        <v>341.85429914999997</v>
      </c>
      <c r="IK86" s="259">
        <v>189.27595220999999</v>
      </c>
      <c r="IL86" s="259">
        <v>30.990625690000002</v>
      </c>
      <c r="IM86" s="259">
        <v>127.42851836999999</v>
      </c>
      <c r="IN86" s="259">
        <v>8.0105633800000007</v>
      </c>
      <c r="IO86" s="259">
        <v>0.64143962999999993</v>
      </c>
      <c r="IP86" s="259">
        <v>22.686005170000005</v>
      </c>
      <c r="IQ86" s="259">
        <v>18.382211699999999</v>
      </c>
      <c r="IR86" s="259">
        <v>25.840599320000003</v>
      </c>
      <c r="IS86" s="286">
        <v>48.878660889999999</v>
      </c>
      <c r="IT86" s="285">
        <v>7.4185571100000001</v>
      </c>
      <c r="IU86" s="259">
        <v>19.748685590000001</v>
      </c>
      <c r="IV86" s="259">
        <v>73.305089570000007</v>
      </c>
      <c r="IW86" s="259">
        <v>156.13629674999999</v>
      </c>
      <c r="IX86" s="259">
        <v>39.495984419999999</v>
      </c>
      <c r="IY86" s="259">
        <v>71.445202259999974</v>
      </c>
      <c r="IZ86" s="259">
        <v>24.79415720999998</v>
      </c>
      <c r="JA86" s="259">
        <v>83.048823679999998</v>
      </c>
      <c r="JB86" s="259">
        <v>21.673394270000131</v>
      </c>
      <c r="JC86" s="259">
        <v>77.751382760000013</v>
      </c>
      <c r="JD86" s="259">
        <v>141.00820517999998</v>
      </c>
      <c r="JE86" s="286">
        <v>15.09443448</v>
      </c>
      <c r="JF86" s="285">
        <v>10.278625140000001</v>
      </c>
      <c r="JG86" s="259">
        <v>49.487462399999913</v>
      </c>
      <c r="JH86" s="259">
        <v>60.528892930000005</v>
      </c>
      <c r="JI86" s="259">
        <v>13.0877</v>
      </c>
      <c r="JJ86" s="259">
        <v>10.510571219999997</v>
      </c>
      <c r="JK86" s="259">
        <v>42.865666679999968</v>
      </c>
      <c r="JL86" s="259">
        <v>1.0471284899999997</v>
      </c>
      <c r="JM86" s="259">
        <v>5.1691853700000365</v>
      </c>
      <c r="JN86" s="259">
        <v>29.178965219999998</v>
      </c>
      <c r="JO86" s="259">
        <v>0.38558067000000024</v>
      </c>
      <c r="JP86" s="259">
        <v>71.683631120000001</v>
      </c>
      <c r="JQ86" s="286">
        <v>120.31220519000001</v>
      </c>
      <c r="JR86" s="285">
        <v>32.386383889999998</v>
      </c>
      <c r="JS86" s="259">
        <v>20.590506719999997</v>
      </c>
      <c r="JT86" s="259">
        <v>181.11818498999997</v>
      </c>
      <c r="JU86" s="259">
        <v>195.93894759999998</v>
      </c>
      <c r="JV86" s="259">
        <v>234.40295311999998</v>
      </c>
      <c r="JW86" s="259">
        <v>88.291234570000029</v>
      </c>
      <c r="JX86" s="259">
        <v>0.52623328999999985</v>
      </c>
      <c r="JY86" s="259">
        <v>12.195424919999997</v>
      </c>
      <c r="JZ86" s="259">
        <v>6.3610144599999998</v>
      </c>
      <c r="KA86" s="259">
        <v>1.1845138500000001</v>
      </c>
      <c r="KB86" s="259">
        <v>1.9143826199999978</v>
      </c>
      <c r="KC86" s="286">
        <v>40.694110659999865</v>
      </c>
      <c r="KD86" s="285">
        <v>16.998330670000019</v>
      </c>
      <c r="KE86" s="259">
        <v>190.70997464000001</v>
      </c>
      <c r="KF86" s="259">
        <v>117.52386161</v>
      </c>
      <c r="KG86" s="259">
        <v>437.84455156000001</v>
      </c>
      <c r="KH86" s="259">
        <v>404.94286404000002</v>
      </c>
      <c r="KI86" s="259">
        <v>180.40430726000002</v>
      </c>
      <c r="KJ86" s="259">
        <v>61.744578999999987</v>
      </c>
      <c r="KK86" s="259">
        <v>116.97653994000002</v>
      </c>
      <c r="KL86" s="259">
        <v>6.7428213900000005</v>
      </c>
      <c r="KM86" s="259">
        <v>90.993034559999984</v>
      </c>
      <c r="KN86" s="259">
        <v>42.89101058</v>
      </c>
      <c r="KO86" s="259">
        <v>84.585909010000009</v>
      </c>
      <c r="KP86" s="285">
        <v>59</v>
      </c>
      <c r="KQ86" s="259">
        <v>0</v>
      </c>
      <c r="KR86" s="259">
        <v>33.584489550000001</v>
      </c>
      <c r="KS86" s="286">
        <v>110</v>
      </c>
    </row>
    <row r="87" spans="1:305" x14ac:dyDescent="0.25">
      <c r="A87" s="231" t="s">
        <v>45</v>
      </c>
      <c r="B87" s="282">
        <v>93.36699350250116</v>
      </c>
      <c r="C87" s="283">
        <v>-42.51462979081586</v>
      </c>
      <c r="D87" s="283">
        <v>22.540911862974568</v>
      </c>
      <c r="E87" s="283">
        <v>-61.009769000790328</v>
      </c>
      <c r="F87" s="283">
        <v>-67.31692239728666</v>
      </c>
      <c r="G87" s="283">
        <v>-140.2799766962724</v>
      </c>
      <c r="H87" s="283">
        <v>-14.093648808376557</v>
      </c>
      <c r="I87" s="283">
        <v>-161.6292225518591</v>
      </c>
      <c r="J87" s="283">
        <v>243.99716847236027</v>
      </c>
      <c r="K87" s="283">
        <v>-99.732557539921274</v>
      </c>
      <c r="L87" s="283">
        <v>183.52629592757233</v>
      </c>
      <c r="M87" s="284">
        <v>-45.132257816980101</v>
      </c>
      <c r="N87" s="282">
        <v>-11.513752690955087</v>
      </c>
      <c r="O87" s="283">
        <v>-113.02872678001185</v>
      </c>
      <c r="P87" s="283">
        <v>-260.45905641456244</v>
      </c>
      <c r="Q87" s="283">
        <v>-81.226832951953369</v>
      </c>
      <c r="R87" s="283">
        <v>-157.58996060076049</v>
      </c>
      <c r="S87" s="283">
        <v>-147.69630464726768</v>
      </c>
      <c r="T87" s="283">
        <v>31.130516929213059</v>
      </c>
      <c r="U87" s="283">
        <v>25.091422319637658</v>
      </c>
      <c r="V87" s="283">
        <v>-102.17057760207203</v>
      </c>
      <c r="W87" s="283">
        <v>-133.27575294684027</v>
      </c>
      <c r="X87" s="283">
        <v>-35.538075489667463</v>
      </c>
      <c r="Y87" s="284">
        <v>-351.8385709089477</v>
      </c>
      <c r="Z87" s="282">
        <v>5.7750128333917843</v>
      </c>
      <c r="AA87" s="283">
        <v>198.89588202166976</v>
      </c>
      <c r="AB87" s="283">
        <v>-275.36160790372804</v>
      </c>
      <c r="AC87" s="283">
        <v>-25.804083456241035</v>
      </c>
      <c r="AD87" s="283">
        <v>-30.811211448876278</v>
      </c>
      <c r="AE87" s="283">
        <v>1.0896066956337123</v>
      </c>
      <c r="AF87" s="283">
        <v>-153.02625656742765</v>
      </c>
      <c r="AG87" s="283">
        <v>-368.74196540783987</v>
      </c>
      <c r="AH87" s="283">
        <v>-212.16993757874167</v>
      </c>
      <c r="AI87" s="283">
        <v>30.886697232946204</v>
      </c>
      <c r="AJ87" s="283">
        <v>-288.67748984624029</v>
      </c>
      <c r="AK87" s="284">
        <v>-343.092433501389</v>
      </c>
      <c r="AL87" s="282">
        <v>194.69621445264883</v>
      </c>
      <c r="AM87" s="283">
        <v>-260.39759227930983</v>
      </c>
      <c r="AN87" s="283">
        <v>-43.148726868775441</v>
      </c>
      <c r="AO87" s="283">
        <v>-201.56132691423838</v>
      </c>
      <c r="AP87" s="283">
        <v>-258.16288799931203</v>
      </c>
      <c r="AQ87" s="283">
        <v>0.95005909283364431</v>
      </c>
      <c r="AR87" s="283">
        <v>-133.49117538773285</v>
      </c>
      <c r="AS87" s="283">
        <v>72.810069037315984</v>
      </c>
      <c r="AT87" s="283">
        <v>-74.565016994066241</v>
      </c>
      <c r="AU87" s="283">
        <v>-5.1096838944682403</v>
      </c>
      <c r="AV87" s="283">
        <v>-17.022240811390837</v>
      </c>
      <c r="AW87" s="284">
        <v>-36.830594601330134</v>
      </c>
      <c r="AX87" s="282">
        <v>-142.15612039301496</v>
      </c>
      <c r="AY87" s="283">
        <v>-24.69238718913769</v>
      </c>
      <c r="AZ87" s="283">
        <v>-225.46909503038813</v>
      </c>
      <c r="BA87" s="283">
        <v>15.40869057068506</v>
      </c>
      <c r="BB87" s="283">
        <v>24.202161254050026</v>
      </c>
      <c r="BC87" s="283">
        <v>4.5144706741190106</v>
      </c>
      <c r="BD87" s="283">
        <v>-40.794684490846933</v>
      </c>
      <c r="BE87" s="283">
        <v>-1.7137161840420596</v>
      </c>
      <c r="BF87" s="283">
        <v>-6.9621501154850449</v>
      </c>
      <c r="BG87" s="283">
        <v>9.0702227643192828</v>
      </c>
      <c r="BH87" s="283">
        <v>159.71190997342291</v>
      </c>
      <c r="BI87" s="284">
        <v>88.666006411505919</v>
      </c>
      <c r="BJ87" s="282">
        <v>43.144703704814027</v>
      </c>
      <c r="BK87" s="283">
        <v>-223.30994009171681</v>
      </c>
      <c r="BL87" s="283">
        <v>-289.93294604911591</v>
      </c>
      <c r="BM87" s="283">
        <v>246.91557076628436</v>
      </c>
      <c r="BN87" s="283">
        <v>78.210082188334027</v>
      </c>
      <c r="BO87" s="283">
        <v>137.24191176560416</v>
      </c>
      <c r="BP87" s="283">
        <v>368.78735367092833</v>
      </c>
      <c r="BQ87" s="283">
        <v>4.8141804892032942</v>
      </c>
      <c r="BR87" s="283">
        <v>-19.608693391061394</v>
      </c>
      <c r="BS87" s="283">
        <v>-345.57292534881628</v>
      </c>
      <c r="BT87" s="283">
        <v>213.49469843100835</v>
      </c>
      <c r="BU87" s="284">
        <v>-599.35919595250425</v>
      </c>
      <c r="BV87" s="282">
        <v>1952.9747571734015</v>
      </c>
      <c r="BW87" s="283">
        <v>141.72924208626688</v>
      </c>
      <c r="BX87" s="283">
        <v>-527.61605857602353</v>
      </c>
      <c r="BY87" s="283">
        <v>319.36365436317004</v>
      </c>
      <c r="BZ87" s="283">
        <v>-307.15607364180147</v>
      </c>
      <c r="CA87" s="283">
        <v>-141.42391711285461</v>
      </c>
      <c r="CB87" s="283">
        <v>259.18061335594848</v>
      </c>
      <c r="CC87" s="283">
        <v>238.49483893511027</v>
      </c>
      <c r="CD87" s="283">
        <v>-170.95076997105866</v>
      </c>
      <c r="CE87" s="283">
        <v>318.02279762850151</v>
      </c>
      <c r="CF87" s="283">
        <v>0.42136171593616467</v>
      </c>
      <c r="CG87" s="284">
        <v>294.69109577556208</v>
      </c>
      <c r="CH87" s="282">
        <v>178.52275357532739</v>
      </c>
      <c r="CI87" s="283">
        <v>52.203587839906369</v>
      </c>
      <c r="CJ87" s="283">
        <v>84.830292954766236</v>
      </c>
      <c r="CK87" s="283">
        <v>-88.701841468366894</v>
      </c>
      <c r="CL87" s="283">
        <v>187.36832460684047</v>
      </c>
      <c r="CM87" s="283">
        <v>-39.254245208473542</v>
      </c>
      <c r="CN87" s="283">
        <v>-87.489153710144365</v>
      </c>
      <c r="CO87" s="283">
        <v>132.58646145992378</v>
      </c>
      <c r="CP87" s="283">
        <v>188.95128373714056</v>
      </c>
      <c r="CQ87" s="283">
        <v>109.19285721750998</v>
      </c>
      <c r="CR87" s="283">
        <v>170.56016972514522</v>
      </c>
      <c r="CS87" s="284">
        <v>37.027589725757181</v>
      </c>
      <c r="CT87" s="282">
        <v>206.42475075645257</v>
      </c>
      <c r="CU87" s="283">
        <v>-118.22001453880819</v>
      </c>
      <c r="CV87" s="283">
        <v>-75.023737653978401</v>
      </c>
      <c r="CW87" s="283">
        <v>-38.189811323663321</v>
      </c>
      <c r="CX87" s="283">
        <v>-204.14160732752629</v>
      </c>
      <c r="CY87" s="283">
        <v>-215.73271948780359</v>
      </c>
      <c r="CZ87" s="283">
        <v>2144.0114441222058</v>
      </c>
      <c r="DA87" s="283">
        <v>33.088291345230829</v>
      </c>
      <c r="DB87" s="283">
        <v>1022.0713442778081</v>
      </c>
      <c r="DC87" s="283">
        <v>194.96699993732787</v>
      </c>
      <c r="DD87" s="283">
        <v>-50.924627374261235</v>
      </c>
      <c r="DE87" s="284">
        <v>-68.43071140681019</v>
      </c>
      <c r="DF87" s="282">
        <v>85.506140427379577</v>
      </c>
      <c r="DG87" s="283">
        <v>94.577091768654142</v>
      </c>
      <c r="DH87" s="283">
        <v>60.604802371983212</v>
      </c>
      <c r="DI87" s="283">
        <v>38.016192669014416</v>
      </c>
      <c r="DJ87" s="283">
        <v>99.878758765633194</v>
      </c>
      <c r="DK87" s="283">
        <v>259.75590414729402</v>
      </c>
      <c r="DL87" s="283">
        <v>3795.8319903645247</v>
      </c>
      <c r="DM87" s="283">
        <v>166.02741694454411</v>
      </c>
      <c r="DN87" s="283">
        <v>189.56906220698298</v>
      </c>
      <c r="DO87" s="283">
        <v>-230.54978664094784</v>
      </c>
      <c r="DP87" s="283">
        <v>-455.12436847848022</v>
      </c>
      <c r="DQ87" s="284">
        <v>1100.2775781964056</v>
      </c>
      <c r="DR87" s="282">
        <v>1699.9931229750209</v>
      </c>
      <c r="DS87" s="283">
        <v>-177.75394660347669</v>
      </c>
      <c r="DT87" s="283">
        <v>519.45069288834759</v>
      </c>
      <c r="DU87" s="283">
        <v>-120.46217586445937</v>
      </c>
      <c r="DV87" s="283">
        <v>-47.478317471992298</v>
      </c>
      <c r="DW87" s="283">
        <v>126.79624969373691</v>
      </c>
      <c r="DX87" s="283">
        <v>-29.46652181364891</v>
      </c>
      <c r="DY87" s="283">
        <v>162.98685358647765</v>
      </c>
      <c r="DZ87" s="283">
        <v>220.56273111460425</v>
      </c>
      <c r="EA87" s="283">
        <v>572.03479134624058</v>
      </c>
      <c r="EB87" s="283">
        <v>44.862093435877711</v>
      </c>
      <c r="EC87" s="284">
        <v>1673.0672071915337</v>
      </c>
      <c r="ED87" s="282">
        <v>538.10459095307624</v>
      </c>
      <c r="EE87" s="283">
        <v>765.66160953336157</v>
      </c>
      <c r="EF87" s="283">
        <v>582.22092911885738</v>
      </c>
      <c r="EG87" s="283">
        <v>64.65854351043923</v>
      </c>
      <c r="EH87" s="283">
        <v>154.50523617284063</v>
      </c>
      <c r="EI87" s="283">
        <v>282.7181295696364</v>
      </c>
      <c r="EJ87" s="283">
        <v>-103.25566231233114</v>
      </c>
      <c r="EK87" s="283">
        <v>883.94364045791121</v>
      </c>
      <c r="EL87" s="283">
        <v>699.06295526163763</v>
      </c>
      <c r="EM87" s="283">
        <v>768.84882280993565</v>
      </c>
      <c r="EN87" s="283">
        <v>796.06301406813827</v>
      </c>
      <c r="EO87" s="284">
        <v>-2852.3262081654025</v>
      </c>
      <c r="EP87" s="282">
        <v>1304.5274702231102</v>
      </c>
      <c r="EQ87" s="283">
        <v>344.7428307331873</v>
      </c>
      <c r="ER87" s="283">
        <v>656.51884741750405</v>
      </c>
      <c r="ES87" s="283">
        <v>591.62311756340171</v>
      </c>
      <c r="ET87" s="283">
        <v>-25.59992556852978</v>
      </c>
      <c r="EU87" s="283">
        <v>349.72916357293974</v>
      </c>
      <c r="EV87" s="283">
        <v>495.56834143107295</v>
      </c>
      <c r="EW87" s="283">
        <v>462.45192605716022</v>
      </c>
      <c r="EX87" s="283">
        <v>2676.1270746515229</v>
      </c>
      <c r="EY87" s="283">
        <v>282.81025153207105</v>
      </c>
      <c r="EZ87" s="283">
        <v>821.56538722535117</v>
      </c>
      <c r="FA87" s="284">
        <v>584.16533552002556</v>
      </c>
      <c r="FB87" s="282">
        <v>13.832678273639246</v>
      </c>
      <c r="FC87" s="283">
        <v>819.3876021006563</v>
      </c>
      <c r="FD87" s="283">
        <v>343.49372701237473</v>
      </c>
      <c r="FE87" s="283">
        <v>-34.054861756901545</v>
      </c>
      <c r="FF87" s="283">
        <v>2194.2206782789026</v>
      </c>
      <c r="FG87" s="283">
        <v>517.89725758536224</v>
      </c>
      <c r="FH87" s="283">
        <v>549.30590253850448</v>
      </c>
      <c r="FI87" s="283">
        <v>6.6934903328551751</v>
      </c>
      <c r="FJ87" s="283">
        <v>1891.5212650096737</v>
      </c>
      <c r="FK87" s="283">
        <v>664.90102965155677</v>
      </c>
      <c r="FL87" s="283">
        <v>268.00952610886594</v>
      </c>
      <c r="FM87" s="284">
        <v>-755.1641743502945</v>
      </c>
      <c r="FN87" s="282">
        <v>1209.8546949738297</v>
      </c>
      <c r="FO87" s="283">
        <v>2038.9885298196893</v>
      </c>
      <c r="FP87" s="283">
        <v>73.919833385927802</v>
      </c>
      <c r="FQ87" s="283">
        <v>119.5687593781347</v>
      </c>
      <c r="FR87" s="283">
        <v>149.61989163497705</v>
      </c>
      <c r="FS87" s="283">
        <v>1813.5105217338969</v>
      </c>
      <c r="FT87" s="283">
        <v>316.73740168181615</v>
      </c>
      <c r="FU87" s="283">
        <v>660.58492152088274</v>
      </c>
      <c r="FV87" s="283">
        <v>167.16570330444395</v>
      </c>
      <c r="FW87" s="283">
        <v>34.6332016312424</v>
      </c>
      <c r="FX87" s="283">
        <v>-309.30442309690733</v>
      </c>
      <c r="FY87" s="284">
        <v>-841.4455201489352</v>
      </c>
      <c r="FZ87" s="282">
        <v>578.61484937927889</v>
      </c>
      <c r="GA87" s="283">
        <v>871.11005708816651</v>
      </c>
      <c r="GB87" s="283">
        <v>1032.0031729554239</v>
      </c>
      <c r="GC87" s="283">
        <v>440.87430111921805</v>
      </c>
      <c r="GD87" s="283">
        <v>1042.1400770950991</v>
      </c>
      <c r="GE87" s="283">
        <v>-414.51621342602346</v>
      </c>
      <c r="GF87" s="283">
        <v>74.383283204073578</v>
      </c>
      <c r="GG87" s="283">
        <v>34.570490780121297</v>
      </c>
      <c r="GH87" s="283">
        <v>-29.836163830459384</v>
      </c>
      <c r="GI87" s="283">
        <v>150.2226146665941</v>
      </c>
      <c r="GJ87" s="283">
        <v>-30.514980385377036</v>
      </c>
      <c r="GK87" s="284">
        <v>2310.8683348366385</v>
      </c>
      <c r="GL87" s="282">
        <v>202.45580815409093</v>
      </c>
      <c r="GM87" s="283">
        <v>140.76901819804127</v>
      </c>
      <c r="GN87" s="283">
        <v>-753.24671782628036</v>
      </c>
      <c r="GO87" s="283">
        <v>1138.9880475514374</v>
      </c>
      <c r="GP87" s="283">
        <v>1834.6758868800164</v>
      </c>
      <c r="GQ87" s="283">
        <v>-2437.328686130752</v>
      </c>
      <c r="GR87" s="283">
        <v>274.43387268432627</v>
      </c>
      <c r="GS87" s="283">
        <v>1382.2571866263531</v>
      </c>
      <c r="GT87" s="283">
        <v>-331.94784603829726</v>
      </c>
      <c r="GU87" s="283">
        <v>107.72319021522057</v>
      </c>
      <c r="GV87" s="283">
        <v>481.59688302259519</v>
      </c>
      <c r="GW87" s="284">
        <v>-336.97484763935279</v>
      </c>
      <c r="GX87" s="282">
        <v>226.0569840856154</v>
      </c>
      <c r="GY87" s="283">
        <v>42.362567311591491</v>
      </c>
      <c r="GZ87" s="283">
        <v>286.49664029996205</v>
      </c>
      <c r="HA87" s="283">
        <v>260.62198795036034</v>
      </c>
      <c r="HB87" s="283">
        <v>1177.8179996159406</v>
      </c>
      <c r="HC87" s="283">
        <v>321.7026095639377</v>
      </c>
      <c r="HD87" s="283">
        <v>532.13517035890686</v>
      </c>
      <c r="HE87" s="283">
        <v>-9.9894015785887262</v>
      </c>
      <c r="HF87" s="283">
        <v>39.425153144677317</v>
      </c>
      <c r="HG87" s="283">
        <v>401.18140226918894</v>
      </c>
      <c r="HH87" s="283">
        <v>3761.9325189687406</v>
      </c>
      <c r="HI87" s="284">
        <v>-1086.9085036082874</v>
      </c>
      <c r="HJ87" s="282">
        <v>555.54462966080825</v>
      </c>
      <c r="HK87" s="283">
        <v>710.45013197632215</v>
      </c>
      <c r="HL87" s="283">
        <v>-555.43777740593578</v>
      </c>
      <c r="HM87" s="283">
        <v>578.54759692591813</v>
      </c>
      <c r="HN87" s="283">
        <v>1380.5747813454041</v>
      </c>
      <c r="HO87" s="283">
        <v>459.22691571581692</v>
      </c>
      <c r="HP87" s="283">
        <v>992.04098037322319</v>
      </c>
      <c r="HQ87" s="283">
        <v>28.067754089366076</v>
      </c>
      <c r="HR87" s="283">
        <v>56.111852598401974</v>
      </c>
      <c r="HS87" s="283">
        <v>287.07420532807407</v>
      </c>
      <c r="HT87" s="283">
        <v>451.80989783927185</v>
      </c>
      <c r="HU87" s="284">
        <v>-719.62863057855486</v>
      </c>
      <c r="HV87" s="282">
        <v>510.07254798916188</v>
      </c>
      <c r="HW87" s="283">
        <v>75.448811332810251</v>
      </c>
      <c r="HX87" s="283">
        <v>311.747721461428</v>
      </c>
      <c r="HY87" s="283">
        <v>3685.6919490505115</v>
      </c>
      <c r="HZ87" s="283">
        <v>902.60935498411789</v>
      </c>
      <c r="IA87" s="283">
        <v>-436.56132118461778</v>
      </c>
      <c r="IB87" s="283">
        <v>1820.4905729534391</v>
      </c>
      <c r="IC87" s="283">
        <v>342.22116504215865</v>
      </c>
      <c r="ID87" s="283">
        <v>-1379.921046032352</v>
      </c>
      <c r="IE87" s="283">
        <v>381.2323909082877</v>
      </c>
      <c r="IF87" s="283">
        <v>465.32030982250387</v>
      </c>
      <c r="IG87" s="284">
        <v>-266.00689254959485</v>
      </c>
      <c r="IH87" s="282">
        <v>215.59778265346176</v>
      </c>
      <c r="II87" s="283">
        <v>64.622603681699573</v>
      </c>
      <c r="IJ87" s="283">
        <v>-54.778955267088293</v>
      </c>
      <c r="IK87" s="283">
        <v>465.15514531657431</v>
      </c>
      <c r="IL87" s="283">
        <v>305.67800743899221</v>
      </c>
      <c r="IM87" s="283">
        <v>219.48260868001245</v>
      </c>
      <c r="IN87" s="283">
        <v>624.90147029933269</v>
      </c>
      <c r="IO87" s="283">
        <v>4271.6963744631694</v>
      </c>
      <c r="IP87" s="283">
        <v>117.18202765468753</v>
      </c>
      <c r="IQ87" s="283">
        <v>157.04877846801367</v>
      </c>
      <c r="IR87" s="283">
        <v>637.29028749570921</v>
      </c>
      <c r="IS87" s="284">
        <v>810.65793949444128</v>
      </c>
      <c r="IT87" s="282">
        <v>922.87027580571521</v>
      </c>
      <c r="IU87" s="283">
        <v>784.03712558429822</v>
      </c>
      <c r="IV87" s="283">
        <v>1297.8404183739792</v>
      </c>
      <c r="IW87" s="283">
        <v>-202.64436596706972</v>
      </c>
      <c r="IX87" s="283">
        <v>936.06455936652185</v>
      </c>
      <c r="IY87" s="283">
        <v>-67.693710296782626</v>
      </c>
      <c r="IZ87" s="283">
        <v>707.83552131168824</v>
      </c>
      <c r="JA87" s="283">
        <v>862.10058599089825</v>
      </c>
      <c r="JB87" s="283">
        <v>-400.44440169558521</v>
      </c>
      <c r="JC87" s="283">
        <v>788.66428445865654</v>
      </c>
      <c r="JD87" s="283">
        <v>1537.4675005048625</v>
      </c>
      <c r="JE87" s="284">
        <v>1114.3243200948168</v>
      </c>
      <c r="JF87" s="282">
        <v>2176.9036904603277</v>
      </c>
      <c r="JG87" s="283">
        <v>-340.63781942385253</v>
      </c>
      <c r="JH87" s="283">
        <v>335.67485049937932</v>
      </c>
      <c r="JI87" s="283">
        <v>427.47994709384437</v>
      </c>
      <c r="JJ87" s="283">
        <v>76.918937628482013</v>
      </c>
      <c r="JK87" s="283">
        <v>755.72632956267796</v>
      </c>
      <c r="JL87" s="283">
        <v>2740.7910398028484</v>
      </c>
      <c r="JM87" s="283">
        <v>241.60023866418692</v>
      </c>
      <c r="JN87" s="283">
        <v>504.46766244666242</v>
      </c>
      <c r="JO87" s="283">
        <v>287.98793048049072</v>
      </c>
      <c r="JP87" s="283">
        <v>544.37928558355406</v>
      </c>
      <c r="JQ87" s="284">
        <v>1273.7686174671783</v>
      </c>
      <c r="JR87" s="282">
        <v>1632.9827084395604</v>
      </c>
      <c r="JS87" s="283">
        <v>-468.33933721215794</v>
      </c>
      <c r="JT87" s="283">
        <v>357.60410989299402</v>
      </c>
      <c r="JU87" s="283">
        <v>372.20550553731033</v>
      </c>
      <c r="JV87" s="283">
        <v>280.40417450635397</v>
      </c>
      <c r="JW87" s="283">
        <v>13.70383951708925</v>
      </c>
      <c r="JX87" s="283">
        <v>325.91304945611296</v>
      </c>
      <c r="JY87" s="283">
        <v>676.29392390127566</v>
      </c>
      <c r="JZ87" s="283">
        <v>875.01433007610126</v>
      </c>
      <c r="KA87" s="283">
        <v>907.23892414445424</v>
      </c>
      <c r="KB87" s="283">
        <v>674.68127776175095</v>
      </c>
      <c r="KC87" s="284">
        <v>1071.7184853341696</v>
      </c>
      <c r="KD87" s="282">
        <v>-131.33112353233699</v>
      </c>
      <c r="KE87" s="283">
        <v>-24.162001860107544</v>
      </c>
      <c r="KF87" s="283">
        <v>2291.6317157203966</v>
      </c>
      <c r="KG87" s="283">
        <v>905.87359443332787</v>
      </c>
      <c r="KH87" s="283">
        <v>1236.9858324550146</v>
      </c>
      <c r="KI87" s="283">
        <v>-324.60612603598258</v>
      </c>
      <c r="KJ87" s="283">
        <v>708.43234809702949</v>
      </c>
      <c r="KK87" s="283">
        <v>1384.2268963816791</v>
      </c>
      <c r="KL87" s="283">
        <v>-89.118490672748521</v>
      </c>
      <c r="KM87" s="283">
        <v>849.25914276503147</v>
      </c>
      <c r="KN87" s="283">
        <v>1079.2966682014157</v>
      </c>
      <c r="KO87" s="283">
        <v>181.49732257527472</v>
      </c>
      <c r="KP87" s="282">
        <v>1031.9987270063687</v>
      </c>
      <c r="KQ87" s="283">
        <v>-34.978923244724413</v>
      </c>
      <c r="KR87" s="283">
        <v>-114.25812659300868</v>
      </c>
      <c r="KS87" s="284">
        <v>1162.1169091248394</v>
      </c>
    </row>
    <row r="88" spans="1:305" x14ac:dyDescent="0.25">
      <c r="A88" s="228" t="s">
        <v>4226</v>
      </c>
      <c r="B88" s="282">
        <v>-34.872608123533425</v>
      </c>
      <c r="C88" s="283">
        <v>-9.5356569950706387</v>
      </c>
      <c r="D88" s="283">
        <v>-55.01708938417616</v>
      </c>
      <c r="E88" s="283">
        <v>-70.379700205454469</v>
      </c>
      <c r="F88" s="283">
        <v>-26.739822684881762</v>
      </c>
      <c r="G88" s="283">
        <v>-18.491455879815106</v>
      </c>
      <c r="H88" s="283">
        <v>-93.45067261900175</v>
      </c>
      <c r="I88" s="283">
        <v>-20.005245592588398</v>
      </c>
      <c r="J88" s="283">
        <v>-66.762950842130635</v>
      </c>
      <c r="K88" s="283">
        <v>-36.272084540602357</v>
      </c>
      <c r="L88" s="283">
        <v>27.971866497594682</v>
      </c>
      <c r="M88" s="284">
        <v>57.879108466621332</v>
      </c>
      <c r="N88" s="282">
        <v>-113.75629601080865</v>
      </c>
      <c r="O88" s="283">
        <v>-47.204992903438203</v>
      </c>
      <c r="P88" s="283">
        <v>-47.526942841476867</v>
      </c>
      <c r="Q88" s="283">
        <v>-32.717007466610511</v>
      </c>
      <c r="R88" s="283">
        <v>-16.044530762011291</v>
      </c>
      <c r="S88" s="283">
        <v>-32.739524392347654</v>
      </c>
      <c r="T88" s="283">
        <v>-24.99640844379428</v>
      </c>
      <c r="U88" s="283">
        <v>-38.342811084042268</v>
      </c>
      <c r="V88" s="283">
        <v>-32.461999142309274</v>
      </c>
      <c r="W88" s="283">
        <v>-50.756613129349752</v>
      </c>
      <c r="X88" s="283">
        <v>20.46561205253472</v>
      </c>
      <c r="Y88" s="284">
        <v>-25.969546480514921</v>
      </c>
      <c r="Z88" s="282">
        <v>-53.457386873925699</v>
      </c>
      <c r="AA88" s="283">
        <v>-70.432555174703069</v>
      </c>
      <c r="AB88" s="283">
        <v>-96.031677141441563</v>
      </c>
      <c r="AC88" s="283">
        <v>-37.418743074335396</v>
      </c>
      <c r="AD88" s="283">
        <v>4.0463016445714448</v>
      </c>
      <c r="AE88" s="283">
        <v>-25.361899340048488</v>
      </c>
      <c r="AF88" s="283">
        <v>-63.390754051038215</v>
      </c>
      <c r="AG88" s="283">
        <v>-25.733538018431055</v>
      </c>
      <c r="AH88" s="283">
        <v>-90.452842689334886</v>
      </c>
      <c r="AI88" s="283">
        <v>-53.574748745430639</v>
      </c>
      <c r="AJ88" s="283">
        <v>-41.024214837741319</v>
      </c>
      <c r="AK88" s="284">
        <v>-83.105726753988989</v>
      </c>
      <c r="AL88" s="282">
        <v>-22.691079883586866</v>
      </c>
      <c r="AM88" s="283">
        <v>-85.002037741350989</v>
      </c>
      <c r="AN88" s="283">
        <v>-80.799259413555603</v>
      </c>
      <c r="AO88" s="283">
        <v>-46.966881793555366</v>
      </c>
      <c r="AP88" s="283">
        <v>-27.023168003326049</v>
      </c>
      <c r="AQ88" s="283">
        <v>-8.182451618935918</v>
      </c>
      <c r="AR88" s="283">
        <v>-40.404429908497839</v>
      </c>
      <c r="AS88" s="283">
        <v>-10.28592510529033</v>
      </c>
      <c r="AT88" s="283">
        <v>-56.825983564143137</v>
      </c>
      <c r="AU88" s="283">
        <v>-44.866354677250676</v>
      </c>
      <c r="AV88" s="283">
        <v>-41.706029426068447</v>
      </c>
      <c r="AW88" s="284">
        <v>-0.92578767572526743</v>
      </c>
      <c r="AX88" s="282">
        <v>-24.854620319999903</v>
      </c>
      <c r="AY88" s="283">
        <v>-9.3268222499999993</v>
      </c>
      <c r="AZ88" s="283">
        <v>-94.87960121063584</v>
      </c>
      <c r="BA88" s="283">
        <v>-51.160668400239594</v>
      </c>
      <c r="BB88" s="283">
        <v>-16.059800415239067</v>
      </c>
      <c r="BC88" s="283">
        <v>16.892546788148024</v>
      </c>
      <c r="BD88" s="283">
        <v>-7.9178559700000015</v>
      </c>
      <c r="BE88" s="283">
        <v>-26.648201092981438</v>
      </c>
      <c r="BF88" s="283">
        <v>-73.079234838167636</v>
      </c>
      <c r="BG88" s="283">
        <v>-3.9508022363346171</v>
      </c>
      <c r="BH88" s="283">
        <v>10.4601483</v>
      </c>
      <c r="BI88" s="284">
        <v>249.60094914000001</v>
      </c>
      <c r="BJ88" s="282">
        <v>-4.1603970000000032</v>
      </c>
      <c r="BK88" s="283">
        <v>-1.8667112050285577</v>
      </c>
      <c r="BL88" s="283">
        <v>-69.945592935309492</v>
      </c>
      <c r="BM88" s="283">
        <v>-10.194469256147723</v>
      </c>
      <c r="BN88" s="283">
        <v>5.0500921500000011</v>
      </c>
      <c r="BO88" s="283">
        <v>20.854591666050105</v>
      </c>
      <c r="BP88" s="283">
        <v>515.30975561999992</v>
      </c>
      <c r="BQ88" s="283">
        <v>-3.5858871300000006</v>
      </c>
      <c r="BR88" s="283">
        <v>-59.529275420000005</v>
      </c>
      <c r="BS88" s="283">
        <v>-69.54867655000001</v>
      </c>
      <c r="BT88" s="283">
        <v>3.1693740999999989</v>
      </c>
      <c r="BU88" s="284">
        <v>-420.36099512497088</v>
      </c>
      <c r="BV88" s="282">
        <v>1023.20332888</v>
      </c>
      <c r="BW88" s="283">
        <v>542.66857529821812</v>
      </c>
      <c r="BX88" s="283">
        <v>-36.077354704456582</v>
      </c>
      <c r="BY88" s="283">
        <v>7.7296353236179272</v>
      </c>
      <c r="BZ88" s="283">
        <v>-13.862056206540343</v>
      </c>
      <c r="CA88" s="283">
        <v>-22.51028579527101</v>
      </c>
      <c r="CB88" s="283">
        <v>279.38075941000005</v>
      </c>
      <c r="CC88" s="283">
        <v>5.4303121499999998</v>
      </c>
      <c r="CD88" s="283">
        <v>-133.42371695</v>
      </c>
      <c r="CE88" s="283">
        <v>124.35407495999971</v>
      </c>
      <c r="CF88" s="283">
        <v>-25.957401960000006</v>
      </c>
      <c r="CG88" s="284">
        <v>68.117787899999996</v>
      </c>
      <c r="CH88" s="282">
        <v>-42.859592987432634</v>
      </c>
      <c r="CI88" s="283">
        <v>18.75512063</v>
      </c>
      <c r="CJ88" s="283">
        <v>-42.846471180000002</v>
      </c>
      <c r="CK88" s="283">
        <v>-42.749182470000001</v>
      </c>
      <c r="CL88" s="283">
        <v>30.813762699999991</v>
      </c>
      <c r="CM88" s="283">
        <v>10.231958770000006</v>
      </c>
      <c r="CN88" s="283">
        <v>-125.41820469000001</v>
      </c>
      <c r="CO88" s="283">
        <v>-43.095014169999999</v>
      </c>
      <c r="CP88" s="283">
        <v>51.266376359999995</v>
      </c>
      <c r="CQ88" s="283">
        <v>-33.244956569999999</v>
      </c>
      <c r="CR88" s="283">
        <v>0.44948719999998876</v>
      </c>
      <c r="CS88" s="284">
        <v>1.753421140000003</v>
      </c>
      <c r="CT88" s="282">
        <v>119.88934015744425</v>
      </c>
      <c r="CU88" s="283">
        <v>-12.149745752555752</v>
      </c>
      <c r="CV88" s="283">
        <v>-22.008466532555744</v>
      </c>
      <c r="CW88" s="283">
        <v>-30.285938130000002</v>
      </c>
      <c r="CX88" s="283">
        <v>13.401800699999999</v>
      </c>
      <c r="CY88" s="283">
        <v>-9.2231895200000018</v>
      </c>
      <c r="CZ88" s="283">
        <v>2056.4991035299995</v>
      </c>
      <c r="DA88" s="283">
        <v>-20.450191840000002</v>
      </c>
      <c r="DB88" s="283">
        <v>-12.375811930000001</v>
      </c>
      <c r="DC88" s="283">
        <v>14.577117380000001</v>
      </c>
      <c r="DD88" s="283">
        <v>-52.518192674967452</v>
      </c>
      <c r="DE88" s="284">
        <v>22.162108125032553</v>
      </c>
      <c r="DF88" s="282">
        <v>-29.395924154967449</v>
      </c>
      <c r="DG88" s="283">
        <v>-50.301642294967465</v>
      </c>
      <c r="DH88" s="283">
        <v>-22.587350044967454</v>
      </c>
      <c r="DI88" s="283">
        <v>3.4944732450325446</v>
      </c>
      <c r="DJ88" s="283">
        <v>-37.060503194967453</v>
      </c>
      <c r="DK88" s="283">
        <v>82.233290055032541</v>
      </c>
      <c r="DL88" s="283">
        <v>55.78852212503255</v>
      </c>
      <c r="DM88" s="283">
        <v>-2.5236147749674496</v>
      </c>
      <c r="DN88" s="283">
        <v>-23.668056534967452</v>
      </c>
      <c r="DO88" s="283">
        <v>221.71866448503255</v>
      </c>
      <c r="DP88" s="283">
        <v>51.026267215032547</v>
      </c>
      <c r="DQ88" s="284">
        <v>69.134894305032546</v>
      </c>
      <c r="DR88" s="282">
        <v>-79.459483664967451</v>
      </c>
      <c r="DS88" s="283">
        <v>-227.93370943496745</v>
      </c>
      <c r="DT88" s="283">
        <v>-73.487336984967456</v>
      </c>
      <c r="DU88" s="283">
        <v>-43.903253814967449</v>
      </c>
      <c r="DV88" s="283">
        <v>-50.531305814967453</v>
      </c>
      <c r="DW88" s="283">
        <v>200.55512733503255</v>
      </c>
      <c r="DX88" s="283">
        <v>97.749696445032555</v>
      </c>
      <c r="DY88" s="283">
        <v>34.911872975032551</v>
      </c>
      <c r="DZ88" s="283">
        <v>-72.944689654967448</v>
      </c>
      <c r="EA88" s="283">
        <v>82.304821175032544</v>
      </c>
      <c r="EB88" s="283">
        <v>114.86488703503255</v>
      </c>
      <c r="EC88" s="284">
        <v>133.02818304503251</v>
      </c>
      <c r="ED88" s="282">
        <v>-50.589969714967452</v>
      </c>
      <c r="EE88" s="283">
        <v>907.57725478503266</v>
      </c>
      <c r="EF88" s="283">
        <v>376.49627016503257</v>
      </c>
      <c r="EG88" s="283">
        <v>109.62842081503253</v>
      </c>
      <c r="EH88" s="283">
        <v>105.48905187503254</v>
      </c>
      <c r="EI88" s="283">
        <v>73.052903295032536</v>
      </c>
      <c r="EJ88" s="283">
        <v>185.05447839503256</v>
      </c>
      <c r="EK88" s="283">
        <v>320.76353476000003</v>
      </c>
      <c r="EL88" s="283">
        <v>179.70487557000001</v>
      </c>
      <c r="EM88" s="283">
        <v>322.49845464804042</v>
      </c>
      <c r="EN88" s="283">
        <v>147.05086959804038</v>
      </c>
      <c r="EO88" s="284">
        <v>220.81057017804034</v>
      </c>
      <c r="EP88" s="282">
        <v>294.34016300804041</v>
      </c>
      <c r="EQ88" s="283">
        <v>39.053158148040374</v>
      </c>
      <c r="ER88" s="283">
        <v>-25.244545831959627</v>
      </c>
      <c r="ES88" s="283">
        <v>53.605142958040375</v>
      </c>
      <c r="ET88" s="283">
        <v>14.465171968040369</v>
      </c>
      <c r="EU88" s="283">
        <v>364.97749282804034</v>
      </c>
      <c r="EV88" s="283">
        <v>4.2302665980403695</v>
      </c>
      <c r="EW88" s="283">
        <v>83.017945898040381</v>
      </c>
      <c r="EX88" s="283">
        <v>2579.4541298980403</v>
      </c>
      <c r="EY88" s="283">
        <v>54.487111948040365</v>
      </c>
      <c r="EZ88" s="283">
        <v>256.6677929280404</v>
      </c>
      <c r="FA88" s="284">
        <v>361.54098721804041</v>
      </c>
      <c r="FB88" s="282">
        <v>-43.944440977896733</v>
      </c>
      <c r="FC88" s="283">
        <v>25.554802082103265</v>
      </c>
      <c r="FD88" s="283">
        <v>-25.050342237896729</v>
      </c>
      <c r="FE88" s="283">
        <v>117.26846743210328</v>
      </c>
      <c r="FF88" s="283">
        <v>2580.2126326321031</v>
      </c>
      <c r="FG88" s="283">
        <v>194.15842063210329</v>
      </c>
      <c r="FH88" s="283">
        <v>11.590710026646157</v>
      </c>
      <c r="FI88" s="283">
        <v>4.0546624266461517</v>
      </c>
      <c r="FJ88" s="283">
        <v>1939.5704346266461</v>
      </c>
      <c r="FK88" s="283">
        <v>94.387394836646152</v>
      </c>
      <c r="FL88" s="283">
        <v>171.40810514664616</v>
      </c>
      <c r="FM88" s="284">
        <v>327.76411341664618</v>
      </c>
      <c r="FN88" s="282">
        <v>-50.261023606089921</v>
      </c>
      <c r="FO88" s="283">
        <v>1867.73226128391</v>
      </c>
      <c r="FP88" s="283">
        <v>-51.017210256089925</v>
      </c>
      <c r="FQ88" s="283">
        <v>17.454923413910088</v>
      </c>
      <c r="FR88" s="283">
        <v>-13.803158146089913</v>
      </c>
      <c r="FS88" s="283">
        <v>1695.7614201839101</v>
      </c>
      <c r="FT88" s="283">
        <v>60.582619563910086</v>
      </c>
      <c r="FU88" s="283">
        <v>-21.431942196089913</v>
      </c>
      <c r="FV88" s="283">
        <v>-35.407655126089907</v>
      </c>
      <c r="FW88" s="283">
        <v>-94.320179506089914</v>
      </c>
      <c r="FX88" s="283">
        <v>5.5830875780761353</v>
      </c>
      <c r="FY88" s="284">
        <v>-102.81383446192385</v>
      </c>
      <c r="FZ88" s="282">
        <v>164.0824680974853</v>
      </c>
      <c r="GA88" s="283">
        <v>143.47577940748531</v>
      </c>
      <c r="GB88" s="283">
        <v>-4.5093752425147038</v>
      </c>
      <c r="GC88" s="283">
        <v>124.51535965437915</v>
      </c>
      <c r="GD88" s="283">
        <v>734.76088104437906</v>
      </c>
      <c r="GE88" s="283">
        <v>156.47604664437915</v>
      </c>
      <c r="GF88" s="283">
        <v>-52.433830550620868</v>
      </c>
      <c r="GG88" s="283">
        <v>7.159855014379124</v>
      </c>
      <c r="GH88" s="283">
        <v>-62.394363905620878</v>
      </c>
      <c r="GI88" s="283">
        <v>1.3129105861047421</v>
      </c>
      <c r="GJ88" s="283">
        <v>32.54216725610474</v>
      </c>
      <c r="GK88" s="284">
        <v>-85.218609388895246</v>
      </c>
      <c r="GL88" s="282">
        <v>-1.9370595958588126</v>
      </c>
      <c r="GM88" s="283">
        <v>-8.0511196318588123</v>
      </c>
      <c r="GN88" s="283">
        <v>-23.540981661858815</v>
      </c>
      <c r="GO88" s="283">
        <v>433.40831421814119</v>
      </c>
      <c r="GP88" s="283">
        <v>-33.85123439185881</v>
      </c>
      <c r="GQ88" s="283">
        <v>-2012.2631841118587</v>
      </c>
      <c r="GR88" s="283">
        <v>-16.403236495832147</v>
      </c>
      <c r="GS88" s="283">
        <v>-32.891865353434738</v>
      </c>
      <c r="GT88" s="283">
        <v>-135.14852892343475</v>
      </c>
      <c r="GU88" s="283">
        <v>22.620241031286696</v>
      </c>
      <c r="GV88" s="283">
        <v>241.51669542128673</v>
      </c>
      <c r="GW88" s="284">
        <v>-711.8677481487133</v>
      </c>
      <c r="GX88" s="282">
        <v>88.003140081286574</v>
      </c>
      <c r="GY88" s="283">
        <v>-69.525132418713312</v>
      </c>
      <c r="GZ88" s="283">
        <v>-24.9848581887133</v>
      </c>
      <c r="HA88" s="283">
        <v>-280.51543009256068</v>
      </c>
      <c r="HB88" s="283">
        <v>99.37324440743933</v>
      </c>
      <c r="HC88" s="283">
        <v>-36.43379799256067</v>
      </c>
      <c r="HD88" s="283">
        <v>-133.53850392256066</v>
      </c>
      <c r="HE88" s="283">
        <v>115.18302902743933</v>
      </c>
      <c r="HF88" s="283">
        <v>5.498115827439328</v>
      </c>
      <c r="HG88" s="283">
        <v>13.583785027439324</v>
      </c>
      <c r="HH88" s="283">
        <v>757.48598438743932</v>
      </c>
      <c r="HI88" s="284">
        <v>-1920.4497259725608</v>
      </c>
      <c r="HJ88" s="282">
        <v>-2.6002081225606748</v>
      </c>
      <c r="HK88" s="283">
        <v>533.5377326874393</v>
      </c>
      <c r="HL88" s="283">
        <v>-551.91908179256063</v>
      </c>
      <c r="HM88" s="283">
        <v>-21.416214972560674</v>
      </c>
      <c r="HN88" s="283">
        <v>-8.9026951925606745</v>
      </c>
      <c r="HO88" s="283">
        <v>-50.084728662560664</v>
      </c>
      <c r="HP88" s="283">
        <v>539.96375077743949</v>
      </c>
      <c r="HQ88" s="283">
        <v>-552.54800150256062</v>
      </c>
      <c r="HR88" s="283">
        <v>33.369641427439312</v>
      </c>
      <c r="HS88" s="283">
        <v>-9.2014898525606768</v>
      </c>
      <c r="HT88" s="283">
        <v>-119.60652150327547</v>
      </c>
      <c r="HU88" s="284">
        <v>-98.203661225975679</v>
      </c>
      <c r="HV88" s="282">
        <v>-44.720134229999999</v>
      </c>
      <c r="HW88" s="283">
        <v>-41.225063939999998</v>
      </c>
      <c r="HX88" s="283">
        <v>-7.2687451159756833</v>
      </c>
      <c r="HY88" s="283">
        <v>2908.4919779250699</v>
      </c>
      <c r="HZ88" s="283">
        <v>388.94953573507007</v>
      </c>
      <c r="IA88" s="283">
        <v>-102.05745322492996</v>
      </c>
      <c r="IB88" s="283">
        <v>1032.0102379150701</v>
      </c>
      <c r="IC88" s="283">
        <v>1.4142240850700576</v>
      </c>
      <c r="ID88" s="283">
        <v>-536.22973600492992</v>
      </c>
      <c r="IE88" s="283">
        <v>11.975511105070058</v>
      </c>
      <c r="IF88" s="283">
        <v>32.960475825070056</v>
      </c>
      <c r="IG88" s="284">
        <v>-192.38360828492995</v>
      </c>
      <c r="IH88" s="282">
        <v>-43.22172063</v>
      </c>
      <c r="II88" s="283">
        <v>2.1481160400000001</v>
      </c>
      <c r="IJ88" s="283">
        <v>-73.080134839999999</v>
      </c>
      <c r="IK88" s="283">
        <v>-11.974964570000001</v>
      </c>
      <c r="IL88" s="283">
        <v>34.066072259999999</v>
      </c>
      <c r="IM88" s="283">
        <v>-190.19980750000002</v>
      </c>
      <c r="IN88" s="283">
        <v>167.46753337000001</v>
      </c>
      <c r="IO88" s="283">
        <v>3633.0515423500001</v>
      </c>
      <c r="IP88" s="283">
        <v>51.588603120000016</v>
      </c>
      <c r="IQ88" s="283">
        <v>-69.355857259999993</v>
      </c>
      <c r="IR88" s="283">
        <v>558.73102033999999</v>
      </c>
      <c r="IS88" s="284">
        <v>-106.56482807</v>
      </c>
      <c r="IT88" s="282">
        <v>-607.33536241000002</v>
      </c>
      <c r="IU88" s="283">
        <v>6.0007950299999999</v>
      </c>
      <c r="IV88" s="283">
        <v>-64.160654832741528</v>
      </c>
      <c r="IW88" s="283">
        <v>-22.541239230000002</v>
      </c>
      <c r="IX88" s="283">
        <v>54.694236150000009</v>
      </c>
      <c r="IY88" s="283">
        <v>-135.16174932000001</v>
      </c>
      <c r="IZ88" s="283">
        <v>-30.529772260000001</v>
      </c>
      <c r="JA88" s="283">
        <v>-0.20385371000000063</v>
      </c>
      <c r="JB88" s="283">
        <v>-38.398262400000291</v>
      </c>
      <c r="JC88" s="283">
        <v>1.3847560000000314E-2</v>
      </c>
      <c r="JD88" s="283">
        <v>512.27266335000002</v>
      </c>
      <c r="JE88" s="284">
        <v>472.05315501999996</v>
      </c>
      <c r="JF88" s="282">
        <v>1437.46327232</v>
      </c>
      <c r="JG88" s="283">
        <v>-910.25463636999996</v>
      </c>
      <c r="JH88" s="283">
        <v>-42.044371429999998</v>
      </c>
      <c r="JI88" s="283">
        <v>-25.350183619999999</v>
      </c>
      <c r="JJ88" s="283">
        <v>-54.237107950000002</v>
      </c>
      <c r="JK88" s="283">
        <v>-36.582049179999984</v>
      </c>
      <c r="JL88" s="283">
        <v>1662.5923365899998</v>
      </c>
      <c r="JM88" s="283">
        <v>-343.14065017999997</v>
      </c>
      <c r="JN88" s="283">
        <v>314.68420321999997</v>
      </c>
      <c r="JO88" s="283">
        <v>13.858427979999998</v>
      </c>
      <c r="JP88" s="283">
        <v>250.18619172000001</v>
      </c>
      <c r="JQ88" s="284">
        <v>838.55728889</v>
      </c>
      <c r="JR88" s="282">
        <v>1048.5594668200001</v>
      </c>
      <c r="JS88" s="283">
        <v>-380.88170693999996</v>
      </c>
      <c r="JT88" s="283">
        <v>-49.933493640000002</v>
      </c>
      <c r="JU88" s="283">
        <v>3.8158542599999983</v>
      </c>
      <c r="JV88" s="283">
        <v>-35.611489200000001</v>
      </c>
      <c r="JW88" s="283">
        <v>-609.96211094</v>
      </c>
      <c r="JX88" s="283">
        <v>153.72882273999971</v>
      </c>
      <c r="JY88" s="283">
        <v>-6.2317069399999996</v>
      </c>
      <c r="JZ88" s="283">
        <v>-262.15063093000003</v>
      </c>
      <c r="KA88" s="283">
        <v>130.71218783999996</v>
      </c>
      <c r="KB88" s="283">
        <v>-301.03551768</v>
      </c>
      <c r="KC88" s="284">
        <v>-57.169540719999986</v>
      </c>
      <c r="KD88" s="282">
        <v>30.881645019999997</v>
      </c>
      <c r="KE88" s="283">
        <v>46.768293059999998</v>
      </c>
      <c r="KF88" s="283">
        <v>-78.310958780000007</v>
      </c>
      <c r="KG88" s="283">
        <v>148.94516386000001</v>
      </c>
      <c r="KH88" s="283">
        <v>629.25576721999994</v>
      </c>
      <c r="KI88" s="283">
        <v>-279.68004163000001</v>
      </c>
      <c r="KJ88" s="283">
        <v>-62.421705799999998</v>
      </c>
      <c r="KK88" s="283">
        <v>18.768293060000001</v>
      </c>
      <c r="KL88" s="283">
        <v>12.097176659999999</v>
      </c>
      <c r="KM88" s="283">
        <v>636.97023253999998</v>
      </c>
      <c r="KN88" s="283">
        <v>764.28386258</v>
      </c>
      <c r="KO88" s="283">
        <v>120.39076595</v>
      </c>
      <c r="KP88" s="282">
        <v>-71.113596989999991</v>
      </c>
      <c r="KQ88" s="283">
        <v>0.7682930600000013</v>
      </c>
      <c r="KR88" s="283">
        <v>-130.99025080000001</v>
      </c>
      <c r="KS88" s="284">
        <v>20.936098189999939</v>
      </c>
    </row>
    <row r="89" spans="1:305" x14ac:dyDescent="0.25">
      <c r="A89" s="229" t="s">
        <v>4213</v>
      </c>
      <c r="B89" s="282">
        <v>20</v>
      </c>
      <c r="C89" s="283">
        <v>0</v>
      </c>
      <c r="D89" s="283">
        <v>-5</v>
      </c>
      <c r="E89" s="283">
        <v>-20</v>
      </c>
      <c r="F89" s="283">
        <v>0</v>
      </c>
      <c r="G89" s="283">
        <v>10</v>
      </c>
      <c r="H89" s="283">
        <v>0</v>
      </c>
      <c r="I89" s="283">
        <v>0</v>
      </c>
      <c r="J89" s="283">
        <v>-20</v>
      </c>
      <c r="K89" s="283">
        <v>15</v>
      </c>
      <c r="L89" s="283">
        <v>16</v>
      </c>
      <c r="M89" s="284">
        <v>15</v>
      </c>
      <c r="N89" s="282">
        <v>0</v>
      </c>
      <c r="O89" s="283">
        <v>-21</v>
      </c>
      <c r="P89" s="283">
        <v>-31</v>
      </c>
      <c r="Q89" s="283">
        <v>0</v>
      </c>
      <c r="R89" s="283">
        <v>0</v>
      </c>
      <c r="S89" s="283">
        <v>-4</v>
      </c>
      <c r="T89" s="283">
        <v>14</v>
      </c>
      <c r="U89" s="283">
        <v>0</v>
      </c>
      <c r="V89" s="283">
        <v>0</v>
      </c>
      <c r="W89" s="283">
        <v>7</v>
      </c>
      <c r="X89" s="283">
        <v>41.8</v>
      </c>
      <c r="Y89" s="284">
        <v>47.2</v>
      </c>
      <c r="Z89" s="282">
        <v>0</v>
      </c>
      <c r="AA89" s="283">
        <v>-58</v>
      </c>
      <c r="AB89" s="283">
        <v>-48.8</v>
      </c>
      <c r="AC89" s="283">
        <v>16.8</v>
      </c>
      <c r="AD89" s="283">
        <v>10</v>
      </c>
      <c r="AE89" s="283">
        <v>-10</v>
      </c>
      <c r="AF89" s="283">
        <v>0</v>
      </c>
      <c r="AG89" s="283">
        <v>-10</v>
      </c>
      <c r="AH89" s="283">
        <v>0</v>
      </c>
      <c r="AI89" s="283">
        <v>5</v>
      </c>
      <c r="AJ89" s="283">
        <v>0</v>
      </c>
      <c r="AK89" s="284">
        <v>-10</v>
      </c>
      <c r="AL89" s="282">
        <v>0</v>
      </c>
      <c r="AM89" s="283">
        <v>5</v>
      </c>
      <c r="AN89" s="283">
        <v>0</v>
      </c>
      <c r="AO89" s="283">
        <v>0</v>
      </c>
      <c r="AP89" s="283">
        <v>0</v>
      </c>
      <c r="AQ89" s="283">
        <v>15</v>
      </c>
      <c r="AR89" s="283">
        <v>0</v>
      </c>
      <c r="AS89" s="283">
        <v>0</v>
      </c>
      <c r="AT89" s="283">
        <v>0</v>
      </c>
      <c r="AU89" s="283">
        <v>-25</v>
      </c>
      <c r="AV89" s="283">
        <v>6</v>
      </c>
      <c r="AW89" s="284">
        <v>62</v>
      </c>
      <c r="AX89" s="282">
        <v>23.928200000000103</v>
      </c>
      <c r="AY89" s="283">
        <v>33.700600000000001</v>
      </c>
      <c r="AZ89" s="283">
        <v>-36</v>
      </c>
      <c r="BA89" s="283">
        <v>-20</v>
      </c>
      <c r="BB89" s="283">
        <v>22</v>
      </c>
      <c r="BC89" s="283">
        <v>24</v>
      </c>
      <c r="BD89" s="283">
        <v>21</v>
      </c>
      <c r="BE89" s="283">
        <v>-18</v>
      </c>
      <c r="BF89" s="283">
        <v>-36</v>
      </c>
      <c r="BG89" s="283">
        <v>25</v>
      </c>
      <c r="BH89" s="283">
        <v>37</v>
      </c>
      <c r="BI89" s="284">
        <v>-45</v>
      </c>
      <c r="BJ89" s="282">
        <v>22.5</v>
      </c>
      <c r="BK89" s="283">
        <v>-0.5</v>
      </c>
      <c r="BL89" s="283">
        <v>-16.975999999999999</v>
      </c>
      <c r="BM89" s="283">
        <v>-10.5</v>
      </c>
      <c r="BN89" s="283">
        <v>26.5</v>
      </c>
      <c r="BO89" s="283">
        <v>-25</v>
      </c>
      <c r="BP89" s="283">
        <v>-23</v>
      </c>
      <c r="BQ89" s="283">
        <v>-2</v>
      </c>
      <c r="BR89" s="283">
        <v>-7</v>
      </c>
      <c r="BS89" s="283">
        <v>0</v>
      </c>
      <c r="BT89" s="283">
        <v>17.399999999999999</v>
      </c>
      <c r="BU89" s="284">
        <v>32.380000000000003</v>
      </c>
      <c r="BV89" s="282">
        <v>1044.76</v>
      </c>
      <c r="BW89" s="283">
        <v>548</v>
      </c>
      <c r="BX89" s="283">
        <v>-9.262000000000004</v>
      </c>
      <c r="BY89" s="283">
        <v>29.199000000000002</v>
      </c>
      <c r="BZ89" s="283">
        <v>14.843999999999999</v>
      </c>
      <c r="CA89" s="283">
        <v>0</v>
      </c>
      <c r="CB89" s="283">
        <v>0</v>
      </c>
      <c r="CC89" s="283">
        <v>6.19</v>
      </c>
      <c r="CD89" s="283">
        <v>-148</v>
      </c>
      <c r="CE89" s="283">
        <v>-1310</v>
      </c>
      <c r="CF89" s="283">
        <v>-1.0289999999999964</v>
      </c>
      <c r="CG89" s="284">
        <v>69.814999999999998</v>
      </c>
      <c r="CH89" s="282">
        <v>35.015000000000001</v>
      </c>
      <c r="CI89" s="283">
        <v>19.920000000000002</v>
      </c>
      <c r="CJ89" s="283">
        <v>-6.0389999999999997</v>
      </c>
      <c r="CK89" s="283">
        <v>-22.34</v>
      </c>
      <c r="CL89" s="283">
        <v>-37.104999999999997</v>
      </c>
      <c r="CM89" s="283">
        <v>-36.283000000000001</v>
      </c>
      <c r="CN89" s="283">
        <v>-6.5380000000000003</v>
      </c>
      <c r="CO89" s="283">
        <v>-23.204999999999998</v>
      </c>
      <c r="CP89" s="283">
        <v>-109.759</v>
      </c>
      <c r="CQ89" s="283">
        <v>-13.570999999999998</v>
      </c>
      <c r="CR89" s="283">
        <v>0</v>
      </c>
      <c r="CS89" s="284">
        <v>4.8179999999999996</v>
      </c>
      <c r="CT89" s="282">
        <v>-4.6499999999999986</v>
      </c>
      <c r="CU89" s="283">
        <v>4.25</v>
      </c>
      <c r="CV89" s="283">
        <v>-2.54</v>
      </c>
      <c r="CW89" s="283">
        <v>-6.5019999999999989</v>
      </c>
      <c r="CX89" s="283">
        <v>39.213000000000001</v>
      </c>
      <c r="CY89" s="283">
        <v>20</v>
      </c>
      <c r="CZ89" s="283">
        <v>-2.9180000000000001</v>
      </c>
      <c r="DA89" s="283">
        <v>-12.120000000000001</v>
      </c>
      <c r="DB89" s="283">
        <v>11</v>
      </c>
      <c r="DC89" s="283">
        <v>21.472999999999999</v>
      </c>
      <c r="DD89" s="283">
        <v>-6</v>
      </c>
      <c r="DE89" s="284">
        <v>-0.64999999999999858</v>
      </c>
      <c r="DF89" s="282">
        <v>-8</v>
      </c>
      <c r="DG89" s="283">
        <v>6</v>
      </c>
      <c r="DH89" s="283">
        <v>0</v>
      </c>
      <c r="DI89" s="283">
        <v>26.5</v>
      </c>
      <c r="DJ89" s="283">
        <v>-10.5</v>
      </c>
      <c r="DK89" s="283">
        <v>95.5</v>
      </c>
      <c r="DL89" s="283">
        <v>56.5</v>
      </c>
      <c r="DM89" s="283">
        <v>4.5</v>
      </c>
      <c r="DN89" s="283">
        <v>-2</v>
      </c>
      <c r="DO89" s="283">
        <v>244</v>
      </c>
      <c r="DP89" s="283">
        <v>61</v>
      </c>
      <c r="DQ89" s="284">
        <v>60.5</v>
      </c>
      <c r="DR89" s="282">
        <v>-38</v>
      </c>
      <c r="DS89" s="283">
        <v>-219.5</v>
      </c>
      <c r="DT89" s="283">
        <v>-21</v>
      </c>
      <c r="DU89" s="283">
        <v>-19</v>
      </c>
      <c r="DV89" s="283">
        <v>-30.5</v>
      </c>
      <c r="DW89" s="283">
        <v>131.5</v>
      </c>
      <c r="DX89" s="283">
        <v>101.5</v>
      </c>
      <c r="DY89" s="283">
        <v>42</v>
      </c>
      <c r="DZ89" s="283">
        <v>-21.5</v>
      </c>
      <c r="EA89" s="283">
        <v>7.5</v>
      </c>
      <c r="EB89" s="283">
        <v>7</v>
      </c>
      <c r="EC89" s="284">
        <v>-205</v>
      </c>
      <c r="ED89" s="282">
        <v>-46</v>
      </c>
      <c r="EE89" s="283">
        <v>-7.5</v>
      </c>
      <c r="EF89" s="283">
        <v>7</v>
      </c>
      <c r="EG89" s="283">
        <v>-10</v>
      </c>
      <c r="EH89" s="283">
        <v>23</v>
      </c>
      <c r="EI89" s="283">
        <v>-32.5</v>
      </c>
      <c r="EJ89" s="283">
        <v>17.5</v>
      </c>
      <c r="EK89" s="283">
        <v>-22.5</v>
      </c>
      <c r="EL89" s="283">
        <v>2.5</v>
      </c>
      <c r="EM89" s="283">
        <v>-18.5</v>
      </c>
      <c r="EN89" s="283">
        <v>30</v>
      </c>
      <c r="EO89" s="284">
        <v>40</v>
      </c>
      <c r="EP89" s="282">
        <v>-31</v>
      </c>
      <c r="EQ89" s="283">
        <v>-4.5</v>
      </c>
      <c r="ER89" s="283">
        <v>-8</v>
      </c>
      <c r="ES89" s="283">
        <v>34</v>
      </c>
      <c r="ET89" s="283">
        <v>0</v>
      </c>
      <c r="EU89" s="283">
        <v>15</v>
      </c>
      <c r="EV89" s="283">
        <v>25.5</v>
      </c>
      <c r="EW89" s="283">
        <v>-28</v>
      </c>
      <c r="EX89" s="283">
        <v>-10.5</v>
      </c>
      <c r="EY89" s="283">
        <v>22.5</v>
      </c>
      <c r="EZ89" s="283">
        <v>24</v>
      </c>
      <c r="FA89" s="284">
        <v>12.5</v>
      </c>
      <c r="FB89" s="282">
        <v>-10.5</v>
      </c>
      <c r="FC89" s="283">
        <v>34</v>
      </c>
      <c r="FD89" s="283">
        <v>-57</v>
      </c>
      <c r="FE89" s="283">
        <v>15</v>
      </c>
      <c r="FF89" s="283">
        <v>-30.5</v>
      </c>
      <c r="FG89" s="283">
        <v>52</v>
      </c>
      <c r="FH89" s="283">
        <v>40</v>
      </c>
      <c r="FI89" s="283">
        <v>10.5</v>
      </c>
      <c r="FJ89" s="283">
        <v>-20</v>
      </c>
      <c r="FK89" s="283">
        <v>10</v>
      </c>
      <c r="FL89" s="283">
        <v>-3</v>
      </c>
      <c r="FM89" s="284">
        <v>-32.5</v>
      </c>
      <c r="FN89" s="282">
        <v>-33</v>
      </c>
      <c r="FO89" s="283">
        <v>-51</v>
      </c>
      <c r="FP89" s="283">
        <v>-11.5</v>
      </c>
      <c r="FQ89" s="283">
        <v>-17</v>
      </c>
      <c r="FR89" s="283">
        <v>-1</v>
      </c>
      <c r="FS89" s="283">
        <v>224</v>
      </c>
      <c r="FT89" s="283">
        <v>21.5</v>
      </c>
      <c r="FU89" s="283">
        <v>-9</v>
      </c>
      <c r="FV89" s="283">
        <v>-16.5</v>
      </c>
      <c r="FW89" s="283">
        <v>2</v>
      </c>
      <c r="FX89" s="283">
        <v>2</v>
      </c>
      <c r="FY89" s="284">
        <v>24.700000000000003</v>
      </c>
      <c r="FZ89" s="282">
        <v>-12</v>
      </c>
      <c r="GA89" s="283">
        <v>-24</v>
      </c>
      <c r="GB89" s="283">
        <v>0</v>
      </c>
      <c r="GC89" s="283">
        <v>-25</v>
      </c>
      <c r="GD89" s="283">
        <v>17</v>
      </c>
      <c r="GE89" s="283">
        <v>-189</v>
      </c>
      <c r="GF89" s="283">
        <v>26</v>
      </c>
      <c r="GG89" s="283">
        <v>0</v>
      </c>
      <c r="GH89" s="283">
        <v>-26</v>
      </c>
      <c r="GI89" s="283">
        <v>3.3000000000000007</v>
      </c>
      <c r="GJ89" s="283">
        <v>29</v>
      </c>
      <c r="GK89" s="284">
        <v>29.3</v>
      </c>
      <c r="GL89" s="282">
        <v>-34</v>
      </c>
      <c r="GM89" s="283">
        <v>0</v>
      </c>
      <c r="GN89" s="283">
        <v>-5</v>
      </c>
      <c r="GO89" s="283">
        <v>-22</v>
      </c>
      <c r="GP89" s="283">
        <v>-18</v>
      </c>
      <c r="GQ89" s="283">
        <v>18.333333329999999</v>
      </c>
      <c r="GR89" s="283">
        <v>30</v>
      </c>
      <c r="GS89" s="283">
        <v>-25</v>
      </c>
      <c r="GT89" s="283">
        <v>-5</v>
      </c>
      <c r="GU89" s="283">
        <v>5</v>
      </c>
      <c r="GV89" s="283">
        <v>-3</v>
      </c>
      <c r="GW89" s="284">
        <v>13</v>
      </c>
      <c r="GX89" s="282">
        <v>25</v>
      </c>
      <c r="GY89" s="283">
        <v>4</v>
      </c>
      <c r="GZ89" s="283">
        <v>-5</v>
      </c>
      <c r="HA89" s="283">
        <v>-25</v>
      </c>
      <c r="HB89" s="283">
        <v>-5</v>
      </c>
      <c r="HC89" s="283">
        <v>18.34</v>
      </c>
      <c r="HD89" s="283">
        <v>15</v>
      </c>
      <c r="HE89" s="283">
        <v>5</v>
      </c>
      <c r="HF89" s="283">
        <v>-15</v>
      </c>
      <c r="HG89" s="283">
        <v>15</v>
      </c>
      <c r="HH89" s="283">
        <v>5</v>
      </c>
      <c r="HI89" s="284">
        <v>5</v>
      </c>
      <c r="HJ89" s="282">
        <v>0</v>
      </c>
      <c r="HK89" s="283">
        <v>-10</v>
      </c>
      <c r="HL89" s="283">
        <v>-23</v>
      </c>
      <c r="HM89" s="283">
        <v>-20</v>
      </c>
      <c r="HN89" s="283">
        <v>5</v>
      </c>
      <c r="HO89" s="283">
        <v>28</v>
      </c>
      <c r="HP89" s="283">
        <v>20</v>
      </c>
      <c r="HQ89" s="283">
        <v>-20</v>
      </c>
      <c r="HR89" s="283">
        <v>-10</v>
      </c>
      <c r="HS89" s="283">
        <v>-5</v>
      </c>
      <c r="HT89" s="283">
        <v>20</v>
      </c>
      <c r="HU89" s="284">
        <v>47.5</v>
      </c>
      <c r="HV89" s="282">
        <v>-32</v>
      </c>
      <c r="HW89" s="283">
        <v>-35</v>
      </c>
      <c r="HX89" s="283">
        <v>20</v>
      </c>
      <c r="HY89" s="283">
        <v>0</v>
      </c>
      <c r="HZ89" s="283">
        <v>-10</v>
      </c>
      <c r="IA89" s="283">
        <v>57.5</v>
      </c>
      <c r="IB89" s="283">
        <v>-6</v>
      </c>
      <c r="IC89" s="283">
        <v>5</v>
      </c>
      <c r="ID89" s="283">
        <v>-14</v>
      </c>
      <c r="IE89" s="283">
        <v>-2</v>
      </c>
      <c r="IF89" s="283">
        <v>34</v>
      </c>
      <c r="IG89" s="284">
        <v>27.5</v>
      </c>
      <c r="IH89" s="282">
        <v>1</v>
      </c>
      <c r="II89" s="283">
        <v>6</v>
      </c>
      <c r="IJ89" s="283">
        <v>-36</v>
      </c>
      <c r="IK89" s="283">
        <v>-10</v>
      </c>
      <c r="IL89" s="283">
        <v>35</v>
      </c>
      <c r="IM89" s="283">
        <v>30.9</v>
      </c>
      <c r="IN89" s="283">
        <v>67</v>
      </c>
      <c r="IO89" s="283">
        <v>-25</v>
      </c>
      <c r="IP89" s="283">
        <v>-30</v>
      </c>
      <c r="IQ89" s="283">
        <v>15</v>
      </c>
      <c r="IR89" s="283">
        <v>103</v>
      </c>
      <c r="IS89" s="284">
        <v>10</v>
      </c>
      <c r="IT89" s="282">
        <v>-9</v>
      </c>
      <c r="IU89" s="283">
        <v>10</v>
      </c>
      <c r="IV89" s="283">
        <v>-82</v>
      </c>
      <c r="IW89" s="283">
        <v>-18</v>
      </c>
      <c r="IX89" s="283">
        <v>-19</v>
      </c>
      <c r="IY89" s="283">
        <v>26</v>
      </c>
      <c r="IZ89" s="283">
        <v>-30</v>
      </c>
      <c r="JA89" s="283">
        <v>10</v>
      </c>
      <c r="JB89" s="283">
        <v>-10</v>
      </c>
      <c r="JC89" s="283">
        <v>-5</v>
      </c>
      <c r="JD89" s="283">
        <v>187</v>
      </c>
      <c r="JE89" s="284">
        <v>126</v>
      </c>
      <c r="JF89" s="282">
        <v>-23</v>
      </c>
      <c r="JG89" s="283">
        <v>69</v>
      </c>
      <c r="JH89" s="283">
        <v>-22</v>
      </c>
      <c r="JI89" s="283">
        <v>-26</v>
      </c>
      <c r="JJ89" s="283">
        <v>-20</v>
      </c>
      <c r="JK89" s="283">
        <v>148</v>
      </c>
      <c r="JL89" s="283">
        <v>-19</v>
      </c>
      <c r="JM89" s="283">
        <v>410</v>
      </c>
      <c r="JN89" s="283">
        <v>-470</v>
      </c>
      <c r="JO89" s="283">
        <v>23</v>
      </c>
      <c r="JP89" s="283">
        <v>68</v>
      </c>
      <c r="JQ89" s="284">
        <v>421</v>
      </c>
      <c r="JR89" s="282">
        <v>-39</v>
      </c>
      <c r="JS89" s="283">
        <v>-18</v>
      </c>
      <c r="JT89" s="283">
        <v>-31</v>
      </c>
      <c r="JU89" s="283">
        <v>13</v>
      </c>
      <c r="JV89" s="283">
        <v>-13</v>
      </c>
      <c r="JW89" s="283">
        <v>-128</v>
      </c>
      <c r="JX89" s="283">
        <v>157</v>
      </c>
      <c r="JY89" s="283">
        <v>-6</v>
      </c>
      <c r="JZ89" s="283">
        <v>-190</v>
      </c>
      <c r="KA89" s="283">
        <v>-15</v>
      </c>
      <c r="KB89" s="283">
        <v>166</v>
      </c>
      <c r="KC89" s="284">
        <v>143</v>
      </c>
      <c r="KD89" s="282">
        <v>58</v>
      </c>
      <c r="KE89" s="283">
        <v>12</v>
      </c>
      <c r="KF89" s="283">
        <v>-79</v>
      </c>
      <c r="KG89" s="283">
        <v>160</v>
      </c>
      <c r="KH89" s="283">
        <v>-97</v>
      </c>
      <c r="KI89" s="283">
        <v>-114.5</v>
      </c>
      <c r="KJ89" s="283">
        <v>-121.5</v>
      </c>
      <c r="KK89" s="283">
        <v>-3</v>
      </c>
      <c r="KL89" s="283">
        <v>22</v>
      </c>
      <c r="KM89" s="283">
        <v>148.5</v>
      </c>
      <c r="KN89" s="283">
        <v>-51.5</v>
      </c>
      <c r="KO89" s="283">
        <v>-128</v>
      </c>
      <c r="KP89" s="282">
        <v>-37</v>
      </c>
      <c r="KQ89" s="283">
        <v>-25</v>
      </c>
      <c r="KR89" s="283">
        <v>-69</v>
      </c>
      <c r="KS89" s="284">
        <v>-30</v>
      </c>
    </row>
    <row r="90" spans="1:305" ht="12.9" hidden="1" customHeight="1" x14ac:dyDescent="0.25">
      <c r="A90" s="235" t="s">
        <v>4215</v>
      </c>
      <c r="B90" s="230"/>
      <c r="M90" s="236"/>
      <c r="N90" s="230"/>
      <c r="Y90" s="236"/>
      <c r="Z90" s="230"/>
      <c r="AK90" s="236"/>
      <c r="AL90" s="230"/>
      <c r="AW90" s="236"/>
      <c r="AX90" s="230"/>
      <c r="BI90" s="236"/>
      <c r="BJ90" s="230"/>
      <c r="BU90" s="236"/>
      <c r="BV90" s="230"/>
      <c r="CG90" s="236"/>
      <c r="CH90" s="230"/>
      <c r="CS90" s="236"/>
      <c r="CT90" s="230"/>
      <c r="DE90" s="236"/>
      <c r="DF90" s="230"/>
      <c r="DQ90" s="236"/>
      <c r="DR90" s="230"/>
      <c r="EC90" s="236"/>
      <c r="ED90" s="230"/>
      <c r="EO90" s="236"/>
      <c r="EP90" s="230"/>
      <c r="FA90" s="236"/>
      <c r="FB90" s="230"/>
      <c r="FM90" s="236"/>
      <c r="FN90" s="230"/>
      <c r="FY90" s="236"/>
      <c r="FZ90" s="230"/>
      <c r="GK90" s="236"/>
      <c r="GL90" s="230"/>
      <c r="GW90" s="236"/>
      <c r="GX90" s="230"/>
      <c r="HI90" s="236"/>
      <c r="HJ90" s="230"/>
      <c r="HU90" s="236"/>
      <c r="HV90" s="230"/>
      <c r="IG90" s="236"/>
      <c r="IH90" s="230"/>
      <c r="IS90" s="236"/>
      <c r="IT90" s="230"/>
      <c r="JE90" s="236"/>
      <c r="JF90" s="230"/>
      <c r="JQ90" s="236"/>
      <c r="JR90" s="230"/>
      <c r="KC90" s="236"/>
      <c r="KD90" s="230"/>
      <c r="KP90" s="230"/>
      <c r="KS90" s="236"/>
    </row>
    <row r="91" spans="1:305" ht="12.9" hidden="1" customHeight="1" x14ac:dyDescent="0.25">
      <c r="A91" s="235" t="s">
        <v>4216</v>
      </c>
      <c r="B91" s="230"/>
      <c r="M91" s="236"/>
      <c r="N91" s="230"/>
      <c r="Y91" s="236"/>
      <c r="Z91" s="230"/>
      <c r="AK91" s="236"/>
      <c r="AL91" s="230"/>
      <c r="AW91" s="236"/>
      <c r="AX91" s="230"/>
      <c r="BI91" s="236"/>
      <c r="BJ91" s="230"/>
      <c r="BU91" s="236"/>
      <c r="BV91" s="230"/>
      <c r="CG91" s="236"/>
      <c r="CH91" s="230"/>
      <c r="CS91" s="236"/>
      <c r="CT91" s="230"/>
      <c r="DE91" s="236"/>
      <c r="DF91" s="230"/>
      <c r="DQ91" s="236"/>
      <c r="DR91" s="230"/>
      <c r="EC91" s="236"/>
      <c r="ED91" s="230"/>
      <c r="EO91" s="236"/>
      <c r="EP91" s="230"/>
      <c r="FA91" s="236"/>
      <c r="FB91" s="230"/>
      <c r="FM91" s="236"/>
      <c r="FN91" s="230"/>
      <c r="FY91" s="236"/>
      <c r="FZ91" s="230"/>
      <c r="GK91" s="236"/>
      <c r="GL91" s="230"/>
      <c r="GW91" s="236"/>
      <c r="GX91" s="230"/>
      <c r="HI91" s="236"/>
      <c r="HJ91" s="230"/>
      <c r="HU91" s="236"/>
      <c r="HV91" s="230"/>
      <c r="IG91" s="236"/>
      <c r="IH91" s="230"/>
      <c r="IS91" s="236"/>
      <c r="IT91" s="230"/>
      <c r="JE91" s="236"/>
      <c r="JF91" s="230"/>
      <c r="JQ91" s="236"/>
      <c r="JR91" s="230"/>
      <c r="KC91" s="236"/>
      <c r="KD91" s="230"/>
      <c r="KP91" s="230"/>
      <c r="KS91" s="236"/>
    </row>
    <row r="92" spans="1:305" x14ac:dyDescent="0.25">
      <c r="A92" s="235" t="s">
        <v>4217</v>
      </c>
      <c r="B92" s="285">
        <v>20</v>
      </c>
      <c r="C92" s="259">
        <v>0</v>
      </c>
      <c r="D92" s="259">
        <v>-5</v>
      </c>
      <c r="E92" s="259">
        <v>-20</v>
      </c>
      <c r="F92" s="259">
        <v>0</v>
      </c>
      <c r="G92" s="259">
        <v>10</v>
      </c>
      <c r="H92" s="259">
        <v>0</v>
      </c>
      <c r="I92" s="259">
        <v>0</v>
      </c>
      <c r="J92" s="259">
        <v>-20</v>
      </c>
      <c r="K92" s="259">
        <v>15</v>
      </c>
      <c r="L92" s="259">
        <v>16</v>
      </c>
      <c r="M92" s="286">
        <v>15</v>
      </c>
      <c r="N92" s="285">
        <v>0</v>
      </c>
      <c r="O92" s="259">
        <v>-21</v>
      </c>
      <c r="P92" s="259">
        <v>-31</v>
      </c>
      <c r="Q92" s="259">
        <v>0</v>
      </c>
      <c r="R92" s="259">
        <v>0</v>
      </c>
      <c r="S92" s="259">
        <v>-4</v>
      </c>
      <c r="T92" s="259">
        <v>14</v>
      </c>
      <c r="U92" s="259">
        <v>0</v>
      </c>
      <c r="V92" s="259">
        <v>0</v>
      </c>
      <c r="W92" s="259">
        <v>7</v>
      </c>
      <c r="X92" s="259">
        <v>41.8</v>
      </c>
      <c r="Y92" s="286">
        <v>47.2</v>
      </c>
      <c r="Z92" s="285">
        <v>0</v>
      </c>
      <c r="AA92" s="259">
        <v>-58</v>
      </c>
      <c r="AB92" s="259">
        <v>-48.8</v>
      </c>
      <c r="AC92" s="259">
        <v>16.8</v>
      </c>
      <c r="AD92" s="259">
        <v>10</v>
      </c>
      <c r="AE92" s="259">
        <v>-10</v>
      </c>
      <c r="AF92" s="259">
        <v>0</v>
      </c>
      <c r="AG92" s="259">
        <v>-10</v>
      </c>
      <c r="AH92" s="259">
        <v>0</v>
      </c>
      <c r="AI92" s="259">
        <v>5</v>
      </c>
      <c r="AJ92" s="259">
        <v>0</v>
      </c>
      <c r="AK92" s="286">
        <v>-10</v>
      </c>
      <c r="AL92" s="285">
        <v>0</v>
      </c>
      <c r="AM92" s="259">
        <v>5</v>
      </c>
      <c r="AN92" s="259">
        <v>0</v>
      </c>
      <c r="AO92" s="259">
        <v>0</v>
      </c>
      <c r="AP92" s="259">
        <v>0</v>
      </c>
      <c r="AQ92" s="259">
        <v>15</v>
      </c>
      <c r="AR92" s="259">
        <v>0</v>
      </c>
      <c r="AS92" s="259">
        <v>0</v>
      </c>
      <c r="AT92" s="259">
        <v>0</v>
      </c>
      <c r="AU92" s="259">
        <v>-25</v>
      </c>
      <c r="AV92" s="259">
        <v>6</v>
      </c>
      <c r="AW92" s="286">
        <v>62</v>
      </c>
      <c r="AX92" s="285">
        <v>23.928200000000103</v>
      </c>
      <c r="AY92" s="259">
        <v>33.700600000000001</v>
      </c>
      <c r="AZ92" s="259">
        <v>-36</v>
      </c>
      <c r="BA92" s="259">
        <v>-20</v>
      </c>
      <c r="BB92" s="259">
        <v>22</v>
      </c>
      <c r="BC92" s="259">
        <v>24</v>
      </c>
      <c r="BD92" s="259">
        <v>21</v>
      </c>
      <c r="BE92" s="259">
        <v>-18</v>
      </c>
      <c r="BF92" s="259">
        <v>-36</v>
      </c>
      <c r="BG92" s="259">
        <v>25</v>
      </c>
      <c r="BH92" s="259">
        <v>37</v>
      </c>
      <c r="BI92" s="286">
        <v>-45</v>
      </c>
      <c r="BJ92" s="285">
        <v>22.5</v>
      </c>
      <c r="BK92" s="259">
        <v>-0.5</v>
      </c>
      <c r="BL92" s="259">
        <v>-16.975999999999999</v>
      </c>
      <c r="BM92" s="259">
        <v>-10.5</v>
      </c>
      <c r="BN92" s="259">
        <v>26.5</v>
      </c>
      <c r="BO92" s="259">
        <v>-25</v>
      </c>
      <c r="BP92" s="259">
        <v>-23</v>
      </c>
      <c r="BQ92" s="259">
        <v>-2</v>
      </c>
      <c r="BR92" s="259">
        <v>-7</v>
      </c>
      <c r="BS92" s="259">
        <v>0</v>
      </c>
      <c r="BT92" s="259">
        <v>17.399999999999999</v>
      </c>
      <c r="BU92" s="286">
        <v>32.380000000000003</v>
      </c>
      <c r="BV92" s="285">
        <v>1044.76</v>
      </c>
      <c r="BW92" s="259">
        <v>548</v>
      </c>
      <c r="BX92" s="259">
        <v>-9.262000000000004</v>
      </c>
      <c r="BY92" s="259">
        <v>29.199000000000002</v>
      </c>
      <c r="BZ92" s="259">
        <v>14.843999999999999</v>
      </c>
      <c r="CA92" s="259">
        <v>0</v>
      </c>
      <c r="CB92" s="259">
        <v>0</v>
      </c>
      <c r="CC92" s="259">
        <v>6.19</v>
      </c>
      <c r="CD92" s="259">
        <v>-148</v>
      </c>
      <c r="CE92" s="259">
        <v>-1310</v>
      </c>
      <c r="CF92" s="259">
        <v>-1.0289999999999964</v>
      </c>
      <c r="CG92" s="286">
        <v>69.814999999999998</v>
      </c>
      <c r="CH92" s="285">
        <v>35.015000000000001</v>
      </c>
      <c r="CI92" s="259">
        <v>19.920000000000002</v>
      </c>
      <c r="CJ92" s="259">
        <v>-6.0389999999999997</v>
      </c>
      <c r="CK92" s="259">
        <v>-22.34</v>
      </c>
      <c r="CL92" s="259">
        <v>-37.104999999999997</v>
      </c>
      <c r="CM92" s="259">
        <v>-36.283000000000001</v>
      </c>
      <c r="CN92" s="259">
        <v>-6.5380000000000003</v>
      </c>
      <c r="CO92" s="259">
        <v>-23.204999999999998</v>
      </c>
      <c r="CP92" s="259">
        <v>-109.759</v>
      </c>
      <c r="CQ92" s="259">
        <v>-13.570999999999998</v>
      </c>
      <c r="CR92" s="259">
        <v>0</v>
      </c>
      <c r="CS92" s="286">
        <v>4.8179999999999996</v>
      </c>
      <c r="CT92" s="285">
        <v>-4.6499999999999986</v>
      </c>
      <c r="CU92" s="259">
        <v>4.25</v>
      </c>
      <c r="CV92" s="259">
        <v>-2.54</v>
      </c>
      <c r="CW92" s="259">
        <v>-6.5019999999999989</v>
      </c>
      <c r="CX92" s="259">
        <v>39.213000000000001</v>
      </c>
      <c r="CY92" s="259">
        <v>20</v>
      </c>
      <c r="CZ92" s="259">
        <v>-2.9180000000000001</v>
      </c>
      <c r="DA92" s="259">
        <v>-12.120000000000001</v>
      </c>
      <c r="DB92" s="259">
        <v>11</v>
      </c>
      <c r="DC92" s="259">
        <v>21.472999999999999</v>
      </c>
      <c r="DD92" s="259">
        <v>-6</v>
      </c>
      <c r="DE92" s="286">
        <v>-0.64999999999999858</v>
      </c>
      <c r="DF92" s="285">
        <v>-8</v>
      </c>
      <c r="DG92" s="259">
        <v>6</v>
      </c>
      <c r="DH92" s="259">
        <v>0</v>
      </c>
      <c r="DI92" s="259">
        <v>26.5</v>
      </c>
      <c r="DJ92" s="259">
        <v>-10.5</v>
      </c>
      <c r="DK92" s="259">
        <v>95.5</v>
      </c>
      <c r="DL92" s="259">
        <v>56.5</v>
      </c>
      <c r="DM92" s="259">
        <v>4.5</v>
      </c>
      <c r="DN92" s="259">
        <v>-2</v>
      </c>
      <c r="DO92" s="259">
        <v>244</v>
      </c>
      <c r="DP92" s="259">
        <v>61</v>
      </c>
      <c r="DQ92" s="286">
        <v>60.5</v>
      </c>
      <c r="DR92" s="285">
        <v>-38</v>
      </c>
      <c r="DS92" s="259">
        <v>-219.5</v>
      </c>
      <c r="DT92" s="259">
        <v>-21</v>
      </c>
      <c r="DU92" s="259">
        <v>-19</v>
      </c>
      <c r="DV92" s="259">
        <v>-30.5</v>
      </c>
      <c r="DW92" s="259">
        <v>131.5</v>
      </c>
      <c r="DX92" s="259">
        <v>101.5</v>
      </c>
      <c r="DY92" s="259">
        <v>42</v>
      </c>
      <c r="DZ92" s="259">
        <v>-21.5</v>
      </c>
      <c r="EA92" s="259">
        <v>7.5</v>
      </c>
      <c r="EB92" s="259">
        <v>7</v>
      </c>
      <c r="EC92" s="286">
        <v>-205</v>
      </c>
      <c r="ED92" s="285">
        <v>-46</v>
      </c>
      <c r="EE92" s="259">
        <v>-7.5</v>
      </c>
      <c r="EF92" s="259">
        <v>7</v>
      </c>
      <c r="EG92" s="259">
        <v>-10</v>
      </c>
      <c r="EH92" s="259">
        <v>23</v>
      </c>
      <c r="EI92" s="259">
        <v>-32.5</v>
      </c>
      <c r="EJ92" s="259">
        <v>17.5</v>
      </c>
      <c r="EK92" s="259">
        <v>-22.5</v>
      </c>
      <c r="EL92" s="259">
        <v>2.5</v>
      </c>
      <c r="EM92" s="259">
        <v>-18.5</v>
      </c>
      <c r="EN92" s="259">
        <v>30</v>
      </c>
      <c r="EO92" s="286">
        <v>40</v>
      </c>
      <c r="EP92" s="285">
        <v>-31</v>
      </c>
      <c r="EQ92" s="259">
        <v>-4.5</v>
      </c>
      <c r="ER92" s="259">
        <v>-8</v>
      </c>
      <c r="ES92" s="259">
        <v>34</v>
      </c>
      <c r="ET92" s="259">
        <v>0</v>
      </c>
      <c r="EU92" s="259">
        <v>15</v>
      </c>
      <c r="EV92" s="259">
        <v>25.5</v>
      </c>
      <c r="EW92" s="259">
        <v>-28</v>
      </c>
      <c r="EX92" s="259">
        <v>-10.5</v>
      </c>
      <c r="EY92" s="259">
        <v>22.5</v>
      </c>
      <c r="EZ92" s="259">
        <v>24</v>
      </c>
      <c r="FA92" s="286">
        <v>12.5</v>
      </c>
      <c r="FB92" s="285">
        <v>-10.5</v>
      </c>
      <c r="FC92" s="259">
        <v>34</v>
      </c>
      <c r="FD92" s="259">
        <v>-57</v>
      </c>
      <c r="FE92" s="259">
        <v>15</v>
      </c>
      <c r="FF92" s="259">
        <v>-30.5</v>
      </c>
      <c r="FG92" s="259">
        <v>52</v>
      </c>
      <c r="FH92" s="259">
        <v>40</v>
      </c>
      <c r="FI92" s="259">
        <v>10.5</v>
      </c>
      <c r="FJ92" s="259">
        <v>-20</v>
      </c>
      <c r="FK92" s="259">
        <v>10</v>
      </c>
      <c r="FL92" s="259">
        <v>-3</v>
      </c>
      <c r="FM92" s="286">
        <v>-32.5</v>
      </c>
      <c r="FN92" s="285">
        <v>-33</v>
      </c>
      <c r="FO92" s="259">
        <v>-51</v>
      </c>
      <c r="FP92" s="259">
        <v>-11.5</v>
      </c>
      <c r="FQ92" s="259">
        <v>-17</v>
      </c>
      <c r="FR92" s="259">
        <v>-1</v>
      </c>
      <c r="FS92" s="259">
        <v>224</v>
      </c>
      <c r="FT92" s="259">
        <v>21.5</v>
      </c>
      <c r="FU92" s="259">
        <v>-9</v>
      </c>
      <c r="FV92" s="259">
        <v>-16.5</v>
      </c>
      <c r="FW92" s="259">
        <v>2</v>
      </c>
      <c r="FX92" s="259">
        <v>2</v>
      </c>
      <c r="FY92" s="286">
        <v>24.700000000000003</v>
      </c>
      <c r="FZ92" s="285">
        <v>-12</v>
      </c>
      <c r="GA92" s="259">
        <v>-24</v>
      </c>
      <c r="GB92" s="259">
        <v>0</v>
      </c>
      <c r="GC92" s="259">
        <v>-25</v>
      </c>
      <c r="GD92" s="259">
        <v>17</v>
      </c>
      <c r="GE92" s="259">
        <v>-189</v>
      </c>
      <c r="GF92" s="259">
        <v>26</v>
      </c>
      <c r="GG92" s="259">
        <v>0</v>
      </c>
      <c r="GH92" s="259">
        <v>-26</v>
      </c>
      <c r="GI92" s="259">
        <v>3.3000000000000007</v>
      </c>
      <c r="GJ92" s="259">
        <v>29</v>
      </c>
      <c r="GK92" s="286">
        <v>29.3</v>
      </c>
      <c r="GL92" s="285">
        <v>-34</v>
      </c>
      <c r="GM92" s="259">
        <v>0</v>
      </c>
      <c r="GN92" s="259">
        <v>-5</v>
      </c>
      <c r="GO92" s="259">
        <v>-22</v>
      </c>
      <c r="GP92" s="259">
        <v>-18</v>
      </c>
      <c r="GQ92" s="259">
        <v>18.333333329999999</v>
      </c>
      <c r="GR92" s="259">
        <v>30</v>
      </c>
      <c r="GS92" s="259">
        <v>-25</v>
      </c>
      <c r="GT92" s="259">
        <v>-5</v>
      </c>
      <c r="GU92" s="259">
        <v>5</v>
      </c>
      <c r="GV92" s="259">
        <v>-3</v>
      </c>
      <c r="GW92" s="286">
        <v>13</v>
      </c>
      <c r="GX92" s="285">
        <v>25</v>
      </c>
      <c r="GY92" s="259">
        <v>4</v>
      </c>
      <c r="GZ92" s="259">
        <v>-5</v>
      </c>
      <c r="HA92" s="259">
        <v>-25</v>
      </c>
      <c r="HB92" s="259">
        <v>-5</v>
      </c>
      <c r="HC92" s="259">
        <v>18.34</v>
      </c>
      <c r="HD92" s="259">
        <v>15</v>
      </c>
      <c r="HE92" s="259">
        <v>5</v>
      </c>
      <c r="HF92" s="259">
        <v>-15</v>
      </c>
      <c r="HG92" s="259">
        <v>15</v>
      </c>
      <c r="HH92" s="259">
        <v>5</v>
      </c>
      <c r="HI92" s="286">
        <v>5</v>
      </c>
      <c r="HJ92" s="285">
        <v>0</v>
      </c>
      <c r="HK92" s="259">
        <v>-10</v>
      </c>
      <c r="HL92" s="259">
        <v>-23</v>
      </c>
      <c r="HM92" s="259">
        <v>-20</v>
      </c>
      <c r="HN92" s="259">
        <v>5</v>
      </c>
      <c r="HO92" s="259">
        <v>28</v>
      </c>
      <c r="HP92" s="259">
        <v>20</v>
      </c>
      <c r="HQ92" s="259">
        <v>-20</v>
      </c>
      <c r="HR92" s="259">
        <v>-10</v>
      </c>
      <c r="HS92" s="259">
        <v>-5</v>
      </c>
      <c r="HT92" s="259">
        <v>20</v>
      </c>
      <c r="HU92" s="286">
        <v>47.5</v>
      </c>
      <c r="HV92" s="285">
        <v>-32</v>
      </c>
      <c r="HW92" s="259">
        <v>-35</v>
      </c>
      <c r="HX92" s="259">
        <v>20</v>
      </c>
      <c r="HY92" s="259">
        <v>0</v>
      </c>
      <c r="HZ92" s="259">
        <v>-10</v>
      </c>
      <c r="IA92" s="259">
        <v>57.5</v>
      </c>
      <c r="IB92" s="259">
        <v>-6</v>
      </c>
      <c r="IC92" s="259">
        <v>5</v>
      </c>
      <c r="ID92" s="259">
        <v>-14</v>
      </c>
      <c r="IE92" s="259">
        <v>-2</v>
      </c>
      <c r="IF92" s="259">
        <v>34</v>
      </c>
      <c r="IG92" s="286">
        <v>27.5</v>
      </c>
      <c r="IH92" s="285">
        <v>1</v>
      </c>
      <c r="II92" s="259">
        <v>6</v>
      </c>
      <c r="IJ92" s="259">
        <v>-36</v>
      </c>
      <c r="IK92" s="259">
        <v>-10</v>
      </c>
      <c r="IL92" s="259">
        <v>35</v>
      </c>
      <c r="IM92" s="259">
        <v>30.9</v>
      </c>
      <c r="IN92" s="259">
        <v>67</v>
      </c>
      <c r="IO92" s="259">
        <v>-25</v>
      </c>
      <c r="IP92" s="259">
        <v>-30</v>
      </c>
      <c r="IQ92" s="259">
        <v>15</v>
      </c>
      <c r="IR92" s="259">
        <v>103</v>
      </c>
      <c r="IS92" s="286">
        <v>10</v>
      </c>
      <c r="IT92" s="285">
        <v>-9</v>
      </c>
      <c r="IU92" s="259">
        <v>10</v>
      </c>
      <c r="IV92" s="259">
        <v>-82</v>
      </c>
      <c r="IW92" s="259">
        <v>-18</v>
      </c>
      <c r="IX92" s="259">
        <v>-19</v>
      </c>
      <c r="IY92" s="259">
        <v>26</v>
      </c>
      <c r="IZ92" s="259">
        <v>-30</v>
      </c>
      <c r="JA92" s="259">
        <v>10</v>
      </c>
      <c r="JB92" s="259">
        <v>-10</v>
      </c>
      <c r="JC92" s="259">
        <v>-5</v>
      </c>
      <c r="JD92" s="259">
        <v>187</v>
      </c>
      <c r="JE92" s="286">
        <v>126</v>
      </c>
      <c r="JF92" s="285">
        <v>-23</v>
      </c>
      <c r="JG92" s="259">
        <v>69</v>
      </c>
      <c r="JH92" s="259">
        <v>-22</v>
      </c>
      <c r="JI92" s="259">
        <v>-26</v>
      </c>
      <c r="JJ92" s="259">
        <v>-20</v>
      </c>
      <c r="JK92" s="259">
        <v>148</v>
      </c>
      <c r="JL92" s="259">
        <v>-19</v>
      </c>
      <c r="JM92" s="259">
        <v>410</v>
      </c>
      <c r="JN92" s="259">
        <v>-470</v>
      </c>
      <c r="JO92" s="259">
        <v>23</v>
      </c>
      <c r="JP92" s="259">
        <v>68</v>
      </c>
      <c r="JQ92" s="286">
        <v>421</v>
      </c>
      <c r="JR92" s="285">
        <v>-39</v>
      </c>
      <c r="JS92" s="259">
        <v>-18</v>
      </c>
      <c r="JT92" s="259">
        <v>-31</v>
      </c>
      <c r="JU92" s="259">
        <v>13</v>
      </c>
      <c r="JV92" s="259">
        <v>-13</v>
      </c>
      <c r="JW92" s="259">
        <v>-128</v>
      </c>
      <c r="JX92" s="259">
        <v>157</v>
      </c>
      <c r="JY92" s="259">
        <v>-6</v>
      </c>
      <c r="JZ92" s="259">
        <v>-190</v>
      </c>
      <c r="KA92" s="259">
        <v>-15</v>
      </c>
      <c r="KB92" s="259">
        <v>166</v>
      </c>
      <c r="KC92" s="286">
        <v>143</v>
      </c>
      <c r="KD92" s="285">
        <v>58</v>
      </c>
      <c r="KE92" s="259">
        <v>12</v>
      </c>
      <c r="KF92" s="259">
        <v>-79</v>
      </c>
      <c r="KG92" s="259">
        <v>160</v>
      </c>
      <c r="KH92" s="259">
        <v>-97</v>
      </c>
      <c r="KI92" s="259">
        <v>-114.5</v>
      </c>
      <c r="KJ92" s="259">
        <v>-121.5</v>
      </c>
      <c r="KK92" s="259">
        <v>-3</v>
      </c>
      <c r="KL92" s="259">
        <v>22</v>
      </c>
      <c r="KM92" s="259">
        <v>148.5</v>
      </c>
      <c r="KN92" s="259">
        <v>-51.5</v>
      </c>
      <c r="KO92" s="259">
        <v>-128</v>
      </c>
      <c r="KP92" s="285">
        <v>-37</v>
      </c>
      <c r="KQ92" s="259">
        <v>-25</v>
      </c>
      <c r="KR92" s="259">
        <v>-69</v>
      </c>
      <c r="KS92" s="286">
        <v>-30</v>
      </c>
    </row>
    <row r="93" spans="1:305" x14ac:dyDescent="0.25">
      <c r="A93" s="345" t="s">
        <v>4224</v>
      </c>
      <c r="B93" s="285">
        <v>22.5</v>
      </c>
      <c r="C93" s="259">
        <v>0</v>
      </c>
      <c r="D93" s="259">
        <v>0</v>
      </c>
      <c r="E93" s="259">
        <v>0</v>
      </c>
      <c r="F93" s="259">
        <v>20</v>
      </c>
      <c r="G93" s="259">
        <v>10</v>
      </c>
      <c r="H93" s="259">
        <v>0</v>
      </c>
      <c r="I93" s="259">
        <v>0</v>
      </c>
      <c r="J93" s="259">
        <v>0</v>
      </c>
      <c r="K93" s="259">
        <v>25</v>
      </c>
      <c r="L93" s="259">
        <v>16</v>
      </c>
      <c r="M93" s="286">
        <v>15</v>
      </c>
      <c r="N93" s="285">
        <v>0</v>
      </c>
      <c r="O93" s="259">
        <v>4</v>
      </c>
      <c r="P93" s="259">
        <v>0</v>
      </c>
      <c r="Q93" s="259">
        <v>0</v>
      </c>
      <c r="R93" s="259">
        <v>0</v>
      </c>
      <c r="S93" s="259">
        <v>0</v>
      </c>
      <c r="T93" s="259">
        <v>14</v>
      </c>
      <c r="U93" s="259">
        <v>0</v>
      </c>
      <c r="V93" s="259">
        <v>0</v>
      </c>
      <c r="W93" s="259">
        <v>10</v>
      </c>
      <c r="X93" s="259">
        <v>52.8</v>
      </c>
      <c r="Y93" s="286">
        <v>57.2</v>
      </c>
      <c r="Z93" s="285">
        <v>0</v>
      </c>
      <c r="AA93" s="259">
        <v>0</v>
      </c>
      <c r="AB93" s="259">
        <v>0</v>
      </c>
      <c r="AC93" s="259">
        <v>20</v>
      </c>
      <c r="AD93" s="259">
        <v>10</v>
      </c>
      <c r="AE93" s="259">
        <v>0</v>
      </c>
      <c r="AF93" s="259">
        <v>0</v>
      </c>
      <c r="AG93" s="259">
        <v>0</v>
      </c>
      <c r="AH93" s="259">
        <v>10</v>
      </c>
      <c r="AI93" s="259">
        <v>5</v>
      </c>
      <c r="AJ93" s="259">
        <v>0</v>
      </c>
      <c r="AK93" s="286">
        <v>0</v>
      </c>
      <c r="AL93" s="285">
        <v>0</v>
      </c>
      <c r="AM93" s="259">
        <v>10</v>
      </c>
      <c r="AN93" s="259">
        <v>0</v>
      </c>
      <c r="AO93" s="259">
        <v>0</v>
      </c>
      <c r="AP93" s="259">
        <v>0</v>
      </c>
      <c r="AQ93" s="259">
        <v>25</v>
      </c>
      <c r="AR93" s="259">
        <v>0</v>
      </c>
      <c r="AS93" s="259">
        <v>0</v>
      </c>
      <c r="AT93" s="259">
        <v>0</v>
      </c>
      <c r="AU93" s="259">
        <v>0</v>
      </c>
      <c r="AV93" s="259">
        <v>6</v>
      </c>
      <c r="AW93" s="286">
        <v>62</v>
      </c>
      <c r="AX93" s="285">
        <v>64.928200000000103</v>
      </c>
      <c r="AY93" s="259">
        <v>43.700600000000001</v>
      </c>
      <c r="AZ93" s="259">
        <v>5</v>
      </c>
      <c r="BA93" s="259">
        <v>12</v>
      </c>
      <c r="BB93" s="259">
        <v>22</v>
      </c>
      <c r="BC93" s="259">
        <v>24</v>
      </c>
      <c r="BD93" s="259">
        <v>21</v>
      </c>
      <c r="BE93" s="259">
        <v>10</v>
      </c>
      <c r="BF93" s="259">
        <v>0</v>
      </c>
      <c r="BG93" s="259">
        <v>50</v>
      </c>
      <c r="BH93" s="259">
        <v>74</v>
      </c>
      <c r="BI93" s="286">
        <v>15</v>
      </c>
      <c r="BJ93" s="285">
        <v>54.5</v>
      </c>
      <c r="BK93" s="259">
        <v>17.5</v>
      </c>
      <c r="BL93" s="259">
        <v>45.024000000000001</v>
      </c>
      <c r="BM93" s="259">
        <v>15.5</v>
      </c>
      <c r="BN93" s="259">
        <v>50</v>
      </c>
      <c r="BO93" s="259">
        <v>0</v>
      </c>
      <c r="BP93" s="259">
        <v>0</v>
      </c>
      <c r="BQ93" s="259">
        <v>12</v>
      </c>
      <c r="BR93" s="259">
        <v>0</v>
      </c>
      <c r="BS93" s="259">
        <v>5</v>
      </c>
      <c r="BT93" s="259">
        <v>17.399999999999999</v>
      </c>
      <c r="BU93" s="286">
        <v>45.38</v>
      </c>
      <c r="BV93" s="285">
        <v>1049.76</v>
      </c>
      <c r="BW93" s="259">
        <v>560</v>
      </c>
      <c r="BX93" s="259">
        <v>31.986999999999998</v>
      </c>
      <c r="BY93" s="259">
        <v>49.959000000000003</v>
      </c>
      <c r="BZ93" s="259">
        <v>28.81</v>
      </c>
      <c r="CA93" s="259">
        <v>560</v>
      </c>
      <c r="CB93" s="259">
        <v>0</v>
      </c>
      <c r="CC93" s="259">
        <v>6.19</v>
      </c>
      <c r="CD93" s="259">
        <v>0</v>
      </c>
      <c r="CE93" s="259">
        <v>150</v>
      </c>
      <c r="CF93" s="259">
        <v>148.971</v>
      </c>
      <c r="CG93" s="286">
        <v>73.37</v>
      </c>
      <c r="CH93" s="285">
        <v>39.902999999999999</v>
      </c>
      <c r="CI93" s="259">
        <v>19.920000000000002</v>
      </c>
      <c r="CJ93" s="259">
        <v>0</v>
      </c>
      <c r="CK93" s="259">
        <v>1.75</v>
      </c>
      <c r="CL93" s="259">
        <v>0</v>
      </c>
      <c r="CM93" s="259">
        <v>0</v>
      </c>
      <c r="CN93" s="259">
        <v>0</v>
      </c>
      <c r="CO93" s="259">
        <v>0</v>
      </c>
      <c r="CP93" s="259">
        <v>0</v>
      </c>
      <c r="CQ93" s="259">
        <v>22.65</v>
      </c>
      <c r="CR93" s="259">
        <v>0</v>
      </c>
      <c r="CS93" s="286">
        <v>4.8179999999999996</v>
      </c>
      <c r="CT93" s="285">
        <v>13</v>
      </c>
      <c r="CU93" s="259">
        <v>12</v>
      </c>
      <c r="CV93" s="259">
        <v>0</v>
      </c>
      <c r="CW93" s="259">
        <v>15.5</v>
      </c>
      <c r="CX93" s="259">
        <v>69</v>
      </c>
      <c r="CY93" s="259">
        <v>35</v>
      </c>
      <c r="CZ93" s="259">
        <v>5</v>
      </c>
      <c r="DA93" s="259">
        <v>18</v>
      </c>
      <c r="DB93" s="259">
        <v>50</v>
      </c>
      <c r="DC93" s="259">
        <v>47</v>
      </c>
      <c r="DD93" s="259">
        <v>17</v>
      </c>
      <c r="DE93" s="286">
        <v>26</v>
      </c>
      <c r="DF93" s="285">
        <v>0</v>
      </c>
      <c r="DG93" s="259">
        <v>60</v>
      </c>
      <c r="DH93" s="259">
        <v>12</v>
      </c>
      <c r="DI93" s="259">
        <v>51.5</v>
      </c>
      <c r="DJ93" s="259">
        <v>24</v>
      </c>
      <c r="DK93" s="259">
        <v>103</v>
      </c>
      <c r="DL93" s="259">
        <v>66.5</v>
      </c>
      <c r="DM93" s="259">
        <v>22.5</v>
      </c>
      <c r="DN93" s="259">
        <v>41</v>
      </c>
      <c r="DO93" s="259">
        <v>325.5</v>
      </c>
      <c r="DP93" s="259">
        <v>77.5</v>
      </c>
      <c r="DQ93" s="286">
        <v>80</v>
      </c>
      <c r="DR93" s="285">
        <v>12</v>
      </c>
      <c r="DS93" s="259">
        <v>72</v>
      </c>
      <c r="DT93" s="259">
        <v>36</v>
      </c>
      <c r="DU93" s="259">
        <v>10</v>
      </c>
      <c r="DV93" s="259">
        <v>23</v>
      </c>
      <c r="DW93" s="259">
        <v>190</v>
      </c>
      <c r="DX93" s="259">
        <v>157</v>
      </c>
      <c r="DY93" s="259">
        <v>102</v>
      </c>
      <c r="DZ93" s="259">
        <v>7</v>
      </c>
      <c r="EA93" s="259">
        <v>10</v>
      </c>
      <c r="EB93" s="259">
        <v>34.5</v>
      </c>
      <c r="EC93" s="286">
        <v>25</v>
      </c>
      <c r="ED93" s="285">
        <v>0</v>
      </c>
      <c r="EE93" s="259">
        <v>20</v>
      </c>
      <c r="EF93" s="259">
        <v>50</v>
      </c>
      <c r="EG93" s="259">
        <v>37.5</v>
      </c>
      <c r="EH93" s="259">
        <v>35</v>
      </c>
      <c r="EI93" s="259">
        <v>35</v>
      </c>
      <c r="EJ93" s="259">
        <v>58</v>
      </c>
      <c r="EK93" s="259">
        <v>49</v>
      </c>
      <c r="EL93" s="259">
        <v>43</v>
      </c>
      <c r="EM93" s="259">
        <v>20</v>
      </c>
      <c r="EN93" s="259">
        <v>55</v>
      </c>
      <c r="EO93" s="286">
        <v>50</v>
      </c>
      <c r="EP93" s="285">
        <v>42</v>
      </c>
      <c r="EQ93" s="259">
        <v>40</v>
      </c>
      <c r="ER93" s="259">
        <v>35</v>
      </c>
      <c r="ES93" s="259">
        <v>70</v>
      </c>
      <c r="ET93" s="259">
        <v>40</v>
      </c>
      <c r="EU93" s="259">
        <v>27.5</v>
      </c>
      <c r="EV93" s="259">
        <v>42.5</v>
      </c>
      <c r="EW93" s="259">
        <v>0</v>
      </c>
      <c r="EX93" s="259">
        <v>35</v>
      </c>
      <c r="EY93" s="259">
        <v>40</v>
      </c>
      <c r="EZ93" s="259">
        <v>40</v>
      </c>
      <c r="FA93" s="286">
        <v>55</v>
      </c>
      <c r="FB93" s="285">
        <v>15</v>
      </c>
      <c r="FC93" s="259">
        <v>53</v>
      </c>
      <c r="FD93" s="259">
        <v>52</v>
      </c>
      <c r="FE93" s="259">
        <v>15</v>
      </c>
      <c r="FF93" s="259">
        <v>22</v>
      </c>
      <c r="FG93" s="259">
        <v>55</v>
      </c>
      <c r="FH93" s="259">
        <v>72.5</v>
      </c>
      <c r="FI93" s="259">
        <v>39.5</v>
      </c>
      <c r="FJ93" s="259">
        <v>55.91</v>
      </c>
      <c r="FK93" s="259">
        <v>52</v>
      </c>
      <c r="FL93" s="259">
        <v>0</v>
      </c>
      <c r="FM93" s="286">
        <v>69.307000000000002</v>
      </c>
      <c r="FN93" s="285">
        <v>0</v>
      </c>
      <c r="FO93" s="259">
        <v>0</v>
      </c>
      <c r="FP93" s="259">
        <v>25</v>
      </c>
      <c r="FQ93" s="259">
        <v>15</v>
      </c>
      <c r="FR93" s="259">
        <v>10</v>
      </c>
      <c r="FS93" s="259">
        <v>245</v>
      </c>
      <c r="FT93" s="259">
        <v>40</v>
      </c>
      <c r="FU93" s="259">
        <v>24</v>
      </c>
      <c r="FV93" s="259">
        <v>27</v>
      </c>
      <c r="FW93" s="259">
        <v>28</v>
      </c>
      <c r="FX93" s="259">
        <v>20</v>
      </c>
      <c r="FY93" s="286">
        <v>74.7</v>
      </c>
      <c r="FZ93" s="285">
        <v>0</v>
      </c>
      <c r="GA93" s="259">
        <v>11</v>
      </c>
      <c r="GB93" s="259">
        <v>10</v>
      </c>
      <c r="GC93" s="259">
        <v>0</v>
      </c>
      <c r="GD93" s="259">
        <v>27</v>
      </c>
      <c r="GE93" s="259">
        <v>27</v>
      </c>
      <c r="GF93" s="259">
        <v>44</v>
      </c>
      <c r="GG93" s="259">
        <v>23</v>
      </c>
      <c r="GH93" s="259">
        <v>0</v>
      </c>
      <c r="GI93" s="259">
        <v>30</v>
      </c>
      <c r="GJ93" s="259">
        <v>62</v>
      </c>
      <c r="GK93" s="286">
        <v>60</v>
      </c>
      <c r="GL93" s="285">
        <v>0</v>
      </c>
      <c r="GM93" s="259">
        <v>15</v>
      </c>
      <c r="GN93" s="259">
        <v>5</v>
      </c>
      <c r="GO93" s="259">
        <v>0</v>
      </c>
      <c r="GP93" s="259">
        <v>0</v>
      </c>
      <c r="GQ93" s="259">
        <v>35</v>
      </c>
      <c r="GR93" s="259">
        <v>30</v>
      </c>
      <c r="GS93" s="259">
        <v>0</v>
      </c>
      <c r="GT93" s="259">
        <v>15</v>
      </c>
      <c r="GU93" s="259">
        <v>20</v>
      </c>
      <c r="GV93" s="259">
        <v>12</v>
      </c>
      <c r="GW93" s="286">
        <v>30</v>
      </c>
      <c r="GX93" s="285">
        <v>25</v>
      </c>
      <c r="GY93" s="259">
        <v>20</v>
      </c>
      <c r="GZ93" s="259">
        <v>0</v>
      </c>
      <c r="HA93" s="259">
        <v>0</v>
      </c>
      <c r="HB93" s="259">
        <v>0</v>
      </c>
      <c r="HC93" s="259">
        <v>40</v>
      </c>
      <c r="HD93" s="259">
        <v>40</v>
      </c>
      <c r="HE93" s="259">
        <v>25</v>
      </c>
      <c r="HF93" s="259">
        <v>0</v>
      </c>
      <c r="HG93" s="259">
        <v>20</v>
      </c>
      <c r="HH93" s="259">
        <v>30</v>
      </c>
      <c r="HI93" s="286">
        <v>25</v>
      </c>
      <c r="HJ93" s="285">
        <v>15</v>
      </c>
      <c r="HK93" s="259">
        <v>25</v>
      </c>
      <c r="HL93" s="259">
        <v>0</v>
      </c>
      <c r="HM93" s="259">
        <v>0</v>
      </c>
      <c r="HN93" s="259">
        <v>10</v>
      </c>
      <c r="HO93" s="259">
        <v>45</v>
      </c>
      <c r="HP93" s="259">
        <v>45</v>
      </c>
      <c r="HQ93" s="259">
        <v>15</v>
      </c>
      <c r="HR93" s="259">
        <v>40</v>
      </c>
      <c r="HS93" s="259">
        <v>0</v>
      </c>
      <c r="HT93" s="259">
        <v>30</v>
      </c>
      <c r="HU93" s="286">
        <v>60</v>
      </c>
      <c r="HV93" s="285">
        <v>10</v>
      </c>
      <c r="HW93" s="259">
        <v>0</v>
      </c>
      <c r="HX93" s="259">
        <v>30</v>
      </c>
      <c r="HY93" s="259">
        <v>0</v>
      </c>
      <c r="HZ93" s="259">
        <v>0</v>
      </c>
      <c r="IA93" s="259">
        <v>70</v>
      </c>
      <c r="IB93" s="259">
        <v>14</v>
      </c>
      <c r="IC93" s="259">
        <v>35</v>
      </c>
      <c r="ID93" s="259">
        <v>16</v>
      </c>
      <c r="IE93" s="259">
        <v>25</v>
      </c>
      <c r="IF93" s="259">
        <v>54</v>
      </c>
      <c r="IG93" s="286">
        <v>60</v>
      </c>
      <c r="IH93" s="285">
        <v>30</v>
      </c>
      <c r="II93" s="259">
        <v>34</v>
      </c>
      <c r="IJ93" s="259">
        <v>6</v>
      </c>
      <c r="IK93" s="259">
        <v>30</v>
      </c>
      <c r="IL93" s="259">
        <v>55</v>
      </c>
      <c r="IM93" s="259">
        <v>60</v>
      </c>
      <c r="IN93" s="259">
        <v>87</v>
      </c>
      <c r="IO93" s="259">
        <v>15</v>
      </c>
      <c r="IP93" s="259">
        <v>10</v>
      </c>
      <c r="IQ93" s="259">
        <v>40</v>
      </c>
      <c r="IR93" s="259">
        <v>130</v>
      </c>
      <c r="IS93" s="286">
        <v>53</v>
      </c>
      <c r="IT93" s="285">
        <v>20</v>
      </c>
      <c r="IU93" s="259">
        <v>48</v>
      </c>
      <c r="IV93" s="259">
        <v>0</v>
      </c>
      <c r="IW93" s="259">
        <v>0</v>
      </c>
      <c r="IX93" s="259">
        <v>0</v>
      </c>
      <c r="IY93" s="259">
        <v>55</v>
      </c>
      <c r="IZ93" s="259">
        <v>10</v>
      </c>
      <c r="JA93" s="259">
        <v>40</v>
      </c>
      <c r="JB93" s="259">
        <v>25</v>
      </c>
      <c r="JC93" s="259">
        <v>30</v>
      </c>
      <c r="JD93" s="259">
        <v>227</v>
      </c>
      <c r="JE93" s="286">
        <v>158</v>
      </c>
      <c r="JF93" s="285">
        <v>12</v>
      </c>
      <c r="JG93" s="259">
        <v>93</v>
      </c>
      <c r="JH93" s="259">
        <v>20</v>
      </c>
      <c r="JI93" s="259">
        <v>0</v>
      </c>
      <c r="JJ93" s="259">
        <v>10</v>
      </c>
      <c r="JK93" s="259">
        <v>180</v>
      </c>
      <c r="JL93" s="259">
        <v>22</v>
      </c>
      <c r="JM93" s="259">
        <v>492</v>
      </c>
      <c r="JN93" s="259">
        <v>10</v>
      </c>
      <c r="JO93" s="259">
        <v>59</v>
      </c>
      <c r="JP93" s="259">
        <v>88</v>
      </c>
      <c r="JQ93" s="286">
        <v>454</v>
      </c>
      <c r="JR93" s="285">
        <v>14</v>
      </c>
      <c r="JS93" s="259">
        <v>24</v>
      </c>
      <c r="JT93" s="259">
        <v>0</v>
      </c>
      <c r="JU93" s="259">
        <v>34</v>
      </c>
      <c r="JV93" s="259">
        <v>12</v>
      </c>
      <c r="JW93" s="259">
        <v>32</v>
      </c>
      <c r="JX93" s="259">
        <v>195</v>
      </c>
      <c r="JY93" s="259">
        <v>20</v>
      </c>
      <c r="JZ93" s="259">
        <v>22</v>
      </c>
      <c r="KA93" s="259">
        <v>32</v>
      </c>
      <c r="KB93" s="259">
        <v>178</v>
      </c>
      <c r="KC93" s="286">
        <v>337</v>
      </c>
      <c r="KD93" s="285">
        <v>94</v>
      </c>
      <c r="KE93" s="259">
        <v>82</v>
      </c>
      <c r="KF93" s="259">
        <v>28</v>
      </c>
      <c r="KG93" s="259">
        <v>237</v>
      </c>
      <c r="KH93" s="259">
        <v>10</v>
      </c>
      <c r="KI93" s="259">
        <v>20</v>
      </c>
      <c r="KJ93" s="259">
        <v>190</v>
      </c>
      <c r="KK93" s="259">
        <v>84</v>
      </c>
      <c r="KL93" s="259">
        <v>92</v>
      </c>
      <c r="KM93" s="259">
        <v>396.5</v>
      </c>
      <c r="KN93" s="259">
        <v>101</v>
      </c>
      <c r="KO93" s="259">
        <v>43</v>
      </c>
      <c r="KP93" s="285">
        <v>15</v>
      </c>
      <c r="KQ93" s="259">
        <v>56</v>
      </c>
      <c r="KR93" s="259">
        <v>36</v>
      </c>
      <c r="KS93" s="286">
        <v>30</v>
      </c>
    </row>
    <row r="94" spans="1:305" x14ac:dyDescent="0.25">
      <c r="A94" s="345" t="s">
        <v>4225</v>
      </c>
      <c r="B94" s="285">
        <v>2.5</v>
      </c>
      <c r="C94" s="259">
        <v>0</v>
      </c>
      <c r="D94" s="259">
        <v>5</v>
      </c>
      <c r="E94" s="259">
        <v>20</v>
      </c>
      <c r="F94" s="259">
        <v>20</v>
      </c>
      <c r="G94" s="259">
        <v>0</v>
      </c>
      <c r="H94" s="259">
        <v>0</v>
      </c>
      <c r="I94" s="259">
        <v>0</v>
      </c>
      <c r="J94" s="259">
        <v>20</v>
      </c>
      <c r="K94" s="259">
        <v>10</v>
      </c>
      <c r="L94" s="259">
        <v>0</v>
      </c>
      <c r="M94" s="286">
        <v>0</v>
      </c>
      <c r="N94" s="285">
        <v>0</v>
      </c>
      <c r="O94" s="259">
        <v>25</v>
      </c>
      <c r="P94" s="259">
        <v>31</v>
      </c>
      <c r="Q94" s="259">
        <v>0</v>
      </c>
      <c r="R94" s="259">
        <v>0</v>
      </c>
      <c r="S94" s="259">
        <v>4</v>
      </c>
      <c r="T94" s="259">
        <v>0</v>
      </c>
      <c r="U94" s="259">
        <v>0</v>
      </c>
      <c r="V94" s="259">
        <v>0</v>
      </c>
      <c r="W94" s="259">
        <v>3</v>
      </c>
      <c r="X94" s="259">
        <v>11</v>
      </c>
      <c r="Y94" s="286">
        <v>10</v>
      </c>
      <c r="Z94" s="285">
        <v>0</v>
      </c>
      <c r="AA94" s="259">
        <v>58</v>
      </c>
      <c r="AB94" s="259">
        <v>48.8</v>
      </c>
      <c r="AC94" s="259">
        <v>3.2</v>
      </c>
      <c r="AD94" s="259">
        <v>0</v>
      </c>
      <c r="AE94" s="259">
        <v>10</v>
      </c>
      <c r="AF94" s="259">
        <v>0</v>
      </c>
      <c r="AG94" s="259">
        <v>10</v>
      </c>
      <c r="AH94" s="259">
        <v>10</v>
      </c>
      <c r="AI94" s="259">
        <v>0</v>
      </c>
      <c r="AJ94" s="259">
        <v>0</v>
      </c>
      <c r="AK94" s="286">
        <v>10</v>
      </c>
      <c r="AL94" s="285">
        <v>0</v>
      </c>
      <c r="AM94" s="259">
        <v>5</v>
      </c>
      <c r="AN94" s="259">
        <v>0</v>
      </c>
      <c r="AO94" s="259">
        <v>0</v>
      </c>
      <c r="AP94" s="259">
        <v>0</v>
      </c>
      <c r="AQ94" s="259">
        <v>10</v>
      </c>
      <c r="AR94" s="259">
        <v>0</v>
      </c>
      <c r="AS94" s="259">
        <v>0</v>
      </c>
      <c r="AT94" s="259">
        <v>0</v>
      </c>
      <c r="AU94" s="259">
        <v>25</v>
      </c>
      <c r="AV94" s="259">
        <v>0</v>
      </c>
      <c r="AW94" s="286">
        <v>0</v>
      </c>
      <c r="AX94" s="285">
        <v>41</v>
      </c>
      <c r="AY94" s="259">
        <v>10</v>
      </c>
      <c r="AZ94" s="259">
        <v>41</v>
      </c>
      <c r="BA94" s="259">
        <v>32</v>
      </c>
      <c r="BB94" s="259">
        <v>0</v>
      </c>
      <c r="BC94" s="259">
        <v>0</v>
      </c>
      <c r="BD94" s="259">
        <v>0</v>
      </c>
      <c r="BE94" s="259">
        <v>28</v>
      </c>
      <c r="BF94" s="259">
        <v>36</v>
      </c>
      <c r="BG94" s="259">
        <v>25</v>
      </c>
      <c r="BH94" s="259">
        <v>37</v>
      </c>
      <c r="BI94" s="286">
        <v>60</v>
      </c>
      <c r="BJ94" s="285">
        <v>32</v>
      </c>
      <c r="BK94" s="259">
        <v>18</v>
      </c>
      <c r="BL94" s="259">
        <v>62</v>
      </c>
      <c r="BM94" s="259">
        <v>26</v>
      </c>
      <c r="BN94" s="259">
        <v>23.5</v>
      </c>
      <c r="BO94" s="259">
        <v>25</v>
      </c>
      <c r="BP94" s="259">
        <v>23</v>
      </c>
      <c r="BQ94" s="259">
        <v>14</v>
      </c>
      <c r="BR94" s="259">
        <v>7</v>
      </c>
      <c r="BS94" s="259">
        <v>5</v>
      </c>
      <c r="BT94" s="259">
        <v>0</v>
      </c>
      <c r="BU94" s="286">
        <v>13</v>
      </c>
      <c r="BV94" s="285">
        <v>5</v>
      </c>
      <c r="BW94" s="259">
        <v>12</v>
      </c>
      <c r="BX94" s="259">
        <v>41.249000000000002</v>
      </c>
      <c r="BY94" s="259">
        <v>20.76</v>
      </c>
      <c r="BZ94" s="259">
        <v>13.965999999999999</v>
      </c>
      <c r="CA94" s="259">
        <v>560</v>
      </c>
      <c r="CB94" s="259">
        <v>0</v>
      </c>
      <c r="CC94" s="259">
        <v>0</v>
      </c>
      <c r="CD94" s="259">
        <v>148</v>
      </c>
      <c r="CE94" s="259">
        <v>1460</v>
      </c>
      <c r="CF94" s="259">
        <v>150</v>
      </c>
      <c r="CG94" s="286">
        <v>3.5550000000000002</v>
      </c>
      <c r="CH94" s="285">
        <v>4.8879999999999999</v>
      </c>
      <c r="CI94" s="259">
        <v>0</v>
      </c>
      <c r="CJ94" s="259">
        <v>6.0389999999999997</v>
      </c>
      <c r="CK94" s="259">
        <v>24.09</v>
      </c>
      <c r="CL94" s="259">
        <v>37.104999999999997</v>
      </c>
      <c r="CM94" s="259">
        <v>36.283000000000001</v>
      </c>
      <c r="CN94" s="259">
        <v>6.5380000000000003</v>
      </c>
      <c r="CO94" s="259">
        <v>23.204999999999998</v>
      </c>
      <c r="CP94" s="259">
        <v>109.759</v>
      </c>
      <c r="CQ94" s="259">
        <v>36.220999999999997</v>
      </c>
      <c r="CR94" s="259">
        <v>0</v>
      </c>
      <c r="CS94" s="286">
        <v>0</v>
      </c>
      <c r="CT94" s="285">
        <v>17.649999999999999</v>
      </c>
      <c r="CU94" s="259">
        <v>7.75</v>
      </c>
      <c r="CV94" s="259">
        <v>2.54</v>
      </c>
      <c r="CW94" s="259">
        <v>22.001999999999999</v>
      </c>
      <c r="CX94" s="259">
        <v>29.786999999999999</v>
      </c>
      <c r="CY94" s="259">
        <v>15</v>
      </c>
      <c r="CZ94" s="259">
        <v>7.9180000000000001</v>
      </c>
      <c r="DA94" s="259">
        <v>30.12</v>
      </c>
      <c r="DB94" s="259">
        <v>39</v>
      </c>
      <c r="DC94" s="259">
        <v>25.527000000000001</v>
      </c>
      <c r="DD94" s="259">
        <v>23</v>
      </c>
      <c r="DE94" s="286">
        <v>26.65</v>
      </c>
      <c r="DF94" s="285">
        <v>8</v>
      </c>
      <c r="DG94" s="259">
        <v>54</v>
      </c>
      <c r="DH94" s="259">
        <v>12</v>
      </c>
      <c r="DI94" s="259">
        <v>25</v>
      </c>
      <c r="DJ94" s="259">
        <v>34.5</v>
      </c>
      <c r="DK94" s="259">
        <v>7.5</v>
      </c>
      <c r="DL94" s="259">
        <v>10</v>
      </c>
      <c r="DM94" s="259">
        <v>18</v>
      </c>
      <c r="DN94" s="259">
        <v>43</v>
      </c>
      <c r="DO94" s="259">
        <v>81.5</v>
      </c>
      <c r="DP94" s="259">
        <v>16.5</v>
      </c>
      <c r="DQ94" s="286">
        <v>19.5</v>
      </c>
      <c r="DR94" s="285">
        <v>50</v>
      </c>
      <c r="DS94" s="259">
        <v>291.5</v>
      </c>
      <c r="DT94" s="259">
        <v>57</v>
      </c>
      <c r="DU94" s="259">
        <v>29</v>
      </c>
      <c r="DV94" s="259">
        <v>53.5</v>
      </c>
      <c r="DW94" s="259">
        <v>58.5</v>
      </c>
      <c r="DX94" s="259">
        <v>55.5</v>
      </c>
      <c r="DY94" s="259">
        <v>60</v>
      </c>
      <c r="DZ94" s="259">
        <v>28.5</v>
      </c>
      <c r="EA94" s="259">
        <v>2.5</v>
      </c>
      <c r="EB94" s="259">
        <v>27.5</v>
      </c>
      <c r="EC94" s="286">
        <v>230</v>
      </c>
      <c r="ED94" s="285">
        <v>46</v>
      </c>
      <c r="EE94" s="259">
        <v>27.5</v>
      </c>
      <c r="EF94" s="259">
        <v>43</v>
      </c>
      <c r="EG94" s="259">
        <v>47.5</v>
      </c>
      <c r="EH94" s="259">
        <v>12</v>
      </c>
      <c r="EI94" s="259">
        <v>67.5</v>
      </c>
      <c r="EJ94" s="259">
        <v>40.5</v>
      </c>
      <c r="EK94" s="259">
        <v>71.5</v>
      </c>
      <c r="EL94" s="259">
        <v>40.5</v>
      </c>
      <c r="EM94" s="259">
        <v>38.5</v>
      </c>
      <c r="EN94" s="259">
        <v>25</v>
      </c>
      <c r="EO94" s="286">
        <v>10</v>
      </c>
      <c r="EP94" s="285">
        <v>73</v>
      </c>
      <c r="EQ94" s="259">
        <v>44.5</v>
      </c>
      <c r="ER94" s="259">
        <v>43</v>
      </c>
      <c r="ES94" s="259">
        <v>36</v>
      </c>
      <c r="ET94" s="259">
        <v>40</v>
      </c>
      <c r="EU94" s="259">
        <v>12.5</v>
      </c>
      <c r="EV94" s="259">
        <v>17</v>
      </c>
      <c r="EW94" s="259">
        <v>28</v>
      </c>
      <c r="EX94" s="259">
        <v>45.5</v>
      </c>
      <c r="EY94" s="259">
        <v>17.5</v>
      </c>
      <c r="EZ94" s="259">
        <v>16</v>
      </c>
      <c r="FA94" s="286">
        <v>42.5</v>
      </c>
      <c r="FB94" s="285">
        <v>25.5</v>
      </c>
      <c r="FC94" s="259">
        <v>19</v>
      </c>
      <c r="FD94" s="259">
        <v>109</v>
      </c>
      <c r="FE94" s="259">
        <v>0</v>
      </c>
      <c r="FF94" s="259">
        <v>52.5</v>
      </c>
      <c r="FG94" s="259">
        <v>3</v>
      </c>
      <c r="FH94" s="259">
        <v>32.5</v>
      </c>
      <c r="FI94" s="259">
        <v>29</v>
      </c>
      <c r="FJ94" s="259">
        <v>75.91</v>
      </c>
      <c r="FK94" s="259">
        <v>42</v>
      </c>
      <c r="FL94" s="259">
        <v>3</v>
      </c>
      <c r="FM94" s="286">
        <v>101.807</v>
      </c>
      <c r="FN94" s="285">
        <v>33</v>
      </c>
      <c r="FO94" s="259">
        <v>51</v>
      </c>
      <c r="FP94" s="259">
        <v>36.5</v>
      </c>
      <c r="FQ94" s="259">
        <v>32</v>
      </c>
      <c r="FR94" s="259">
        <v>11</v>
      </c>
      <c r="FS94" s="259">
        <v>21</v>
      </c>
      <c r="FT94" s="259">
        <v>18.5</v>
      </c>
      <c r="FU94" s="259">
        <v>33</v>
      </c>
      <c r="FV94" s="259">
        <v>43.5</v>
      </c>
      <c r="FW94" s="259">
        <v>26</v>
      </c>
      <c r="FX94" s="259">
        <v>18</v>
      </c>
      <c r="FY94" s="286">
        <v>50</v>
      </c>
      <c r="FZ94" s="285">
        <v>12</v>
      </c>
      <c r="GA94" s="259">
        <v>35</v>
      </c>
      <c r="GB94" s="259">
        <v>10</v>
      </c>
      <c r="GC94" s="259">
        <v>25</v>
      </c>
      <c r="GD94" s="259">
        <v>10</v>
      </c>
      <c r="GE94" s="259">
        <v>216</v>
      </c>
      <c r="GF94" s="259">
        <v>18</v>
      </c>
      <c r="GG94" s="259">
        <v>23</v>
      </c>
      <c r="GH94" s="259">
        <v>26</v>
      </c>
      <c r="GI94" s="259">
        <v>26.7</v>
      </c>
      <c r="GJ94" s="259">
        <v>33</v>
      </c>
      <c r="GK94" s="286">
        <v>30.7</v>
      </c>
      <c r="GL94" s="285">
        <v>34</v>
      </c>
      <c r="GM94" s="259">
        <v>15</v>
      </c>
      <c r="GN94" s="259">
        <v>10</v>
      </c>
      <c r="GO94" s="259">
        <v>22</v>
      </c>
      <c r="GP94" s="259">
        <v>18</v>
      </c>
      <c r="GQ94" s="259">
        <v>16.666666670000001</v>
      </c>
      <c r="GR94" s="259">
        <v>0</v>
      </c>
      <c r="GS94" s="259">
        <v>25</v>
      </c>
      <c r="GT94" s="259">
        <v>20</v>
      </c>
      <c r="GU94" s="259">
        <v>15</v>
      </c>
      <c r="GV94" s="259">
        <v>15</v>
      </c>
      <c r="GW94" s="286">
        <v>17</v>
      </c>
      <c r="GX94" s="285">
        <v>0</v>
      </c>
      <c r="GY94" s="259">
        <v>16</v>
      </c>
      <c r="GZ94" s="259">
        <v>5</v>
      </c>
      <c r="HA94" s="259">
        <v>25</v>
      </c>
      <c r="HB94" s="259">
        <v>5</v>
      </c>
      <c r="HC94" s="259">
        <v>21.66</v>
      </c>
      <c r="HD94" s="259">
        <v>25</v>
      </c>
      <c r="HE94" s="259">
        <v>20</v>
      </c>
      <c r="HF94" s="259">
        <v>15</v>
      </c>
      <c r="HG94" s="259">
        <v>5</v>
      </c>
      <c r="HH94" s="259">
        <v>25</v>
      </c>
      <c r="HI94" s="286">
        <v>20</v>
      </c>
      <c r="HJ94" s="285">
        <v>15</v>
      </c>
      <c r="HK94" s="259">
        <v>35</v>
      </c>
      <c r="HL94" s="259">
        <v>23</v>
      </c>
      <c r="HM94" s="259">
        <v>20</v>
      </c>
      <c r="HN94" s="259">
        <v>5</v>
      </c>
      <c r="HO94" s="259">
        <v>17</v>
      </c>
      <c r="HP94" s="259">
        <v>25</v>
      </c>
      <c r="HQ94" s="259">
        <v>35</v>
      </c>
      <c r="HR94" s="259">
        <v>50</v>
      </c>
      <c r="HS94" s="259">
        <v>5</v>
      </c>
      <c r="HT94" s="259">
        <v>10</v>
      </c>
      <c r="HU94" s="286">
        <v>12.5</v>
      </c>
      <c r="HV94" s="285">
        <v>42</v>
      </c>
      <c r="HW94" s="259">
        <v>35</v>
      </c>
      <c r="HX94" s="259">
        <v>10</v>
      </c>
      <c r="HY94" s="259">
        <v>0</v>
      </c>
      <c r="HZ94" s="259">
        <v>10</v>
      </c>
      <c r="IA94" s="259">
        <v>12.5</v>
      </c>
      <c r="IB94" s="259">
        <v>20</v>
      </c>
      <c r="IC94" s="259">
        <v>30</v>
      </c>
      <c r="ID94" s="259">
        <v>30</v>
      </c>
      <c r="IE94" s="259">
        <v>27</v>
      </c>
      <c r="IF94" s="259">
        <v>20</v>
      </c>
      <c r="IG94" s="286">
        <v>32.5</v>
      </c>
      <c r="IH94" s="285">
        <v>29</v>
      </c>
      <c r="II94" s="259">
        <v>28</v>
      </c>
      <c r="IJ94" s="259">
        <v>42</v>
      </c>
      <c r="IK94" s="259">
        <v>40</v>
      </c>
      <c r="IL94" s="259">
        <v>20</v>
      </c>
      <c r="IM94" s="259">
        <v>29.1</v>
      </c>
      <c r="IN94" s="259">
        <v>20</v>
      </c>
      <c r="IO94" s="259">
        <v>40</v>
      </c>
      <c r="IP94" s="259">
        <v>40</v>
      </c>
      <c r="IQ94" s="259">
        <v>25</v>
      </c>
      <c r="IR94" s="259">
        <v>27</v>
      </c>
      <c r="IS94" s="286">
        <v>43</v>
      </c>
      <c r="IT94" s="285">
        <v>29</v>
      </c>
      <c r="IU94" s="259">
        <v>38</v>
      </c>
      <c r="IV94" s="259">
        <v>82</v>
      </c>
      <c r="IW94" s="259">
        <v>18</v>
      </c>
      <c r="IX94" s="259">
        <v>19</v>
      </c>
      <c r="IY94" s="259">
        <v>29</v>
      </c>
      <c r="IZ94" s="259">
        <v>40</v>
      </c>
      <c r="JA94" s="259">
        <v>30</v>
      </c>
      <c r="JB94" s="259">
        <v>35</v>
      </c>
      <c r="JC94" s="259">
        <v>35</v>
      </c>
      <c r="JD94" s="259">
        <v>40</v>
      </c>
      <c r="JE94" s="286">
        <v>32</v>
      </c>
      <c r="JF94" s="285">
        <v>35</v>
      </c>
      <c r="JG94" s="259">
        <v>24</v>
      </c>
      <c r="JH94" s="259">
        <v>42</v>
      </c>
      <c r="JI94" s="259">
        <v>26</v>
      </c>
      <c r="JJ94" s="259">
        <v>30</v>
      </c>
      <c r="JK94" s="259">
        <v>32</v>
      </c>
      <c r="JL94" s="259">
        <v>41</v>
      </c>
      <c r="JM94" s="259">
        <v>82</v>
      </c>
      <c r="JN94" s="259">
        <v>480</v>
      </c>
      <c r="JO94" s="259">
        <v>36</v>
      </c>
      <c r="JP94" s="259">
        <v>20</v>
      </c>
      <c r="JQ94" s="286">
        <v>33</v>
      </c>
      <c r="JR94" s="285">
        <v>53</v>
      </c>
      <c r="JS94" s="259">
        <v>42</v>
      </c>
      <c r="JT94" s="259">
        <v>31</v>
      </c>
      <c r="JU94" s="259">
        <v>21</v>
      </c>
      <c r="JV94" s="259">
        <v>25</v>
      </c>
      <c r="JW94" s="259">
        <v>160</v>
      </c>
      <c r="JX94" s="259">
        <v>38</v>
      </c>
      <c r="JY94" s="259">
        <v>26</v>
      </c>
      <c r="JZ94" s="259">
        <v>212</v>
      </c>
      <c r="KA94" s="259">
        <v>47</v>
      </c>
      <c r="KB94" s="259">
        <v>12</v>
      </c>
      <c r="KC94" s="286">
        <v>194</v>
      </c>
      <c r="KD94" s="285">
        <v>36</v>
      </c>
      <c r="KE94" s="259">
        <v>70</v>
      </c>
      <c r="KF94" s="259">
        <v>107</v>
      </c>
      <c r="KG94" s="259">
        <v>77</v>
      </c>
      <c r="KH94" s="259">
        <v>107</v>
      </c>
      <c r="KI94" s="259">
        <v>134.5</v>
      </c>
      <c r="KJ94" s="259">
        <v>311.5</v>
      </c>
      <c r="KK94" s="259">
        <v>87</v>
      </c>
      <c r="KL94" s="259">
        <v>70</v>
      </c>
      <c r="KM94" s="259">
        <v>248</v>
      </c>
      <c r="KN94" s="259">
        <v>152.5</v>
      </c>
      <c r="KO94" s="259">
        <v>171</v>
      </c>
      <c r="KP94" s="285">
        <v>52</v>
      </c>
      <c r="KQ94" s="259">
        <v>81</v>
      </c>
      <c r="KR94" s="259">
        <v>105</v>
      </c>
      <c r="KS94" s="286">
        <v>60</v>
      </c>
    </row>
    <row r="95" spans="1:305" hidden="1" x14ac:dyDescent="0.25">
      <c r="A95" s="235" t="s">
        <v>4218</v>
      </c>
      <c r="B95" s="230"/>
      <c r="M95" s="236"/>
      <c r="N95" s="230"/>
      <c r="Y95" s="236"/>
      <c r="Z95" s="230"/>
      <c r="AK95" s="236"/>
      <c r="AL95" s="230"/>
      <c r="AW95" s="236"/>
      <c r="AX95" s="230"/>
      <c r="BI95" s="236"/>
      <c r="BJ95" s="230"/>
      <c r="BU95" s="236"/>
      <c r="BV95" s="230"/>
      <c r="CG95" s="236"/>
      <c r="CH95" s="230"/>
      <c r="CS95" s="236"/>
      <c r="CT95" s="230"/>
      <c r="DE95" s="236"/>
      <c r="DF95" s="230"/>
      <c r="DQ95" s="236"/>
      <c r="DR95" s="230"/>
      <c r="EC95" s="236"/>
      <c r="ED95" s="230"/>
      <c r="EO95" s="236"/>
      <c r="EP95" s="230"/>
      <c r="FA95" s="236"/>
      <c r="FB95" s="230"/>
      <c r="FM95" s="236"/>
      <c r="FN95" s="230"/>
      <c r="FY95" s="236"/>
      <c r="FZ95" s="230"/>
      <c r="GK95" s="236"/>
      <c r="GL95" s="230"/>
      <c r="GW95" s="236"/>
      <c r="GX95" s="230"/>
      <c r="HI95" s="236"/>
      <c r="HJ95" s="230"/>
      <c r="HU95" s="236"/>
      <c r="HV95" s="230"/>
      <c r="IG95" s="236"/>
      <c r="IH95" s="230"/>
      <c r="IS95" s="236"/>
      <c r="IT95" s="230"/>
      <c r="JE95" s="236"/>
      <c r="JF95" s="230"/>
      <c r="JQ95" s="236"/>
      <c r="JR95" s="230"/>
      <c r="KC95" s="236"/>
      <c r="KD95" s="230"/>
      <c r="KP95" s="230"/>
      <c r="KS95" s="236"/>
    </row>
    <row r="96" spans="1:305" hidden="1" x14ac:dyDescent="0.25">
      <c r="A96" s="345" t="s">
        <v>4224</v>
      </c>
      <c r="B96" s="285"/>
      <c r="C96" s="259"/>
      <c r="D96" s="259"/>
      <c r="E96" s="259"/>
      <c r="F96" s="259"/>
      <c r="G96" s="259"/>
      <c r="H96" s="259"/>
      <c r="I96" s="259"/>
      <c r="J96" s="259"/>
      <c r="K96" s="259"/>
      <c r="L96" s="259"/>
      <c r="M96" s="286"/>
      <c r="N96" s="285"/>
      <c r="O96" s="259"/>
      <c r="P96" s="259"/>
      <c r="Q96" s="259"/>
      <c r="R96" s="259"/>
      <c r="S96" s="259"/>
      <c r="T96" s="259"/>
      <c r="U96" s="259"/>
      <c r="V96" s="259"/>
      <c r="W96" s="259"/>
      <c r="X96" s="259"/>
      <c r="Y96" s="286"/>
      <c r="Z96" s="285"/>
      <c r="AA96" s="259"/>
      <c r="AB96" s="259"/>
      <c r="AC96" s="259"/>
      <c r="AD96" s="259"/>
      <c r="AE96" s="259"/>
      <c r="AF96" s="259"/>
      <c r="AG96" s="259"/>
      <c r="AH96" s="259"/>
      <c r="AI96" s="259"/>
      <c r="AJ96" s="259"/>
      <c r="AK96" s="286"/>
      <c r="AL96" s="285"/>
      <c r="AM96" s="259"/>
      <c r="AN96" s="259"/>
      <c r="AO96" s="259"/>
      <c r="AP96" s="259"/>
      <c r="AQ96" s="259"/>
      <c r="AR96" s="259"/>
      <c r="AS96" s="259"/>
      <c r="AT96" s="259"/>
      <c r="AU96" s="259"/>
      <c r="AV96" s="259"/>
      <c r="AW96" s="286"/>
      <c r="AX96" s="285"/>
      <c r="AY96" s="259"/>
      <c r="AZ96" s="259"/>
      <c r="BA96" s="259"/>
      <c r="BB96" s="259"/>
      <c r="BC96" s="259"/>
      <c r="BD96" s="259"/>
      <c r="BE96" s="259"/>
      <c r="BF96" s="259"/>
      <c r="BG96" s="259"/>
      <c r="BH96" s="259"/>
      <c r="BI96" s="286"/>
      <c r="BJ96" s="285"/>
      <c r="BK96" s="259"/>
      <c r="BL96" s="259"/>
      <c r="BM96" s="259"/>
      <c r="BN96" s="259"/>
      <c r="BO96" s="259"/>
      <c r="BP96" s="259"/>
      <c r="BQ96" s="259"/>
      <c r="BR96" s="259"/>
      <c r="BS96" s="259"/>
      <c r="BT96" s="259"/>
      <c r="BU96" s="286"/>
      <c r="BV96" s="285"/>
      <c r="BW96" s="259"/>
      <c r="BX96" s="259"/>
      <c r="BY96" s="259"/>
      <c r="BZ96" s="259"/>
      <c r="CA96" s="259"/>
      <c r="CB96" s="259"/>
      <c r="CC96" s="259"/>
      <c r="CD96" s="259"/>
      <c r="CE96" s="259"/>
      <c r="CF96" s="259"/>
      <c r="CG96" s="286"/>
      <c r="CH96" s="285"/>
      <c r="CI96" s="259"/>
      <c r="CJ96" s="259"/>
      <c r="CK96" s="259"/>
      <c r="CL96" s="259"/>
      <c r="CM96" s="259"/>
      <c r="CN96" s="259"/>
      <c r="CO96" s="259"/>
      <c r="CP96" s="259"/>
      <c r="CQ96" s="259"/>
      <c r="CR96" s="259"/>
      <c r="CS96" s="286"/>
      <c r="CT96" s="285"/>
      <c r="CU96" s="259"/>
      <c r="CV96" s="259"/>
      <c r="CW96" s="259"/>
      <c r="CX96" s="259"/>
      <c r="CY96" s="259"/>
      <c r="CZ96" s="259"/>
      <c r="DA96" s="259"/>
      <c r="DB96" s="259"/>
      <c r="DC96" s="259"/>
      <c r="DD96" s="259"/>
      <c r="DE96" s="286"/>
      <c r="DF96" s="285"/>
      <c r="DG96" s="259"/>
      <c r="DH96" s="259"/>
      <c r="DI96" s="259"/>
      <c r="DJ96" s="259"/>
      <c r="DK96" s="259"/>
      <c r="DL96" s="259"/>
      <c r="DM96" s="259"/>
      <c r="DN96" s="259"/>
      <c r="DO96" s="259"/>
      <c r="DP96" s="259"/>
      <c r="DQ96" s="286"/>
      <c r="DR96" s="285"/>
      <c r="DS96" s="259"/>
      <c r="DT96" s="259"/>
      <c r="DU96" s="259"/>
      <c r="DV96" s="259"/>
      <c r="DW96" s="259"/>
      <c r="DX96" s="259"/>
      <c r="DY96" s="259"/>
      <c r="DZ96" s="259"/>
      <c r="EA96" s="259"/>
      <c r="EB96" s="259"/>
      <c r="EC96" s="286"/>
      <c r="ED96" s="285"/>
      <c r="EE96" s="259"/>
      <c r="EF96" s="259"/>
      <c r="EG96" s="259"/>
      <c r="EH96" s="259"/>
      <c r="EI96" s="259"/>
      <c r="EJ96" s="259"/>
      <c r="EK96" s="259"/>
      <c r="EL96" s="259"/>
      <c r="EM96" s="259"/>
      <c r="EN96" s="259"/>
      <c r="EO96" s="286"/>
      <c r="EP96" s="285"/>
      <c r="EQ96" s="259"/>
      <c r="ER96" s="259"/>
      <c r="ES96" s="259"/>
      <c r="ET96" s="259"/>
      <c r="EU96" s="259"/>
      <c r="EV96" s="259"/>
      <c r="EW96" s="259"/>
      <c r="EX96" s="259"/>
      <c r="EY96" s="259"/>
      <c r="EZ96" s="259"/>
      <c r="FA96" s="286"/>
      <c r="FB96" s="285"/>
      <c r="FC96" s="259"/>
      <c r="FD96" s="259"/>
      <c r="FE96" s="259"/>
      <c r="FF96" s="259"/>
      <c r="FG96" s="259"/>
      <c r="FH96" s="259"/>
      <c r="FI96" s="259"/>
      <c r="FJ96" s="259"/>
      <c r="FK96" s="259"/>
      <c r="FL96" s="259"/>
      <c r="FM96" s="286"/>
      <c r="FN96" s="285"/>
      <c r="FO96" s="259"/>
      <c r="FP96" s="259"/>
      <c r="FQ96" s="259"/>
      <c r="FR96" s="259"/>
      <c r="FS96" s="259"/>
      <c r="FT96" s="259"/>
      <c r="FU96" s="259"/>
      <c r="FV96" s="259"/>
      <c r="FW96" s="259"/>
      <c r="FX96" s="259"/>
      <c r="FY96" s="286"/>
      <c r="FZ96" s="285"/>
      <c r="GA96" s="259"/>
      <c r="GB96" s="259"/>
      <c r="GC96" s="259"/>
      <c r="GD96" s="259"/>
      <c r="GE96" s="259"/>
      <c r="GF96" s="259"/>
      <c r="GG96" s="259"/>
      <c r="GH96" s="259"/>
      <c r="GI96" s="259"/>
      <c r="GJ96" s="259"/>
      <c r="GK96" s="286"/>
      <c r="GL96" s="285"/>
      <c r="GM96" s="259"/>
      <c r="GN96" s="259"/>
      <c r="GO96" s="259"/>
      <c r="GP96" s="259"/>
      <c r="GQ96" s="259"/>
      <c r="GR96" s="259"/>
      <c r="GS96" s="259"/>
      <c r="GT96" s="259"/>
      <c r="GU96" s="259"/>
      <c r="GV96" s="259"/>
      <c r="GW96" s="286"/>
      <c r="GX96" s="285"/>
      <c r="GY96" s="259"/>
      <c r="GZ96" s="259"/>
      <c r="HA96" s="259"/>
      <c r="HB96" s="259"/>
      <c r="HC96" s="259"/>
      <c r="HD96" s="259"/>
      <c r="HE96" s="259"/>
      <c r="HF96" s="259"/>
      <c r="HG96" s="259"/>
      <c r="HH96" s="259"/>
      <c r="HI96" s="286"/>
      <c r="HJ96" s="285"/>
      <c r="HK96" s="259"/>
      <c r="HL96" s="259"/>
      <c r="HM96" s="259"/>
      <c r="HN96" s="259"/>
      <c r="HO96" s="259"/>
      <c r="HP96" s="259"/>
      <c r="HQ96" s="259"/>
      <c r="HR96" s="259"/>
      <c r="HS96" s="259"/>
      <c r="HT96" s="259"/>
      <c r="HU96" s="286"/>
      <c r="HV96" s="285"/>
      <c r="HW96" s="259"/>
      <c r="HX96" s="259"/>
      <c r="HY96" s="259"/>
      <c r="HZ96" s="259"/>
      <c r="IA96" s="259"/>
      <c r="IB96" s="259"/>
      <c r="IC96" s="259"/>
      <c r="ID96" s="259"/>
      <c r="IE96" s="259"/>
      <c r="IF96" s="259"/>
      <c r="IG96" s="286"/>
      <c r="IH96" s="285"/>
      <c r="II96" s="259"/>
      <c r="IJ96" s="259"/>
      <c r="IK96" s="259"/>
      <c r="IL96" s="259"/>
      <c r="IM96" s="259"/>
      <c r="IN96" s="259"/>
      <c r="IO96" s="259"/>
      <c r="IP96" s="259"/>
      <c r="IQ96" s="259"/>
      <c r="IR96" s="259"/>
      <c r="IS96" s="286"/>
      <c r="IT96" s="285"/>
      <c r="IU96" s="259"/>
      <c r="IV96" s="259"/>
      <c r="IW96" s="259"/>
      <c r="IX96" s="259"/>
      <c r="IY96" s="259"/>
      <c r="IZ96" s="259"/>
      <c r="JA96" s="259"/>
      <c r="JB96" s="259"/>
      <c r="JC96" s="259"/>
      <c r="JD96" s="259"/>
      <c r="JE96" s="286"/>
      <c r="JF96" s="285"/>
      <c r="JG96" s="259"/>
      <c r="JH96" s="259"/>
      <c r="JI96" s="259"/>
      <c r="JJ96" s="259"/>
      <c r="JK96" s="259"/>
      <c r="JL96" s="259"/>
      <c r="JM96" s="259"/>
      <c r="JN96" s="259"/>
      <c r="JO96" s="259"/>
      <c r="JP96" s="259"/>
      <c r="JQ96" s="286"/>
      <c r="JR96" s="285"/>
      <c r="JS96" s="259"/>
      <c r="JT96" s="259"/>
      <c r="JU96" s="259"/>
      <c r="JV96" s="259"/>
      <c r="JW96" s="259"/>
      <c r="JX96" s="259"/>
      <c r="JY96" s="259"/>
      <c r="JZ96" s="259"/>
      <c r="KA96" s="259"/>
      <c r="KB96" s="259"/>
      <c r="KC96" s="286"/>
      <c r="KD96" s="285"/>
      <c r="KE96" s="259"/>
      <c r="KF96" s="259"/>
      <c r="KG96" s="259"/>
      <c r="KH96" s="259"/>
      <c r="KI96" s="259"/>
      <c r="KJ96" s="259"/>
      <c r="KK96" s="259"/>
      <c r="KL96" s="259"/>
      <c r="KM96" s="259"/>
      <c r="KN96" s="259"/>
      <c r="KO96" s="259"/>
      <c r="KP96" s="285"/>
      <c r="KQ96" s="259"/>
      <c r="KR96" s="259"/>
      <c r="KS96" s="286"/>
    </row>
    <row r="97" spans="1:305" hidden="1" x14ac:dyDescent="0.25">
      <c r="A97" s="345" t="s">
        <v>4225</v>
      </c>
      <c r="B97" s="285"/>
      <c r="C97" s="259"/>
      <c r="D97" s="259"/>
      <c r="E97" s="259"/>
      <c r="F97" s="259"/>
      <c r="G97" s="259"/>
      <c r="H97" s="259"/>
      <c r="I97" s="259"/>
      <c r="J97" s="259"/>
      <c r="K97" s="259"/>
      <c r="L97" s="259"/>
      <c r="M97" s="286"/>
      <c r="N97" s="285"/>
      <c r="O97" s="259"/>
      <c r="P97" s="259"/>
      <c r="Q97" s="259"/>
      <c r="R97" s="259"/>
      <c r="S97" s="259"/>
      <c r="T97" s="259"/>
      <c r="U97" s="259"/>
      <c r="V97" s="259"/>
      <c r="W97" s="259"/>
      <c r="X97" s="259"/>
      <c r="Y97" s="286"/>
      <c r="Z97" s="285"/>
      <c r="AA97" s="259"/>
      <c r="AB97" s="259"/>
      <c r="AC97" s="259"/>
      <c r="AD97" s="259"/>
      <c r="AE97" s="259"/>
      <c r="AF97" s="259"/>
      <c r="AG97" s="259"/>
      <c r="AH97" s="259"/>
      <c r="AI97" s="259"/>
      <c r="AJ97" s="259"/>
      <c r="AK97" s="286"/>
      <c r="AL97" s="285"/>
      <c r="AM97" s="259"/>
      <c r="AN97" s="259"/>
      <c r="AO97" s="259"/>
      <c r="AP97" s="259"/>
      <c r="AQ97" s="259"/>
      <c r="AR97" s="259"/>
      <c r="AS97" s="259"/>
      <c r="AT97" s="259"/>
      <c r="AU97" s="259"/>
      <c r="AV97" s="259"/>
      <c r="AW97" s="286"/>
      <c r="AX97" s="285"/>
      <c r="AY97" s="259"/>
      <c r="AZ97" s="259"/>
      <c r="BA97" s="259"/>
      <c r="BB97" s="259"/>
      <c r="BC97" s="259"/>
      <c r="BD97" s="259"/>
      <c r="BE97" s="259"/>
      <c r="BF97" s="259"/>
      <c r="BG97" s="259"/>
      <c r="BH97" s="259"/>
      <c r="BI97" s="286"/>
      <c r="BJ97" s="285"/>
      <c r="BK97" s="259"/>
      <c r="BL97" s="259"/>
      <c r="BM97" s="259"/>
      <c r="BN97" s="259"/>
      <c r="BO97" s="259"/>
      <c r="BP97" s="259"/>
      <c r="BQ97" s="259"/>
      <c r="BR97" s="259"/>
      <c r="BS97" s="259"/>
      <c r="BT97" s="259"/>
      <c r="BU97" s="286"/>
      <c r="BV97" s="285"/>
      <c r="BW97" s="259"/>
      <c r="BX97" s="259"/>
      <c r="BY97" s="259"/>
      <c r="BZ97" s="259"/>
      <c r="CA97" s="259"/>
      <c r="CB97" s="259"/>
      <c r="CC97" s="259"/>
      <c r="CD97" s="259"/>
      <c r="CE97" s="259"/>
      <c r="CF97" s="259"/>
      <c r="CG97" s="286"/>
      <c r="CH97" s="285"/>
      <c r="CI97" s="259"/>
      <c r="CJ97" s="259"/>
      <c r="CK97" s="259"/>
      <c r="CL97" s="259"/>
      <c r="CM97" s="259"/>
      <c r="CN97" s="259"/>
      <c r="CO97" s="259"/>
      <c r="CP97" s="259"/>
      <c r="CQ97" s="259"/>
      <c r="CR97" s="259"/>
      <c r="CS97" s="286"/>
      <c r="CT97" s="285"/>
      <c r="CU97" s="259"/>
      <c r="CV97" s="259"/>
      <c r="CW97" s="259"/>
      <c r="CX97" s="259"/>
      <c r="CY97" s="259"/>
      <c r="CZ97" s="259"/>
      <c r="DA97" s="259"/>
      <c r="DB97" s="259"/>
      <c r="DC97" s="259"/>
      <c r="DD97" s="259"/>
      <c r="DE97" s="286"/>
      <c r="DF97" s="285"/>
      <c r="DG97" s="259"/>
      <c r="DH97" s="259"/>
      <c r="DI97" s="259"/>
      <c r="DJ97" s="259"/>
      <c r="DK97" s="259"/>
      <c r="DL97" s="259"/>
      <c r="DM97" s="259"/>
      <c r="DN97" s="259"/>
      <c r="DO97" s="259"/>
      <c r="DP97" s="259"/>
      <c r="DQ97" s="286"/>
      <c r="DR97" s="285"/>
      <c r="DS97" s="259"/>
      <c r="DT97" s="259"/>
      <c r="DU97" s="259"/>
      <c r="DV97" s="259"/>
      <c r="DW97" s="259"/>
      <c r="DX97" s="259"/>
      <c r="DY97" s="259"/>
      <c r="DZ97" s="259"/>
      <c r="EA97" s="259"/>
      <c r="EB97" s="259"/>
      <c r="EC97" s="286"/>
      <c r="ED97" s="285"/>
      <c r="EE97" s="259"/>
      <c r="EF97" s="259"/>
      <c r="EG97" s="259"/>
      <c r="EH97" s="259"/>
      <c r="EI97" s="259"/>
      <c r="EJ97" s="259"/>
      <c r="EK97" s="259"/>
      <c r="EL97" s="259"/>
      <c r="EM97" s="259"/>
      <c r="EN97" s="259"/>
      <c r="EO97" s="286"/>
      <c r="EP97" s="285"/>
      <c r="EQ97" s="259"/>
      <c r="ER97" s="259"/>
      <c r="ES97" s="259"/>
      <c r="ET97" s="259"/>
      <c r="EU97" s="259"/>
      <c r="EV97" s="259"/>
      <c r="EW97" s="259"/>
      <c r="EX97" s="259"/>
      <c r="EY97" s="259"/>
      <c r="EZ97" s="259"/>
      <c r="FA97" s="286"/>
      <c r="FB97" s="285"/>
      <c r="FC97" s="259"/>
      <c r="FD97" s="259"/>
      <c r="FE97" s="259"/>
      <c r="FF97" s="259"/>
      <c r="FG97" s="259"/>
      <c r="FH97" s="259"/>
      <c r="FI97" s="259"/>
      <c r="FJ97" s="259"/>
      <c r="FK97" s="259"/>
      <c r="FL97" s="259"/>
      <c r="FM97" s="286"/>
      <c r="FN97" s="285"/>
      <c r="FO97" s="259"/>
      <c r="FP97" s="259"/>
      <c r="FQ97" s="259"/>
      <c r="FR97" s="259"/>
      <c r="FS97" s="259"/>
      <c r="FT97" s="259"/>
      <c r="FU97" s="259"/>
      <c r="FV97" s="259"/>
      <c r="FW97" s="259"/>
      <c r="FX97" s="259"/>
      <c r="FY97" s="286"/>
      <c r="FZ97" s="285"/>
      <c r="GA97" s="259"/>
      <c r="GB97" s="259"/>
      <c r="GC97" s="259"/>
      <c r="GD97" s="259"/>
      <c r="GE97" s="259"/>
      <c r="GF97" s="259"/>
      <c r="GG97" s="259"/>
      <c r="GH97" s="259"/>
      <c r="GI97" s="259"/>
      <c r="GJ97" s="259"/>
      <c r="GK97" s="286"/>
      <c r="GL97" s="285"/>
      <c r="GM97" s="259"/>
      <c r="GN97" s="259"/>
      <c r="GO97" s="259"/>
      <c r="GP97" s="259"/>
      <c r="GQ97" s="259"/>
      <c r="GR97" s="259"/>
      <c r="GS97" s="259"/>
      <c r="GT97" s="259"/>
      <c r="GU97" s="259"/>
      <c r="GV97" s="259"/>
      <c r="GW97" s="286"/>
      <c r="GX97" s="285"/>
      <c r="GY97" s="259"/>
      <c r="GZ97" s="259"/>
      <c r="HA97" s="259"/>
      <c r="HB97" s="259"/>
      <c r="HC97" s="259"/>
      <c r="HD97" s="259"/>
      <c r="HE97" s="259"/>
      <c r="HF97" s="259"/>
      <c r="HG97" s="259"/>
      <c r="HH97" s="259"/>
      <c r="HI97" s="286"/>
      <c r="HJ97" s="285"/>
      <c r="HK97" s="259"/>
      <c r="HL97" s="259"/>
      <c r="HM97" s="259"/>
      <c r="HN97" s="259"/>
      <c r="HO97" s="259"/>
      <c r="HP97" s="259"/>
      <c r="HQ97" s="259"/>
      <c r="HR97" s="259"/>
      <c r="HS97" s="259"/>
      <c r="HT97" s="259"/>
      <c r="HU97" s="286"/>
      <c r="HV97" s="285"/>
      <c r="HW97" s="259"/>
      <c r="HX97" s="259"/>
      <c r="HY97" s="259"/>
      <c r="HZ97" s="259"/>
      <c r="IA97" s="259"/>
      <c r="IB97" s="259"/>
      <c r="IC97" s="259"/>
      <c r="ID97" s="259"/>
      <c r="IE97" s="259"/>
      <c r="IF97" s="259"/>
      <c r="IG97" s="286"/>
      <c r="IH97" s="285"/>
      <c r="II97" s="259"/>
      <c r="IJ97" s="259"/>
      <c r="IK97" s="259"/>
      <c r="IL97" s="259"/>
      <c r="IM97" s="259"/>
      <c r="IN97" s="259"/>
      <c r="IO97" s="259"/>
      <c r="IP97" s="259"/>
      <c r="IQ97" s="259"/>
      <c r="IR97" s="259"/>
      <c r="IS97" s="286"/>
      <c r="IT97" s="285"/>
      <c r="IU97" s="259"/>
      <c r="IV97" s="259"/>
      <c r="IW97" s="259"/>
      <c r="IX97" s="259"/>
      <c r="IY97" s="259"/>
      <c r="IZ97" s="259"/>
      <c r="JA97" s="259"/>
      <c r="JB97" s="259"/>
      <c r="JC97" s="259"/>
      <c r="JD97" s="259"/>
      <c r="JE97" s="286"/>
      <c r="JF97" s="285"/>
      <c r="JG97" s="259"/>
      <c r="JH97" s="259"/>
      <c r="JI97" s="259"/>
      <c r="JJ97" s="259"/>
      <c r="JK97" s="259"/>
      <c r="JL97" s="259"/>
      <c r="JM97" s="259"/>
      <c r="JN97" s="259"/>
      <c r="JO97" s="259"/>
      <c r="JP97" s="259"/>
      <c r="JQ97" s="286"/>
      <c r="JR97" s="285"/>
      <c r="JS97" s="259"/>
      <c r="JT97" s="259"/>
      <c r="JU97" s="259"/>
      <c r="JV97" s="259"/>
      <c r="JW97" s="259"/>
      <c r="JX97" s="259"/>
      <c r="JY97" s="259"/>
      <c r="JZ97" s="259"/>
      <c r="KA97" s="259"/>
      <c r="KB97" s="259"/>
      <c r="KC97" s="286"/>
      <c r="KD97" s="285"/>
      <c r="KE97" s="259"/>
      <c r="KF97" s="259"/>
      <c r="KG97" s="259"/>
      <c r="KH97" s="259"/>
      <c r="KI97" s="259"/>
      <c r="KJ97" s="259"/>
      <c r="KK97" s="259"/>
      <c r="KL97" s="259"/>
      <c r="KM97" s="259"/>
      <c r="KN97" s="259"/>
      <c r="KO97" s="259"/>
      <c r="KP97" s="285"/>
      <c r="KQ97" s="259"/>
      <c r="KR97" s="259"/>
      <c r="KS97" s="286"/>
    </row>
    <row r="98" spans="1:305" hidden="1" x14ac:dyDescent="0.25">
      <c r="A98" s="235" t="s">
        <v>4219</v>
      </c>
      <c r="B98" s="230"/>
      <c r="M98" s="236"/>
      <c r="N98" s="230"/>
      <c r="Y98" s="236"/>
      <c r="Z98" s="230"/>
      <c r="AK98" s="236"/>
      <c r="AL98" s="230"/>
      <c r="AW98" s="236"/>
      <c r="AX98" s="230"/>
      <c r="BI98" s="236"/>
      <c r="BJ98" s="230"/>
      <c r="BU98" s="236"/>
      <c r="BV98" s="230"/>
      <c r="CG98" s="236"/>
      <c r="CH98" s="230"/>
      <c r="CS98" s="236"/>
      <c r="CT98" s="230"/>
      <c r="DE98" s="236"/>
      <c r="DF98" s="230"/>
      <c r="DQ98" s="236"/>
      <c r="DR98" s="230"/>
      <c r="EC98" s="236"/>
      <c r="ED98" s="230"/>
      <c r="EO98" s="236"/>
      <c r="EP98" s="230"/>
      <c r="FA98" s="236"/>
      <c r="FB98" s="230"/>
      <c r="FM98" s="236"/>
      <c r="FN98" s="230"/>
      <c r="FY98" s="236"/>
      <c r="FZ98" s="230"/>
      <c r="GK98" s="236"/>
      <c r="GL98" s="230"/>
      <c r="GW98" s="236"/>
      <c r="GX98" s="230"/>
      <c r="HI98" s="236"/>
      <c r="HJ98" s="230"/>
      <c r="HU98" s="236"/>
      <c r="HV98" s="230"/>
      <c r="IG98" s="236"/>
      <c r="IH98" s="230"/>
      <c r="IS98" s="236"/>
      <c r="IT98" s="230"/>
      <c r="JE98" s="236"/>
      <c r="JF98" s="230"/>
      <c r="JQ98" s="236"/>
      <c r="JR98" s="230"/>
      <c r="KC98" s="236"/>
      <c r="KD98" s="230"/>
      <c r="KP98" s="230"/>
      <c r="KS98" s="236"/>
    </row>
    <row r="99" spans="1:305" hidden="1" x14ac:dyDescent="0.25">
      <c r="A99" s="345" t="s">
        <v>4224</v>
      </c>
      <c r="B99" s="230"/>
      <c r="M99" s="236"/>
      <c r="N99" s="230"/>
      <c r="Y99" s="236"/>
      <c r="Z99" s="230"/>
      <c r="AK99" s="236"/>
      <c r="AL99" s="230"/>
      <c r="AW99" s="236"/>
      <c r="AX99" s="230"/>
      <c r="BI99" s="236"/>
      <c r="BJ99" s="230"/>
      <c r="BU99" s="236"/>
      <c r="BV99" s="230"/>
      <c r="CG99" s="236"/>
      <c r="CH99" s="230"/>
      <c r="CS99" s="236"/>
      <c r="CT99" s="230"/>
      <c r="DE99" s="236"/>
      <c r="DF99" s="230"/>
      <c r="DQ99" s="236"/>
      <c r="DR99" s="230"/>
      <c r="EC99" s="236"/>
      <c r="ED99" s="230"/>
      <c r="EO99" s="236"/>
      <c r="EP99" s="230"/>
      <c r="FA99" s="236"/>
      <c r="FB99" s="230"/>
      <c r="FM99" s="236"/>
      <c r="FN99" s="230"/>
      <c r="FY99" s="236"/>
      <c r="FZ99" s="230"/>
      <c r="GK99" s="236"/>
      <c r="GL99" s="230"/>
      <c r="GW99" s="236"/>
      <c r="GX99" s="230"/>
      <c r="HI99" s="236"/>
      <c r="HJ99" s="230"/>
      <c r="HU99" s="236"/>
      <c r="HV99" s="230"/>
      <c r="IG99" s="236"/>
      <c r="IH99" s="230"/>
      <c r="IS99" s="236"/>
      <c r="IT99" s="230"/>
      <c r="JE99" s="236"/>
      <c r="JF99" s="230"/>
      <c r="JQ99" s="236"/>
      <c r="JR99" s="230"/>
      <c r="KC99" s="236"/>
      <c r="KD99" s="230"/>
      <c r="KP99" s="230"/>
      <c r="KS99" s="236"/>
    </row>
    <row r="100" spans="1:305" hidden="1" x14ac:dyDescent="0.25">
      <c r="A100" s="345" t="s">
        <v>4225</v>
      </c>
      <c r="B100" s="230"/>
      <c r="M100" s="236"/>
      <c r="N100" s="230"/>
      <c r="Y100" s="236"/>
      <c r="Z100" s="230"/>
      <c r="AK100" s="236"/>
      <c r="AL100" s="230"/>
      <c r="AW100" s="236"/>
      <c r="AX100" s="230"/>
      <c r="BI100" s="236"/>
      <c r="BJ100" s="230"/>
      <c r="BU100" s="236"/>
      <c r="BV100" s="230"/>
      <c r="CG100" s="236"/>
      <c r="CH100" s="230"/>
      <c r="CS100" s="236"/>
      <c r="CT100" s="230"/>
      <c r="DE100" s="236"/>
      <c r="DF100" s="230"/>
      <c r="DQ100" s="236"/>
      <c r="DR100" s="230"/>
      <c r="EC100" s="236"/>
      <c r="ED100" s="230"/>
      <c r="EO100" s="236"/>
      <c r="EP100" s="230"/>
      <c r="FA100" s="236"/>
      <c r="FB100" s="230"/>
      <c r="FM100" s="236"/>
      <c r="FN100" s="230"/>
      <c r="FY100" s="236"/>
      <c r="FZ100" s="230"/>
      <c r="GK100" s="236"/>
      <c r="GL100" s="230"/>
      <c r="GW100" s="236"/>
      <c r="GX100" s="230"/>
      <c r="HI100" s="236"/>
      <c r="HJ100" s="230"/>
      <c r="HU100" s="236"/>
      <c r="HV100" s="230"/>
      <c r="IG100" s="236"/>
      <c r="IH100" s="230"/>
      <c r="IS100" s="236"/>
      <c r="IT100" s="230"/>
      <c r="JE100" s="236"/>
      <c r="JF100" s="230"/>
      <c r="JQ100" s="236"/>
      <c r="JR100" s="230"/>
      <c r="KC100" s="236"/>
      <c r="KD100" s="230"/>
      <c r="KP100" s="230"/>
      <c r="KS100" s="236"/>
    </row>
    <row r="101" spans="1:305" x14ac:dyDescent="0.25">
      <c r="A101" s="229" t="s">
        <v>4214</v>
      </c>
      <c r="B101" s="282">
        <v>-54.872608123533425</v>
      </c>
      <c r="C101" s="283">
        <v>-9.5356569950706387</v>
      </c>
      <c r="D101" s="283">
        <v>-50.01708938417616</v>
      </c>
      <c r="E101" s="283">
        <v>-50.379700205454462</v>
      </c>
      <c r="F101" s="283">
        <v>-26.739822684881762</v>
      </c>
      <c r="G101" s="283">
        <v>-28.491455879815106</v>
      </c>
      <c r="H101" s="283">
        <v>-93.45067261900175</v>
      </c>
      <c r="I101" s="283">
        <v>-20.005245592588398</v>
      </c>
      <c r="J101" s="283">
        <v>-46.762950842130628</v>
      </c>
      <c r="K101" s="283">
        <v>-51.272084540602357</v>
      </c>
      <c r="L101" s="283">
        <v>11.97186649759468</v>
      </c>
      <c r="M101" s="284">
        <v>42.879108466621332</v>
      </c>
      <c r="N101" s="282">
        <v>-113.75629601080865</v>
      </c>
      <c r="O101" s="283">
        <v>-26.204992903438203</v>
      </c>
      <c r="P101" s="283">
        <v>-16.526942841476863</v>
      </c>
      <c r="Q101" s="283">
        <v>-32.717007466610511</v>
      </c>
      <c r="R101" s="283">
        <v>-16.044530762011291</v>
      </c>
      <c r="S101" s="283">
        <v>-28.739524392347654</v>
      </c>
      <c r="T101" s="283">
        <v>-38.99640844379428</v>
      </c>
      <c r="U101" s="283">
        <v>-38.342811084042268</v>
      </c>
      <c r="V101" s="283">
        <v>-32.461999142309274</v>
      </c>
      <c r="W101" s="283">
        <v>-57.756613129349752</v>
      </c>
      <c r="X101" s="283">
        <v>-21.334387947465277</v>
      </c>
      <c r="Y101" s="284">
        <v>-73.169546480514924</v>
      </c>
      <c r="Z101" s="282">
        <v>-53.457386873925699</v>
      </c>
      <c r="AA101" s="283">
        <v>-12.43255517470307</v>
      </c>
      <c r="AB101" s="283">
        <v>-47.231677141441565</v>
      </c>
      <c r="AC101" s="283">
        <v>-54.2187430743354</v>
      </c>
      <c r="AD101" s="283">
        <v>-5.9536983554285552</v>
      </c>
      <c r="AE101" s="283">
        <v>-15.361899340048488</v>
      </c>
      <c r="AF101" s="283">
        <v>-63.390754051038215</v>
      </c>
      <c r="AG101" s="283">
        <v>-15.733538018431053</v>
      </c>
      <c r="AH101" s="283">
        <v>-90.452842689334886</v>
      </c>
      <c r="AI101" s="283">
        <v>-58.574748745430639</v>
      </c>
      <c r="AJ101" s="283">
        <v>-41.024214837741319</v>
      </c>
      <c r="AK101" s="284">
        <v>-73.105726753988989</v>
      </c>
      <c r="AL101" s="282">
        <v>-22.691079883586866</v>
      </c>
      <c r="AM101" s="283">
        <v>-90.002037741350989</v>
      </c>
      <c r="AN101" s="283">
        <v>-80.799259413555603</v>
      </c>
      <c r="AO101" s="283">
        <v>-46.966881793555366</v>
      </c>
      <c r="AP101" s="283">
        <v>-27.023168003326049</v>
      </c>
      <c r="AQ101" s="283">
        <v>-23.182451618935918</v>
      </c>
      <c r="AR101" s="283">
        <v>-40.404429908497839</v>
      </c>
      <c r="AS101" s="283">
        <v>-10.28592510529033</v>
      </c>
      <c r="AT101" s="283">
        <v>-56.825983564143137</v>
      </c>
      <c r="AU101" s="283">
        <v>-19.866354677250676</v>
      </c>
      <c r="AV101" s="283">
        <v>-47.706029426068447</v>
      </c>
      <c r="AW101" s="284">
        <v>-62.925787675725267</v>
      </c>
      <c r="AX101" s="282">
        <v>-48.782820320000006</v>
      </c>
      <c r="AY101" s="283">
        <v>-43.027422250000001</v>
      </c>
      <c r="AZ101" s="283">
        <v>-58.87960121063584</v>
      </c>
      <c r="BA101" s="283">
        <v>-31.160668400239594</v>
      </c>
      <c r="BB101" s="283">
        <v>-38.059800415239067</v>
      </c>
      <c r="BC101" s="283">
        <v>-7.1074532118519773</v>
      </c>
      <c r="BD101" s="283">
        <v>-28.917855970000002</v>
      </c>
      <c r="BE101" s="283">
        <v>-8.6482010929814361</v>
      </c>
      <c r="BF101" s="283">
        <v>-37.079234838167636</v>
      </c>
      <c r="BG101" s="283">
        <v>-28.950802236334617</v>
      </c>
      <c r="BH101" s="283">
        <v>-26.5398517</v>
      </c>
      <c r="BI101" s="284">
        <v>294.60094914000001</v>
      </c>
      <c r="BJ101" s="282">
        <v>-26.660397000000003</v>
      </c>
      <c r="BK101" s="283">
        <v>-1.3667112050285577</v>
      </c>
      <c r="BL101" s="283">
        <v>-52.969592935309493</v>
      </c>
      <c r="BM101" s="283">
        <v>0.30553074385227763</v>
      </c>
      <c r="BN101" s="283">
        <v>-21.449907849999999</v>
      </c>
      <c r="BO101" s="283">
        <v>45.854591666050105</v>
      </c>
      <c r="BP101" s="283">
        <v>538.30975561999992</v>
      </c>
      <c r="BQ101" s="283">
        <v>-1.5858871300000006</v>
      </c>
      <c r="BR101" s="283">
        <v>-52.529275420000005</v>
      </c>
      <c r="BS101" s="283">
        <v>-69.54867655000001</v>
      </c>
      <c r="BT101" s="283">
        <v>-14.2306259</v>
      </c>
      <c r="BU101" s="284">
        <v>-452.74099512497088</v>
      </c>
      <c r="BV101" s="282">
        <v>-21.556671119999997</v>
      </c>
      <c r="BW101" s="283">
        <v>-5.3314247017818319</v>
      </c>
      <c r="BX101" s="283">
        <v>-26.815354704456581</v>
      </c>
      <c r="BY101" s="283">
        <v>-21.469364676382074</v>
      </c>
      <c r="BZ101" s="283">
        <v>-28.706056206540342</v>
      </c>
      <c r="CA101" s="283">
        <v>-22.51028579527101</v>
      </c>
      <c r="CB101" s="283">
        <v>279.38075941000005</v>
      </c>
      <c r="CC101" s="283">
        <v>-0.75968785000000061</v>
      </c>
      <c r="CD101" s="283">
        <v>14.576283050000001</v>
      </c>
      <c r="CE101" s="283">
        <v>1434.3540749599997</v>
      </c>
      <c r="CF101" s="283">
        <v>-24.928401960000009</v>
      </c>
      <c r="CG101" s="284">
        <v>-1.6972121000000024</v>
      </c>
      <c r="CH101" s="282">
        <v>-77.874592987432635</v>
      </c>
      <c r="CI101" s="283">
        <v>-1.1648793699999997</v>
      </c>
      <c r="CJ101" s="283">
        <v>-36.80747118</v>
      </c>
      <c r="CK101" s="283">
        <v>-20.409182470000001</v>
      </c>
      <c r="CL101" s="283">
        <v>67.918762699999988</v>
      </c>
      <c r="CM101" s="283">
        <v>46.514958770000007</v>
      </c>
      <c r="CN101" s="283">
        <v>-118.88020469000001</v>
      </c>
      <c r="CO101" s="283">
        <v>-19.890014169999997</v>
      </c>
      <c r="CP101" s="283">
        <v>161.02537636</v>
      </c>
      <c r="CQ101" s="283">
        <v>-19.673956570000001</v>
      </c>
      <c r="CR101" s="283">
        <v>0.44948719999998876</v>
      </c>
      <c r="CS101" s="284">
        <v>-3.0645788599999966</v>
      </c>
      <c r="CT101" s="282">
        <v>124.53934015744424</v>
      </c>
      <c r="CU101" s="283">
        <v>-16.399745752555752</v>
      </c>
      <c r="CV101" s="283">
        <v>-19.468466532555745</v>
      </c>
      <c r="CW101" s="283">
        <v>-23.783938130000003</v>
      </c>
      <c r="CX101" s="283">
        <v>-25.811199300000002</v>
      </c>
      <c r="CY101" s="283">
        <v>-29.223189520000002</v>
      </c>
      <c r="CZ101" s="283">
        <v>2059.4171035299996</v>
      </c>
      <c r="DA101" s="283">
        <v>-8.3301918400000012</v>
      </c>
      <c r="DB101" s="283">
        <v>-23.375811930000001</v>
      </c>
      <c r="DC101" s="283">
        <v>-6.8958826199999983</v>
      </c>
      <c r="DD101" s="283">
        <v>-46.518192674967452</v>
      </c>
      <c r="DE101" s="284">
        <v>22.812108125032552</v>
      </c>
      <c r="DF101" s="282">
        <v>-21.395924154967449</v>
      </c>
      <c r="DG101" s="283">
        <v>-56.301642294967465</v>
      </c>
      <c r="DH101" s="283">
        <v>-22.587350044967454</v>
      </c>
      <c r="DI101" s="283">
        <v>-23.005526754967455</v>
      </c>
      <c r="DJ101" s="283">
        <v>-26.560503194967453</v>
      </c>
      <c r="DK101" s="283">
        <v>-13.266709944967452</v>
      </c>
      <c r="DL101" s="283">
        <v>-0.71147787496745063</v>
      </c>
      <c r="DM101" s="283">
        <v>-7.0236147749674496</v>
      </c>
      <c r="DN101" s="283">
        <v>-21.668056534967452</v>
      </c>
      <c r="DO101" s="283">
        <v>-22.281335514967452</v>
      </c>
      <c r="DP101" s="283">
        <v>-9.9737327849674511</v>
      </c>
      <c r="DQ101" s="284">
        <v>8.634894305032546</v>
      </c>
      <c r="DR101" s="282">
        <v>-41.459483664967451</v>
      </c>
      <c r="DS101" s="283">
        <v>-8.4337094349674508</v>
      </c>
      <c r="DT101" s="283">
        <v>-52.487336984967456</v>
      </c>
      <c r="DU101" s="283">
        <v>-24.903253814967449</v>
      </c>
      <c r="DV101" s="283">
        <v>-20.03130581496745</v>
      </c>
      <c r="DW101" s="283">
        <v>69.055127335032552</v>
      </c>
      <c r="DX101" s="283">
        <v>-3.7503035549674486</v>
      </c>
      <c r="DY101" s="283">
        <v>-7.0881270249674522</v>
      </c>
      <c r="DZ101" s="283">
        <v>-51.444689654967448</v>
      </c>
      <c r="EA101" s="283">
        <v>74.804821175032544</v>
      </c>
      <c r="EB101" s="283">
        <v>107.86488703503255</v>
      </c>
      <c r="EC101" s="284">
        <v>338.02818304503251</v>
      </c>
      <c r="ED101" s="282">
        <v>-4.5899697149674523</v>
      </c>
      <c r="EE101" s="283">
        <v>915.07725478503266</v>
      </c>
      <c r="EF101" s="283">
        <v>369.49627016503257</v>
      </c>
      <c r="EG101" s="283">
        <v>119.62842081503253</v>
      </c>
      <c r="EH101" s="283">
        <v>82.489051875032544</v>
      </c>
      <c r="EI101" s="283">
        <v>105.55290329503254</v>
      </c>
      <c r="EJ101" s="283">
        <v>167.55447839503256</v>
      </c>
      <c r="EK101" s="283">
        <v>343.26353476000003</v>
      </c>
      <c r="EL101" s="283">
        <v>177.20487557000001</v>
      </c>
      <c r="EM101" s="283">
        <v>340.99845464804042</v>
      </c>
      <c r="EN101" s="283">
        <v>117.05086959804038</v>
      </c>
      <c r="EO101" s="284">
        <v>180.81057017804034</v>
      </c>
      <c r="EP101" s="282">
        <v>325.34016300804041</v>
      </c>
      <c r="EQ101" s="283">
        <v>43.553158148040374</v>
      </c>
      <c r="ER101" s="283">
        <v>-17.244545831959627</v>
      </c>
      <c r="ES101" s="283">
        <v>19.605142958040375</v>
      </c>
      <c r="ET101" s="283">
        <v>14.465171968040369</v>
      </c>
      <c r="EU101" s="283">
        <v>349.97749282804034</v>
      </c>
      <c r="EV101" s="283">
        <v>-21.26973340195963</v>
      </c>
      <c r="EW101" s="283">
        <v>111.01794589804038</v>
      </c>
      <c r="EX101" s="283">
        <v>2589.9541298980403</v>
      </c>
      <c r="EY101" s="283">
        <v>31.987111948040365</v>
      </c>
      <c r="EZ101" s="283">
        <v>232.66779292804037</v>
      </c>
      <c r="FA101" s="284">
        <v>349.04098721804041</v>
      </c>
      <c r="FB101" s="282">
        <v>-33.444440977896733</v>
      </c>
      <c r="FC101" s="283">
        <v>-8.4451979178967349</v>
      </c>
      <c r="FD101" s="283">
        <v>31.949657762103271</v>
      </c>
      <c r="FE101" s="283">
        <v>102.26846743210328</v>
      </c>
      <c r="FF101" s="283">
        <v>2610.7126326321031</v>
      </c>
      <c r="FG101" s="283">
        <v>142.15842063210329</v>
      </c>
      <c r="FH101" s="283">
        <v>-28.409289973353843</v>
      </c>
      <c r="FI101" s="283">
        <v>-6.4453375733538483</v>
      </c>
      <c r="FJ101" s="283">
        <v>1959.5704346266461</v>
      </c>
      <c r="FK101" s="283">
        <v>84.387394836646152</v>
      </c>
      <c r="FL101" s="283">
        <v>174.40810514664616</v>
      </c>
      <c r="FM101" s="284">
        <v>360.26411341664618</v>
      </c>
      <c r="FN101" s="282">
        <v>-17.261023606089918</v>
      </c>
      <c r="FO101" s="283">
        <v>1918.73226128391</v>
      </c>
      <c r="FP101" s="283">
        <v>-39.517210256089925</v>
      </c>
      <c r="FQ101" s="283">
        <v>34.454923413910088</v>
      </c>
      <c r="FR101" s="283">
        <v>-12.803158146089913</v>
      </c>
      <c r="FS101" s="283">
        <v>1471.7614201839101</v>
      </c>
      <c r="FT101" s="283">
        <v>39.082619563910086</v>
      </c>
      <c r="FU101" s="283">
        <v>-12.431942196089915</v>
      </c>
      <c r="FV101" s="283">
        <v>-18.907655126089907</v>
      </c>
      <c r="FW101" s="283">
        <v>-96.320179506089914</v>
      </c>
      <c r="FX101" s="283">
        <v>3.5830875780761353</v>
      </c>
      <c r="FY101" s="284">
        <v>-127.51383446192385</v>
      </c>
      <c r="FZ101" s="282">
        <v>176.0824680974853</v>
      </c>
      <c r="GA101" s="283">
        <v>167.47577940748531</v>
      </c>
      <c r="GB101" s="283">
        <v>-4.5093752425147038</v>
      </c>
      <c r="GC101" s="283">
        <v>149.51535965437915</v>
      </c>
      <c r="GD101" s="283">
        <v>717.76088104437906</v>
      </c>
      <c r="GE101" s="283">
        <v>345.47604664437915</v>
      </c>
      <c r="GF101" s="283">
        <v>-78.433830550620868</v>
      </c>
      <c r="GG101" s="283">
        <v>7.159855014379124</v>
      </c>
      <c r="GH101" s="283">
        <v>-36.394363905620878</v>
      </c>
      <c r="GI101" s="283">
        <v>-1.9870894138952586</v>
      </c>
      <c r="GJ101" s="283">
        <v>3.5421672561047401</v>
      </c>
      <c r="GK101" s="284">
        <v>-114.51860938889524</v>
      </c>
      <c r="GL101" s="282">
        <v>32.062940404141187</v>
      </c>
      <c r="GM101" s="283">
        <v>-8.0511196318588123</v>
      </c>
      <c r="GN101" s="283">
        <v>-18.540981661858815</v>
      </c>
      <c r="GO101" s="283">
        <v>455.40831421814119</v>
      </c>
      <c r="GP101" s="283">
        <v>-15.85123439185881</v>
      </c>
      <c r="GQ101" s="283">
        <v>-2030.5965174418586</v>
      </c>
      <c r="GR101" s="283">
        <v>-46.403236495832147</v>
      </c>
      <c r="GS101" s="283">
        <v>-7.8918653534347394</v>
      </c>
      <c r="GT101" s="283">
        <v>-130.14852892343475</v>
      </c>
      <c r="GU101" s="283">
        <v>17.620241031286696</v>
      </c>
      <c r="GV101" s="283">
        <v>244.51669542128673</v>
      </c>
      <c r="GW101" s="284">
        <v>-724.8677481487133</v>
      </c>
      <c r="GX101" s="282">
        <v>63.003140081286574</v>
      </c>
      <c r="GY101" s="283">
        <v>-73.525132418713312</v>
      </c>
      <c r="GZ101" s="283">
        <v>-19.9848581887133</v>
      </c>
      <c r="HA101" s="283">
        <v>-255.51543009256068</v>
      </c>
      <c r="HB101" s="283">
        <v>104.37324440743933</v>
      </c>
      <c r="HC101" s="283">
        <v>-54.773797992560674</v>
      </c>
      <c r="HD101" s="283">
        <v>-148.53850392256066</v>
      </c>
      <c r="HE101" s="283">
        <v>110.18302902743933</v>
      </c>
      <c r="HF101" s="283">
        <v>20.498115827439328</v>
      </c>
      <c r="HG101" s="283">
        <v>-1.4162149725606752</v>
      </c>
      <c r="HH101" s="283">
        <v>752.48598438743932</v>
      </c>
      <c r="HI101" s="284">
        <v>-1925.4497259725608</v>
      </c>
      <c r="HJ101" s="282">
        <v>-2.6002081225606748</v>
      </c>
      <c r="HK101" s="283">
        <v>543.5377326874393</v>
      </c>
      <c r="HL101" s="283">
        <v>-528.91908179256063</v>
      </c>
      <c r="HM101" s="283">
        <v>-1.4162149725606752</v>
      </c>
      <c r="HN101" s="283">
        <v>-13.902695192560675</v>
      </c>
      <c r="HO101" s="283">
        <v>-78.084728662560664</v>
      </c>
      <c r="HP101" s="283">
        <v>519.96375077743949</v>
      </c>
      <c r="HQ101" s="283">
        <v>-532.54800150256062</v>
      </c>
      <c r="HR101" s="283">
        <v>43.369641427439312</v>
      </c>
      <c r="HS101" s="283">
        <v>-4.2014898525606759</v>
      </c>
      <c r="HT101" s="283">
        <v>-139.60652150327547</v>
      </c>
      <c r="HU101" s="284">
        <v>-145.70366122597568</v>
      </c>
      <c r="HV101" s="282">
        <v>-12.720134229999998</v>
      </c>
      <c r="HW101" s="283">
        <v>-6.2250639399999992</v>
      </c>
      <c r="HX101" s="283">
        <v>-27.268745115975683</v>
      </c>
      <c r="HY101" s="283">
        <v>2908.4919779250699</v>
      </c>
      <c r="HZ101" s="283">
        <v>398.94953573507007</v>
      </c>
      <c r="IA101" s="283">
        <v>-159.55745322492996</v>
      </c>
      <c r="IB101" s="283">
        <v>1038.0102379150701</v>
      </c>
      <c r="IC101" s="283">
        <v>-3.5857759149299424</v>
      </c>
      <c r="ID101" s="283">
        <v>-522.22973600492992</v>
      </c>
      <c r="IE101" s="283">
        <v>13.975511105070058</v>
      </c>
      <c r="IF101" s="283">
        <v>-1.0395241749299422</v>
      </c>
      <c r="IG101" s="284">
        <v>-219.88360828492995</v>
      </c>
      <c r="IH101" s="282">
        <v>-44.22172063</v>
      </c>
      <c r="II101" s="283">
        <v>-3.8518839599999999</v>
      </c>
      <c r="IJ101" s="283">
        <v>-37.080134839999999</v>
      </c>
      <c r="IK101" s="283">
        <v>-1.97496457</v>
      </c>
      <c r="IL101" s="283">
        <v>-0.93392774000000001</v>
      </c>
      <c r="IM101" s="283">
        <v>-221.09980750000003</v>
      </c>
      <c r="IN101" s="283">
        <v>100.46753337</v>
      </c>
      <c r="IO101" s="283">
        <v>3658.0515423500001</v>
      </c>
      <c r="IP101" s="283">
        <v>81.588603120000016</v>
      </c>
      <c r="IQ101" s="283">
        <v>-84.355857259999993</v>
      </c>
      <c r="IR101" s="283">
        <v>455.73102033999999</v>
      </c>
      <c r="IS101" s="284">
        <v>-116.56482807</v>
      </c>
      <c r="IT101" s="282">
        <v>-598.33536241000002</v>
      </c>
      <c r="IU101" s="283">
        <v>-3.9992049700000001</v>
      </c>
      <c r="IV101" s="283">
        <v>17.839345167258465</v>
      </c>
      <c r="IW101" s="283">
        <v>-4.5412392300000004</v>
      </c>
      <c r="IX101" s="283">
        <v>73.694236150000009</v>
      </c>
      <c r="IY101" s="283">
        <v>-161.16174932000001</v>
      </c>
      <c r="IZ101" s="283">
        <v>-0.52977225999999999</v>
      </c>
      <c r="JA101" s="283">
        <v>-10.203853710000001</v>
      </c>
      <c r="JB101" s="283">
        <v>-28.398262400000295</v>
      </c>
      <c r="JC101" s="283">
        <v>5.0138475600000003</v>
      </c>
      <c r="JD101" s="283">
        <v>325.27266335000002</v>
      </c>
      <c r="JE101" s="284">
        <v>346.05315501999996</v>
      </c>
      <c r="JF101" s="282">
        <v>1460.46327232</v>
      </c>
      <c r="JG101" s="283">
        <v>-979.25463636999996</v>
      </c>
      <c r="JH101" s="283">
        <v>-20.044371430000002</v>
      </c>
      <c r="JI101" s="283">
        <v>0.64981638000000075</v>
      </c>
      <c r="JJ101" s="283">
        <v>-34.237107950000002</v>
      </c>
      <c r="JK101" s="283">
        <v>-184.58204917999998</v>
      </c>
      <c r="JL101" s="283">
        <v>1681.5923365899998</v>
      </c>
      <c r="JM101" s="283">
        <v>-753.14065017999997</v>
      </c>
      <c r="JN101" s="283">
        <v>784.68420321999997</v>
      </c>
      <c r="JO101" s="283">
        <v>-9.1415720200000017</v>
      </c>
      <c r="JP101" s="283">
        <v>182.18619172000001</v>
      </c>
      <c r="JQ101" s="284">
        <v>417.55728889</v>
      </c>
      <c r="JR101" s="282">
        <v>1087.5594668200001</v>
      </c>
      <c r="JS101" s="283">
        <v>-362.88170693999996</v>
      </c>
      <c r="JT101" s="283">
        <v>-18.933493640000002</v>
      </c>
      <c r="JU101" s="283">
        <v>-9.1841457400000017</v>
      </c>
      <c r="JV101" s="283">
        <v>-22.611489200000001</v>
      </c>
      <c r="JW101" s="283">
        <v>-481.96211094</v>
      </c>
      <c r="JX101" s="283">
        <v>-3.271177260000286</v>
      </c>
      <c r="JY101" s="283">
        <v>-0.23170694</v>
      </c>
      <c r="JZ101" s="283">
        <v>-72.150630930000034</v>
      </c>
      <c r="KA101" s="283">
        <v>145.71218783999996</v>
      </c>
      <c r="KB101" s="283">
        <v>-467.03551768</v>
      </c>
      <c r="KC101" s="284">
        <v>-200.16954071999999</v>
      </c>
      <c r="KD101" s="282">
        <v>-27.118354980000003</v>
      </c>
      <c r="KE101" s="283">
        <v>34.768293059999998</v>
      </c>
      <c r="KF101" s="283">
        <v>0.6890412199999929</v>
      </c>
      <c r="KG101" s="283">
        <v>-11.054836140000001</v>
      </c>
      <c r="KH101" s="283">
        <v>726.25576721999994</v>
      </c>
      <c r="KI101" s="283">
        <v>-165.18004163000001</v>
      </c>
      <c r="KJ101" s="283">
        <v>59.078294200000002</v>
      </c>
      <c r="KK101" s="283">
        <v>21.768293060000001</v>
      </c>
      <c r="KL101" s="283">
        <v>-9.9028233400000012</v>
      </c>
      <c r="KM101" s="283">
        <v>488.47023253999998</v>
      </c>
      <c r="KN101" s="283">
        <v>815.78386258</v>
      </c>
      <c r="KO101" s="283">
        <v>248.39076595</v>
      </c>
      <c r="KP101" s="282">
        <v>-34.113596989999998</v>
      </c>
      <c r="KQ101" s="283">
        <v>25.768293060000001</v>
      </c>
      <c r="KR101" s="283">
        <v>-61.990250800000013</v>
      </c>
      <c r="KS101" s="284">
        <v>50.936098189999939</v>
      </c>
    </row>
    <row r="102" spans="1:305" ht="12.9" hidden="1" customHeight="1" x14ac:dyDescent="0.25">
      <c r="A102" s="235" t="s">
        <v>4215</v>
      </c>
      <c r="B102" s="230"/>
      <c r="M102" s="236"/>
      <c r="N102" s="230"/>
      <c r="Y102" s="236"/>
      <c r="Z102" s="230"/>
      <c r="AK102" s="236"/>
      <c r="AL102" s="230"/>
      <c r="AW102" s="236"/>
      <c r="AX102" s="230"/>
      <c r="BI102" s="236"/>
      <c r="BJ102" s="230"/>
      <c r="BU102" s="236"/>
      <c r="BV102" s="230"/>
      <c r="CG102" s="236"/>
      <c r="CH102" s="230"/>
      <c r="CS102" s="236"/>
      <c r="CT102" s="230"/>
      <c r="DE102" s="236"/>
      <c r="DF102" s="230"/>
      <c r="DQ102" s="236"/>
      <c r="DR102" s="230"/>
      <c r="EC102" s="236"/>
      <c r="ED102" s="230"/>
      <c r="EO102" s="236"/>
      <c r="EP102" s="230"/>
      <c r="FA102" s="236"/>
      <c r="FB102" s="230"/>
      <c r="FM102" s="236"/>
      <c r="FN102" s="230"/>
      <c r="FY102" s="236"/>
      <c r="FZ102" s="230"/>
      <c r="GK102" s="236"/>
      <c r="GL102" s="230"/>
      <c r="GW102" s="236"/>
      <c r="GX102" s="230"/>
      <c r="HI102" s="236"/>
      <c r="HJ102" s="230"/>
      <c r="HU102" s="236"/>
      <c r="HV102" s="230"/>
      <c r="IG102" s="236"/>
      <c r="IH102" s="230"/>
      <c r="IS102" s="236"/>
      <c r="IT102" s="230"/>
      <c r="JE102" s="236"/>
      <c r="JF102" s="230"/>
      <c r="JQ102" s="236"/>
      <c r="JR102" s="230"/>
      <c r="KC102" s="236"/>
      <c r="KD102" s="230"/>
      <c r="KP102" s="230"/>
      <c r="KS102" s="236"/>
    </row>
    <row r="103" spans="1:305" x14ac:dyDescent="0.25">
      <c r="A103" s="235" t="s">
        <v>4216</v>
      </c>
      <c r="B103" s="285">
        <v>0</v>
      </c>
      <c r="C103" s="259">
        <v>0</v>
      </c>
      <c r="D103" s="259">
        <v>0</v>
      </c>
      <c r="E103" s="259">
        <v>0</v>
      </c>
      <c r="F103" s="259">
        <v>0</v>
      </c>
      <c r="G103" s="259">
        <v>0</v>
      </c>
      <c r="H103" s="259">
        <v>0</v>
      </c>
      <c r="I103" s="259">
        <v>0</v>
      </c>
      <c r="J103" s="259">
        <v>0</v>
      </c>
      <c r="K103" s="259">
        <v>0</v>
      </c>
      <c r="L103" s="259">
        <v>0</v>
      </c>
      <c r="M103" s="286">
        <v>100</v>
      </c>
      <c r="N103" s="285">
        <v>0</v>
      </c>
      <c r="O103" s="259">
        <v>0</v>
      </c>
      <c r="P103" s="259">
        <v>0</v>
      </c>
      <c r="Q103" s="259">
        <v>0</v>
      </c>
      <c r="R103" s="259">
        <v>0</v>
      </c>
      <c r="S103" s="259">
        <v>0</v>
      </c>
      <c r="T103" s="259">
        <v>0</v>
      </c>
      <c r="U103" s="259">
        <v>0</v>
      </c>
      <c r="V103" s="259">
        <v>0</v>
      </c>
      <c r="W103" s="259">
        <v>0</v>
      </c>
      <c r="X103" s="259">
        <v>0</v>
      </c>
      <c r="Y103" s="286">
        <v>0</v>
      </c>
      <c r="Z103" s="285">
        <v>0</v>
      </c>
      <c r="AA103" s="259">
        <v>0</v>
      </c>
      <c r="AB103" s="259">
        <v>0</v>
      </c>
      <c r="AC103" s="259">
        <v>0</v>
      </c>
      <c r="AD103" s="259">
        <v>0</v>
      </c>
      <c r="AE103" s="259">
        <v>0</v>
      </c>
      <c r="AF103" s="259">
        <v>0</v>
      </c>
      <c r="AG103" s="259">
        <v>0</v>
      </c>
      <c r="AH103" s="259">
        <v>0</v>
      </c>
      <c r="AI103" s="259">
        <v>0</v>
      </c>
      <c r="AJ103" s="259">
        <v>0</v>
      </c>
      <c r="AK103" s="286">
        <v>0</v>
      </c>
      <c r="AL103" s="285">
        <v>0</v>
      </c>
      <c r="AM103" s="259">
        <v>0</v>
      </c>
      <c r="AN103" s="259">
        <v>0</v>
      </c>
      <c r="AO103" s="259">
        <v>0</v>
      </c>
      <c r="AP103" s="259">
        <v>0</v>
      </c>
      <c r="AQ103" s="259">
        <v>0</v>
      </c>
      <c r="AR103" s="259">
        <v>0</v>
      </c>
      <c r="AS103" s="259">
        <v>0</v>
      </c>
      <c r="AT103" s="259">
        <v>0</v>
      </c>
      <c r="AU103" s="259">
        <v>0</v>
      </c>
      <c r="AV103" s="259">
        <v>0</v>
      </c>
      <c r="AW103" s="286">
        <v>0</v>
      </c>
      <c r="AX103" s="285">
        <v>0</v>
      </c>
      <c r="AY103" s="259">
        <v>0</v>
      </c>
      <c r="AZ103" s="259">
        <v>0</v>
      </c>
      <c r="BA103" s="259">
        <v>0</v>
      </c>
      <c r="BB103" s="259">
        <v>0</v>
      </c>
      <c r="BC103" s="259">
        <v>0</v>
      </c>
      <c r="BD103" s="259">
        <v>0</v>
      </c>
      <c r="BE103" s="259">
        <v>0</v>
      </c>
      <c r="BF103" s="259">
        <v>0</v>
      </c>
      <c r="BG103" s="259">
        <v>0</v>
      </c>
      <c r="BH103" s="259">
        <v>0</v>
      </c>
      <c r="BI103" s="286">
        <v>0</v>
      </c>
      <c r="BJ103" s="285">
        <v>0</v>
      </c>
      <c r="BK103" s="259">
        <v>0</v>
      </c>
      <c r="BL103" s="259">
        <v>0</v>
      </c>
      <c r="BM103" s="259">
        <v>0</v>
      </c>
      <c r="BN103" s="259">
        <v>0</v>
      </c>
      <c r="BO103" s="259">
        <v>0</v>
      </c>
      <c r="BP103" s="259">
        <v>0</v>
      </c>
      <c r="BQ103" s="259">
        <v>0</v>
      </c>
      <c r="BR103" s="259">
        <v>0</v>
      </c>
      <c r="BS103" s="259">
        <v>0</v>
      </c>
      <c r="BT103" s="259">
        <v>0</v>
      </c>
      <c r="BU103" s="286">
        <v>-100</v>
      </c>
      <c r="BV103" s="285">
        <v>0</v>
      </c>
      <c r="BW103" s="259">
        <v>0</v>
      </c>
      <c r="BX103" s="259">
        <v>0</v>
      </c>
      <c r="BY103" s="259">
        <v>0</v>
      </c>
      <c r="BZ103" s="259">
        <v>0</v>
      </c>
      <c r="CA103" s="259">
        <v>0</v>
      </c>
      <c r="CB103" s="259">
        <v>296.57383629000003</v>
      </c>
      <c r="CC103" s="259">
        <v>0</v>
      </c>
      <c r="CD103" s="259">
        <v>0</v>
      </c>
      <c r="CE103" s="259">
        <v>0</v>
      </c>
      <c r="CF103" s="259">
        <v>0</v>
      </c>
      <c r="CG103" s="286">
        <v>0</v>
      </c>
      <c r="CH103" s="285">
        <v>0</v>
      </c>
      <c r="CI103" s="259">
        <v>0</v>
      </c>
      <c r="CJ103" s="259">
        <v>0</v>
      </c>
      <c r="CK103" s="259">
        <v>0</v>
      </c>
      <c r="CL103" s="259">
        <v>0</v>
      </c>
      <c r="CM103" s="259">
        <v>0</v>
      </c>
      <c r="CN103" s="259">
        <v>0</v>
      </c>
      <c r="CO103" s="259">
        <v>0</v>
      </c>
      <c r="CP103" s="259">
        <v>0</v>
      </c>
      <c r="CQ103" s="259">
        <v>0</v>
      </c>
      <c r="CR103" s="259">
        <v>0</v>
      </c>
      <c r="CS103" s="286">
        <v>0</v>
      </c>
      <c r="CT103" s="285">
        <v>0</v>
      </c>
      <c r="CU103" s="259">
        <v>0</v>
      </c>
      <c r="CV103" s="259">
        <v>0</v>
      </c>
      <c r="CW103" s="259">
        <v>0</v>
      </c>
      <c r="CX103" s="259">
        <v>0</v>
      </c>
      <c r="CY103" s="259">
        <v>0</v>
      </c>
      <c r="CZ103" s="259">
        <v>2000</v>
      </c>
      <c r="DA103" s="259">
        <v>0</v>
      </c>
      <c r="DB103" s="259">
        <v>0</v>
      </c>
      <c r="DC103" s="259">
        <v>0</v>
      </c>
      <c r="DD103" s="259">
        <v>0</v>
      </c>
      <c r="DE103" s="286">
        <v>0</v>
      </c>
      <c r="DF103" s="285">
        <v>0</v>
      </c>
      <c r="DG103" s="259">
        <v>0</v>
      </c>
      <c r="DH103" s="259">
        <v>0</v>
      </c>
      <c r="DI103" s="259">
        <v>0</v>
      </c>
      <c r="DJ103" s="259">
        <v>0</v>
      </c>
      <c r="DK103" s="259">
        <v>0</v>
      </c>
      <c r="DL103" s="259">
        <v>0</v>
      </c>
      <c r="DM103" s="259">
        <v>0</v>
      </c>
      <c r="DN103" s="259">
        <v>0</v>
      </c>
      <c r="DO103" s="259">
        <v>0</v>
      </c>
      <c r="DP103" s="259">
        <v>0</v>
      </c>
      <c r="DQ103" s="286">
        <v>0</v>
      </c>
      <c r="DR103" s="285">
        <v>0</v>
      </c>
      <c r="DS103" s="259">
        <v>0</v>
      </c>
      <c r="DT103" s="259">
        <v>0</v>
      </c>
      <c r="DU103" s="259">
        <v>0</v>
      </c>
      <c r="DV103" s="259">
        <v>0</v>
      </c>
      <c r="DW103" s="259">
        <v>0</v>
      </c>
      <c r="DX103" s="259">
        <v>0</v>
      </c>
      <c r="DY103" s="259">
        <v>0</v>
      </c>
      <c r="DZ103" s="259">
        <v>0</v>
      </c>
      <c r="EA103" s="259">
        <v>0</v>
      </c>
      <c r="EB103" s="259">
        <v>610</v>
      </c>
      <c r="EC103" s="286">
        <v>0</v>
      </c>
      <c r="ED103" s="285">
        <v>0</v>
      </c>
      <c r="EE103" s="259">
        <v>0</v>
      </c>
      <c r="EF103" s="259">
        <v>0</v>
      </c>
      <c r="EG103" s="259">
        <v>750</v>
      </c>
      <c r="EH103" s="259">
        <v>0</v>
      </c>
      <c r="EI103" s="259">
        <v>0</v>
      </c>
      <c r="EJ103" s="259">
        <v>0</v>
      </c>
      <c r="EK103" s="259">
        <v>0</v>
      </c>
      <c r="EL103" s="259">
        <v>0</v>
      </c>
      <c r="EM103" s="259">
        <v>0</v>
      </c>
      <c r="EN103" s="259">
        <v>0</v>
      </c>
      <c r="EO103" s="286">
        <v>0</v>
      </c>
      <c r="EP103" s="285">
        <v>299.53503088000002</v>
      </c>
      <c r="EQ103" s="259">
        <v>0</v>
      </c>
      <c r="ER103" s="259">
        <v>0</v>
      </c>
      <c r="ES103" s="259">
        <v>0</v>
      </c>
      <c r="ET103" s="259">
        <v>0</v>
      </c>
      <c r="EU103" s="259">
        <v>0</v>
      </c>
      <c r="EV103" s="259">
        <v>0</v>
      </c>
      <c r="EW103" s="259">
        <v>0</v>
      </c>
      <c r="EX103" s="259">
        <v>2500</v>
      </c>
      <c r="EY103" s="259">
        <v>0</v>
      </c>
      <c r="EZ103" s="259">
        <v>139</v>
      </c>
      <c r="FA103" s="286">
        <v>0</v>
      </c>
      <c r="FB103" s="285">
        <v>0</v>
      </c>
      <c r="FC103" s="259">
        <v>0</v>
      </c>
      <c r="FD103" s="259">
        <v>0</v>
      </c>
      <c r="FE103" s="259">
        <v>0</v>
      </c>
      <c r="FF103" s="259">
        <v>2500</v>
      </c>
      <c r="FG103" s="259">
        <v>0</v>
      </c>
      <c r="FH103" s="259">
        <v>0</v>
      </c>
      <c r="FI103" s="259">
        <v>0</v>
      </c>
      <c r="FJ103" s="259">
        <v>1689.8926618400001</v>
      </c>
      <c r="FK103" s="259">
        <v>0</v>
      </c>
      <c r="FL103" s="259">
        <v>0</v>
      </c>
      <c r="FM103" s="286">
        <v>0</v>
      </c>
      <c r="FN103" s="285">
        <v>0</v>
      </c>
      <c r="FO103" s="259">
        <v>0</v>
      </c>
      <c r="FP103" s="259">
        <v>0</v>
      </c>
      <c r="FQ103" s="259">
        <v>0</v>
      </c>
      <c r="FR103" s="259">
        <v>0</v>
      </c>
      <c r="FS103" s="259">
        <v>1500</v>
      </c>
      <c r="FT103" s="259">
        <v>0</v>
      </c>
      <c r="FU103" s="259">
        <v>0</v>
      </c>
      <c r="FV103" s="259">
        <v>0</v>
      </c>
      <c r="FW103" s="259">
        <v>0</v>
      </c>
      <c r="FX103" s="259">
        <v>0</v>
      </c>
      <c r="FY103" s="286">
        <v>0</v>
      </c>
      <c r="FZ103" s="285">
        <v>0</v>
      </c>
      <c r="GA103" s="259">
        <v>0</v>
      </c>
      <c r="GB103" s="259">
        <v>0</v>
      </c>
      <c r="GC103" s="259">
        <v>0</v>
      </c>
      <c r="GD103" s="259">
        <v>0</v>
      </c>
      <c r="GE103" s="259">
        <v>500</v>
      </c>
      <c r="GF103" s="259">
        <v>0</v>
      </c>
      <c r="GG103" s="259">
        <v>0</v>
      </c>
      <c r="GH103" s="259">
        <v>0</v>
      </c>
      <c r="GI103" s="259">
        <v>0</v>
      </c>
      <c r="GJ103" s="259">
        <v>0</v>
      </c>
      <c r="GK103" s="286">
        <v>0</v>
      </c>
      <c r="GL103" s="285">
        <v>0</v>
      </c>
      <c r="GM103" s="259">
        <v>0</v>
      </c>
      <c r="GN103" s="259">
        <v>0</v>
      </c>
      <c r="GO103" s="259">
        <v>0</v>
      </c>
      <c r="GP103" s="259">
        <v>0</v>
      </c>
      <c r="GQ103" s="259">
        <v>0</v>
      </c>
      <c r="GR103" s="259">
        <v>0</v>
      </c>
      <c r="GS103" s="259">
        <v>0</v>
      </c>
      <c r="GT103" s="259">
        <v>0</v>
      </c>
      <c r="GU103" s="259">
        <v>0</v>
      </c>
      <c r="GV103" s="259">
        <v>683.56622722999998</v>
      </c>
      <c r="GW103" s="286">
        <v>0</v>
      </c>
      <c r="GX103" s="285">
        <v>-663.51682200000005</v>
      </c>
      <c r="GY103" s="259">
        <v>0</v>
      </c>
      <c r="GZ103" s="259">
        <v>0</v>
      </c>
      <c r="HA103" s="259">
        <v>-350</v>
      </c>
      <c r="HB103" s="259">
        <v>0</v>
      </c>
      <c r="HC103" s="259">
        <v>0</v>
      </c>
      <c r="HD103" s="259">
        <v>0</v>
      </c>
      <c r="HE103" s="259">
        <v>0</v>
      </c>
      <c r="HF103" s="259">
        <v>0</v>
      </c>
      <c r="HG103" s="259">
        <v>0</v>
      </c>
      <c r="HH103" s="259">
        <v>750</v>
      </c>
      <c r="HI103" s="286">
        <v>-2250</v>
      </c>
      <c r="HJ103" s="285">
        <v>0</v>
      </c>
      <c r="HK103" s="259">
        <v>0</v>
      </c>
      <c r="HL103" s="259">
        <v>-500</v>
      </c>
      <c r="HM103" s="259">
        <v>0</v>
      </c>
      <c r="HN103" s="259">
        <v>0</v>
      </c>
      <c r="HO103" s="259">
        <v>0</v>
      </c>
      <c r="HP103" s="259">
        <v>1034.7490443800002</v>
      </c>
      <c r="HQ103" s="259">
        <v>0</v>
      </c>
      <c r="HR103" s="259">
        <v>0</v>
      </c>
      <c r="HS103" s="259">
        <v>0</v>
      </c>
      <c r="HT103" s="259">
        <v>-50.761038319999997</v>
      </c>
      <c r="HU103" s="286">
        <v>-0.34277753999999999</v>
      </c>
      <c r="HV103" s="285">
        <v>0</v>
      </c>
      <c r="HW103" s="259">
        <v>0</v>
      </c>
      <c r="HX103" s="259">
        <v>0</v>
      </c>
      <c r="HY103" s="259">
        <v>2000</v>
      </c>
      <c r="HZ103" s="259">
        <v>400</v>
      </c>
      <c r="IA103" s="259">
        <v>0</v>
      </c>
      <c r="IB103" s="259">
        <v>1249.6785516</v>
      </c>
      <c r="IC103" s="259">
        <v>0</v>
      </c>
      <c r="ID103" s="259">
        <v>-500</v>
      </c>
      <c r="IE103" s="259">
        <v>0</v>
      </c>
      <c r="IF103" s="259">
        <v>0</v>
      </c>
      <c r="IG103" s="286">
        <v>0</v>
      </c>
      <c r="IH103" s="285">
        <v>-36.48701415</v>
      </c>
      <c r="II103" s="259">
        <v>0</v>
      </c>
      <c r="IJ103" s="259">
        <v>0</v>
      </c>
      <c r="IK103" s="259">
        <v>0</v>
      </c>
      <c r="IL103" s="259">
        <v>0</v>
      </c>
      <c r="IM103" s="259">
        <v>0</v>
      </c>
      <c r="IN103" s="259">
        <v>0</v>
      </c>
      <c r="IO103" s="259">
        <v>0</v>
      </c>
      <c r="IP103" s="259">
        <v>0</v>
      </c>
      <c r="IQ103" s="259">
        <v>0</v>
      </c>
      <c r="IR103" s="259">
        <v>2220</v>
      </c>
      <c r="IS103" s="286">
        <v>0</v>
      </c>
      <c r="IT103" s="285">
        <v>-7.8989039999999999</v>
      </c>
      <c r="IU103" s="259">
        <v>0</v>
      </c>
      <c r="IV103" s="259">
        <v>0</v>
      </c>
      <c r="IW103" s="259">
        <v>0</v>
      </c>
      <c r="IX103" s="259">
        <v>0</v>
      </c>
      <c r="IY103" s="259">
        <v>0</v>
      </c>
      <c r="IZ103" s="259">
        <v>0</v>
      </c>
      <c r="JA103" s="259">
        <v>0</v>
      </c>
      <c r="JB103" s="259">
        <v>0</v>
      </c>
      <c r="JC103" s="259">
        <v>0</v>
      </c>
      <c r="JD103" s="259">
        <v>-155.85400000000001</v>
      </c>
      <c r="JE103" s="286">
        <v>0</v>
      </c>
      <c r="JF103" s="285">
        <v>1916.10607347</v>
      </c>
      <c r="JG103" s="259">
        <v>-978.524</v>
      </c>
      <c r="JH103" s="259">
        <v>0</v>
      </c>
      <c r="JI103" s="259">
        <v>0</v>
      </c>
      <c r="JJ103" s="259">
        <v>-15</v>
      </c>
      <c r="JK103" s="259">
        <v>0</v>
      </c>
      <c r="JL103" s="259">
        <v>1400</v>
      </c>
      <c r="JM103" s="259">
        <v>-852.97299999999996</v>
      </c>
      <c r="JN103" s="259">
        <v>0</v>
      </c>
      <c r="JO103" s="259">
        <v>0</v>
      </c>
      <c r="JP103" s="259">
        <v>400</v>
      </c>
      <c r="JQ103" s="286">
        <v>0</v>
      </c>
      <c r="JR103" s="285">
        <v>1103.6487480000001</v>
      </c>
      <c r="JS103" s="259">
        <v>-462.65</v>
      </c>
      <c r="JT103" s="259">
        <v>0</v>
      </c>
      <c r="JU103" s="259">
        <v>0</v>
      </c>
      <c r="JV103" s="259">
        <v>0</v>
      </c>
      <c r="JW103" s="259">
        <v>0</v>
      </c>
      <c r="JX103" s="259">
        <v>0</v>
      </c>
      <c r="JY103" s="259">
        <v>0</v>
      </c>
      <c r="JZ103" s="259">
        <v>-482.72141482000001</v>
      </c>
      <c r="KA103" s="259">
        <v>947.16800000000001</v>
      </c>
      <c r="KB103" s="259">
        <v>-447.16800000000001</v>
      </c>
      <c r="KC103" s="286">
        <v>0</v>
      </c>
      <c r="KD103" s="285">
        <v>-9.6074680000000008</v>
      </c>
      <c r="KE103" s="259">
        <v>0</v>
      </c>
      <c r="KF103" s="259">
        <v>0</v>
      </c>
      <c r="KG103" s="259">
        <v>0</v>
      </c>
      <c r="KH103" s="259">
        <v>0</v>
      </c>
      <c r="KI103" s="259">
        <v>0</v>
      </c>
      <c r="KJ103" s="259">
        <v>0</v>
      </c>
      <c r="KK103" s="259">
        <v>0</v>
      </c>
      <c r="KL103" s="259">
        <v>0</v>
      </c>
      <c r="KM103" s="259">
        <v>500</v>
      </c>
      <c r="KN103" s="259">
        <v>503.73677061000001</v>
      </c>
      <c r="KO103" s="259">
        <v>0</v>
      </c>
      <c r="KP103" s="285">
        <v>-10.257415999999999</v>
      </c>
      <c r="KQ103" s="259">
        <v>0</v>
      </c>
      <c r="KR103" s="259">
        <v>0</v>
      </c>
      <c r="KS103" s="286">
        <v>0</v>
      </c>
    </row>
    <row r="104" spans="1:305" x14ac:dyDescent="0.25">
      <c r="A104" s="345" t="s">
        <v>4224</v>
      </c>
      <c r="B104" s="285">
        <v>0</v>
      </c>
      <c r="C104" s="259">
        <v>0</v>
      </c>
      <c r="D104" s="259">
        <v>0</v>
      </c>
      <c r="E104" s="259">
        <v>0</v>
      </c>
      <c r="F104" s="259">
        <v>0</v>
      </c>
      <c r="G104" s="259">
        <v>0</v>
      </c>
      <c r="H104" s="259">
        <v>0</v>
      </c>
      <c r="I104" s="259">
        <v>0</v>
      </c>
      <c r="J104" s="259">
        <v>0</v>
      </c>
      <c r="K104" s="259">
        <v>0</v>
      </c>
      <c r="L104" s="259">
        <v>0</v>
      </c>
      <c r="M104" s="286">
        <v>100</v>
      </c>
      <c r="N104" s="285">
        <v>0</v>
      </c>
      <c r="O104" s="259">
        <v>0</v>
      </c>
      <c r="P104" s="259">
        <v>0</v>
      </c>
      <c r="Q104" s="259">
        <v>0</v>
      </c>
      <c r="R104" s="259">
        <v>0</v>
      </c>
      <c r="S104" s="259">
        <v>0</v>
      </c>
      <c r="T104" s="259">
        <v>0</v>
      </c>
      <c r="U104" s="259">
        <v>0</v>
      </c>
      <c r="V104" s="259">
        <v>0</v>
      </c>
      <c r="W104" s="259">
        <v>0</v>
      </c>
      <c r="X104" s="259">
        <v>0</v>
      </c>
      <c r="Y104" s="286">
        <v>0</v>
      </c>
      <c r="Z104" s="285">
        <v>0</v>
      </c>
      <c r="AA104" s="259">
        <v>0</v>
      </c>
      <c r="AB104" s="259">
        <v>0</v>
      </c>
      <c r="AC104" s="259">
        <v>0</v>
      </c>
      <c r="AD104" s="259">
        <v>0</v>
      </c>
      <c r="AE104" s="259">
        <v>0</v>
      </c>
      <c r="AF104" s="259">
        <v>0</v>
      </c>
      <c r="AG104" s="259">
        <v>0</v>
      </c>
      <c r="AH104" s="259">
        <v>0</v>
      </c>
      <c r="AI104" s="259">
        <v>0</v>
      </c>
      <c r="AJ104" s="259">
        <v>0</v>
      </c>
      <c r="AK104" s="286">
        <v>0</v>
      </c>
      <c r="AL104" s="285">
        <v>0</v>
      </c>
      <c r="AM104" s="259">
        <v>0</v>
      </c>
      <c r="AN104" s="259">
        <v>0</v>
      </c>
      <c r="AO104" s="259">
        <v>0</v>
      </c>
      <c r="AP104" s="259">
        <v>0</v>
      </c>
      <c r="AQ104" s="259">
        <v>0</v>
      </c>
      <c r="AR104" s="259">
        <v>0</v>
      </c>
      <c r="AS104" s="259">
        <v>0</v>
      </c>
      <c r="AT104" s="259">
        <v>0</v>
      </c>
      <c r="AU104" s="259">
        <v>0</v>
      </c>
      <c r="AV104" s="259">
        <v>0</v>
      </c>
      <c r="AW104" s="286">
        <v>0</v>
      </c>
      <c r="AX104" s="285">
        <v>0</v>
      </c>
      <c r="AY104" s="259">
        <v>0</v>
      </c>
      <c r="AZ104" s="259">
        <v>0</v>
      </c>
      <c r="BA104" s="259">
        <v>0</v>
      </c>
      <c r="BB104" s="259">
        <v>0</v>
      </c>
      <c r="BC104" s="259">
        <v>0</v>
      </c>
      <c r="BD104" s="259">
        <v>0</v>
      </c>
      <c r="BE104" s="259">
        <v>0</v>
      </c>
      <c r="BF104" s="259">
        <v>0</v>
      </c>
      <c r="BG104" s="259">
        <v>0</v>
      </c>
      <c r="BH104" s="259">
        <v>0</v>
      </c>
      <c r="BI104" s="286">
        <v>0</v>
      </c>
      <c r="BJ104" s="285">
        <v>0</v>
      </c>
      <c r="BK104" s="259">
        <v>0</v>
      </c>
      <c r="BL104" s="259">
        <v>0</v>
      </c>
      <c r="BM104" s="259">
        <v>0</v>
      </c>
      <c r="BN104" s="259">
        <v>0</v>
      </c>
      <c r="BO104" s="259">
        <v>0</v>
      </c>
      <c r="BP104" s="259">
        <v>0</v>
      </c>
      <c r="BQ104" s="259">
        <v>0</v>
      </c>
      <c r="BR104" s="259">
        <v>0</v>
      </c>
      <c r="BS104" s="259">
        <v>0</v>
      </c>
      <c r="BT104" s="259">
        <v>0</v>
      </c>
      <c r="BU104" s="286">
        <v>0</v>
      </c>
      <c r="BV104" s="285">
        <v>0</v>
      </c>
      <c r="BW104" s="259">
        <v>0</v>
      </c>
      <c r="BX104" s="259">
        <v>0</v>
      </c>
      <c r="BY104" s="259">
        <v>0</v>
      </c>
      <c r="BZ104" s="259">
        <v>0</v>
      </c>
      <c r="CA104" s="259">
        <v>0</v>
      </c>
      <c r="CB104" s="259">
        <v>296.57383629000003</v>
      </c>
      <c r="CC104" s="259">
        <v>0</v>
      </c>
      <c r="CD104" s="259">
        <v>0</v>
      </c>
      <c r="CE104" s="259">
        <v>0</v>
      </c>
      <c r="CF104" s="259">
        <v>0</v>
      </c>
      <c r="CG104" s="286">
        <v>0</v>
      </c>
      <c r="CH104" s="285">
        <v>0</v>
      </c>
      <c r="CI104" s="259">
        <v>0</v>
      </c>
      <c r="CJ104" s="259">
        <v>0</v>
      </c>
      <c r="CK104" s="259">
        <v>0</v>
      </c>
      <c r="CL104" s="259">
        <v>0</v>
      </c>
      <c r="CM104" s="259">
        <v>0</v>
      </c>
      <c r="CN104" s="259">
        <v>0</v>
      </c>
      <c r="CO104" s="259">
        <v>0</v>
      </c>
      <c r="CP104" s="259">
        <v>0</v>
      </c>
      <c r="CQ104" s="259">
        <v>0</v>
      </c>
      <c r="CR104" s="259">
        <v>0</v>
      </c>
      <c r="CS104" s="286">
        <v>0</v>
      </c>
      <c r="CT104" s="285">
        <v>0</v>
      </c>
      <c r="CU104" s="259">
        <v>0</v>
      </c>
      <c r="CV104" s="259">
        <v>0</v>
      </c>
      <c r="CW104" s="259">
        <v>0</v>
      </c>
      <c r="CX104" s="259">
        <v>0</v>
      </c>
      <c r="CY104" s="259">
        <v>0</v>
      </c>
      <c r="CZ104" s="259">
        <v>2000</v>
      </c>
      <c r="DA104" s="259">
        <v>0</v>
      </c>
      <c r="DB104" s="259">
        <v>0</v>
      </c>
      <c r="DC104" s="259">
        <v>0</v>
      </c>
      <c r="DD104" s="259">
        <v>0</v>
      </c>
      <c r="DE104" s="286">
        <v>0</v>
      </c>
      <c r="DF104" s="285">
        <v>0</v>
      </c>
      <c r="DG104" s="259">
        <v>0</v>
      </c>
      <c r="DH104" s="259">
        <v>0</v>
      </c>
      <c r="DI104" s="259">
        <v>0</v>
      </c>
      <c r="DJ104" s="259">
        <v>0</v>
      </c>
      <c r="DK104" s="259">
        <v>0</v>
      </c>
      <c r="DL104" s="259">
        <v>0</v>
      </c>
      <c r="DM104" s="259">
        <v>0</v>
      </c>
      <c r="DN104" s="259">
        <v>0</v>
      </c>
      <c r="DO104" s="259">
        <v>0</v>
      </c>
      <c r="DP104" s="259">
        <v>0</v>
      </c>
      <c r="DQ104" s="286">
        <v>0</v>
      </c>
      <c r="DR104" s="285">
        <v>0</v>
      </c>
      <c r="DS104" s="259">
        <v>0</v>
      </c>
      <c r="DT104" s="259">
        <v>0</v>
      </c>
      <c r="DU104" s="259">
        <v>0</v>
      </c>
      <c r="DV104" s="259">
        <v>0</v>
      </c>
      <c r="DW104" s="259">
        <v>0</v>
      </c>
      <c r="DX104" s="259">
        <v>0</v>
      </c>
      <c r="DY104" s="259">
        <v>0</v>
      </c>
      <c r="DZ104" s="259">
        <v>0</v>
      </c>
      <c r="EA104" s="259">
        <v>0</v>
      </c>
      <c r="EB104" s="259">
        <v>610</v>
      </c>
      <c r="EC104" s="286">
        <v>0</v>
      </c>
      <c r="ED104" s="285">
        <v>0</v>
      </c>
      <c r="EE104" s="259">
        <v>0</v>
      </c>
      <c r="EF104" s="259">
        <v>0</v>
      </c>
      <c r="EG104" s="259">
        <v>750</v>
      </c>
      <c r="EH104" s="259">
        <v>0</v>
      </c>
      <c r="EI104" s="259">
        <v>0</v>
      </c>
      <c r="EJ104" s="259">
        <v>0</v>
      </c>
      <c r="EK104" s="259">
        <v>0</v>
      </c>
      <c r="EL104" s="259">
        <v>0</v>
      </c>
      <c r="EM104" s="259">
        <v>0</v>
      </c>
      <c r="EN104" s="259">
        <v>0</v>
      </c>
      <c r="EO104" s="286">
        <v>0</v>
      </c>
      <c r="EP104" s="285">
        <v>299.53503088000002</v>
      </c>
      <c r="EQ104" s="259">
        <v>0</v>
      </c>
      <c r="ER104" s="259">
        <v>0</v>
      </c>
      <c r="ES104" s="259">
        <v>0</v>
      </c>
      <c r="ET104" s="259">
        <v>0</v>
      </c>
      <c r="EU104" s="259">
        <v>0</v>
      </c>
      <c r="EV104" s="259">
        <v>0</v>
      </c>
      <c r="EW104" s="259">
        <v>0</v>
      </c>
      <c r="EX104" s="259">
        <v>2500</v>
      </c>
      <c r="EY104" s="259">
        <v>0</v>
      </c>
      <c r="EZ104" s="259">
        <v>139</v>
      </c>
      <c r="FA104" s="286">
        <v>0</v>
      </c>
      <c r="FB104" s="285">
        <v>0</v>
      </c>
      <c r="FC104" s="259">
        <v>0</v>
      </c>
      <c r="FD104" s="259">
        <v>0</v>
      </c>
      <c r="FE104" s="259">
        <v>0</v>
      </c>
      <c r="FF104" s="259">
        <v>2500</v>
      </c>
      <c r="FG104" s="259">
        <v>0</v>
      </c>
      <c r="FH104" s="259">
        <v>0</v>
      </c>
      <c r="FI104" s="259">
        <v>0</v>
      </c>
      <c r="FJ104" s="259">
        <v>1689.8926618400001</v>
      </c>
      <c r="FK104" s="259">
        <v>0</v>
      </c>
      <c r="FL104" s="259">
        <v>0</v>
      </c>
      <c r="FM104" s="286">
        <v>0</v>
      </c>
      <c r="FN104" s="285">
        <v>0</v>
      </c>
      <c r="FO104" s="259">
        <v>0</v>
      </c>
      <c r="FP104" s="259">
        <v>0</v>
      </c>
      <c r="FQ104" s="259">
        <v>0</v>
      </c>
      <c r="FR104" s="259">
        <v>0</v>
      </c>
      <c r="FS104" s="259">
        <v>1500</v>
      </c>
      <c r="FT104" s="259">
        <v>0</v>
      </c>
      <c r="FU104" s="259">
        <v>0</v>
      </c>
      <c r="FV104" s="259">
        <v>0</v>
      </c>
      <c r="FW104" s="259">
        <v>0</v>
      </c>
      <c r="FX104" s="259">
        <v>0</v>
      </c>
      <c r="FY104" s="286">
        <v>0</v>
      </c>
      <c r="FZ104" s="285">
        <v>0</v>
      </c>
      <c r="GA104" s="259">
        <v>0</v>
      </c>
      <c r="GB104" s="259">
        <v>0</v>
      </c>
      <c r="GC104" s="259">
        <v>0</v>
      </c>
      <c r="GD104" s="259">
        <v>0</v>
      </c>
      <c r="GE104" s="259">
        <v>500</v>
      </c>
      <c r="GF104" s="259">
        <v>0</v>
      </c>
      <c r="GG104" s="259">
        <v>0</v>
      </c>
      <c r="GH104" s="259">
        <v>0</v>
      </c>
      <c r="GI104" s="259">
        <v>0</v>
      </c>
      <c r="GJ104" s="259">
        <v>0</v>
      </c>
      <c r="GK104" s="286">
        <v>0</v>
      </c>
      <c r="GL104" s="285">
        <v>0</v>
      </c>
      <c r="GM104" s="259">
        <v>0</v>
      </c>
      <c r="GN104" s="259">
        <v>0</v>
      </c>
      <c r="GO104" s="259">
        <v>0</v>
      </c>
      <c r="GP104" s="259">
        <v>0</v>
      </c>
      <c r="GQ104" s="259">
        <v>0</v>
      </c>
      <c r="GR104" s="259">
        <v>0</v>
      </c>
      <c r="GS104" s="259">
        <v>0</v>
      </c>
      <c r="GT104" s="259">
        <v>0</v>
      </c>
      <c r="GU104" s="259">
        <v>0</v>
      </c>
      <c r="GV104" s="259">
        <v>683.56622722999998</v>
      </c>
      <c r="GW104" s="286">
        <v>0</v>
      </c>
      <c r="GX104" s="285">
        <v>85.483177999999995</v>
      </c>
      <c r="GY104" s="259">
        <v>0</v>
      </c>
      <c r="GZ104" s="259">
        <v>0</v>
      </c>
      <c r="HA104" s="259">
        <v>0</v>
      </c>
      <c r="HB104" s="259">
        <v>0</v>
      </c>
      <c r="HC104" s="259">
        <v>0</v>
      </c>
      <c r="HD104" s="259">
        <v>0</v>
      </c>
      <c r="HE104" s="259">
        <v>0</v>
      </c>
      <c r="HF104" s="259">
        <v>0</v>
      </c>
      <c r="HG104" s="259">
        <v>0</v>
      </c>
      <c r="HH104" s="259">
        <v>750</v>
      </c>
      <c r="HI104" s="286">
        <v>0</v>
      </c>
      <c r="HJ104" s="285">
        <v>0</v>
      </c>
      <c r="HK104" s="259">
        <v>0</v>
      </c>
      <c r="HL104" s="259">
        <v>0</v>
      </c>
      <c r="HM104" s="259">
        <v>0</v>
      </c>
      <c r="HN104" s="259">
        <v>0</v>
      </c>
      <c r="HO104" s="259">
        <v>0</v>
      </c>
      <c r="HP104" s="259">
        <v>1385.6754494100001</v>
      </c>
      <c r="HQ104" s="259">
        <v>0</v>
      </c>
      <c r="HR104" s="259">
        <v>0</v>
      </c>
      <c r="HS104" s="259">
        <v>0</v>
      </c>
      <c r="HT104" s="259">
        <v>0</v>
      </c>
      <c r="HU104" s="286">
        <v>0</v>
      </c>
      <c r="HV104" s="285">
        <v>0</v>
      </c>
      <c r="HW104" s="259">
        <v>0</v>
      </c>
      <c r="HX104" s="259">
        <v>0</v>
      </c>
      <c r="HY104" s="259">
        <v>2000</v>
      </c>
      <c r="HZ104" s="259">
        <v>400</v>
      </c>
      <c r="IA104" s="259">
        <v>0</v>
      </c>
      <c r="IB104" s="259">
        <v>1249.6785516</v>
      </c>
      <c r="IC104" s="259">
        <v>0</v>
      </c>
      <c r="ID104" s="259">
        <v>0</v>
      </c>
      <c r="IE104" s="259">
        <v>0</v>
      </c>
      <c r="IF104" s="259">
        <v>0</v>
      </c>
      <c r="IG104" s="286">
        <v>0</v>
      </c>
      <c r="IH104" s="285">
        <v>0</v>
      </c>
      <c r="II104" s="259">
        <v>0</v>
      </c>
      <c r="IJ104" s="259">
        <v>0</v>
      </c>
      <c r="IK104" s="259">
        <v>0</v>
      </c>
      <c r="IL104" s="259">
        <v>0</v>
      </c>
      <c r="IM104" s="259">
        <v>0</v>
      </c>
      <c r="IN104" s="259">
        <v>0</v>
      </c>
      <c r="IO104" s="259">
        <v>0</v>
      </c>
      <c r="IP104" s="259">
        <v>0</v>
      </c>
      <c r="IQ104" s="259">
        <v>0</v>
      </c>
      <c r="IR104" s="259">
        <v>2220</v>
      </c>
      <c r="IS104" s="286">
        <v>0</v>
      </c>
      <c r="IT104" s="285">
        <v>0</v>
      </c>
      <c r="IU104" s="259">
        <v>0</v>
      </c>
      <c r="IV104" s="259">
        <v>0</v>
      </c>
      <c r="IW104" s="259">
        <v>0</v>
      </c>
      <c r="IX104" s="259">
        <v>0</v>
      </c>
      <c r="IY104" s="259">
        <v>0</v>
      </c>
      <c r="IZ104" s="259">
        <v>0</v>
      </c>
      <c r="JA104" s="259">
        <v>0</v>
      </c>
      <c r="JB104" s="259">
        <v>0</v>
      </c>
      <c r="JC104" s="259">
        <v>0</v>
      </c>
      <c r="JD104" s="259">
        <v>0</v>
      </c>
      <c r="JE104" s="286">
        <v>0</v>
      </c>
      <c r="JF104" s="285">
        <v>2000</v>
      </c>
      <c r="JG104" s="259">
        <v>0</v>
      </c>
      <c r="JH104" s="259">
        <v>0</v>
      </c>
      <c r="JI104" s="259">
        <v>0</v>
      </c>
      <c r="JJ104" s="259">
        <v>0</v>
      </c>
      <c r="JK104" s="259">
        <v>0</v>
      </c>
      <c r="JL104" s="259">
        <v>1500</v>
      </c>
      <c r="JM104" s="259">
        <v>0</v>
      </c>
      <c r="JN104" s="259">
        <v>0</v>
      </c>
      <c r="JO104" s="259">
        <v>0</v>
      </c>
      <c r="JP104" s="259">
        <v>400</v>
      </c>
      <c r="JQ104" s="286">
        <v>0</v>
      </c>
      <c r="JR104" s="285">
        <v>1850</v>
      </c>
      <c r="JS104" s="259">
        <v>0</v>
      </c>
      <c r="JT104" s="259">
        <v>0</v>
      </c>
      <c r="JU104" s="259">
        <v>0</v>
      </c>
      <c r="JV104" s="259">
        <v>0</v>
      </c>
      <c r="JW104" s="259">
        <v>0</v>
      </c>
      <c r="JX104" s="259">
        <v>0</v>
      </c>
      <c r="JY104" s="259">
        <v>0</v>
      </c>
      <c r="JZ104" s="259">
        <v>0</v>
      </c>
      <c r="KA104" s="259">
        <v>947.16800000000001</v>
      </c>
      <c r="KB104" s="259">
        <v>0</v>
      </c>
      <c r="KC104" s="286">
        <v>0</v>
      </c>
      <c r="KD104" s="285">
        <v>0</v>
      </c>
      <c r="KE104" s="259">
        <v>0</v>
      </c>
      <c r="KF104" s="259">
        <v>0</v>
      </c>
      <c r="KG104" s="259">
        <v>0</v>
      </c>
      <c r="KH104" s="259">
        <v>0</v>
      </c>
      <c r="KI104" s="259">
        <v>0</v>
      </c>
      <c r="KJ104" s="259">
        <v>0</v>
      </c>
      <c r="KK104" s="259">
        <v>0</v>
      </c>
      <c r="KL104" s="259">
        <v>0</v>
      </c>
      <c r="KM104" s="259">
        <v>500</v>
      </c>
      <c r="KN104" s="259">
        <v>503.73677061000001</v>
      </c>
      <c r="KO104" s="259">
        <v>0</v>
      </c>
      <c r="KP104" s="285">
        <v>0</v>
      </c>
      <c r="KQ104" s="259">
        <v>0</v>
      </c>
      <c r="KR104" s="259">
        <v>0</v>
      </c>
      <c r="KS104" s="286">
        <v>0</v>
      </c>
    </row>
    <row r="105" spans="1:305" x14ac:dyDescent="0.25">
      <c r="A105" s="345" t="s">
        <v>4225</v>
      </c>
      <c r="B105" s="285">
        <v>0</v>
      </c>
      <c r="C105" s="259">
        <v>0</v>
      </c>
      <c r="D105" s="259">
        <v>0</v>
      </c>
      <c r="E105" s="259">
        <v>0</v>
      </c>
      <c r="F105" s="259">
        <v>0</v>
      </c>
      <c r="G105" s="259">
        <v>0</v>
      </c>
      <c r="H105" s="259">
        <v>0</v>
      </c>
      <c r="I105" s="259">
        <v>0</v>
      </c>
      <c r="J105" s="259">
        <v>0</v>
      </c>
      <c r="K105" s="259">
        <v>0</v>
      </c>
      <c r="L105" s="259">
        <v>0</v>
      </c>
      <c r="M105" s="286">
        <v>0</v>
      </c>
      <c r="N105" s="285">
        <v>0</v>
      </c>
      <c r="O105" s="259">
        <v>0</v>
      </c>
      <c r="P105" s="259">
        <v>0</v>
      </c>
      <c r="Q105" s="259">
        <v>0</v>
      </c>
      <c r="R105" s="259">
        <v>0</v>
      </c>
      <c r="S105" s="259">
        <v>0</v>
      </c>
      <c r="T105" s="259">
        <v>0</v>
      </c>
      <c r="U105" s="259">
        <v>0</v>
      </c>
      <c r="V105" s="259">
        <v>0</v>
      </c>
      <c r="W105" s="259">
        <v>0</v>
      </c>
      <c r="X105" s="259">
        <v>0</v>
      </c>
      <c r="Y105" s="286">
        <v>0</v>
      </c>
      <c r="Z105" s="285">
        <v>0</v>
      </c>
      <c r="AA105" s="259">
        <v>0</v>
      </c>
      <c r="AB105" s="259">
        <v>0</v>
      </c>
      <c r="AC105" s="259">
        <v>0</v>
      </c>
      <c r="AD105" s="259">
        <v>0</v>
      </c>
      <c r="AE105" s="259">
        <v>0</v>
      </c>
      <c r="AF105" s="259">
        <v>0</v>
      </c>
      <c r="AG105" s="259">
        <v>0</v>
      </c>
      <c r="AH105" s="259">
        <v>0</v>
      </c>
      <c r="AI105" s="259">
        <v>0</v>
      </c>
      <c r="AJ105" s="259">
        <v>0</v>
      </c>
      <c r="AK105" s="286">
        <v>0</v>
      </c>
      <c r="AL105" s="285">
        <v>0</v>
      </c>
      <c r="AM105" s="259">
        <v>0</v>
      </c>
      <c r="AN105" s="259">
        <v>0</v>
      </c>
      <c r="AO105" s="259">
        <v>0</v>
      </c>
      <c r="AP105" s="259">
        <v>0</v>
      </c>
      <c r="AQ105" s="259">
        <v>0</v>
      </c>
      <c r="AR105" s="259">
        <v>0</v>
      </c>
      <c r="AS105" s="259">
        <v>0</v>
      </c>
      <c r="AT105" s="259">
        <v>0</v>
      </c>
      <c r="AU105" s="259">
        <v>0</v>
      </c>
      <c r="AV105" s="259">
        <v>0</v>
      </c>
      <c r="AW105" s="286">
        <v>0</v>
      </c>
      <c r="AX105" s="285">
        <v>0</v>
      </c>
      <c r="AY105" s="259">
        <v>0</v>
      </c>
      <c r="AZ105" s="259">
        <v>0</v>
      </c>
      <c r="BA105" s="259">
        <v>0</v>
      </c>
      <c r="BB105" s="259">
        <v>0</v>
      </c>
      <c r="BC105" s="259">
        <v>0</v>
      </c>
      <c r="BD105" s="259">
        <v>0</v>
      </c>
      <c r="BE105" s="259">
        <v>0</v>
      </c>
      <c r="BF105" s="259">
        <v>0</v>
      </c>
      <c r="BG105" s="259">
        <v>0</v>
      </c>
      <c r="BH105" s="259">
        <v>0</v>
      </c>
      <c r="BI105" s="286">
        <v>0</v>
      </c>
      <c r="BJ105" s="285">
        <v>0</v>
      </c>
      <c r="BK105" s="259">
        <v>0</v>
      </c>
      <c r="BL105" s="259">
        <v>0</v>
      </c>
      <c r="BM105" s="259">
        <v>0</v>
      </c>
      <c r="BN105" s="259">
        <v>0</v>
      </c>
      <c r="BO105" s="259">
        <v>0</v>
      </c>
      <c r="BP105" s="259">
        <v>0</v>
      </c>
      <c r="BQ105" s="259">
        <v>0</v>
      </c>
      <c r="BR105" s="259">
        <v>0</v>
      </c>
      <c r="BS105" s="259">
        <v>0</v>
      </c>
      <c r="BT105" s="259">
        <v>0</v>
      </c>
      <c r="BU105" s="286">
        <v>100</v>
      </c>
      <c r="BV105" s="285">
        <v>0</v>
      </c>
      <c r="BW105" s="259">
        <v>0</v>
      </c>
      <c r="BX105" s="259">
        <v>0</v>
      </c>
      <c r="BY105" s="259">
        <v>0</v>
      </c>
      <c r="BZ105" s="259">
        <v>0</v>
      </c>
      <c r="CA105" s="259">
        <v>0</v>
      </c>
      <c r="CB105" s="259">
        <v>0</v>
      </c>
      <c r="CC105" s="259">
        <v>0</v>
      </c>
      <c r="CD105" s="259">
        <v>0</v>
      </c>
      <c r="CE105" s="259">
        <v>0</v>
      </c>
      <c r="CF105" s="259">
        <v>0</v>
      </c>
      <c r="CG105" s="286">
        <v>0</v>
      </c>
      <c r="CH105" s="285">
        <v>0</v>
      </c>
      <c r="CI105" s="259">
        <v>0</v>
      </c>
      <c r="CJ105" s="259">
        <v>0</v>
      </c>
      <c r="CK105" s="259">
        <v>0</v>
      </c>
      <c r="CL105" s="259">
        <v>0</v>
      </c>
      <c r="CM105" s="259">
        <v>0</v>
      </c>
      <c r="CN105" s="259">
        <v>0</v>
      </c>
      <c r="CO105" s="259">
        <v>0</v>
      </c>
      <c r="CP105" s="259">
        <v>0</v>
      </c>
      <c r="CQ105" s="259">
        <v>0</v>
      </c>
      <c r="CR105" s="259">
        <v>0</v>
      </c>
      <c r="CS105" s="286">
        <v>0</v>
      </c>
      <c r="CT105" s="285">
        <v>0</v>
      </c>
      <c r="CU105" s="259">
        <v>0</v>
      </c>
      <c r="CV105" s="259">
        <v>0</v>
      </c>
      <c r="CW105" s="259">
        <v>0</v>
      </c>
      <c r="CX105" s="259">
        <v>0</v>
      </c>
      <c r="CY105" s="259">
        <v>0</v>
      </c>
      <c r="CZ105" s="259">
        <v>0</v>
      </c>
      <c r="DA105" s="259">
        <v>0</v>
      </c>
      <c r="DB105" s="259">
        <v>0</v>
      </c>
      <c r="DC105" s="259">
        <v>0</v>
      </c>
      <c r="DD105" s="259">
        <v>0</v>
      </c>
      <c r="DE105" s="286">
        <v>0</v>
      </c>
      <c r="DF105" s="285">
        <v>0</v>
      </c>
      <c r="DG105" s="259">
        <v>0</v>
      </c>
      <c r="DH105" s="259">
        <v>0</v>
      </c>
      <c r="DI105" s="259">
        <v>0</v>
      </c>
      <c r="DJ105" s="259">
        <v>0</v>
      </c>
      <c r="DK105" s="259">
        <v>0</v>
      </c>
      <c r="DL105" s="259">
        <v>0</v>
      </c>
      <c r="DM105" s="259">
        <v>0</v>
      </c>
      <c r="DN105" s="259">
        <v>0</v>
      </c>
      <c r="DO105" s="259">
        <v>0</v>
      </c>
      <c r="DP105" s="259">
        <v>0</v>
      </c>
      <c r="DQ105" s="286">
        <v>0</v>
      </c>
      <c r="DR105" s="285">
        <v>0</v>
      </c>
      <c r="DS105" s="259">
        <v>0</v>
      </c>
      <c r="DT105" s="259">
        <v>0</v>
      </c>
      <c r="DU105" s="259">
        <v>0</v>
      </c>
      <c r="DV105" s="259">
        <v>0</v>
      </c>
      <c r="DW105" s="259">
        <v>0</v>
      </c>
      <c r="DX105" s="259">
        <v>0</v>
      </c>
      <c r="DY105" s="259">
        <v>0</v>
      </c>
      <c r="DZ105" s="259">
        <v>0</v>
      </c>
      <c r="EA105" s="259">
        <v>0</v>
      </c>
      <c r="EB105" s="259">
        <v>0</v>
      </c>
      <c r="EC105" s="286">
        <v>0</v>
      </c>
      <c r="ED105" s="285">
        <v>0</v>
      </c>
      <c r="EE105" s="259">
        <v>0</v>
      </c>
      <c r="EF105" s="259">
        <v>0</v>
      </c>
      <c r="EG105" s="259">
        <v>0</v>
      </c>
      <c r="EH105" s="259">
        <v>0</v>
      </c>
      <c r="EI105" s="259">
        <v>0</v>
      </c>
      <c r="EJ105" s="259">
        <v>0</v>
      </c>
      <c r="EK105" s="259">
        <v>0</v>
      </c>
      <c r="EL105" s="259">
        <v>0</v>
      </c>
      <c r="EM105" s="259">
        <v>0</v>
      </c>
      <c r="EN105" s="259">
        <v>0</v>
      </c>
      <c r="EO105" s="286">
        <v>0</v>
      </c>
      <c r="EP105" s="285">
        <v>0</v>
      </c>
      <c r="EQ105" s="259">
        <v>0</v>
      </c>
      <c r="ER105" s="259">
        <v>0</v>
      </c>
      <c r="ES105" s="259">
        <v>0</v>
      </c>
      <c r="ET105" s="259">
        <v>0</v>
      </c>
      <c r="EU105" s="259">
        <v>0</v>
      </c>
      <c r="EV105" s="259">
        <v>0</v>
      </c>
      <c r="EW105" s="259">
        <v>0</v>
      </c>
      <c r="EX105" s="259">
        <v>0</v>
      </c>
      <c r="EY105" s="259">
        <v>0</v>
      </c>
      <c r="EZ105" s="259">
        <v>0</v>
      </c>
      <c r="FA105" s="286">
        <v>0</v>
      </c>
      <c r="FB105" s="285">
        <v>0</v>
      </c>
      <c r="FC105" s="259">
        <v>0</v>
      </c>
      <c r="FD105" s="259">
        <v>0</v>
      </c>
      <c r="FE105" s="259">
        <v>0</v>
      </c>
      <c r="FF105" s="259">
        <v>0</v>
      </c>
      <c r="FG105" s="259">
        <v>0</v>
      </c>
      <c r="FH105" s="259">
        <v>0</v>
      </c>
      <c r="FI105" s="259">
        <v>0</v>
      </c>
      <c r="FJ105" s="259">
        <v>0</v>
      </c>
      <c r="FK105" s="259">
        <v>0</v>
      </c>
      <c r="FL105" s="259">
        <v>0</v>
      </c>
      <c r="FM105" s="286">
        <v>0</v>
      </c>
      <c r="FN105" s="285">
        <v>0</v>
      </c>
      <c r="FO105" s="259">
        <v>0</v>
      </c>
      <c r="FP105" s="259">
        <v>0</v>
      </c>
      <c r="FQ105" s="259">
        <v>0</v>
      </c>
      <c r="FR105" s="259">
        <v>0</v>
      </c>
      <c r="FS105" s="259">
        <v>0</v>
      </c>
      <c r="FT105" s="259">
        <v>0</v>
      </c>
      <c r="FU105" s="259">
        <v>0</v>
      </c>
      <c r="FV105" s="259">
        <v>0</v>
      </c>
      <c r="FW105" s="259">
        <v>0</v>
      </c>
      <c r="FX105" s="259">
        <v>0</v>
      </c>
      <c r="FY105" s="286">
        <v>0</v>
      </c>
      <c r="FZ105" s="285">
        <v>0</v>
      </c>
      <c r="GA105" s="259">
        <v>0</v>
      </c>
      <c r="GB105" s="259">
        <v>0</v>
      </c>
      <c r="GC105" s="259">
        <v>0</v>
      </c>
      <c r="GD105" s="259">
        <v>0</v>
      </c>
      <c r="GE105" s="259">
        <v>0</v>
      </c>
      <c r="GF105" s="259">
        <v>0</v>
      </c>
      <c r="GG105" s="259">
        <v>0</v>
      </c>
      <c r="GH105" s="259">
        <v>0</v>
      </c>
      <c r="GI105" s="259">
        <v>0</v>
      </c>
      <c r="GJ105" s="259">
        <v>0</v>
      </c>
      <c r="GK105" s="286">
        <v>0</v>
      </c>
      <c r="GL105" s="285">
        <v>0</v>
      </c>
      <c r="GM105" s="259">
        <v>0</v>
      </c>
      <c r="GN105" s="259">
        <v>0</v>
      </c>
      <c r="GO105" s="259">
        <v>0</v>
      </c>
      <c r="GP105" s="259">
        <v>0</v>
      </c>
      <c r="GQ105" s="259">
        <v>0</v>
      </c>
      <c r="GR105" s="259">
        <v>0</v>
      </c>
      <c r="GS105" s="259">
        <v>0</v>
      </c>
      <c r="GT105" s="259">
        <v>0</v>
      </c>
      <c r="GU105" s="259">
        <v>0</v>
      </c>
      <c r="GV105" s="259">
        <v>0</v>
      </c>
      <c r="GW105" s="286">
        <v>0</v>
      </c>
      <c r="GX105" s="285">
        <v>749</v>
      </c>
      <c r="GY105" s="259">
        <v>0</v>
      </c>
      <c r="GZ105" s="259">
        <v>0</v>
      </c>
      <c r="HA105" s="259">
        <v>350</v>
      </c>
      <c r="HB105" s="259">
        <v>0</v>
      </c>
      <c r="HC105" s="259">
        <v>0</v>
      </c>
      <c r="HD105" s="259">
        <v>0</v>
      </c>
      <c r="HE105" s="259">
        <v>0</v>
      </c>
      <c r="HF105" s="259">
        <v>0</v>
      </c>
      <c r="HG105" s="259">
        <v>0</v>
      </c>
      <c r="HH105" s="259">
        <v>0</v>
      </c>
      <c r="HI105" s="286">
        <v>2250</v>
      </c>
      <c r="HJ105" s="285">
        <v>0</v>
      </c>
      <c r="HK105" s="259">
        <v>0</v>
      </c>
      <c r="HL105" s="259">
        <v>500</v>
      </c>
      <c r="HM105" s="259">
        <v>0</v>
      </c>
      <c r="HN105" s="259">
        <v>0</v>
      </c>
      <c r="HO105" s="259">
        <v>0</v>
      </c>
      <c r="HP105" s="259">
        <v>350.92640502999996</v>
      </c>
      <c r="HQ105" s="259">
        <v>0</v>
      </c>
      <c r="HR105" s="259">
        <v>0</v>
      </c>
      <c r="HS105" s="259">
        <v>0</v>
      </c>
      <c r="HT105" s="259">
        <v>50.761038319999997</v>
      </c>
      <c r="HU105" s="286">
        <v>0.34277753999999999</v>
      </c>
      <c r="HV105" s="285">
        <v>0</v>
      </c>
      <c r="HW105" s="259">
        <v>0</v>
      </c>
      <c r="HX105" s="259">
        <v>0</v>
      </c>
      <c r="HY105" s="259">
        <v>0</v>
      </c>
      <c r="HZ105" s="259">
        <v>0</v>
      </c>
      <c r="IA105" s="259">
        <v>0</v>
      </c>
      <c r="IB105" s="259">
        <v>0</v>
      </c>
      <c r="IC105" s="259">
        <v>0</v>
      </c>
      <c r="ID105" s="259">
        <v>500</v>
      </c>
      <c r="IE105" s="259">
        <v>0</v>
      </c>
      <c r="IF105" s="259">
        <v>0</v>
      </c>
      <c r="IG105" s="286">
        <v>0</v>
      </c>
      <c r="IH105" s="285">
        <v>36.48701415</v>
      </c>
      <c r="II105" s="259">
        <v>0</v>
      </c>
      <c r="IJ105" s="259">
        <v>0</v>
      </c>
      <c r="IK105" s="259">
        <v>0</v>
      </c>
      <c r="IL105" s="259">
        <v>0</v>
      </c>
      <c r="IM105" s="259">
        <v>0</v>
      </c>
      <c r="IN105" s="259">
        <v>0</v>
      </c>
      <c r="IO105" s="259">
        <v>0</v>
      </c>
      <c r="IP105" s="259">
        <v>0</v>
      </c>
      <c r="IQ105" s="259">
        <v>0</v>
      </c>
      <c r="IR105" s="259">
        <v>0</v>
      </c>
      <c r="IS105" s="286">
        <v>0</v>
      </c>
      <c r="IT105" s="285">
        <v>7.8989039999999999</v>
      </c>
      <c r="IU105" s="259">
        <v>0</v>
      </c>
      <c r="IV105" s="259">
        <v>0</v>
      </c>
      <c r="IW105" s="259">
        <v>0</v>
      </c>
      <c r="IX105" s="259">
        <v>0</v>
      </c>
      <c r="IY105" s="259">
        <v>0</v>
      </c>
      <c r="IZ105" s="259">
        <v>0</v>
      </c>
      <c r="JA105" s="259">
        <v>0</v>
      </c>
      <c r="JB105" s="259">
        <v>0</v>
      </c>
      <c r="JC105" s="259">
        <v>0</v>
      </c>
      <c r="JD105" s="259">
        <v>155.85400000000001</v>
      </c>
      <c r="JE105" s="286">
        <v>0</v>
      </c>
      <c r="JF105" s="285">
        <v>83.893926530000002</v>
      </c>
      <c r="JG105" s="259">
        <v>978.524</v>
      </c>
      <c r="JH105" s="259">
        <v>0</v>
      </c>
      <c r="JI105" s="259">
        <v>0</v>
      </c>
      <c r="JJ105" s="259">
        <v>15</v>
      </c>
      <c r="JK105" s="259">
        <v>0</v>
      </c>
      <c r="JL105" s="259">
        <v>100</v>
      </c>
      <c r="JM105" s="259">
        <v>852.97299999999996</v>
      </c>
      <c r="JN105" s="259">
        <v>0</v>
      </c>
      <c r="JO105" s="259">
        <v>0</v>
      </c>
      <c r="JP105" s="259">
        <v>0</v>
      </c>
      <c r="JQ105" s="286">
        <v>0</v>
      </c>
      <c r="JR105" s="285">
        <v>746.35125200000004</v>
      </c>
      <c r="JS105" s="259">
        <v>462.65</v>
      </c>
      <c r="JT105" s="259">
        <v>0</v>
      </c>
      <c r="JU105" s="259">
        <v>0</v>
      </c>
      <c r="JV105" s="259">
        <v>0</v>
      </c>
      <c r="JW105" s="259">
        <v>0</v>
      </c>
      <c r="JX105" s="259">
        <v>0</v>
      </c>
      <c r="JY105" s="259">
        <v>0</v>
      </c>
      <c r="JZ105" s="259">
        <v>482.72141482000001</v>
      </c>
      <c r="KA105" s="259">
        <v>0</v>
      </c>
      <c r="KB105" s="259">
        <v>447.16800000000001</v>
      </c>
      <c r="KC105" s="286">
        <v>0</v>
      </c>
      <c r="KD105" s="285">
        <v>9.6074680000000008</v>
      </c>
      <c r="KE105" s="259">
        <v>0</v>
      </c>
      <c r="KF105" s="259">
        <v>0</v>
      </c>
      <c r="KG105" s="259">
        <v>0</v>
      </c>
      <c r="KH105" s="259">
        <v>0</v>
      </c>
      <c r="KI105" s="259">
        <v>0</v>
      </c>
      <c r="KJ105" s="259">
        <v>0</v>
      </c>
      <c r="KK105" s="259">
        <v>0</v>
      </c>
      <c r="KL105" s="259">
        <v>0</v>
      </c>
      <c r="KM105" s="259">
        <v>0</v>
      </c>
      <c r="KN105" s="259">
        <v>0</v>
      </c>
      <c r="KO105" s="259">
        <v>0</v>
      </c>
      <c r="KP105" s="285">
        <v>10.257415999999999</v>
      </c>
      <c r="KQ105" s="259">
        <v>0</v>
      </c>
      <c r="KR105" s="259">
        <v>0</v>
      </c>
      <c r="KS105" s="286">
        <v>0</v>
      </c>
    </row>
    <row r="106" spans="1:305" x14ac:dyDescent="0.25">
      <c r="A106" s="235" t="s">
        <v>4217</v>
      </c>
      <c r="B106" s="285">
        <v>-50.970438123533427</v>
      </c>
      <c r="C106" s="259">
        <v>-8.2734769950706379</v>
      </c>
      <c r="D106" s="259">
        <v>-48.114072224176162</v>
      </c>
      <c r="E106" s="259">
        <v>-43.141440205454465</v>
      </c>
      <c r="F106" s="259">
        <v>-23.196987374881761</v>
      </c>
      <c r="G106" s="259">
        <v>-21.918564359815107</v>
      </c>
      <c r="H106" s="259">
        <v>-91.056632619001746</v>
      </c>
      <c r="I106" s="259">
        <v>-19.518885592588397</v>
      </c>
      <c r="J106" s="259">
        <v>-45.937190842130626</v>
      </c>
      <c r="K106" s="259">
        <v>-42.255296250602356</v>
      </c>
      <c r="L106" s="259">
        <v>12.209146497594681</v>
      </c>
      <c r="M106" s="286">
        <v>-52.43339087337867</v>
      </c>
      <c r="N106" s="285">
        <v>-110.27776601080865</v>
      </c>
      <c r="O106" s="259">
        <v>-24.785952903438204</v>
      </c>
      <c r="P106" s="259">
        <v>-14.876122841476864</v>
      </c>
      <c r="Q106" s="259">
        <v>-22.667756056610514</v>
      </c>
      <c r="R106" s="259">
        <v>-15.156890762011292</v>
      </c>
      <c r="S106" s="259">
        <v>-21.577445322347653</v>
      </c>
      <c r="T106" s="259">
        <v>-36.58388844379428</v>
      </c>
      <c r="U106" s="259">
        <v>-36.969701084042271</v>
      </c>
      <c r="V106" s="259">
        <v>-30.929019142309272</v>
      </c>
      <c r="W106" s="259">
        <v>-50.100083129349755</v>
      </c>
      <c r="X106" s="259">
        <v>-19.526524117465279</v>
      </c>
      <c r="Y106" s="286">
        <v>-66.551191160514918</v>
      </c>
      <c r="Z106" s="285">
        <v>-48.5883668739257</v>
      </c>
      <c r="AA106" s="259">
        <v>-11.39459517470307</v>
      </c>
      <c r="AB106" s="259">
        <v>-47.138677141441562</v>
      </c>
      <c r="AC106" s="259">
        <v>-47.268323074335399</v>
      </c>
      <c r="AD106" s="259">
        <v>-5.4640734654285552</v>
      </c>
      <c r="AE106" s="259">
        <v>-12.831273240048489</v>
      </c>
      <c r="AF106" s="259">
        <v>-59.912224051038216</v>
      </c>
      <c r="AG106" s="259">
        <v>-15.549328018431053</v>
      </c>
      <c r="AH106" s="259">
        <v>-90.129432689334891</v>
      </c>
      <c r="AI106" s="259">
        <v>-51.993708745430638</v>
      </c>
      <c r="AJ106" s="259">
        <v>-37.38970629774132</v>
      </c>
      <c r="AK106" s="286">
        <v>-68.80347050398899</v>
      </c>
      <c r="AL106" s="285">
        <v>-17.899669883586867</v>
      </c>
      <c r="AM106" s="259">
        <v>-89.726177741350995</v>
      </c>
      <c r="AN106" s="259">
        <v>-77.230097773555599</v>
      </c>
      <c r="AO106" s="259">
        <v>-43.563231793555367</v>
      </c>
      <c r="AP106" s="259">
        <v>-26.748478003326049</v>
      </c>
      <c r="AQ106" s="259">
        <v>-20.108261178935919</v>
      </c>
      <c r="AR106" s="259">
        <v>-36.92589990849784</v>
      </c>
      <c r="AS106" s="259">
        <v>-10.107835105290331</v>
      </c>
      <c r="AT106" s="259">
        <v>-56.602633564143133</v>
      </c>
      <c r="AU106" s="259">
        <v>-15.220794677250677</v>
      </c>
      <c r="AV106" s="259">
        <v>-47.431339426068448</v>
      </c>
      <c r="AW106" s="286">
        <v>-60.829492875725265</v>
      </c>
      <c r="AX106" s="285">
        <v>-45.111660320000006</v>
      </c>
      <c r="AY106" s="259">
        <v>-36.500293999999997</v>
      </c>
      <c r="AZ106" s="259">
        <v>-58.826451210635838</v>
      </c>
      <c r="BA106" s="259">
        <v>-28.446478400239595</v>
      </c>
      <c r="BB106" s="259">
        <v>-37.785110415239068</v>
      </c>
      <c r="BC106" s="259">
        <v>-6.4954732118519773</v>
      </c>
      <c r="BD106" s="259">
        <v>-25.439325970000002</v>
      </c>
      <c r="BE106" s="259">
        <v>-8.5565510929814366</v>
      </c>
      <c r="BF106" s="259">
        <v>-35.786924838167636</v>
      </c>
      <c r="BG106" s="259">
        <v>-25.171412236334618</v>
      </c>
      <c r="BH106" s="259">
        <v>-26.2651617</v>
      </c>
      <c r="BI106" s="286">
        <v>298.30937914000003</v>
      </c>
      <c r="BJ106" s="285">
        <v>-26.660397000000003</v>
      </c>
      <c r="BK106" s="259">
        <v>-1.2750612050285577</v>
      </c>
      <c r="BL106" s="259">
        <v>-52.969592935309493</v>
      </c>
      <c r="BM106" s="259">
        <v>1.3941907438522776</v>
      </c>
      <c r="BN106" s="259">
        <v>-21.175217849999999</v>
      </c>
      <c r="BO106" s="259">
        <v>49.563021666050105</v>
      </c>
      <c r="BP106" s="259">
        <v>538.30975561999992</v>
      </c>
      <c r="BQ106" s="259">
        <v>-1.1800871300000004</v>
      </c>
      <c r="BR106" s="259">
        <v>-51.183815420000002</v>
      </c>
      <c r="BS106" s="259">
        <v>-69.032336550000011</v>
      </c>
      <c r="BT106" s="259">
        <v>-14.204925899999999</v>
      </c>
      <c r="BU106" s="286">
        <v>-352.2204751249709</v>
      </c>
      <c r="BV106" s="285">
        <v>-18.414551119999999</v>
      </c>
      <c r="BW106" s="259">
        <v>-5.3314247017818319</v>
      </c>
      <c r="BX106" s="259">
        <v>-26.815354704456581</v>
      </c>
      <c r="BY106" s="259">
        <v>-21.441434676382073</v>
      </c>
      <c r="BZ106" s="259">
        <v>-28.680356206540342</v>
      </c>
      <c r="CA106" s="259">
        <v>-19.264455795271012</v>
      </c>
      <c r="CB106" s="259">
        <v>-17.19307688</v>
      </c>
      <c r="CC106" s="259">
        <v>-0.75968785000000061</v>
      </c>
      <c r="CD106" s="259">
        <v>14.576283050000001</v>
      </c>
      <c r="CE106" s="259">
        <v>1435.6642949599998</v>
      </c>
      <c r="CF106" s="259">
        <v>-24.913871960000009</v>
      </c>
      <c r="CG106" s="286">
        <v>-1.2319121000000024</v>
      </c>
      <c r="CH106" s="285">
        <v>-75.412712987432641</v>
      </c>
      <c r="CI106" s="259">
        <v>-1.1648793699999997</v>
      </c>
      <c r="CJ106" s="259">
        <v>-35.51516118</v>
      </c>
      <c r="CK106" s="259">
        <v>-20.402872470000002</v>
      </c>
      <c r="CL106" s="259">
        <v>67.924792699999983</v>
      </c>
      <c r="CM106" s="259">
        <v>46.744858770000008</v>
      </c>
      <c r="CN106" s="259">
        <v>-116.18292469000001</v>
      </c>
      <c r="CO106" s="259">
        <v>-19.890014169999997</v>
      </c>
      <c r="CP106" s="259">
        <v>161.02537636</v>
      </c>
      <c r="CQ106" s="259">
        <v>-19.673956570000001</v>
      </c>
      <c r="CR106" s="259">
        <v>1.7541271599999888</v>
      </c>
      <c r="CS106" s="286">
        <v>-2.8346788599999968</v>
      </c>
      <c r="CT106" s="285">
        <v>127.23662015744425</v>
      </c>
      <c r="CU106" s="259">
        <v>-9.49655575255575</v>
      </c>
      <c r="CV106" s="259">
        <v>-19.468466532555745</v>
      </c>
      <c r="CW106" s="259">
        <v>-22.485318130000003</v>
      </c>
      <c r="CX106" s="259">
        <v>-25.811199300000002</v>
      </c>
      <c r="CY106" s="259">
        <v>-29.223189520000002</v>
      </c>
      <c r="CZ106" s="259">
        <v>60.681893529999989</v>
      </c>
      <c r="DA106" s="259">
        <v>-8.3301918400000012</v>
      </c>
      <c r="DB106" s="259">
        <v>-23.375811930000001</v>
      </c>
      <c r="DC106" s="259">
        <v>-5.5972626199999986</v>
      </c>
      <c r="DD106" s="259">
        <v>-46.518192674967452</v>
      </c>
      <c r="DE106" s="286">
        <v>22.812108125032552</v>
      </c>
      <c r="DF106" s="285">
        <v>-21.034684154967451</v>
      </c>
      <c r="DG106" s="259">
        <v>-56.301642294967465</v>
      </c>
      <c r="DH106" s="259">
        <v>-22.587350044967454</v>
      </c>
      <c r="DI106" s="259">
        <v>-22.276766754967454</v>
      </c>
      <c r="DJ106" s="259">
        <v>-26.369253194967452</v>
      </c>
      <c r="DK106" s="259">
        <v>-13.266709944967452</v>
      </c>
      <c r="DL106" s="259">
        <v>-0.71147787496745063</v>
      </c>
      <c r="DM106" s="259">
        <v>-7.0236147749674496</v>
      </c>
      <c r="DN106" s="259">
        <v>-21.668056534967452</v>
      </c>
      <c r="DO106" s="259">
        <v>-22.275025514967453</v>
      </c>
      <c r="DP106" s="259">
        <v>-9.9737327849674511</v>
      </c>
      <c r="DQ106" s="286">
        <v>8.634894305032546</v>
      </c>
      <c r="DR106" s="285">
        <v>-41.459483664967451</v>
      </c>
      <c r="DS106" s="259">
        <v>-8.4337094349674508</v>
      </c>
      <c r="DT106" s="259">
        <v>-52.487336984967456</v>
      </c>
      <c r="DU106" s="259">
        <v>-24.89694381496745</v>
      </c>
      <c r="DV106" s="259">
        <v>-20.03130581496745</v>
      </c>
      <c r="DW106" s="259">
        <v>69.055127335032552</v>
      </c>
      <c r="DX106" s="259">
        <v>-3.7503035549674486</v>
      </c>
      <c r="DY106" s="259">
        <v>-7.0881270249674522</v>
      </c>
      <c r="DZ106" s="259">
        <v>-51.444689654967448</v>
      </c>
      <c r="EA106" s="259">
        <v>74.811131175032543</v>
      </c>
      <c r="EB106" s="259">
        <v>-502.13511296496745</v>
      </c>
      <c r="EC106" s="286">
        <v>338.02818304503251</v>
      </c>
      <c r="ED106" s="285">
        <v>-4.5899697149674523</v>
      </c>
      <c r="EE106" s="259">
        <v>915.07725478503266</v>
      </c>
      <c r="EF106" s="259">
        <v>369.49627016503257</v>
      </c>
      <c r="EG106" s="259">
        <v>-630.36526918496747</v>
      </c>
      <c r="EH106" s="259">
        <v>82.489051875032544</v>
      </c>
      <c r="EI106" s="259">
        <v>105.55290329503254</v>
      </c>
      <c r="EJ106" s="259">
        <v>167.55447839503256</v>
      </c>
      <c r="EK106" s="259">
        <v>343.26353476000003</v>
      </c>
      <c r="EL106" s="259">
        <v>177.20487557000001</v>
      </c>
      <c r="EM106" s="259">
        <v>340.99845464804042</v>
      </c>
      <c r="EN106" s="259">
        <v>117.05086959804038</v>
      </c>
      <c r="EO106" s="286">
        <v>180.81057017804034</v>
      </c>
      <c r="EP106" s="285">
        <v>25.805132128040373</v>
      </c>
      <c r="EQ106" s="259">
        <v>43.553158148040374</v>
      </c>
      <c r="ER106" s="259">
        <v>-17.244545831959627</v>
      </c>
      <c r="ES106" s="259">
        <v>19.605142958040375</v>
      </c>
      <c r="ET106" s="259">
        <v>14.465171968040369</v>
      </c>
      <c r="EU106" s="259">
        <v>349.97749282804034</v>
      </c>
      <c r="EV106" s="259">
        <v>-21.26973340195963</v>
      </c>
      <c r="EW106" s="259">
        <v>111.01794589804038</v>
      </c>
      <c r="EX106" s="259">
        <v>89.954129898040364</v>
      </c>
      <c r="EY106" s="259">
        <v>31.987111948040365</v>
      </c>
      <c r="EZ106" s="259">
        <v>93.66779292804037</v>
      </c>
      <c r="FA106" s="286">
        <v>349.04098721804041</v>
      </c>
      <c r="FB106" s="285">
        <v>-33.444440977896733</v>
      </c>
      <c r="FC106" s="259">
        <v>-8.4451979178967349</v>
      </c>
      <c r="FD106" s="259">
        <v>31.949657762103271</v>
      </c>
      <c r="FE106" s="259">
        <v>102.26846743210328</v>
      </c>
      <c r="FF106" s="259">
        <v>110.71263263210326</v>
      </c>
      <c r="FG106" s="259">
        <v>142.15842063210329</v>
      </c>
      <c r="FH106" s="259">
        <v>-28.409289973353843</v>
      </c>
      <c r="FI106" s="259">
        <v>-6.4453375733538483</v>
      </c>
      <c r="FJ106" s="259">
        <v>269.67777278664619</v>
      </c>
      <c r="FK106" s="259">
        <v>84.387394836646152</v>
      </c>
      <c r="FL106" s="259">
        <v>174.40810514664616</v>
      </c>
      <c r="FM106" s="286">
        <v>360.26411341664618</v>
      </c>
      <c r="FN106" s="285">
        <v>-17.261023606089918</v>
      </c>
      <c r="FO106" s="259">
        <v>1918.73226128391</v>
      </c>
      <c r="FP106" s="259">
        <v>-39.517210256089925</v>
      </c>
      <c r="FQ106" s="259">
        <v>34.454923413910088</v>
      </c>
      <c r="FR106" s="259">
        <v>-12.803158146089913</v>
      </c>
      <c r="FS106" s="259">
        <v>-28.238579816089914</v>
      </c>
      <c r="FT106" s="259">
        <v>39.082619563910086</v>
      </c>
      <c r="FU106" s="259">
        <v>-12.431942196089915</v>
      </c>
      <c r="FV106" s="259">
        <v>-18.907655126089907</v>
      </c>
      <c r="FW106" s="259">
        <v>-96.320179506089914</v>
      </c>
      <c r="FX106" s="259">
        <v>3.5830875780761353</v>
      </c>
      <c r="FY106" s="286">
        <v>-127.51383446192385</v>
      </c>
      <c r="FZ106" s="285">
        <v>176.0824680974853</v>
      </c>
      <c r="GA106" s="259">
        <v>167.47577940748531</v>
      </c>
      <c r="GB106" s="259">
        <v>-4.5093752425147038</v>
      </c>
      <c r="GC106" s="259">
        <v>149.51535965437915</v>
      </c>
      <c r="GD106" s="259">
        <v>717.76088104437906</v>
      </c>
      <c r="GE106" s="259">
        <v>-154.52395335562088</v>
      </c>
      <c r="GF106" s="259">
        <v>-78.433830550620868</v>
      </c>
      <c r="GG106" s="259">
        <v>7.159855014379124</v>
      </c>
      <c r="GH106" s="259">
        <v>-36.394363905620878</v>
      </c>
      <c r="GI106" s="259">
        <v>-1.9870894138952586</v>
      </c>
      <c r="GJ106" s="259">
        <v>3.5421672561047401</v>
      </c>
      <c r="GK106" s="286">
        <v>-114.51860938889524</v>
      </c>
      <c r="GL106" s="285">
        <v>32.062940404141187</v>
      </c>
      <c r="GM106" s="259">
        <v>-8.0511196318588123</v>
      </c>
      <c r="GN106" s="259">
        <v>-18.540981661858815</v>
      </c>
      <c r="GO106" s="259">
        <v>455.40831421814119</v>
      </c>
      <c r="GP106" s="259">
        <v>-15.85123439185881</v>
      </c>
      <c r="GQ106" s="259">
        <v>-2030.5965174418586</v>
      </c>
      <c r="GR106" s="259">
        <v>-46.403236495832147</v>
      </c>
      <c r="GS106" s="259">
        <v>-7.8918653534347394</v>
      </c>
      <c r="GT106" s="259">
        <v>-130.14852892343475</v>
      </c>
      <c r="GU106" s="259">
        <v>17.620241031286696</v>
      </c>
      <c r="GV106" s="259">
        <v>-439.04953180871325</v>
      </c>
      <c r="GW106" s="286">
        <v>-724.8677481487133</v>
      </c>
      <c r="GX106" s="285">
        <v>726.51996208128662</v>
      </c>
      <c r="GY106" s="259">
        <v>-73.525132418713312</v>
      </c>
      <c r="GZ106" s="259">
        <v>-19.9848581887133</v>
      </c>
      <c r="HA106" s="259">
        <v>94.484569907439322</v>
      </c>
      <c r="HB106" s="259">
        <v>104.37324440743933</v>
      </c>
      <c r="HC106" s="259">
        <v>-54.773797992560674</v>
      </c>
      <c r="HD106" s="259">
        <v>-148.53850392256066</v>
      </c>
      <c r="HE106" s="259">
        <v>110.18302902743933</v>
      </c>
      <c r="HF106" s="259">
        <v>20.498115827439328</v>
      </c>
      <c r="HG106" s="259">
        <v>-1.4162149725606752</v>
      </c>
      <c r="HH106" s="259">
        <v>2.4859843874393306</v>
      </c>
      <c r="HI106" s="286">
        <v>324.55027402743929</v>
      </c>
      <c r="HJ106" s="285">
        <v>-2.6002081225606748</v>
      </c>
      <c r="HK106" s="259">
        <v>543.5377326874393</v>
      </c>
      <c r="HL106" s="259">
        <v>-28.919081792560675</v>
      </c>
      <c r="HM106" s="259">
        <v>-1.4162149725606752</v>
      </c>
      <c r="HN106" s="259">
        <v>-13.902695192560675</v>
      </c>
      <c r="HO106" s="259">
        <v>-78.084728662560664</v>
      </c>
      <c r="HP106" s="259">
        <v>-514.78529360256073</v>
      </c>
      <c r="HQ106" s="259">
        <v>-532.54800150256062</v>
      </c>
      <c r="HR106" s="259">
        <v>43.369641427439312</v>
      </c>
      <c r="HS106" s="259">
        <v>-4.2014898525606759</v>
      </c>
      <c r="HT106" s="259">
        <v>-88.845483183275462</v>
      </c>
      <c r="HU106" s="286">
        <v>-145.36088368597569</v>
      </c>
      <c r="HV106" s="285">
        <v>-12.720134229999998</v>
      </c>
      <c r="HW106" s="259">
        <v>-6.2250639399999992</v>
      </c>
      <c r="HX106" s="259">
        <v>-27.268745115975683</v>
      </c>
      <c r="HY106" s="259">
        <v>908.49197792507005</v>
      </c>
      <c r="HZ106" s="259">
        <v>-1.0504642649299423</v>
      </c>
      <c r="IA106" s="259">
        <v>-159.55745322492996</v>
      </c>
      <c r="IB106" s="259">
        <v>-211.66831368492993</v>
      </c>
      <c r="IC106" s="259">
        <v>-3.5857759149299424</v>
      </c>
      <c r="ID106" s="259">
        <v>-22.22973600492994</v>
      </c>
      <c r="IE106" s="259">
        <v>13.975511105070058</v>
      </c>
      <c r="IF106" s="259">
        <v>-1.0395241749299422</v>
      </c>
      <c r="IG106" s="286">
        <v>-219.88360828492995</v>
      </c>
      <c r="IH106" s="285">
        <v>-7.7347064800000007</v>
      </c>
      <c r="II106" s="259">
        <v>-3.8518839599999999</v>
      </c>
      <c r="IJ106" s="259">
        <v>-37.080134839999999</v>
      </c>
      <c r="IK106" s="259">
        <v>-1.97496457</v>
      </c>
      <c r="IL106" s="259">
        <v>-0.93392774000000001</v>
      </c>
      <c r="IM106" s="259">
        <v>-221.09980750000003</v>
      </c>
      <c r="IN106" s="259">
        <v>100.46753337</v>
      </c>
      <c r="IO106" s="259">
        <v>3658.0515423500001</v>
      </c>
      <c r="IP106" s="259">
        <v>81.588603120000016</v>
      </c>
      <c r="IQ106" s="259">
        <v>-84.355857259999993</v>
      </c>
      <c r="IR106" s="259">
        <v>-1764.26897966</v>
      </c>
      <c r="IS106" s="286">
        <v>-116.56482807</v>
      </c>
      <c r="IT106" s="285">
        <v>-590.43645841</v>
      </c>
      <c r="IU106" s="259">
        <v>-3.9992049700000001</v>
      </c>
      <c r="IV106" s="259">
        <v>17.839345167258465</v>
      </c>
      <c r="IW106" s="259">
        <v>-4.5412392300000004</v>
      </c>
      <c r="IX106" s="259">
        <v>73.694236150000009</v>
      </c>
      <c r="IY106" s="259">
        <v>-161.16174932000001</v>
      </c>
      <c r="IZ106" s="259">
        <v>-0.52977225999999999</v>
      </c>
      <c r="JA106" s="259">
        <v>-10.203853710000001</v>
      </c>
      <c r="JB106" s="259">
        <v>-27.370203870000296</v>
      </c>
      <c r="JC106" s="259">
        <v>5.0138475600000003</v>
      </c>
      <c r="JD106" s="259">
        <v>481.12666335</v>
      </c>
      <c r="JE106" s="286">
        <v>346.05315501999996</v>
      </c>
      <c r="JF106" s="285">
        <v>-455.64280115000003</v>
      </c>
      <c r="JG106" s="259">
        <v>-0.73063637000000003</v>
      </c>
      <c r="JH106" s="259">
        <v>-20.044371430000002</v>
      </c>
      <c r="JI106" s="259">
        <v>0.64981638000000075</v>
      </c>
      <c r="JJ106" s="259">
        <v>-19.237107950000002</v>
      </c>
      <c r="JK106" s="259">
        <v>-184.42537783999998</v>
      </c>
      <c r="JL106" s="259">
        <v>281.59233658999995</v>
      </c>
      <c r="JM106" s="259">
        <v>99.832349820000005</v>
      </c>
      <c r="JN106" s="259">
        <v>784.68420321999997</v>
      </c>
      <c r="JO106" s="259">
        <v>-9.1415720200000017</v>
      </c>
      <c r="JP106" s="259">
        <v>-217.81380827999999</v>
      </c>
      <c r="JQ106" s="286">
        <v>417.55728889</v>
      </c>
      <c r="JR106" s="285">
        <v>-16.08928118</v>
      </c>
      <c r="JS106" s="259">
        <v>99.768293060000005</v>
      </c>
      <c r="JT106" s="259">
        <v>-18.933493640000002</v>
      </c>
      <c r="JU106" s="259">
        <v>-9.1841457400000017</v>
      </c>
      <c r="JV106" s="259">
        <v>-22.611489200000001</v>
      </c>
      <c r="JW106" s="259">
        <v>-481.96211094</v>
      </c>
      <c r="JX106" s="259">
        <v>-3.271177260000286</v>
      </c>
      <c r="JY106" s="259">
        <v>-0.23170694</v>
      </c>
      <c r="JZ106" s="259">
        <v>110.57078389</v>
      </c>
      <c r="KA106" s="259">
        <v>-801.45581216000005</v>
      </c>
      <c r="KB106" s="259">
        <v>-19.867517679999999</v>
      </c>
      <c r="KC106" s="286">
        <v>-200.16954071999999</v>
      </c>
      <c r="KD106" s="285">
        <v>-17.510886980000002</v>
      </c>
      <c r="KE106" s="259">
        <v>34.768293059999998</v>
      </c>
      <c r="KF106" s="259">
        <v>0.6890412199999929</v>
      </c>
      <c r="KG106" s="259">
        <v>-11.054836140000001</v>
      </c>
      <c r="KH106" s="259">
        <v>726.25576721999994</v>
      </c>
      <c r="KI106" s="259">
        <v>-165.18004163000001</v>
      </c>
      <c r="KJ106" s="259">
        <v>59.078294200000002</v>
      </c>
      <c r="KK106" s="259">
        <v>21.768293060000001</v>
      </c>
      <c r="KL106" s="259">
        <v>-9.9028233400000012</v>
      </c>
      <c r="KM106" s="259">
        <v>-11.529767460000002</v>
      </c>
      <c r="KN106" s="259">
        <v>312.04709197000005</v>
      </c>
      <c r="KO106" s="259">
        <v>248.39076595</v>
      </c>
      <c r="KP106" s="285">
        <v>-23.856180989999999</v>
      </c>
      <c r="KQ106" s="259">
        <v>25.768293060000001</v>
      </c>
      <c r="KR106" s="259">
        <v>-61.990250800000013</v>
      </c>
      <c r="KS106" s="286">
        <v>50.936098189999939</v>
      </c>
    </row>
    <row r="107" spans="1:305" x14ac:dyDescent="0.25">
      <c r="A107" s="345" t="s">
        <v>4224</v>
      </c>
      <c r="B107" s="285">
        <v>3.22995236</v>
      </c>
      <c r="C107" s="259">
        <v>3.2143596900000002</v>
      </c>
      <c r="D107" s="259">
        <v>5.8415431299999998</v>
      </c>
      <c r="E107" s="259">
        <v>15.75564483</v>
      </c>
      <c r="F107" s="259">
        <v>5.3841687500000006</v>
      </c>
      <c r="G107" s="259">
        <v>6.9637253399999999</v>
      </c>
      <c r="H107" s="259">
        <v>10.583005829999999</v>
      </c>
      <c r="I107" s="259">
        <v>10.313229799999998</v>
      </c>
      <c r="J107" s="259">
        <v>6.4632167999999997</v>
      </c>
      <c r="K107" s="259">
        <v>19.12578311</v>
      </c>
      <c r="L107" s="259">
        <v>40.494497729999999</v>
      </c>
      <c r="M107" s="286">
        <v>30.986709570000002</v>
      </c>
      <c r="N107" s="285">
        <v>5.6084445000000001</v>
      </c>
      <c r="O107" s="259">
        <v>3.3904650900000002</v>
      </c>
      <c r="P107" s="259">
        <v>49.486971009999998</v>
      </c>
      <c r="Q107" s="259">
        <v>100.18510774000001</v>
      </c>
      <c r="R107" s="259">
        <v>7.0118347799999992</v>
      </c>
      <c r="S107" s="259">
        <v>2.9886407399999997</v>
      </c>
      <c r="T107" s="259">
        <v>18.527288350000003</v>
      </c>
      <c r="U107" s="259">
        <v>3.4963303900000002</v>
      </c>
      <c r="V107" s="259">
        <v>7.1697568599999997</v>
      </c>
      <c r="W107" s="259">
        <v>10.910138999999999</v>
      </c>
      <c r="X107" s="259">
        <v>2.4764719099999999</v>
      </c>
      <c r="Y107" s="286">
        <v>12.714621000000001</v>
      </c>
      <c r="Z107" s="285">
        <v>1.5402800000000001</v>
      </c>
      <c r="AA107" s="259">
        <v>22.83069107</v>
      </c>
      <c r="AB107" s="259">
        <v>23.318400890000003</v>
      </c>
      <c r="AC107" s="259">
        <v>8.3082646999999987</v>
      </c>
      <c r="AD107" s="259">
        <v>21.666202729999998</v>
      </c>
      <c r="AE107" s="259">
        <v>13.675354509999998</v>
      </c>
      <c r="AF107" s="259">
        <v>2.1144961299999996</v>
      </c>
      <c r="AG107" s="259">
        <v>13.158807019999999</v>
      </c>
      <c r="AH107" s="259">
        <v>3.4781475899999998</v>
      </c>
      <c r="AI107" s="259">
        <v>7.2987341800000003</v>
      </c>
      <c r="AJ107" s="259">
        <v>2.4462932499999996</v>
      </c>
      <c r="AK107" s="286">
        <v>9.6832005199999998</v>
      </c>
      <c r="AL107" s="285">
        <v>35.11243494</v>
      </c>
      <c r="AM107" s="259">
        <v>12.82266965</v>
      </c>
      <c r="AN107" s="259">
        <v>1.3749597699999998</v>
      </c>
      <c r="AO107" s="259">
        <v>2.3586139099999999</v>
      </c>
      <c r="AP107" s="259">
        <v>3.8001442699999997</v>
      </c>
      <c r="AQ107" s="259">
        <v>11.098936810000001</v>
      </c>
      <c r="AR107" s="259">
        <v>2.3835136700000001</v>
      </c>
      <c r="AS107" s="259">
        <v>2.1888005100000001</v>
      </c>
      <c r="AT107" s="259">
        <v>3.0328948099999997</v>
      </c>
      <c r="AU107" s="259">
        <v>29.092022029999999</v>
      </c>
      <c r="AV107" s="259">
        <v>8.1446505900000012</v>
      </c>
      <c r="AW107" s="286">
        <v>28.204196920000001</v>
      </c>
      <c r="AX107" s="285">
        <v>1.0182644699999999</v>
      </c>
      <c r="AY107" s="259">
        <v>11.81619937</v>
      </c>
      <c r="AZ107" s="259">
        <v>3.9981685799999997</v>
      </c>
      <c r="BA107" s="259">
        <v>0.71158403000000003</v>
      </c>
      <c r="BB107" s="259">
        <v>1.18470914</v>
      </c>
      <c r="BC107" s="259">
        <v>6.6781287100000002</v>
      </c>
      <c r="BD107" s="259">
        <v>2.3599774500000001</v>
      </c>
      <c r="BE107" s="259">
        <v>1.4505034800000001</v>
      </c>
      <c r="BF107" s="259">
        <v>15.45649998</v>
      </c>
      <c r="BG107" s="259">
        <v>1.1562265899999999</v>
      </c>
      <c r="BH107" s="259">
        <v>1.6554603000000001</v>
      </c>
      <c r="BI107" s="286">
        <v>329.96448865000002</v>
      </c>
      <c r="BJ107" s="285">
        <v>0</v>
      </c>
      <c r="BK107" s="259">
        <v>2.7224794399999999</v>
      </c>
      <c r="BL107" s="259">
        <v>0.48445711000000002</v>
      </c>
      <c r="BM107" s="259">
        <v>22.051529630000001</v>
      </c>
      <c r="BN107" s="259">
        <v>16.239696200000001</v>
      </c>
      <c r="BO107" s="259">
        <v>69.15276609</v>
      </c>
      <c r="BP107" s="259">
        <v>571.08407824999995</v>
      </c>
      <c r="BQ107" s="259">
        <v>4.7612699999999997</v>
      </c>
      <c r="BR107" s="259">
        <v>0</v>
      </c>
      <c r="BS107" s="259">
        <v>1.32907815</v>
      </c>
      <c r="BT107" s="259">
        <v>11.199462950000001</v>
      </c>
      <c r="BU107" s="286">
        <v>26.28504908</v>
      </c>
      <c r="BV107" s="285">
        <v>4.6428789100000003</v>
      </c>
      <c r="BW107" s="259">
        <v>7.7126539999999993E-2</v>
      </c>
      <c r="BX107" s="259">
        <v>4.3860328600000003</v>
      </c>
      <c r="BY107" s="259">
        <v>0</v>
      </c>
      <c r="BZ107" s="259">
        <v>2.125</v>
      </c>
      <c r="CA107" s="259">
        <v>1.3880156499999998</v>
      </c>
      <c r="CB107" s="259">
        <v>26.751677010000002</v>
      </c>
      <c r="CC107" s="259">
        <v>4.2753905999999997</v>
      </c>
      <c r="CD107" s="259">
        <v>47.504613069999998</v>
      </c>
      <c r="CE107" s="259">
        <v>1458.7355427799998</v>
      </c>
      <c r="CF107" s="259">
        <v>9</v>
      </c>
      <c r="CG107" s="286">
        <v>21.290435639999998</v>
      </c>
      <c r="CH107" s="285">
        <v>0.37575311</v>
      </c>
      <c r="CI107" s="259">
        <v>1.86</v>
      </c>
      <c r="CJ107" s="259">
        <v>0</v>
      </c>
      <c r="CK107" s="259">
        <v>0</v>
      </c>
      <c r="CL107" s="259">
        <v>100.95698442</v>
      </c>
      <c r="CM107" s="259">
        <v>100</v>
      </c>
      <c r="CN107" s="259">
        <v>4.0084953199999998</v>
      </c>
      <c r="CO107" s="259">
        <v>0.5</v>
      </c>
      <c r="CP107" s="259">
        <v>181.8132506</v>
      </c>
      <c r="CQ107" s="259">
        <v>0</v>
      </c>
      <c r="CR107" s="259">
        <v>37.616015459999993</v>
      </c>
      <c r="CS107" s="286">
        <v>20.175145740000001</v>
      </c>
      <c r="CT107" s="285">
        <v>200.41642634999999</v>
      </c>
      <c r="CU107" s="259">
        <v>8.6782335599999989</v>
      </c>
      <c r="CV107" s="259">
        <v>1.0627908000000001</v>
      </c>
      <c r="CW107" s="259">
        <v>0</v>
      </c>
      <c r="CX107" s="259">
        <v>7.7344401399999994</v>
      </c>
      <c r="CY107" s="259">
        <v>0</v>
      </c>
      <c r="CZ107" s="259">
        <v>83.207224579999988</v>
      </c>
      <c r="DA107" s="259">
        <v>6.2658558099999997</v>
      </c>
      <c r="DB107" s="259">
        <v>0.99878255000000005</v>
      </c>
      <c r="DC107" s="259">
        <v>17.43027468</v>
      </c>
      <c r="DD107" s="259">
        <v>0</v>
      </c>
      <c r="DE107" s="286">
        <v>57.610736639999999</v>
      </c>
      <c r="DF107" s="285">
        <v>0.71222034999999995</v>
      </c>
      <c r="DG107" s="259">
        <v>45.168915740000003</v>
      </c>
      <c r="DH107" s="259">
        <v>0</v>
      </c>
      <c r="DI107" s="259">
        <v>0</v>
      </c>
      <c r="DJ107" s="259">
        <v>1.2549999999999999</v>
      </c>
      <c r="DK107" s="259">
        <v>4.3625889899999999</v>
      </c>
      <c r="DL107" s="259">
        <v>0</v>
      </c>
      <c r="DM107" s="259">
        <v>0</v>
      </c>
      <c r="DN107" s="259">
        <v>0</v>
      </c>
      <c r="DO107" s="259">
        <v>0.9</v>
      </c>
      <c r="DP107" s="259">
        <v>3.4233878900000003</v>
      </c>
      <c r="DQ107" s="286">
        <v>47.830446440000003</v>
      </c>
      <c r="DR107" s="285">
        <v>1</v>
      </c>
      <c r="DS107" s="259">
        <v>5.6610160000000007E-2</v>
      </c>
      <c r="DT107" s="259">
        <v>0</v>
      </c>
      <c r="DU107" s="259">
        <v>0.35950578000000005</v>
      </c>
      <c r="DV107" s="259">
        <v>1.24</v>
      </c>
      <c r="DW107" s="259">
        <v>85.674315690000014</v>
      </c>
      <c r="DX107" s="259">
        <v>17.680964150000001</v>
      </c>
      <c r="DY107" s="259">
        <v>1.1000000000000001</v>
      </c>
      <c r="DZ107" s="259">
        <v>0.49254713999999999</v>
      </c>
      <c r="EA107" s="259">
        <v>94.367593679999999</v>
      </c>
      <c r="EB107" s="259">
        <v>120.27854687999999</v>
      </c>
      <c r="EC107" s="286">
        <v>359.11199999999997</v>
      </c>
      <c r="ED107" s="285">
        <v>17</v>
      </c>
      <c r="EE107" s="259">
        <v>924.42372900000009</v>
      </c>
      <c r="EF107" s="259">
        <v>432.63895000000002</v>
      </c>
      <c r="EG107" s="259">
        <v>136.70670000000001</v>
      </c>
      <c r="EH107" s="259">
        <v>87.769701819999995</v>
      </c>
      <c r="EI107" s="259">
        <v>126.83908661999999</v>
      </c>
      <c r="EJ107" s="259">
        <v>188.98711610000001</v>
      </c>
      <c r="EK107" s="259">
        <v>351.13841000000002</v>
      </c>
      <c r="EL107" s="259">
        <v>230.48589347000001</v>
      </c>
      <c r="EM107" s="259">
        <v>366.70791000000003</v>
      </c>
      <c r="EN107" s="259">
        <v>122.02306970000001</v>
      </c>
      <c r="EO107" s="286">
        <v>213.97121049999998</v>
      </c>
      <c r="EP107" s="285">
        <v>46.920180000000002</v>
      </c>
      <c r="EQ107" s="259">
        <v>53.070140000000002</v>
      </c>
      <c r="ER107" s="259">
        <v>36.639740000000003</v>
      </c>
      <c r="ES107" s="259">
        <v>33.533190000000005</v>
      </c>
      <c r="ET107" s="259">
        <v>19.799109999999999</v>
      </c>
      <c r="EU107" s="259">
        <v>377.68030999999996</v>
      </c>
      <c r="EV107" s="259">
        <v>0</v>
      </c>
      <c r="EW107" s="259">
        <v>121.343124</v>
      </c>
      <c r="EX107" s="259">
        <v>141.35445086999999</v>
      </c>
      <c r="EY107" s="259">
        <v>45.871651409999998</v>
      </c>
      <c r="EZ107" s="259">
        <v>100.27577105</v>
      </c>
      <c r="FA107" s="286">
        <v>378.53460012000005</v>
      </c>
      <c r="FB107" s="285">
        <v>0</v>
      </c>
      <c r="FC107" s="259">
        <v>3.0573425199999997</v>
      </c>
      <c r="FD107" s="259">
        <v>70.172126680000005</v>
      </c>
      <c r="FE107" s="259">
        <v>141.53876519000002</v>
      </c>
      <c r="FF107" s="259">
        <v>117.74758594000001</v>
      </c>
      <c r="FG107" s="259">
        <v>216.72792269000001</v>
      </c>
      <c r="FH107" s="259">
        <v>11.6811299</v>
      </c>
      <c r="FI107" s="259">
        <v>7.7951320000000006</v>
      </c>
      <c r="FJ107" s="259">
        <v>329.68285500000002</v>
      </c>
      <c r="FK107" s="259">
        <v>89.247278660000006</v>
      </c>
      <c r="FL107" s="259">
        <v>187.04070145</v>
      </c>
      <c r="FM107" s="286">
        <v>404.94204675000003</v>
      </c>
      <c r="FN107" s="285">
        <v>9.25</v>
      </c>
      <c r="FO107" s="259">
        <v>1927.4910299999999</v>
      </c>
      <c r="FP107" s="259">
        <v>9</v>
      </c>
      <c r="FQ107" s="259">
        <v>51.313852509999997</v>
      </c>
      <c r="FR107" s="259">
        <v>0.81784838000000004</v>
      </c>
      <c r="FS107" s="259">
        <v>0.13421229999999998</v>
      </c>
      <c r="FT107" s="259">
        <v>77.862745989999993</v>
      </c>
      <c r="FU107" s="259">
        <v>0</v>
      </c>
      <c r="FV107" s="259">
        <v>25.82</v>
      </c>
      <c r="FW107" s="259">
        <v>0</v>
      </c>
      <c r="FX107" s="259">
        <v>20</v>
      </c>
      <c r="FY107" s="286">
        <v>28.242180000000001</v>
      </c>
      <c r="FZ107" s="285">
        <v>236.73208124999999</v>
      </c>
      <c r="GA107" s="259">
        <v>175</v>
      </c>
      <c r="GB107" s="259">
        <v>15.764469999999999</v>
      </c>
      <c r="GC107" s="259">
        <v>168.48861000000002</v>
      </c>
      <c r="GD107" s="259">
        <v>731.48433999999997</v>
      </c>
      <c r="GE107" s="259">
        <v>21.97336919</v>
      </c>
      <c r="GF107" s="259">
        <v>4.60771</v>
      </c>
      <c r="GG107" s="259">
        <v>15.137840000000001</v>
      </c>
      <c r="GH107" s="259">
        <v>16.704599310000003</v>
      </c>
      <c r="GI107" s="259">
        <v>3.18678186</v>
      </c>
      <c r="GJ107" s="259">
        <v>21.134679999999999</v>
      </c>
      <c r="GK107" s="286">
        <v>21.735700000000001</v>
      </c>
      <c r="GL107" s="285">
        <v>79.964370000000002</v>
      </c>
      <c r="GM107" s="259">
        <v>0</v>
      </c>
      <c r="GN107" s="259">
        <v>0.56428</v>
      </c>
      <c r="GO107" s="259">
        <v>457.00957</v>
      </c>
      <c r="GP107" s="259">
        <v>1.4083000000000001</v>
      </c>
      <c r="GQ107" s="259">
        <v>41.467009920000002</v>
      </c>
      <c r="GR107" s="259">
        <v>4.7692650800000003</v>
      </c>
      <c r="GS107" s="259">
        <v>0</v>
      </c>
      <c r="GT107" s="259">
        <v>0</v>
      </c>
      <c r="GU107" s="259">
        <v>25.280804929999999</v>
      </c>
      <c r="GV107" s="259">
        <v>14.986508000000001</v>
      </c>
      <c r="GW107" s="286">
        <v>36.28008801</v>
      </c>
      <c r="GX107" s="285">
        <v>859</v>
      </c>
      <c r="GY107" s="259">
        <v>10.946320500000001</v>
      </c>
      <c r="GZ107" s="259">
        <v>7.0365783500000001</v>
      </c>
      <c r="HA107" s="259">
        <v>100.07481695</v>
      </c>
      <c r="HB107" s="259">
        <v>115.49333851</v>
      </c>
      <c r="HC107" s="259">
        <v>100</v>
      </c>
      <c r="HD107" s="259">
        <v>26.823790350000003</v>
      </c>
      <c r="HE107" s="259">
        <v>116.789602</v>
      </c>
      <c r="HF107" s="259">
        <v>48.235390340000002</v>
      </c>
      <c r="HG107" s="259">
        <v>0</v>
      </c>
      <c r="HH107" s="259">
        <v>68.927308170000003</v>
      </c>
      <c r="HI107" s="286">
        <v>457.16550577999999</v>
      </c>
      <c r="HJ107" s="285">
        <v>15.15590922</v>
      </c>
      <c r="HK107" s="259">
        <v>550</v>
      </c>
      <c r="HL107" s="259">
        <v>0</v>
      </c>
      <c r="HM107" s="259">
        <v>0</v>
      </c>
      <c r="HN107" s="259">
        <v>2.8000000000000002E-7</v>
      </c>
      <c r="HO107" s="259">
        <v>85.168540370000002</v>
      </c>
      <c r="HP107" s="259">
        <v>2.5802394299999998</v>
      </c>
      <c r="HQ107" s="259">
        <v>0</v>
      </c>
      <c r="HR107" s="259">
        <v>71.81996199999999</v>
      </c>
      <c r="HS107" s="259">
        <v>2.3559014500000002</v>
      </c>
      <c r="HT107" s="259">
        <v>5.3</v>
      </c>
      <c r="HU107" s="286">
        <v>0</v>
      </c>
      <c r="HV107" s="285">
        <v>0</v>
      </c>
      <c r="HW107" s="259">
        <v>0</v>
      </c>
      <c r="HX107" s="259">
        <v>0.17363767999999999</v>
      </c>
      <c r="HY107" s="259">
        <v>915</v>
      </c>
      <c r="HZ107" s="259">
        <v>0</v>
      </c>
      <c r="IA107" s="259">
        <v>8.3873501399999988</v>
      </c>
      <c r="IB107" s="259">
        <v>0</v>
      </c>
      <c r="IC107" s="259">
        <v>0</v>
      </c>
      <c r="ID107" s="259">
        <v>5.74365024</v>
      </c>
      <c r="IE107" s="259">
        <v>20</v>
      </c>
      <c r="IF107" s="259">
        <v>0</v>
      </c>
      <c r="IG107" s="286">
        <v>0</v>
      </c>
      <c r="IH107" s="285">
        <v>0</v>
      </c>
      <c r="II107" s="259">
        <v>0</v>
      </c>
      <c r="IJ107" s="259">
        <v>0</v>
      </c>
      <c r="IK107" s="259">
        <v>0</v>
      </c>
      <c r="IL107" s="259">
        <v>0</v>
      </c>
      <c r="IM107" s="259">
        <v>7.6273592899999993</v>
      </c>
      <c r="IN107" s="259">
        <v>101.15399967</v>
      </c>
      <c r="IO107" s="259">
        <v>3672</v>
      </c>
      <c r="IP107" s="259">
        <v>108.94925584000001</v>
      </c>
      <c r="IQ107" s="259">
        <v>6.8276523399999993</v>
      </c>
      <c r="IR107" s="259">
        <v>255.84842651</v>
      </c>
      <c r="IS107" s="286">
        <v>6.78617911</v>
      </c>
      <c r="IT107" s="285">
        <v>0</v>
      </c>
      <c r="IU107" s="259">
        <v>0</v>
      </c>
      <c r="IV107" s="259">
        <v>45.387904727258466</v>
      </c>
      <c r="IW107" s="259">
        <v>10.45</v>
      </c>
      <c r="IX107" s="259">
        <v>74.54387134000001</v>
      </c>
      <c r="IY107" s="259">
        <v>23.52969298</v>
      </c>
      <c r="IZ107" s="259">
        <v>0</v>
      </c>
      <c r="JA107" s="259">
        <v>2.5493505600000002</v>
      </c>
      <c r="JB107" s="259">
        <v>1302.88183286</v>
      </c>
      <c r="JC107" s="259">
        <v>18.38395491</v>
      </c>
      <c r="JD107" s="259">
        <v>509</v>
      </c>
      <c r="JE107" s="286">
        <v>1178.42875076</v>
      </c>
      <c r="JF107" s="285">
        <v>32.372999999999998</v>
      </c>
      <c r="JG107" s="259">
        <v>0</v>
      </c>
      <c r="JH107" s="259">
        <v>5.7282155799999996</v>
      </c>
      <c r="JI107" s="259">
        <v>10.4</v>
      </c>
      <c r="JJ107" s="259">
        <v>0</v>
      </c>
      <c r="JK107" s="259">
        <v>21.806000000000001</v>
      </c>
      <c r="JL107" s="259">
        <v>297.65432699999997</v>
      </c>
      <c r="JM107" s="259">
        <v>100.06405676</v>
      </c>
      <c r="JN107" s="259">
        <v>900</v>
      </c>
      <c r="JO107" s="259">
        <v>0</v>
      </c>
      <c r="JP107" s="259">
        <v>204.44499999999999</v>
      </c>
      <c r="JQ107" s="286">
        <v>648.39099999999996</v>
      </c>
      <c r="JR107" s="285">
        <v>0</v>
      </c>
      <c r="JS107" s="259">
        <v>100</v>
      </c>
      <c r="JT107" s="259">
        <v>0</v>
      </c>
      <c r="JU107" s="259">
        <v>0</v>
      </c>
      <c r="JV107" s="259">
        <v>0</v>
      </c>
      <c r="JW107" s="259">
        <v>0</v>
      </c>
      <c r="JX107" s="259">
        <v>1220.2139999999999</v>
      </c>
      <c r="JY107" s="259">
        <v>0</v>
      </c>
      <c r="JZ107" s="259">
        <v>129</v>
      </c>
      <c r="KA107" s="259">
        <v>250</v>
      </c>
      <c r="KB107" s="259">
        <v>0</v>
      </c>
      <c r="KC107" s="286">
        <v>0.77424013000000003</v>
      </c>
      <c r="KD107" s="285">
        <v>5.81</v>
      </c>
      <c r="KE107" s="259">
        <v>35</v>
      </c>
      <c r="KF107" s="259">
        <v>35</v>
      </c>
      <c r="KG107" s="259">
        <v>0</v>
      </c>
      <c r="KH107" s="259">
        <v>908.33333332999996</v>
      </c>
      <c r="KI107" s="259">
        <v>0</v>
      </c>
      <c r="KJ107" s="259">
        <v>82.465000000000003</v>
      </c>
      <c r="KK107" s="259">
        <v>22</v>
      </c>
      <c r="KL107" s="259">
        <v>0</v>
      </c>
      <c r="KM107" s="259">
        <v>0</v>
      </c>
      <c r="KN107" s="259">
        <v>822.15594324000006</v>
      </c>
      <c r="KO107" s="259">
        <v>462.54007940999998</v>
      </c>
      <c r="KP107" s="285">
        <v>0</v>
      </c>
      <c r="KQ107" s="259">
        <v>26</v>
      </c>
      <c r="KR107" s="259">
        <v>327.93</v>
      </c>
      <c r="KS107" s="286">
        <v>1313</v>
      </c>
    </row>
    <row r="108" spans="1:305" x14ac:dyDescent="0.25">
      <c r="A108" s="345" t="s">
        <v>4225</v>
      </c>
      <c r="B108" s="285">
        <v>54.200390483533425</v>
      </c>
      <c r="C108" s="259">
        <v>11.487836685070638</v>
      </c>
      <c r="D108" s="259">
        <v>53.95561535417616</v>
      </c>
      <c r="E108" s="259">
        <v>58.897085035454467</v>
      </c>
      <c r="F108" s="259">
        <v>28.581156124881762</v>
      </c>
      <c r="G108" s="259">
        <v>28.882289699815107</v>
      </c>
      <c r="H108" s="259">
        <v>101.63963844900175</v>
      </c>
      <c r="I108" s="259">
        <v>29.832115392588396</v>
      </c>
      <c r="J108" s="259">
        <v>52.400407642130624</v>
      </c>
      <c r="K108" s="259">
        <v>61.381079360602357</v>
      </c>
      <c r="L108" s="259">
        <v>28.285351232405318</v>
      </c>
      <c r="M108" s="286">
        <v>83.420100443378672</v>
      </c>
      <c r="N108" s="285">
        <v>115.88621051080865</v>
      </c>
      <c r="O108" s="259">
        <v>28.176417993438204</v>
      </c>
      <c r="P108" s="259">
        <v>64.363093851476862</v>
      </c>
      <c r="Q108" s="259">
        <v>122.85286379661052</v>
      </c>
      <c r="R108" s="259">
        <v>22.168725542011291</v>
      </c>
      <c r="S108" s="259">
        <v>24.566086062347654</v>
      </c>
      <c r="T108" s="259">
        <v>55.111176793794286</v>
      </c>
      <c r="U108" s="259">
        <v>40.466031474042268</v>
      </c>
      <c r="V108" s="259">
        <v>38.098776002309272</v>
      </c>
      <c r="W108" s="259">
        <v>61.010222129349756</v>
      </c>
      <c r="X108" s="259">
        <v>22.002996027465279</v>
      </c>
      <c r="Y108" s="286">
        <v>79.265812160514926</v>
      </c>
      <c r="Z108" s="285">
        <v>50.128646873925703</v>
      </c>
      <c r="AA108" s="259">
        <v>34.225286244703071</v>
      </c>
      <c r="AB108" s="259">
        <v>70.457078031441569</v>
      </c>
      <c r="AC108" s="259">
        <v>55.576587774335394</v>
      </c>
      <c r="AD108" s="259">
        <v>27.130276195428554</v>
      </c>
      <c r="AE108" s="259">
        <v>26.506627750048487</v>
      </c>
      <c r="AF108" s="259">
        <v>62.026720181038215</v>
      </c>
      <c r="AG108" s="259">
        <v>28.708135038431053</v>
      </c>
      <c r="AH108" s="259">
        <v>93.607580279334897</v>
      </c>
      <c r="AI108" s="259">
        <v>59.292442925430635</v>
      </c>
      <c r="AJ108" s="259">
        <v>39.835999547741316</v>
      </c>
      <c r="AK108" s="286">
        <v>78.48667102398899</v>
      </c>
      <c r="AL108" s="285">
        <v>53.012104823586867</v>
      </c>
      <c r="AM108" s="259">
        <v>102.54884739135099</v>
      </c>
      <c r="AN108" s="259">
        <v>78.605057543555603</v>
      </c>
      <c r="AO108" s="259">
        <v>45.92184570355537</v>
      </c>
      <c r="AP108" s="259">
        <v>30.54862227332605</v>
      </c>
      <c r="AQ108" s="259">
        <v>31.207197988935921</v>
      </c>
      <c r="AR108" s="259">
        <v>39.309413578497839</v>
      </c>
      <c r="AS108" s="259">
        <v>12.296635615290331</v>
      </c>
      <c r="AT108" s="259">
        <v>59.635528374143135</v>
      </c>
      <c r="AU108" s="259">
        <v>44.312816707250676</v>
      </c>
      <c r="AV108" s="259">
        <v>55.575990016068452</v>
      </c>
      <c r="AW108" s="286">
        <v>89.033689795725266</v>
      </c>
      <c r="AX108" s="285">
        <v>46.129924790000004</v>
      </c>
      <c r="AY108" s="259">
        <v>48.316493369999996</v>
      </c>
      <c r="AZ108" s="259">
        <v>62.824619790635836</v>
      </c>
      <c r="BA108" s="259">
        <v>29.158062430239596</v>
      </c>
      <c r="BB108" s="259">
        <v>38.96981955523907</v>
      </c>
      <c r="BC108" s="259">
        <v>13.173601921851978</v>
      </c>
      <c r="BD108" s="259">
        <v>27.799303420000001</v>
      </c>
      <c r="BE108" s="259">
        <v>10.007054572981437</v>
      </c>
      <c r="BF108" s="259">
        <v>51.243424818167632</v>
      </c>
      <c r="BG108" s="259">
        <v>26.327638826334617</v>
      </c>
      <c r="BH108" s="259">
        <v>27.920622000000002</v>
      </c>
      <c r="BI108" s="286">
        <v>31.655109509999996</v>
      </c>
      <c r="BJ108" s="285">
        <v>26.660397000000003</v>
      </c>
      <c r="BK108" s="259">
        <v>3.9975406450285575</v>
      </c>
      <c r="BL108" s="259">
        <v>53.454050045309494</v>
      </c>
      <c r="BM108" s="259">
        <v>20.657338886147723</v>
      </c>
      <c r="BN108" s="259">
        <v>37.41491405</v>
      </c>
      <c r="BO108" s="259">
        <v>19.589744423949895</v>
      </c>
      <c r="BP108" s="259">
        <v>32.77432263</v>
      </c>
      <c r="BQ108" s="259">
        <v>5.9413571300000001</v>
      </c>
      <c r="BR108" s="259">
        <v>51.183815420000002</v>
      </c>
      <c r="BS108" s="259">
        <v>70.361414700000012</v>
      </c>
      <c r="BT108" s="259">
        <v>25.40438885</v>
      </c>
      <c r="BU108" s="286">
        <v>378.50552420497092</v>
      </c>
      <c r="BV108" s="285">
        <v>23.057430029999999</v>
      </c>
      <c r="BW108" s="259">
        <v>5.408551241781832</v>
      </c>
      <c r="BX108" s="259">
        <v>31.201387564456581</v>
      </c>
      <c r="BY108" s="259">
        <v>21.441434676382073</v>
      </c>
      <c r="BZ108" s="259">
        <v>30.805356206540342</v>
      </c>
      <c r="CA108" s="259">
        <v>20.652471445271011</v>
      </c>
      <c r="CB108" s="259">
        <v>43.944753890000001</v>
      </c>
      <c r="CC108" s="259">
        <v>5.0350784500000003</v>
      </c>
      <c r="CD108" s="259">
        <v>32.928330019999997</v>
      </c>
      <c r="CE108" s="259">
        <v>23.07124782</v>
      </c>
      <c r="CF108" s="259">
        <v>33.913871960000009</v>
      </c>
      <c r="CG108" s="286">
        <v>22.522347740000001</v>
      </c>
      <c r="CH108" s="285">
        <v>75.788466097432647</v>
      </c>
      <c r="CI108" s="259">
        <v>3.0248793699999998</v>
      </c>
      <c r="CJ108" s="259">
        <v>35.51516118</v>
      </c>
      <c r="CK108" s="259">
        <v>20.402872470000002</v>
      </c>
      <c r="CL108" s="259">
        <v>33.032191720000007</v>
      </c>
      <c r="CM108" s="259">
        <v>53.255141229999992</v>
      </c>
      <c r="CN108" s="259">
        <v>120.19142001</v>
      </c>
      <c r="CO108" s="259">
        <v>20.390014169999997</v>
      </c>
      <c r="CP108" s="259">
        <v>20.787874240000001</v>
      </c>
      <c r="CQ108" s="259">
        <v>19.673956570000001</v>
      </c>
      <c r="CR108" s="259">
        <v>35.861888300000004</v>
      </c>
      <c r="CS108" s="286">
        <v>23.009824599999998</v>
      </c>
      <c r="CT108" s="285">
        <v>73.179806192555745</v>
      </c>
      <c r="CU108" s="259">
        <v>18.174789312555749</v>
      </c>
      <c r="CV108" s="259">
        <v>20.531257332555747</v>
      </c>
      <c r="CW108" s="259">
        <v>22.485318130000003</v>
      </c>
      <c r="CX108" s="259">
        <v>33.545639440000002</v>
      </c>
      <c r="CY108" s="259">
        <v>29.223189520000002</v>
      </c>
      <c r="CZ108" s="259">
        <v>22.525331049999998</v>
      </c>
      <c r="DA108" s="259">
        <v>14.596047650000001</v>
      </c>
      <c r="DB108" s="259">
        <v>24.374594480000003</v>
      </c>
      <c r="DC108" s="259">
        <v>23.027537299999999</v>
      </c>
      <c r="DD108" s="259">
        <v>46.518192674967452</v>
      </c>
      <c r="DE108" s="286">
        <v>34.798628514967447</v>
      </c>
      <c r="DF108" s="285">
        <v>21.74690450496745</v>
      </c>
      <c r="DG108" s="259">
        <v>101.47055803496747</v>
      </c>
      <c r="DH108" s="259">
        <v>22.587350044967454</v>
      </c>
      <c r="DI108" s="259">
        <v>22.276766754967454</v>
      </c>
      <c r="DJ108" s="259">
        <v>27.624253194967451</v>
      </c>
      <c r="DK108" s="259">
        <v>17.629298934967451</v>
      </c>
      <c r="DL108" s="259">
        <v>0.71147787496745063</v>
      </c>
      <c r="DM108" s="259">
        <v>7.0236147749674496</v>
      </c>
      <c r="DN108" s="259">
        <v>21.668056534967452</v>
      </c>
      <c r="DO108" s="259">
        <v>23.175025514967452</v>
      </c>
      <c r="DP108" s="259">
        <v>13.397120674967452</v>
      </c>
      <c r="DQ108" s="286">
        <v>39.195552134967457</v>
      </c>
      <c r="DR108" s="285">
        <v>42.459483664967451</v>
      </c>
      <c r="DS108" s="259">
        <v>8.4903195949674508</v>
      </c>
      <c r="DT108" s="259">
        <v>52.487336984967456</v>
      </c>
      <c r="DU108" s="259">
        <v>25.256449594967449</v>
      </c>
      <c r="DV108" s="259">
        <v>21.271305814967448</v>
      </c>
      <c r="DW108" s="259">
        <v>16.619188354967456</v>
      </c>
      <c r="DX108" s="259">
        <v>21.43126770496745</v>
      </c>
      <c r="DY108" s="259">
        <v>8.1881270249674518</v>
      </c>
      <c r="DZ108" s="259">
        <v>51.937236794967447</v>
      </c>
      <c r="EA108" s="259">
        <v>19.556462504967456</v>
      </c>
      <c r="EB108" s="259">
        <v>622.41365984496747</v>
      </c>
      <c r="EC108" s="286">
        <v>21.08381695496745</v>
      </c>
      <c r="ED108" s="285">
        <v>21.589969714967452</v>
      </c>
      <c r="EE108" s="259">
        <v>9.3464742149674507</v>
      </c>
      <c r="EF108" s="259">
        <v>63.142679834967453</v>
      </c>
      <c r="EG108" s="259">
        <v>767.07196918496743</v>
      </c>
      <c r="EH108" s="259">
        <v>5.2806499449674504</v>
      </c>
      <c r="EI108" s="259">
        <v>21.28618332496745</v>
      </c>
      <c r="EJ108" s="259">
        <v>21.432637704967451</v>
      </c>
      <c r="EK108" s="259">
        <v>7.8748752399999988</v>
      </c>
      <c r="EL108" s="259">
        <v>53.281017899999988</v>
      </c>
      <c r="EM108" s="259">
        <v>25.709455351959626</v>
      </c>
      <c r="EN108" s="259">
        <v>4.97220010195963</v>
      </c>
      <c r="EO108" s="286">
        <v>33.160640321959633</v>
      </c>
      <c r="EP108" s="285">
        <v>21.115047871959629</v>
      </c>
      <c r="EQ108" s="259">
        <v>9.5169818519596294</v>
      </c>
      <c r="ER108" s="259">
        <v>53.88428583195963</v>
      </c>
      <c r="ES108" s="259">
        <v>13.928047041959628</v>
      </c>
      <c r="ET108" s="259">
        <v>5.3339380319596303</v>
      </c>
      <c r="EU108" s="259">
        <v>27.702817171959627</v>
      </c>
      <c r="EV108" s="259">
        <v>21.26973340195963</v>
      </c>
      <c r="EW108" s="259">
        <v>10.325178101959629</v>
      </c>
      <c r="EX108" s="259">
        <v>51.40032097195963</v>
      </c>
      <c r="EY108" s="259">
        <v>13.884539461959632</v>
      </c>
      <c r="EZ108" s="259">
        <v>6.607978121959631</v>
      </c>
      <c r="FA108" s="286">
        <v>29.493612901959633</v>
      </c>
      <c r="FB108" s="285">
        <v>33.444440977896733</v>
      </c>
      <c r="FC108" s="259">
        <v>11.502540437896736</v>
      </c>
      <c r="FD108" s="259">
        <v>38.222468917896734</v>
      </c>
      <c r="FE108" s="259">
        <v>39.270297757896742</v>
      </c>
      <c r="FF108" s="259">
        <v>7.0349533078967372</v>
      </c>
      <c r="FG108" s="259">
        <v>74.569502057896742</v>
      </c>
      <c r="FH108" s="259">
        <v>40.090419873353845</v>
      </c>
      <c r="FI108" s="259">
        <v>14.240469573353849</v>
      </c>
      <c r="FJ108" s="259">
        <v>60.005082213353838</v>
      </c>
      <c r="FK108" s="259">
        <v>4.8598838233538482</v>
      </c>
      <c r="FL108" s="259">
        <v>12.632596303353848</v>
      </c>
      <c r="FM108" s="286">
        <v>44.677933333353842</v>
      </c>
      <c r="FN108" s="285">
        <v>26.511023606089918</v>
      </c>
      <c r="FO108" s="259">
        <v>8.7587687160899144</v>
      </c>
      <c r="FP108" s="259">
        <v>48.517210256089925</v>
      </c>
      <c r="FQ108" s="259">
        <v>16.858929096089909</v>
      </c>
      <c r="FR108" s="259">
        <v>13.621006526089914</v>
      </c>
      <c r="FS108" s="259">
        <v>28.372792116089915</v>
      </c>
      <c r="FT108" s="259">
        <v>38.780126426089907</v>
      </c>
      <c r="FU108" s="259">
        <v>12.431942196089915</v>
      </c>
      <c r="FV108" s="259">
        <v>44.727655126089907</v>
      </c>
      <c r="FW108" s="259">
        <v>96.320179506089914</v>
      </c>
      <c r="FX108" s="259">
        <v>16.416912421923865</v>
      </c>
      <c r="FY108" s="286">
        <v>155.75601446192385</v>
      </c>
      <c r="FZ108" s="285">
        <v>60.649613152514696</v>
      </c>
      <c r="GA108" s="259">
        <v>7.5242205925147028</v>
      </c>
      <c r="GB108" s="259">
        <v>20.273845242514703</v>
      </c>
      <c r="GC108" s="259">
        <v>18.973250345620876</v>
      </c>
      <c r="GD108" s="259">
        <v>13.723458955620877</v>
      </c>
      <c r="GE108" s="259">
        <v>176.49732254562088</v>
      </c>
      <c r="GF108" s="259">
        <v>83.041540550620866</v>
      </c>
      <c r="GG108" s="259">
        <v>7.9779849856208767</v>
      </c>
      <c r="GH108" s="259">
        <v>53.098963215620877</v>
      </c>
      <c r="GI108" s="259">
        <v>5.1738712738952586</v>
      </c>
      <c r="GJ108" s="259">
        <v>17.592512743895259</v>
      </c>
      <c r="GK108" s="286">
        <v>136.25430938889525</v>
      </c>
      <c r="GL108" s="285">
        <v>47.901429595858815</v>
      </c>
      <c r="GM108" s="259">
        <v>8.0511196318588123</v>
      </c>
      <c r="GN108" s="259">
        <v>19.105261661858815</v>
      </c>
      <c r="GO108" s="259">
        <v>1.6012557818588113</v>
      </c>
      <c r="GP108" s="259">
        <v>17.259534391858811</v>
      </c>
      <c r="GQ108" s="259">
        <v>2072.0635273618586</v>
      </c>
      <c r="GR108" s="259">
        <v>51.172501575832143</v>
      </c>
      <c r="GS108" s="259">
        <v>7.8918653534347394</v>
      </c>
      <c r="GT108" s="259">
        <v>130.14852892343475</v>
      </c>
      <c r="GU108" s="259">
        <v>7.6605638987133036</v>
      </c>
      <c r="GV108" s="259">
        <v>454.03603980871327</v>
      </c>
      <c r="GW108" s="286">
        <v>761.14783615871329</v>
      </c>
      <c r="GX108" s="285">
        <v>132.48003791871332</v>
      </c>
      <c r="GY108" s="259">
        <v>84.471452918713311</v>
      </c>
      <c r="GZ108" s="259">
        <v>27.021436538713299</v>
      </c>
      <c r="HA108" s="259">
        <v>5.5902470425606756</v>
      </c>
      <c r="HB108" s="259">
        <v>11.120094102560675</v>
      </c>
      <c r="HC108" s="259">
        <v>154.77379799256067</v>
      </c>
      <c r="HD108" s="259">
        <v>175.36229427256066</v>
      </c>
      <c r="HE108" s="259">
        <v>6.6065729725606746</v>
      </c>
      <c r="HF108" s="259">
        <v>27.737274512560674</v>
      </c>
      <c r="HG108" s="259">
        <v>1.4162149725606752</v>
      </c>
      <c r="HH108" s="259">
        <v>66.441323782560673</v>
      </c>
      <c r="HI108" s="286">
        <v>132.61523175256067</v>
      </c>
      <c r="HJ108" s="285">
        <v>17.756117342560675</v>
      </c>
      <c r="HK108" s="259">
        <v>6.462267312560674</v>
      </c>
      <c r="HL108" s="259">
        <v>28.919081792560675</v>
      </c>
      <c r="HM108" s="259">
        <v>1.4162149725606752</v>
      </c>
      <c r="HN108" s="259">
        <v>13.902695472560675</v>
      </c>
      <c r="HO108" s="259">
        <v>163.25326903256067</v>
      </c>
      <c r="HP108" s="259">
        <v>517.36553303256073</v>
      </c>
      <c r="HQ108" s="259">
        <v>532.54800150256062</v>
      </c>
      <c r="HR108" s="259">
        <v>28.450320572560678</v>
      </c>
      <c r="HS108" s="259">
        <v>6.557391302560676</v>
      </c>
      <c r="HT108" s="259">
        <v>94.145483183275459</v>
      </c>
      <c r="HU108" s="286">
        <v>145.36088368597569</v>
      </c>
      <c r="HV108" s="285">
        <v>12.720134229999998</v>
      </c>
      <c r="HW108" s="259">
        <v>6.2250639399999992</v>
      </c>
      <c r="HX108" s="259">
        <v>27.442382795975682</v>
      </c>
      <c r="HY108" s="259">
        <v>6.5080220749299427</v>
      </c>
      <c r="HZ108" s="259">
        <v>1.0504642649299423</v>
      </c>
      <c r="IA108" s="259">
        <v>167.94480336492995</v>
      </c>
      <c r="IB108" s="259">
        <v>211.66831368492993</v>
      </c>
      <c r="IC108" s="259">
        <v>3.5857759149299424</v>
      </c>
      <c r="ID108" s="259">
        <v>27.973386244929941</v>
      </c>
      <c r="IE108" s="259">
        <v>6.0244888949299424</v>
      </c>
      <c r="IF108" s="259">
        <v>1.0395241749299422</v>
      </c>
      <c r="IG108" s="286">
        <v>219.88360828492995</v>
      </c>
      <c r="IH108" s="285">
        <v>7.7347064800000007</v>
      </c>
      <c r="II108" s="259">
        <v>3.8518839599999999</v>
      </c>
      <c r="IJ108" s="259">
        <v>37.080134839999999</v>
      </c>
      <c r="IK108" s="259">
        <v>1.97496457</v>
      </c>
      <c r="IL108" s="259">
        <v>0.93392774000000001</v>
      </c>
      <c r="IM108" s="259">
        <v>228.72716679000001</v>
      </c>
      <c r="IN108" s="259">
        <v>0.68646629999999997</v>
      </c>
      <c r="IO108" s="259">
        <v>13.948457650000002</v>
      </c>
      <c r="IP108" s="259">
        <v>27.360652719999997</v>
      </c>
      <c r="IQ108" s="259">
        <v>91.183509599999994</v>
      </c>
      <c r="IR108" s="259">
        <v>2020.1174061700001</v>
      </c>
      <c r="IS108" s="286">
        <v>123.35100718000001</v>
      </c>
      <c r="IT108" s="285">
        <v>590.43645841</v>
      </c>
      <c r="IU108" s="259">
        <v>3.9992049700000001</v>
      </c>
      <c r="IV108" s="259">
        <v>27.548559560000001</v>
      </c>
      <c r="IW108" s="259">
        <v>14.99123923</v>
      </c>
      <c r="IX108" s="259">
        <v>0.84963518999999998</v>
      </c>
      <c r="IY108" s="259">
        <v>184.69144230000001</v>
      </c>
      <c r="IZ108" s="259">
        <v>0.52977225999999999</v>
      </c>
      <c r="JA108" s="259">
        <v>12.753204270000001</v>
      </c>
      <c r="JB108" s="259">
        <v>1330.2520367300003</v>
      </c>
      <c r="JC108" s="259">
        <v>13.37010735</v>
      </c>
      <c r="JD108" s="259">
        <v>27.873336650000002</v>
      </c>
      <c r="JE108" s="286">
        <v>832.37559573999999</v>
      </c>
      <c r="JF108" s="285">
        <v>488.01580115000002</v>
      </c>
      <c r="JG108" s="259">
        <v>0.73063637000000003</v>
      </c>
      <c r="JH108" s="259">
        <v>25.772587010000002</v>
      </c>
      <c r="JI108" s="259">
        <v>9.7501836199999996</v>
      </c>
      <c r="JJ108" s="259">
        <v>19.237107950000002</v>
      </c>
      <c r="JK108" s="259">
        <v>206.23137783999999</v>
      </c>
      <c r="JL108" s="259">
        <v>16.06199041</v>
      </c>
      <c r="JM108" s="259">
        <v>0.23170694</v>
      </c>
      <c r="JN108" s="259">
        <v>115.31579678</v>
      </c>
      <c r="JO108" s="259">
        <v>9.1415720200000017</v>
      </c>
      <c r="JP108" s="259">
        <v>422.25880827999998</v>
      </c>
      <c r="JQ108" s="286">
        <v>230.83371111</v>
      </c>
      <c r="JR108" s="285">
        <v>16.08928118</v>
      </c>
      <c r="JS108" s="259">
        <v>0.23170694</v>
      </c>
      <c r="JT108" s="259">
        <v>18.933493640000002</v>
      </c>
      <c r="JU108" s="259">
        <v>9.1841457400000017</v>
      </c>
      <c r="JV108" s="259">
        <v>22.611489200000001</v>
      </c>
      <c r="JW108" s="259">
        <v>481.96211094</v>
      </c>
      <c r="JX108" s="259">
        <v>1223.4851772600002</v>
      </c>
      <c r="JY108" s="259">
        <v>0.23170694</v>
      </c>
      <c r="JZ108" s="259">
        <v>18.429216110000002</v>
      </c>
      <c r="KA108" s="259">
        <v>1051.4558121600001</v>
      </c>
      <c r="KB108" s="259">
        <v>19.867517679999999</v>
      </c>
      <c r="KC108" s="286">
        <v>200.94378085</v>
      </c>
      <c r="KD108" s="285">
        <v>23.320886980000001</v>
      </c>
      <c r="KE108" s="259">
        <v>0.23170694</v>
      </c>
      <c r="KF108" s="259">
        <v>34.310958780000007</v>
      </c>
      <c r="KG108" s="259">
        <v>11.054836140000001</v>
      </c>
      <c r="KH108" s="259">
        <v>182.07756611000002</v>
      </c>
      <c r="KI108" s="259">
        <v>165.18004163000001</v>
      </c>
      <c r="KJ108" s="259">
        <v>23.386705800000001</v>
      </c>
      <c r="KK108" s="259">
        <v>0.23170694</v>
      </c>
      <c r="KL108" s="259">
        <v>9.9028233400000012</v>
      </c>
      <c r="KM108" s="259">
        <v>11.529767460000002</v>
      </c>
      <c r="KN108" s="259">
        <v>510.10885127</v>
      </c>
      <c r="KO108" s="259">
        <v>214.14931345999997</v>
      </c>
      <c r="KP108" s="285">
        <v>23.856180989999999</v>
      </c>
      <c r="KQ108" s="259">
        <v>0.23170694</v>
      </c>
      <c r="KR108" s="259">
        <v>389.92025080000002</v>
      </c>
      <c r="KS108" s="286">
        <v>1262.0639018100001</v>
      </c>
    </row>
    <row r="109" spans="1:305" x14ac:dyDescent="0.25">
      <c r="A109" s="235" t="s">
        <v>4273</v>
      </c>
      <c r="B109" s="285">
        <v>-3.9021699999999999</v>
      </c>
      <c r="C109" s="259">
        <v>-1.2621800000000001</v>
      </c>
      <c r="D109" s="259">
        <v>-1.9030171599999999</v>
      </c>
      <c r="E109" s="259">
        <v>-7.2382599999999986</v>
      </c>
      <c r="F109" s="259">
        <v>-3.5428353100000001</v>
      </c>
      <c r="G109" s="259">
        <v>-6.5728915199999998</v>
      </c>
      <c r="H109" s="259">
        <v>-2.3940399999999995</v>
      </c>
      <c r="I109" s="259">
        <v>-0.48636000000000007</v>
      </c>
      <c r="J109" s="259">
        <v>-0.82576000000000005</v>
      </c>
      <c r="K109" s="259">
        <v>-9.0167882899999992</v>
      </c>
      <c r="L109" s="259">
        <v>-0.23727999999999999</v>
      </c>
      <c r="M109" s="286">
        <v>-4.6875006599999995</v>
      </c>
      <c r="N109" s="285">
        <v>-3.4785299999999997</v>
      </c>
      <c r="O109" s="259">
        <v>-1.4190400000000001</v>
      </c>
      <c r="P109" s="259">
        <v>-1.65082</v>
      </c>
      <c r="Q109" s="259">
        <v>-10.04925141</v>
      </c>
      <c r="R109" s="259">
        <v>-0.88763999999999998</v>
      </c>
      <c r="S109" s="259">
        <v>-7.1620790699999999</v>
      </c>
      <c r="T109" s="259">
        <v>-2.4125199999999998</v>
      </c>
      <c r="U109" s="259">
        <v>-1.3731100000000001</v>
      </c>
      <c r="V109" s="259">
        <v>-1.5329799999999998</v>
      </c>
      <c r="W109" s="259">
        <v>-7.6565299999999983</v>
      </c>
      <c r="X109" s="259">
        <v>-1.8078638300000001</v>
      </c>
      <c r="Y109" s="286">
        <v>-6.6183553200000009</v>
      </c>
      <c r="Z109" s="285">
        <v>-4.869019999999999</v>
      </c>
      <c r="AA109" s="259">
        <v>-1.03796</v>
      </c>
      <c r="AB109" s="259">
        <v>-9.2999999999999999E-2</v>
      </c>
      <c r="AC109" s="259">
        <v>-6.9504199999999994</v>
      </c>
      <c r="AD109" s="259">
        <v>-0.48962488999999998</v>
      </c>
      <c r="AE109" s="259">
        <v>-2.5306261000000001</v>
      </c>
      <c r="AF109" s="259">
        <v>-3.4785299999999997</v>
      </c>
      <c r="AG109" s="259">
        <v>-0.18420999999999998</v>
      </c>
      <c r="AH109" s="259">
        <v>-0.32340999999999998</v>
      </c>
      <c r="AI109" s="259">
        <v>-6.5810399999999998</v>
      </c>
      <c r="AJ109" s="259">
        <v>-3.6345085399999997</v>
      </c>
      <c r="AK109" s="286">
        <v>-4.3022562500000001</v>
      </c>
      <c r="AL109" s="285">
        <v>-4.7914099999999991</v>
      </c>
      <c r="AM109" s="259">
        <v>-0.27585999999999999</v>
      </c>
      <c r="AN109" s="259">
        <v>-3.5691616400000004</v>
      </c>
      <c r="AO109" s="259">
        <v>-3.4036499999999998</v>
      </c>
      <c r="AP109" s="259">
        <v>-0.27468999999999999</v>
      </c>
      <c r="AQ109" s="259">
        <v>-3.0741904399999997</v>
      </c>
      <c r="AR109" s="259">
        <v>-3.4785299999999997</v>
      </c>
      <c r="AS109" s="259">
        <v>-0.17809</v>
      </c>
      <c r="AT109" s="259">
        <v>-0.22334999999999999</v>
      </c>
      <c r="AU109" s="259">
        <v>-4.6455599999999997</v>
      </c>
      <c r="AV109" s="259">
        <v>-0.27468999999999999</v>
      </c>
      <c r="AW109" s="286">
        <v>-2.0962947999999999</v>
      </c>
      <c r="AX109" s="285">
        <v>-3.6711599999999995</v>
      </c>
      <c r="AY109" s="259">
        <v>-6.5271282500000005</v>
      </c>
      <c r="AZ109" s="259">
        <v>-5.3150000000000003E-2</v>
      </c>
      <c r="BA109" s="259">
        <v>-2.7141899999999994</v>
      </c>
      <c r="BB109" s="259">
        <v>-0.27468999999999999</v>
      </c>
      <c r="BC109" s="259">
        <v>-0.61197999999999997</v>
      </c>
      <c r="BD109" s="259">
        <v>-3.4785299999999997</v>
      </c>
      <c r="BE109" s="259">
        <v>-9.1649999999999995E-2</v>
      </c>
      <c r="BF109" s="259">
        <v>-1.2923100000000001</v>
      </c>
      <c r="BG109" s="259">
        <v>-3.7793899999999998</v>
      </c>
      <c r="BH109" s="259">
        <v>-0.27468999999999999</v>
      </c>
      <c r="BI109" s="286">
        <v>-3.7084299999999999</v>
      </c>
      <c r="BJ109" s="285">
        <v>0</v>
      </c>
      <c r="BK109" s="259">
        <v>-9.1649999999999995E-2</v>
      </c>
      <c r="BL109" s="259">
        <v>0</v>
      </c>
      <c r="BM109" s="259">
        <v>-1.08866</v>
      </c>
      <c r="BN109" s="259">
        <v>-0.27468999999999999</v>
      </c>
      <c r="BO109" s="259">
        <v>-3.7084299999999999</v>
      </c>
      <c r="BP109" s="259">
        <v>0</v>
      </c>
      <c r="BQ109" s="259">
        <v>-0.40580000000000005</v>
      </c>
      <c r="BR109" s="259">
        <v>-1.3454600000000001</v>
      </c>
      <c r="BS109" s="259">
        <v>-0.51634000000000002</v>
      </c>
      <c r="BT109" s="259">
        <v>-2.5700000000000001E-2</v>
      </c>
      <c r="BU109" s="286">
        <v>-0.52051999999999998</v>
      </c>
      <c r="BV109" s="285">
        <v>-3.1421199999999998</v>
      </c>
      <c r="BW109" s="259">
        <v>0</v>
      </c>
      <c r="BX109" s="259">
        <v>0</v>
      </c>
      <c r="BY109" s="259">
        <v>-2.793E-2</v>
      </c>
      <c r="BZ109" s="259">
        <v>-2.5700000000000001E-2</v>
      </c>
      <c r="CA109" s="259">
        <v>-3.2458299999999998</v>
      </c>
      <c r="CB109" s="259">
        <v>0</v>
      </c>
      <c r="CC109" s="259">
        <v>0</v>
      </c>
      <c r="CD109" s="259">
        <v>0</v>
      </c>
      <c r="CE109" s="259">
        <v>-1.3102200000000002</v>
      </c>
      <c r="CF109" s="259">
        <v>-1.4530000000000001E-2</v>
      </c>
      <c r="CG109" s="286">
        <v>-0.46529999999999999</v>
      </c>
      <c r="CH109" s="285">
        <v>-2.4618799999999998</v>
      </c>
      <c r="CI109" s="259">
        <v>0</v>
      </c>
      <c r="CJ109" s="259">
        <v>-1.2923100000000001</v>
      </c>
      <c r="CK109" s="259">
        <v>-6.3099999999999996E-3</v>
      </c>
      <c r="CL109" s="259">
        <v>-6.0299999999999998E-3</v>
      </c>
      <c r="CM109" s="259">
        <v>-0.22989999999999999</v>
      </c>
      <c r="CN109" s="259">
        <v>-2.6972800000000001</v>
      </c>
      <c r="CO109" s="259">
        <v>0</v>
      </c>
      <c r="CP109" s="259">
        <v>0</v>
      </c>
      <c r="CQ109" s="259">
        <v>0</v>
      </c>
      <c r="CR109" s="259">
        <v>-1.30463996</v>
      </c>
      <c r="CS109" s="286">
        <v>-0.22989999999999999</v>
      </c>
      <c r="CT109" s="285">
        <v>-2.6972800000000001</v>
      </c>
      <c r="CU109" s="259">
        <v>-6.9031900000000004</v>
      </c>
      <c r="CV109" s="259">
        <v>0</v>
      </c>
      <c r="CW109" s="259">
        <v>-1.2986199999999999</v>
      </c>
      <c r="CX109" s="259">
        <v>0</v>
      </c>
      <c r="CY109" s="259">
        <v>0</v>
      </c>
      <c r="CZ109" s="259">
        <v>-1.2647899999999999</v>
      </c>
      <c r="DA109" s="259">
        <v>0</v>
      </c>
      <c r="DB109" s="259">
        <v>0</v>
      </c>
      <c r="DC109" s="259">
        <v>-1.2986199999999999</v>
      </c>
      <c r="DD109" s="259">
        <v>0</v>
      </c>
      <c r="DE109" s="286">
        <v>0</v>
      </c>
      <c r="DF109" s="285">
        <v>-0.36124000000000001</v>
      </c>
      <c r="DG109" s="259">
        <v>0</v>
      </c>
      <c r="DH109" s="259">
        <v>0</v>
      </c>
      <c r="DI109" s="259">
        <v>-0.72876000000000007</v>
      </c>
      <c r="DJ109" s="259">
        <v>-0.19125</v>
      </c>
      <c r="DK109" s="259">
        <v>0</v>
      </c>
      <c r="DL109" s="259">
        <v>0</v>
      </c>
      <c r="DM109" s="259">
        <v>0</v>
      </c>
      <c r="DN109" s="259">
        <v>0</v>
      </c>
      <c r="DO109" s="259">
        <v>-6.3099999999999996E-3</v>
      </c>
      <c r="DP109" s="259">
        <v>0</v>
      </c>
      <c r="DQ109" s="286">
        <v>0</v>
      </c>
      <c r="DR109" s="285">
        <v>0</v>
      </c>
      <c r="DS109" s="259">
        <v>0</v>
      </c>
      <c r="DT109" s="259">
        <v>0</v>
      </c>
      <c r="DU109" s="259">
        <v>-6.3099999999999996E-3</v>
      </c>
      <c r="DV109" s="259">
        <v>0</v>
      </c>
      <c r="DW109" s="259">
        <v>0</v>
      </c>
      <c r="DX109" s="259">
        <v>0</v>
      </c>
      <c r="DY109" s="259">
        <v>0</v>
      </c>
      <c r="DZ109" s="259">
        <v>0</v>
      </c>
      <c r="EA109" s="259">
        <v>-6.3099999999999996E-3</v>
      </c>
      <c r="EB109" s="259">
        <v>0</v>
      </c>
      <c r="EC109" s="286">
        <v>0</v>
      </c>
      <c r="ED109" s="285">
        <v>0</v>
      </c>
      <c r="EE109" s="259">
        <v>0</v>
      </c>
      <c r="EF109" s="259">
        <v>0</v>
      </c>
      <c r="EG109" s="259">
        <v>-6.3099999999999996E-3</v>
      </c>
      <c r="EH109" s="259">
        <v>0</v>
      </c>
      <c r="EI109" s="259">
        <v>0</v>
      </c>
      <c r="EJ109" s="259">
        <v>0</v>
      </c>
      <c r="EK109" s="259">
        <v>0</v>
      </c>
      <c r="EL109" s="259">
        <v>0</v>
      </c>
      <c r="EM109" s="259">
        <v>0</v>
      </c>
      <c r="EN109" s="259">
        <v>0</v>
      </c>
      <c r="EO109" s="286">
        <v>0</v>
      </c>
      <c r="EP109" s="285">
        <v>0</v>
      </c>
      <c r="EQ109" s="259">
        <v>0</v>
      </c>
      <c r="ER109" s="259">
        <v>0</v>
      </c>
      <c r="ES109" s="259">
        <v>0</v>
      </c>
      <c r="ET109" s="259">
        <v>0</v>
      </c>
      <c r="EU109" s="259">
        <v>0</v>
      </c>
      <c r="EV109" s="259">
        <v>0</v>
      </c>
      <c r="EW109" s="259">
        <v>0</v>
      </c>
      <c r="EX109" s="259">
        <v>0</v>
      </c>
      <c r="EY109" s="259">
        <v>0</v>
      </c>
      <c r="EZ109" s="259">
        <v>0</v>
      </c>
      <c r="FA109" s="286">
        <v>0</v>
      </c>
      <c r="FB109" s="285">
        <v>0</v>
      </c>
      <c r="FC109" s="259">
        <v>0</v>
      </c>
      <c r="FD109" s="259">
        <v>0</v>
      </c>
      <c r="FE109" s="259">
        <v>0</v>
      </c>
      <c r="FF109" s="259">
        <v>0</v>
      </c>
      <c r="FG109" s="259">
        <v>0</v>
      </c>
      <c r="FH109" s="259">
        <v>0</v>
      </c>
      <c r="FI109" s="259">
        <v>0</v>
      </c>
      <c r="FJ109" s="259">
        <v>0</v>
      </c>
      <c r="FK109" s="259">
        <v>0</v>
      </c>
      <c r="FL109" s="259">
        <v>0</v>
      </c>
      <c r="FM109" s="286">
        <v>0</v>
      </c>
      <c r="FN109" s="285">
        <v>0</v>
      </c>
      <c r="FO109" s="259">
        <v>0</v>
      </c>
      <c r="FP109" s="259">
        <v>0</v>
      </c>
      <c r="FQ109" s="259">
        <v>0</v>
      </c>
      <c r="FR109" s="259">
        <v>0</v>
      </c>
      <c r="FS109" s="259">
        <v>0</v>
      </c>
      <c r="FT109" s="259">
        <v>0</v>
      </c>
      <c r="FU109" s="259">
        <v>0</v>
      </c>
      <c r="FV109" s="259">
        <v>0</v>
      </c>
      <c r="FW109" s="259">
        <v>0</v>
      </c>
      <c r="FX109" s="259">
        <v>0</v>
      </c>
      <c r="FY109" s="286">
        <v>0</v>
      </c>
      <c r="FZ109" s="285">
        <v>0</v>
      </c>
      <c r="GA109" s="259">
        <v>0</v>
      </c>
      <c r="GB109" s="259">
        <v>0</v>
      </c>
      <c r="GC109" s="259">
        <v>0</v>
      </c>
      <c r="GD109" s="259">
        <v>0</v>
      </c>
      <c r="GE109" s="259">
        <v>0</v>
      </c>
      <c r="GF109" s="259">
        <v>0</v>
      </c>
      <c r="GG109" s="259">
        <v>0</v>
      </c>
      <c r="GH109" s="259">
        <v>0</v>
      </c>
      <c r="GI109" s="259">
        <v>0</v>
      </c>
      <c r="GJ109" s="259">
        <v>0</v>
      </c>
      <c r="GK109" s="286">
        <v>0</v>
      </c>
      <c r="GL109" s="285">
        <v>0</v>
      </c>
      <c r="GM109" s="259">
        <v>0</v>
      </c>
      <c r="GN109" s="259">
        <v>0</v>
      </c>
      <c r="GO109" s="259">
        <v>0</v>
      </c>
      <c r="GP109" s="259">
        <v>0</v>
      </c>
      <c r="GQ109" s="259">
        <v>0</v>
      </c>
      <c r="GR109" s="259">
        <v>0</v>
      </c>
      <c r="GS109" s="259">
        <v>0</v>
      </c>
      <c r="GT109" s="259">
        <v>0</v>
      </c>
      <c r="GU109" s="259">
        <v>0</v>
      </c>
      <c r="GV109" s="259">
        <v>0</v>
      </c>
      <c r="GW109" s="286">
        <v>0</v>
      </c>
      <c r="GX109" s="285">
        <v>0</v>
      </c>
      <c r="GY109" s="259">
        <v>0</v>
      </c>
      <c r="GZ109" s="259">
        <v>0</v>
      </c>
      <c r="HA109" s="259">
        <v>0</v>
      </c>
      <c r="HB109" s="259">
        <v>0</v>
      </c>
      <c r="HC109" s="259">
        <v>0</v>
      </c>
      <c r="HD109" s="259">
        <v>0</v>
      </c>
      <c r="HE109" s="259">
        <v>0</v>
      </c>
      <c r="HF109" s="259">
        <v>0</v>
      </c>
      <c r="HG109" s="259">
        <v>0</v>
      </c>
      <c r="HH109" s="259">
        <v>0</v>
      </c>
      <c r="HI109" s="286">
        <v>0</v>
      </c>
      <c r="HJ109" s="285">
        <v>0</v>
      </c>
      <c r="HK109" s="259">
        <v>0</v>
      </c>
      <c r="HL109" s="259">
        <v>0</v>
      </c>
      <c r="HM109" s="259">
        <v>0</v>
      </c>
      <c r="HN109" s="259">
        <v>0</v>
      </c>
      <c r="HO109" s="259">
        <v>0</v>
      </c>
      <c r="HP109" s="259">
        <v>0</v>
      </c>
      <c r="HQ109" s="259">
        <v>0</v>
      </c>
      <c r="HR109" s="259">
        <v>0</v>
      </c>
      <c r="HS109" s="259">
        <v>0</v>
      </c>
      <c r="HT109" s="259">
        <v>0</v>
      </c>
      <c r="HU109" s="286">
        <v>0</v>
      </c>
      <c r="HV109" s="285">
        <v>0</v>
      </c>
      <c r="HW109" s="259">
        <v>0</v>
      </c>
      <c r="HX109" s="259">
        <v>0</v>
      </c>
      <c r="HY109" s="259">
        <v>0</v>
      </c>
      <c r="HZ109" s="259">
        <v>0</v>
      </c>
      <c r="IA109" s="259">
        <v>0</v>
      </c>
      <c r="IB109" s="259">
        <v>0</v>
      </c>
      <c r="IC109" s="259">
        <v>0</v>
      </c>
      <c r="ID109" s="259">
        <v>0</v>
      </c>
      <c r="IE109" s="259">
        <v>0</v>
      </c>
      <c r="IF109" s="259">
        <v>0</v>
      </c>
      <c r="IG109" s="286">
        <v>0</v>
      </c>
      <c r="IH109" s="285">
        <v>0</v>
      </c>
      <c r="II109" s="259">
        <v>0</v>
      </c>
      <c r="IJ109" s="259">
        <v>0</v>
      </c>
      <c r="IK109" s="259">
        <v>0</v>
      </c>
      <c r="IL109" s="259">
        <v>0</v>
      </c>
      <c r="IM109" s="259">
        <v>0</v>
      </c>
      <c r="IN109" s="259">
        <v>0</v>
      </c>
      <c r="IO109" s="259">
        <v>0</v>
      </c>
      <c r="IP109" s="259">
        <v>0</v>
      </c>
      <c r="IQ109" s="259">
        <v>0</v>
      </c>
      <c r="IR109" s="259">
        <v>0</v>
      </c>
      <c r="IS109" s="286">
        <v>0</v>
      </c>
      <c r="IT109" s="285">
        <v>0</v>
      </c>
      <c r="IU109" s="259">
        <v>0</v>
      </c>
      <c r="IV109" s="259">
        <v>0</v>
      </c>
      <c r="IW109" s="259">
        <v>0</v>
      </c>
      <c r="IX109" s="259">
        <v>0</v>
      </c>
      <c r="IY109" s="259">
        <v>0</v>
      </c>
      <c r="IZ109" s="259">
        <v>0</v>
      </c>
      <c r="JA109" s="259">
        <v>0</v>
      </c>
      <c r="JB109" s="259">
        <v>-1.02805853</v>
      </c>
      <c r="JC109" s="259">
        <v>0</v>
      </c>
      <c r="JD109" s="259">
        <v>0</v>
      </c>
      <c r="JE109" s="286">
        <v>0</v>
      </c>
      <c r="JF109" s="285">
        <v>0</v>
      </c>
      <c r="JG109" s="259">
        <v>0</v>
      </c>
      <c r="JH109" s="259">
        <v>0</v>
      </c>
      <c r="JI109" s="259">
        <v>0</v>
      </c>
      <c r="JJ109" s="259">
        <v>0</v>
      </c>
      <c r="JK109" s="259">
        <v>-0.15667133999999999</v>
      </c>
      <c r="JL109" s="259">
        <v>0</v>
      </c>
      <c r="JM109" s="259">
        <v>0</v>
      </c>
      <c r="JN109" s="259">
        <v>0</v>
      </c>
      <c r="JO109" s="259">
        <v>0</v>
      </c>
      <c r="JP109" s="259">
        <v>0</v>
      </c>
      <c r="JQ109" s="286">
        <v>0</v>
      </c>
      <c r="JR109" s="285">
        <v>0</v>
      </c>
      <c r="JS109" s="259">
        <v>0</v>
      </c>
      <c r="JT109" s="259">
        <v>0</v>
      </c>
      <c r="JU109" s="259">
        <v>0</v>
      </c>
      <c r="JV109" s="259">
        <v>0</v>
      </c>
      <c r="JW109" s="259">
        <v>0</v>
      </c>
      <c r="JX109" s="259">
        <v>0</v>
      </c>
      <c r="JY109" s="259">
        <v>0</v>
      </c>
      <c r="JZ109" s="259">
        <v>300</v>
      </c>
      <c r="KA109" s="259">
        <v>0</v>
      </c>
      <c r="KB109" s="259">
        <v>0</v>
      </c>
      <c r="KC109" s="286">
        <v>0</v>
      </c>
      <c r="KD109" s="285">
        <v>0</v>
      </c>
      <c r="KE109" s="259">
        <v>0</v>
      </c>
      <c r="KF109" s="259">
        <v>0</v>
      </c>
      <c r="KG109" s="259">
        <v>0</v>
      </c>
      <c r="KH109" s="259">
        <v>0</v>
      </c>
      <c r="KI109" s="259">
        <v>0</v>
      </c>
      <c r="KJ109" s="259">
        <v>0</v>
      </c>
      <c r="KK109" s="259">
        <v>0</v>
      </c>
      <c r="KL109" s="259">
        <v>0</v>
      </c>
      <c r="KM109" s="259">
        <v>0</v>
      </c>
      <c r="KN109" s="259">
        <v>0</v>
      </c>
      <c r="KO109" s="259">
        <v>0</v>
      </c>
      <c r="KP109" s="285">
        <v>0</v>
      </c>
      <c r="KQ109" s="259">
        <v>0</v>
      </c>
      <c r="KR109" s="259">
        <v>0</v>
      </c>
      <c r="KS109" s="286">
        <v>0</v>
      </c>
    </row>
    <row r="110" spans="1:305" x14ac:dyDescent="0.25">
      <c r="A110" s="345" t="s">
        <v>4224</v>
      </c>
      <c r="B110" s="285">
        <v>0.1231</v>
      </c>
      <c r="C110" s="259">
        <v>0</v>
      </c>
      <c r="D110" s="259">
        <v>0</v>
      </c>
      <c r="E110" s="259">
        <v>0</v>
      </c>
      <c r="F110" s="259">
        <v>0</v>
      </c>
      <c r="G110" s="259">
        <v>0</v>
      </c>
      <c r="H110" s="259">
        <v>0</v>
      </c>
      <c r="I110" s="259">
        <v>0.13350000000000001</v>
      </c>
      <c r="J110" s="259">
        <v>1.44E-2</v>
      </c>
      <c r="K110" s="259">
        <v>0</v>
      </c>
      <c r="L110" s="259">
        <v>0</v>
      </c>
      <c r="M110" s="286">
        <v>0</v>
      </c>
      <c r="N110" s="285">
        <v>0</v>
      </c>
      <c r="O110" s="259">
        <v>0</v>
      </c>
      <c r="P110" s="259">
        <v>0</v>
      </c>
      <c r="Q110" s="259">
        <v>0</v>
      </c>
      <c r="R110" s="259">
        <v>0</v>
      </c>
      <c r="S110" s="259">
        <v>0</v>
      </c>
      <c r="T110" s="259">
        <v>0</v>
      </c>
      <c r="U110" s="259">
        <v>0</v>
      </c>
      <c r="V110" s="259">
        <v>0</v>
      </c>
      <c r="W110" s="259">
        <v>0</v>
      </c>
      <c r="X110" s="259">
        <v>0</v>
      </c>
      <c r="Y110" s="286">
        <v>0</v>
      </c>
      <c r="Z110" s="285">
        <v>0</v>
      </c>
      <c r="AA110" s="259">
        <v>0</v>
      </c>
      <c r="AB110" s="259">
        <v>0</v>
      </c>
      <c r="AC110" s="259">
        <v>0</v>
      </c>
      <c r="AD110" s="259">
        <v>0</v>
      </c>
      <c r="AE110" s="259">
        <v>0</v>
      </c>
      <c r="AF110" s="259">
        <v>0</v>
      </c>
      <c r="AG110" s="259">
        <v>0</v>
      </c>
      <c r="AH110" s="259">
        <v>0</v>
      </c>
      <c r="AI110" s="259">
        <v>0</v>
      </c>
      <c r="AJ110" s="259">
        <v>0</v>
      </c>
      <c r="AK110" s="286">
        <v>0</v>
      </c>
      <c r="AL110" s="285">
        <v>0</v>
      </c>
      <c r="AM110" s="259">
        <v>0</v>
      </c>
      <c r="AN110" s="259">
        <v>0</v>
      </c>
      <c r="AO110" s="259">
        <v>0</v>
      </c>
      <c r="AP110" s="259">
        <v>0</v>
      </c>
      <c r="AQ110" s="259">
        <v>0</v>
      </c>
      <c r="AR110" s="259">
        <v>0</v>
      </c>
      <c r="AS110" s="259">
        <v>0</v>
      </c>
      <c r="AT110" s="259">
        <v>0</v>
      </c>
      <c r="AU110" s="259">
        <v>0</v>
      </c>
      <c r="AV110" s="259">
        <v>0</v>
      </c>
      <c r="AW110" s="286">
        <v>0</v>
      </c>
      <c r="AX110" s="285">
        <v>0</v>
      </c>
      <c r="AY110" s="259">
        <v>0</v>
      </c>
      <c r="AZ110" s="259">
        <v>0</v>
      </c>
      <c r="BA110" s="259">
        <v>0</v>
      </c>
      <c r="BB110" s="259">
        <v>0</v>
      </c>
      <c r="BC110" s="259">
        <v>0</v>
      </c>
      <c r="BD110" s="259">
        <v>0</v>
      </c>
      <c r="BE110" s="259">
        <v>0</v>
      </c>
      <c r="BF110" s="259">
        <v>0</v>
      </c>
      <c r="BG110" s="259">
        <v>0</v>
      </c>
      <c r="BH110" s="259">
        <v>0</v>
      </c>
      <c r="BI110" s="286">
        <v>0</v>
      </c>
      <c r="BJ110" s="285">
        <v>0</v>
      </c>
      <c r="BK110" s="259">
        <v>0</v>
      </c>
      <c r="BL110" s="259">
        <v>0</v>
      </c>
      <c r="BM110" s="259">
        <v>0</v>
      </c>
      <c r="BN110" s="259">
        <v>0</v>
      </c>
      <c r="BO110" s="259">
        <v>0</v>
      </c>
      <c r="BP110" s="259">
        <v>0</v>
      </c>
      <c r="BQ110" s="259">
        <v>0</v>
      </c>
      <c r="BR110" s="259">
        <v>0</v>
      </c>
      <c r="BS110" s="259">
        <v>0</v>
      </c>
      <c r="BT110" s="259">
        <v>0</v>
      </c>
      <c r="BU110" s="286">
        <v>0</v>
      </c>
      <c r="BV110" s="285">
        <v>0</v>
      </c>
      <c r="BW110" s="259">
        <v>0</v>
      </c>
      <c r="BX110" s="259">
        <v>0</v>
      </c>
      <c r="BY110" s="259">
        <v>0</v>
      </c>
      <c r="BZ110" s="259">
        <v>0</v>
      </c>
      <c r="CA110" s="259">
        <v>0</v>
      </c>
      <c r="CB110" s="259">
        <v>0</v>
      </c>
      <c r="CC110" s="259">
        <v>0</v>
      </c>
      <c r="CD110" s="259">
        <v>0</v>
      </c>
      <c r="CE110" s="259">
        <v>0</v>
      </c>
      <c r="CF110" s="259">
        <v>0</v>
      </c>
      <c r="CG110" s="286">
        <v>0</v>
      </c>
      <c r="CH110" s="285">
        <v>0</v>
      </c>
      <c r="CI110" s="259">
        <v>0</v>
      </c>
      <c r="CJ110" s="259">
        <v>0</v>
      </c>
      <c r="CK110" s="259">
        <v>0</v>
      </c>
      <c r="CL110" s="259">
        <v>0</v>
      </c>
      <c r="CM110" s="259">
        <v>0</v>
      </c>
      <c r="CN110" s="259">
        <v>0</v>
      </c>
      <c r="CO110" s="259">
        <v>0</v>
      </c>
      <c r="CP110" s="259">
        <v>0</v>
      </c>
      <c r="CQ110" s="259">
        <v>0</v>
      </c>
      <c r="CR110" s="259">
        <v>0</v>
      </c>
      <c r="CS110" s="286">
        <v>0</v>
      </c>
      <c r="CT110" s="285">
        <v>0</v>
      </c>
      <c r="CU110" s="259">
        <v>0</v>
      </c>
      <c r="CV110" s="259">
        <v>0</v>
      </c>
      <c r="CW110" s="259">
        <v>0</v>
      </c>
      <c r="CX110" s="259">
        <v>0</v>
      </c>
      <c r="CY110" s="259">
        <v>0</v>
      </c>
      <c r="CZ110" s="259">
        <v>0</v>
      </c>
      <c r="DA110" s="259">
        <v>0</v>
      </c>
      <c r="DB110" s="259">
        <v>0</v>
      </c>
      <c r="DC110" s="259">
        <v>0</v>
      </c>
      <c r="DD110" s="259">
        <v>0</v>
      </c>
      <c r="DE110" s="286">
        <v>0</v>
      </c>
      <c r="DF110" s="285">
        <v>0</v>
      </c>
      <c r="DG110" s="259">
        <v>0</v>
      </c>
      <c r="DH110" s="259">
        <v>0</v>
      </c>
      <c r="DI110" s="259">
        <v>0</v>
      </c>
      <c r="DJ110" s="259">
        <v>0</v>
      </c>
      <c r="DK110" s="259">
        <v>0</v>
      </c>
      <c r="DL110" s="259">
        <v>0</v>
      </c>
      <c r="DM110" s="259">
        <v>0</v>
      </c>
      <c r="DN110" s="259">
        <v>0</v>
      </c>
      <c r="DO110" s="259">
        <v>0</v>
      </c>
      <c r="DP110" s="259">
        <v>0</v>
      </c>
      <c r="DQ110" s="286">
        <v>0</v>
      </c>
      <c r="DR110" s="285">
        <v>0</v>
      </c>
      <c r="DS110" s="259">
        <v>0</v>
      </c>
      <c r="DT110" s="259">
        <v>0</v>
      </c>
      <c r="DU110" s="259">
        <v>0</v>
      </c>
      <c r="DV110" s="259">
        <v>0</v>
      </c>
      <c r="DW110" s="259">
        <v>0</v>
      </c>
      <c r="DX110" s="259">
        <v>0</v>
      </c>
      <c r="DY110" s="259">
        <v>0</v>
      </c>
      <c r="DZ110" s="259">
        <v>0</v>
      </c>
      <c r="EA110" s="259">
        <v>0</v>
      </c>
      <c r="EB110" s="259">
        <v>0</v>
      </c>
      <c r="EC110" s="286">
        <v>0</v>
      </c>
      <c r="ED110" s="285">
        <v>0</v>
      </c>
      <c r="EE110" s="259">
        <v>0</v>
      </c>
      <c r="EF110" s="259">
        <v>0</v>
      </c>
      <c r="EG110" s="259">
        <v>0</v>
      </c>
      <c r="EH110" s="259">
        <v>0</v>
      </c>
      <c r="EI110" s="259">
        <v>0</v>
      </c>
      <c r="EJ110" s="259">
        <v>0</v>
      </c>
      <c r="EK110" s="259">
        <v>0</v>
      </c>
      <c r="EL110" s="259">
        <v>0</v>
      </c>
      <c r="EM110" s="259">
        <v>0</v>
      </c>
      <c r="EN110" s="259">
        <v>0</v>
      </c>
      <c r="EO110" s="286">
        <v>0</v>
      </c>
      <c r="EP110" s="285">
        <v>0</v>
      </c>
      <c r="EQ110" s="259">
        <v>0</v>
      </c>
      <c r="ER110" s="259">
        <v>0</v>
      </c>
      <c r="ES110" s="259">
        <v>0</v>
      </c>
      <c r="ET110" s="259">
        <v>0</v>
      </c>
      <c r="EU110" s="259">
        <v>0</v>
      </c>
      <c r="EV110" s="259">
        <v>0</v>
      </c>
      <c r="EW110" s="259">
        <v>0</v>
      </c>
      <c r="EX110" s="259">
        <v>0</v>
      </c>
      <c r="EY110" s="259">
        <v>0</v>
      </c>
      <c r="EZ110" s="259">
        <v>0</v>
      </c>
      <c r="FA110" s="286">
        <v>0</v>
      </c>
      <c r="FB110" s="285">
        <v>0</v>
      </c>
      <c r="FC110" s="259">
        <v>0</v>
      </c>
      <c r="FD110" s="259">
        <v>0</v>
      </c>
      <c r="FE110" s="259">
        <v>0</v>
      </c>
      <c r="FF110" s="259">
        <v>0</v>
      </c>
      <c r="FG110" s="259">
        <v>0</v>
      </c>
      <c r="FH110" s="259">
        <v>0</v>
      </c>
      <c r="FI110" s="259">
        <v>0</v>
      </c>
      <c r="FJ110" s="259">
        <v>0</v>
      </c>
      <c r="FK110" s="259">
        <v>0</v>
      </c>
      <c r="FL110" s="259">
        <v>0</v>
      </c>
      <c r="FM110" s="286">
        <v>0</v>
      </c>
      <c r="FN110" s="285">
        <v>0</v>
      </c>
      <c r="FO110" s="259">
        <v>0</v>
      </c>
      <c r="FP110" s="259">
        <v>0</v>
      </c>
      <c r="FQ110" s="259">
        <v>0</v>
      </c>
      <c r="FR110" s="259">
        <v>0</v>
      </c>
      <c r="FS110" s="259">
        <v>0</v>
      </c>
      <c r="FT110" s="259">
        <v>0</v>
      </c>
      <c r="FU110" s="259">
        <v>0</v>
      </c>
      <c r="FV110" s="259">
        <v>0</v>
      </c>
      <c r="FW110" s="259">
        <v>0</v>
      </c>
      <c r="FX110" s="259">
        <v>0</v>
      </c>
      <c r="FY110" s="286">
        <v>0</v>
      </c>
      <c r="FZ110" s="285">
        <v>0</v>
      </c>
      <c r="GA110" s="259">
        <v>0</v>
      </c>
      <c r="GB110" s="259">
        <v>0</v>
      </c>
      <c r="GC110" s="259">
        <v>0</v>
      </c>
      <c r="GD110" s="259">
        <v>0</v>
      </c>
      <c r="GE110" s="259">
        <v>0</v>
      </c>
      <c r="GF110" s="259">
        <v>0</v>
      </c>
      <c r="GG110" s="259">
        <v>0</v>
      </c>
      <c r="GH110" s="259">
        <v>0</v>
      </c>
      <c r="GI110" s="259">
        <v>0</v>
      </c>
      <c r="GJ110" s="259">
        <v>0</v>
      </c>
      <c r="GK110" s="286">
        <v>0</v>
      </c>
      <c r="GL110" s="285">
        <v>0</v>
      </c>
      <c r="GM110" s="259">
        <v>0</v>
      </c>
      <c r="GN110" s="259">
        <v>0</v>
      </c>
      <c r="GO110" s="259">
        <v>0</v>
      </c>
      <c r="GP110" s="259">
        <v>0</v>
      </c>
      <c r="GQ110" s="259">
        <v>0</v>
      </c>
      <c r="GR110" s="259">
        <v>0</v>
      </c>
      <c r="GS110" s="259">
        <v>0</v>
      </c>
      <c r="GT110" s="259">
        <v>0</v>
      </c>
      <c r="GU110" s="259">
        <v>0</v>
      </c>
      <c r="GV110" s="259">
        <v>0</v>
      </c>
      <c r="GW110" s="286">
        <v>0</v>
      </c>
      <c r="GX110" s="285">
        <v>0</v>
      </c>
      <c r="GY110" s="259">
        <v>0</v>
      </c>
      <c r="GZ110" s="259">
        <v>0</v>
      </c>
      <c r="HA110" s="259">
        <v>0</v>
      </c>
      <c r="HB110" s="259">
        <v>0</v>
      </c>
      <c r="HC110" s="259">
        <v>0</v>
      </c>
      <c r="HD110" s="259">
        <v>0</v>
      </c>
      <c r="HE110" s="259">
        <v>0</v>
      </c>
      <c r="HF110" s="259">
        <v>0</v>
      </c>
      <c r="HG110" s="259">
        <v>0</v>
      </c>
      <c r="HH110" s="259">
        <v>0</v>
      </c>
      <c r="HI110" s="286">
        <v>0</v>
      </c>
      <c r="HJ110" s="285">
        <v>0</v>
      </c>
      <c r="HK110" s="259">
        <v>0</v>
      </c>
      <c r="HL110" s="259">
        <v>0</v>
      </c>
      <c r="HM110" s="259">
        <v>0</v>
      </c>
      <c r="HN110" s="259">
        <v>0</v>
      </c>
      <c r="HO110" s="259">
        <v>0</v>
      </c>
      <c r="HP110" s="259">
        <v>0</v>
      </c>
      <c r="HQ110" s="259">
        <v>0</v>
      </c>
      <c r="HR110" s="259">
        <v>0</v>
      </c>
      <c r="HS110" s="259">
        <v>0</v>
      </c>
      <c r="HT110" s="259">
        <v>0</v>
      </c>
      <c r="HU110" s="286">
        <v>0</v>
      </c>
      <c r="HV110" s="285">
        <v>0</v>
      </c>
      <c r="HW110" s="259">
        <v>0</v>
      </c>
      <c r="HX110" s="259">
        <v>0</v>
      </c>
      <c r="HY110" s="259">
        <v>0</v>
      </c>
      <c r="HZ110" s="259">
        <v>0</v>
      </c>
      <c r="IA110" s="259">
        <v>0</v>
      </c>
      <c r="IB110" s="259">
        <v>0</v>
      </c>
      <c r="IC110" s="259">
        <v>0</v>
      </c>
      <c r="ID110" s="259">
        <v>0</v>
      </c>
      <c r="IE110" s="259">
        <v>0</v>
      </c>
      <c r="IF110" s="259">
        <v>0</v>
      </c>
      <c r="IG110" s="286">
        <v>0</v>
      </c>
      <c r="IH110" s="285">
        <v>0</v>
      </c>
      <c r="II110" s="259">
        <v>0</v>
      </c>
      <c r="IJ110" s="259">
        <v>0</v>
      </c>
      <c r="IK110" s="259">
        <v>0</v>
      </c>
      <c r="IL110" s="259">
        <v>0</v>
      </c>
      <c r="IM110" s="259">
        <v>0</v>
      </c>
      <c r="IN110" s="259">
        <v>0</v>
      </c>
      <c r="IO110" s="259">
        <v>0</v>
      </c>
      <c r="IP110" s="259">
        <v>0</v>
      </c>
      <c r="IQ110" s="259">
        <v>0</v>
      </c>
      <c r="IR110" s="259">
        <v>0</v>
      </c>
      <c r="IS110" s="286">
        <v>0</v>
      </c>
      <c r="IT110" s="285">
        <v>0</v>
      </c>
      <c r="IU110" s="259">
        <v>0</v>
      </c>
      <c r="IV110" s="259">
        <v>0</v>
      </c>
      <c r="IW110" s="259">
        <v>0</v>
      </c>
      <c r="IX110" s="259">
        <v>0</v>
      </c>
      <c r="IY110" s="259">
        <v>0</v>
      </c>
      <c r="IZ110" s="259">
        <v>0</v>
      </c>
      <c r="JA110" s="259">
        <v>0</v>
      </c>
      <c r="JB110" s="259">
        <v>0</v>
      </c>
      <c r="JC110" s="259">
        <v>0</v>
      </c>
      <c r="JD110" s="259">
        <v>0</v>
      </c>
      <c r="JE110" s="286">
        <v>0</v>
      </c>
      <c r="JF110" s="285">
        <v>0</v>
      </c>
      <c r="JG110" s="259">
        <v>0</v>
      </c>
      <c r="JH110" s="259">
        <v>0</v>
      </c>
      <c r="JI110" s="259">
        <v>0</v>
      </c>
      <c r="JJ110" s="259">
        <v>0</v>
      </c>
      <c r="JK110" s="259">
        <v>0</v>
      </c>
      <c r="JL110" s="259">
        <v>0</v>
      </c>
      <c r="JM110" s="259">
        <v>0</v>
      </c>
      <c r="JN110" s="259">
        <v>0</v>
      </c>
      <c r="JO110" s="259">
        <v>0</v>
      </c>
      <c r="JP110" s="259">
        <v>0</v>
      </c>
      <c r="JQ110" s="286">
        <v>0</v>
      </c>
      <c r="JR110" s="285">
        <v>0</v>
      </c>
      <c r="JS110" s="259">
        <v>0</v>
      </c>
      <c r="JT110" s="259">
        <v>0</v>
      </c>
      <c r="JU110" s="259">
        <v>0</v>
      </c>
      <c r="JV110" s="259">
        <v>0</v>
      </c>
      <c r="JW110" s="259">
        <v>0</v>
      </c>
      <c r="JX110" s="259">
        <v>0</v>
      </c>
      <c r="JY110" s="259">
        <v>0</v>
      </c>
      <c r="JZ110" s="259">
        <v>300</v>
      </c>
      <c r="KA110" s="259">
        <v>0</v>
      </c>
      <c r="KB110" s="259">
        <v>0</v>
      </c>
      <c r="KC110" s="286">
        <v>0</v>
      </c>
      <c r="KD110" s="285">
        <v>0</v>
      </c>
      <c r="KE110" s="259">
        <v>0</v>
      </c>
      <c r="KF110" s="259">
        <v>0</v>
      </c>
      <c r="KG110" s="259">
        <v>0</v>
      </c>
      <c r="KH110" s="259">
        <v>0</v>
      </c>
      <c r="KI110" s="259">
        <v>0</v>
      </c>
      <c r="KJ110" s="259">
        <v>0</v>
      </c>
      <c r="KK110" s="259">
        <v>0</v>
      </c>
      <c r="KL110" s="259">
        <v>0</v>
      </c>
      <c r="KM110" s="259">
        <v>0</v>
      </c>
      <c r="KN110" s="259">
        <v>0</v>
      </c>
      <c r="KO110" s="259">
        <v>0</v>
      </c>
      <c r="KP110" s="285">
        <v>0</v>
      </c>
      <c r="KQ110" s="259">
        <v>0</v>
      </c>
      <c r="KR110" s="259">
        <v>0</v>
      </c>
      <c r="KS110" s="286">
        <v>0</v>
      </c>
    </row>
    <row r="111" spans="1:305" x14ac:dyDescent="0.25">
      <c r="A111" s="345" t="s">
        <v>4225</v>
      </c>
      <c r="B111" s="285">
        <v>4.0252699999999999</v>
      </c>
      <c r="C111" s="259">
        <v>1.2621800000000001</v>
      </c>
      <c r="D111" s="259">
        <v>1.9030171599999999</v>
      </c>
      <c r="E111" s="259">
        <v>7.2382599999999986</v>
      </c>
      <c r="F111" s="259">
        <v>3.5428353100000001</v>
      </c>
      <c r="G111" s="259">
        <v>6.5728915199999998</v>
      </c>
      <c r="H111" s="259">
        <v>2.3940399999999995</v>
      </c>
      <c r="I111" s="259">
        <v>0.61986000000000008</v>
      </c>
      <c r="J111" s="259">
        <v>0.84016000000000002</v>
      </c>
      <c r="K111" s="259">
        <v>9.0167882899999992</v>
      </c>
      <c r="L111" s="259">
        <v>0.23727999999999999</v>
      </c>
      <c r="M111" s="286">
        <v>4.6875006599999995</v>
      </c>
      <c r="N111" s="285">
        <v>3.4785299999999997</v>
      </c>
      <c r="O111" s="259">
        <v>1.4190400000000001</v>
      </c>
      <c r="P111" s="259">
        <v>1.65082</v>
      </c>
      <c r="Q111" s="259">
        <v>10.04925141</v>
      </c>
      <c r="R111" s="259">
        <v>0.88763999999999998</v>
      </c>
      <c r="S111" s="259">
        <v>7.1620790699999999</v>
      </c>
      <c r="T111" s="259">
        <v>2.4125199999999998</v>
      </c>
      <c r="U111" s="259">
        <v>1.3731100000000001</v>
      </c>
      <c r="V111" s="259">
        <v>1.5329799999999998</v>
      </c>
      <c r="W111" s="259">
        <v>7.6565299999999983</v>
      </c>
      <c r="X111" s="259">
        <v>1.8078638300000001</v>
      </c>
      <c r="Y111" s="286">
        <v>6.6183553200000009</v>
      </c>
      <c r="Z111" s="285">
        <v>4.869019999999999</v>
      </c>
      <c r="AA111" s="259">
        <v>1.03796</v>
      </c>
      <c r="AB111" s="259">
        <v>9.2999999999999999E-2</v>
      </c>
      <c r="AC111" s="259">
        <v>6.9504199999999994</v>
      </c>
      <c r="AD111" s="259">
        <v>0.48962488999999998</v>
      </c>
      <c r="AE111" s="259">
        <v>2.5306261000000001</v>
      </c>
      <c r="AF111" s="259">
        <v>3.4785299999999997</v>
      </c>
      <c r="AG111" s="259">
        <v>0.18420999999999998</v>
      </c>
      <c r="AH111" s="259">
        <v>0.32340999999999998</v>
      </c>
      <c r="AI111" s="259">
        <v>6.5810399999999998</v>
      </c>
      <c r="AJ111" s="259">
        <v>3.6345085399999997</v>
      </c>
      <c r="AK111" s="286">
        <v>4.3022562500000001</v>
      </c>
      <c r="AL111" s="285">
        <v>4.7914099999999991</v>
      </c>
      <c r="AM111" s="259">
        <v>0.27585999999999999</v>
      </c>
      <c r="AN111" s="259">
        <v>3.5691616400000004</v>
      </c>
      <c r="AO111" s="259">
        <v>3.4036499999999998</v>
      </c>
      <c r="AP111" s="259">
        <v>0.27468999999999999</v>
      </c>
      <c r="AQ111" s="259">
        <v>3.0741904399999997</v>
      </c>
      <c r="AR111" s="259">
        <v>3.4785299999999997</v>
      </c>
      <c r="AS111" s="259">
        <v>0.17809</v>
      </c>
      <c r="AT111" s="259">
        <v>0.22334999999999999</v>
      </c>
      <c r="AU111" s="259">
        <v>4.6455599999999997</v>
      </c>
      <c r="AV111" s="259">
        <v>0.27468999999999999</v>
      </c>
      <c r="AW111" s="286">
        <v>2.0962947999999999</v>
      </c>
      <c r="AX111" s="285">
        <v>3.6711599999999995</v>
      </c>
      <c r="AY111" s="259">
        <v>6.5271282500000005</v>
      </c>
      <c r="AZ111" s="259">
        <v>5.3150000000000003E-2</v>
      </c>
      <c r="BA111" s="259">
        <v>2.7141899999999994</v>
      </c>
      <c r="BB111" s="259">
        <v>0.27468999999999999</v>
      </c>
      <c r="BC111" s="259">
        <v>0.61197999999999997</v>
      </c>
      <c r="BD111" s="259">
        <v>3.4785299999999997</v>
      </c>
      <c r="BE111" s="259">
        <v>9.1649999999999995E-2</v>
      </c>
      <c r="BF111" s="259">
        <v>1.2923100000000001</v>
      </c>
      <c r="BG111" s="259">
        <v>3.7793899999999998</v>
      </c>
      <c r="BH111" s="259">
        <v>0.27468999999999999</v>
      </c>
      <c r="BI111" s="286">
        <v>3.7084299999999999</v>
      </c>
      <c r="BJ111" s="285">
        <v>0</v>
      </c>
      <c r="BK111" s="259">
        <v>9.1649999999999995E-2</v>
      </c>
      <c r="BL111" s="259">
        <v>0</v>
      </c>
      <c r="BM111" s="259">
        <v>1.08866</v>
      </c>
      <c r="BN111" s="259">
        <v>0.27468999999999999</v>
      </c>
      <c r="BO111" s="259">
        <v>3.7084299999999999</v>
      </c>
      <c r="BP111" s="259">
        <v>0</v>
      </c>
      <c r="BQ111" s="259">
        <v>0.40580000000000005</v>
      </c>
      <c r="BR111" s="259">
        <v>1.3454600000000001</v>
      </c>
      <c r="BS111" s="259">
        <v>0.51634000000000002</v>
      </c>
      <c r="BT111" s="259">
        <v>2.5700000000000001E-2</v>
      </c>
      <c r="BU111" s="286">
        <v>0.52051999999999998</v>
      </c>
      <c r="BV111" s="285">
        <v>3.1421199999999998</v>
      </c>
      <c r="BW111" s="259">
        <v>0</v>
      </c>
      <c r="BX111" s="259">
        <v>0</v>
      </c>
      <c r="BY111" s="259">
        <v>2.793E-2</v>
      </c>
      <c r="BZ111" s="259">
        <v>2.5700000000000001E-2</v>
      </c>
      <c r="CA111" s="259">
        <v>3.2458299999999998</v>
      </c>
      <c r="CB111" s="259">
        <v>0</v>
      </c>
      <c r="CC111" s="259">
        <v>0</v>
      </c>
      <c r="CD111" s="259">
        <v>0</v>
      </c>
      <c r="CE111" s="259">
        <v>1.3102200000000002</v>
      </c>
      <c r="CF111" s="259">
        <v>1.4530000000000001E-2</v>
      </c>
      <c r="CG111" s="286">
        <v>0.46529999999999999</v>
      </c>
      <c r="CH111" s="285">
        <v>2.4618799999999998</v>
      </c>
      <c r="CI111" s="259">
        <v>0</v>
      </c>
      <c r="CJ111" s="259">
        <v>1.2923100000000001</v>
      </c>
      <c r="CK111" s="259">
        <v>6.3099999999999996E-3</v>
      </c>
      <c r="CL111" s="259">
        <v>6.0299999999999998E-3</v>
      </c>
      <c r="CM111" s="259">
        <v>0.22989999999999999</v>
      </c>
      <c r="CN111" s="259">
        <v>2.6972800000000001</v>
      </c>
      <c r="CO111" s="259">
        <v>0</v>
      </c>
      <c r="CP111" s="259">
        <v>0</v>
      </c>
      <c r="CQ111" s="259">
        <v>0</v>
      </c>
      <c r="CR111" s="259">
        <v>1.30463996</v>
      </c>
      <c r="CS111" s="286">
        <v>0.22989999999999999</v>
      </c>
      <c r="CT111" s="285">
        <v>2.6972800000000001</v>
      </c>
      <c r="CU111" s="259">
        <v>6.9031900000000004</v>
      </c>
      <c r="CV111" s="259">
        <v>0</v>
      </c>
      <c r="CW111" s="259">
        <v>1.2986199999999999</v>
      </c>
      <c r="CX111" s="259">
        <v>0</v>
      </c>
      <c r="CY111" s="259">
        <v>0</v>
      </c>
      <c r="CZ111" s="259">
        <v>1.2647899999999999</v>
      </c>
      <c r="DA111" s="259">
        <v>0</v>
      </c>
      <c r="DB111" s="259">
        <v>0</v>
      </c>
      <c r="DC111" s="259">
        <v>1.2986199999999999</v>
      </c>
      <c r="DD111" s="259">
        <v>0</v>
      </c>
      <c r="DE111" s="286">
        <v>0</v>
      </c>
      <c r="DF111" s="285">
        <v>0.36124000000000001</v>
      </c>
      <c r="DG111" s="259">
        <v>0</v>
      </c>
      <c r="DH111" s="259">
        <v>0</v>
      </c>
      <c r="DI111" s="259">
        <v>0.72876000000000007</v>
      </c>
      <c r="DJ111" s="259">
        <v>0.19125</v>
      </c>
      <c r="DK111" s="259">
        <v>0</v>
      </c>
      <c r="DL111" s="259">
        <v>0</v>
      </c>
      <c r="DM111" s="259">
        <v>0</v>
      </c>
      <c r="DN111" s="259">
        <v>0</v>
      </c>
      <c r="DO111" s="259">
        <v>6.3099999999999996E-3</v>
      </c>
      <c r="DP111" s="259">
        <v>0</v>
      </c>
      <c r="DQ111" s="286">
        <v>0</v>
      </c>
      <c r="DR111" s="285">
        <v>0</v>
      </c>
      <c r="DS111" s="259">
        <v>0</v>
      </c>
      <c r="DT111" s="259">
        <v>0</v>
      </c>
      <c r="DU111" s="259">
        <v>6.3099999999999996E-3</v>
      </c>
      <c r="DV111" s="259">
        <v>0</v>
      </c>
      <c r="DW111" s="259">
        <v>0</v>
      </c>
      <c r="DX111" s="259">
        <v>0</v>
      </c>
      <c r="DY111" s="259">
        <v>0</v>
      </c>
      <c r="DZ111" s="259">
        <v>0</v>
      </c>
      <c r="EA111" s="259">
        <v>6.3099999999999996E-3</v>
      </c>
      <c r="EB111" s="259">
        <v>0</v>
      </c>
      <c r="EC111" s="286">
        <v>0</v>
      </c>
      <c r="ED111" s="285">
        <v>0</v>
      </c>
      <c r="EE111" s="259">
        <v>0</v>
      </c>
      <c r="EF111" s="259">
        <v>0</v>
      </c>
      <c r="EG111" s="259">
        <v>6.3099999999999996E-3</v>
      </c>
      <c r="EH111" s="259">
        <v>0</v>
      </c>
      <c r="EI111" s="259">
        <v>0</v>
      </c>
      <c r="EJ111" s="259">
        <v>0</v>
      </c>
      <c r="EK111" s="259">
        <v>0</v>
      </c>
      <c r="EL111" s="259">
        <v>0</v>
      </c>
      <c r="EM111" s="259">
        <v>0</v>
      </c>
      <c r="EN111" s="259">
        <v>0</v>
      </c>
      <c r="EO111" s="286">
        <v>0</v>
      </c>
      <c r="EP111" s="285">
        <v>0</v>
      </c>
      <c r="EQ111" s="259">
        <v>0</v>
      </c>
      <c r="ER111" s="259">
        <v>0</v>
      </c>
      <c r="ES111" s="259">
        <v>0</v>
      </c>
      <c r="ET111" s="259">
        <v>0</v>
      </c>
      <c r="EU111" s="259">
        <v>0</v>
      </c>
      <c r="EV111" s="259">
        <v>0</v>
      </c>
      <c r="EW111" s="259">
        <v>0</v>
      </c>
      <c r="EX111" s="259">
        <v>0</v>
      </c>
      <c r="EY111" s="259">
        <v>0</v>
      </c>
      <c r="EZ111" s="259">
        <v>0</v>
      </c>
      <c r="FA111" s="286">
        <v>0</v>
      </c>
      <c r="FB111" s="285">
        <v>0</v>
      </c>
      <c r="FC111" s="259">
        <v>0</v>
      </c>
      <c r="FD111" s="259">
        <v>0</v>
      </c>
      <c r="FE111" s="259">
        <v>0</v>
      </c>
      <c r="FF111" s="259">
        <v>0</v>
      </c>
      <c r="FG111" s="259">
        <v>0</v>
      </c>
      <c r="FH111" s="259">
        <v>0</v>
      </c>
      <c r="FI111" s="259">
        <v>0</v>
      </c>
      <c r="FJ111" s="259">
        <v>0</v>
      </c>
      <c r="FK111" s="259">
        <v>0</v>
      </c>
      <c r="FL111" s="259">
        <v>0</v>
      </c>
      <c r="FM111" s="286">
        <v>0</v>
      </c>
      <c r="FN111" s="285">
        <v>0</v>
      </c>
      <c r="FO111" s="259">
        <v>0</v>
      </c>
      <c r="FP111" s="259">
        <v>0</v>
      </c>
      <c r="FQ111" s="259">
        <v>0</v>
      </c>
      <c r="FR111" s="259">
        <v>0</v>
      </c>
      <c r="FS111" s="259">
        <v>0</v>
      </c>
      <c r="FT111" s="259">
        <v>0</v>
      </c>
      <c r="FU111" s="259">
        <v>0</v>
      </c>
      <c r="FV111" s="259">
        <v>0</v>
      </c>
      <c r="FW111" s="259">
        <v>0</v>
      </c>
      <c r="FX111" s="259">
        <v>0</v>
      </c>
      <c r="FY111" s="286">
        <v>0</v>
      </c>
      <c r="FZ111" s="285">
        <v>0</v>
      </c>
      <c r="GA111" s="259">
        <v>0</v>
      </c>
      <c r="GB111" s="259">
        <v>0</v>
      </c>
      <c r="GC111" s="259">
        <v>0</v>
      </c>
      <c r="GD111" s="259">
        <v>0</v>
      </c>
      <c r="GE111" s="259">
        <v>0</v>
      </c>
      <c r="GF111" s="259">
        <v>0</v>
      </c>
      <c r="GG111" s="259">
        <v>0</v>
      </c>
      <c r="GH111" s="259">
        <v>0</v>
      </c>
      <c r="GI111" s="259">
        <v>0</v>
      </c>
      <c r="GJ111" s="259">
        <v>0</v>
      </c>
      <c r="GK111" s="286">
        <v>0</v>
      </c>
      <c r="GL111" s="285">
        <v>0</v>
      </c>
      <c r="GM111" s="259">
        <v>0</v>
      </c>
      <c r="GN111" s="259">
        <v>0</v>
      </c>
      <c r="GO111" s="259">
        <v>0</v>
      </c>
      <c r="GP111" s="259">
        <v>0</v>
      </c>
      <c r="GQ111" s="259">
        <v>0</v>
      </c>
      <c r="GR111" s="259">
        <v>0</v>
      </c>
      <c r="GS111" s="259">
        <v>0</v>
      </c>
      <c r="GT111" s="259">
        <v>0</v>
      </c>
      <c r="GU111" s="259">
        <v>0</v>
      </c>
      <c r="GV111" s="259">
        <v>0</v>
      </c>
      <c r="GW111" s="286">
        <v>0</v>
      </c>
      <c r="GX111" s="285">
        <v>0</v>
      </c>
      <c r="GY111" s="259">
        <v>0</v>
      </c>
      <c r="GZ111" s="259">
        <v>0</v>
      </c>
      <c r="HA111" s="259">
        <v>0</v>
      </c>
      <c r="HB111" s="259">
        <v>0</v>
      </c>
      <c r="HC111" s="259">
        <v>0</v>
      </c>
      <c r="HD111" s="259">
        <v>0</v>
      </c>
      <c r="HE111" s="259">
        <v>0</v>
      </c>
      <c r="HF111" s="259">
        <v>0</v>
      </c>
      <c r="HG111" s="259">
        <v>0</v>
      </c>
      <c r="HH111" s="259">
        <v>0</v>
      </c>
      <c r="HI111" s="286">
        <v>0</v>
      </c>
      <c r="HJ111" s="285">
        <v>0</v>
      </c>
      <c r="HK111" s="259">
        <v>0</v>
      </c>
      <c r="HL111" s="259">
        <v>0</v>
      </c>
      <c r="HM111" s="259">
        <v>0</v>
      </c>
      <c r="HN111" s="259">
        <v>0</v>
      </c>
      <c r="HO111" s="259">
        <v>0</v>
      </c>
      <c r="HP111" s="259">
        <v>0</v>
      </c>
      <c r="HQ111" s="259">
        <v>0</v>
      </c>
      <c r="HR111" s="259">
        <v>0</v>
      </c>
      <c r="HS111" s="259">
        <v>0</v>
      </c>
      <c r="HT111" s="259">
        <v>0</v>
      </c>
      <c r="HU111" s="286">
        <v>0</v>
      </c>
      <c r="HV111" s="285">
        <v>0</v>
      </c>
      <c r="HW111" s="259">
        <v>0</v>
      </c>
      <c r="HX111" s="259">
        <v>0</v>
      </c>
      <c r="HY111" s="259">
        <v>0</v>
      </c>
      <c r="HZ111" s="259">
        <v>0</v>
      </c>
      <c r="IA111" s="259">
        <v>0</v>
      </c>
      <c r="IB111" s="259">
        <v>0</v>
      </c>
      <c r="IC111" s="259">
        <v>0</v>
      </c>
      <c r="ID111" s="259">
        <v>0</v>
      </c>
      <c r="IE111" s="259">
        <v>0</v>
      </c>
      <c r="IF111" s="259">
        <v>0</v>
      </c>
      <c r="IG111" s="286">
        <v>0</v>
      </c>
      <c r="IH111" s="285">
        <v>0</v>
      </c>
      <c r="II111" s="259">
        <v>0</v>
      </c>
      <c r="IJ111" s="259">
        <v>0</v>
      </c>
      <c r="IK111" s="259">
        <v>0</v>
      </c>
      <c r="IL111" s="259">
        <v>0</v>
      </c>
      <c r="IM111" s="259">
        <v>0</v>
      </c>
      <c r="IN111" s="259">
        <v>0</v>
      </c>
      <c r="IO111" s="259">
        <v>0</v>
      </c>
      <c r="IP111" s="259">
        <v>0</v>
      </c>
      <c r="IQ111" s="259">
        <v>0</v>
      </c>
      <c r="IR111" s="259">
        <v>0</v>
      </c>
      <c r="IS111" s="286">
        <v>0</v>
      </c>
      <c r="IT111" s="285">
        <v>0</v>
      </c>
      <c r="IU111" s="259">
        <v>0</v>
      </c>
      <c r="IV111" s="259">
        <v>0</v>
      </c>
      <c r="IW111" s="259">
        <v>0</v>
      </c>
      <c r="IX111" s="259">
        <v>0</v>
      </c>
      <c r="IY111" s="259">
        <v>0</v>
      </c>
      <c r="IZ111" s="259">
        <v>0</v>
      </c>
      <c r="JA111" s="259">
        <v>0</v>
      </c>
      <c r="JB111" s="259">
        <v>1.02805853</v>
      </c>
      <c r="JC111" s="259">
        <v>0</v>
      </c>
      <c r="JD111" s="259">
        <v>0</v>
      </c>
      <c r="JE111" s="286">
        <v>0</v>
      </c>
      <c r="JF111" s="285">
        <v>0</v>
      </c>
      <c r="JG111" s="259">
        <v>0</v>
      </c>
      <c r="JH111" s="259">
        <v>0</v>
      </c>
      <c r="JI111" s="259">
        <v>0</v>
      </c>
      <c r="JJ111" s="259">
        <v>0</v>
      </c>
      <c r="JK111" s="259">
        <v>0.15667133999999999</v>
      </c>
      <c r="JL111" s="259">
        <v>0</v>
      </c>
      <c r="JM111" s="259">
        <v>0</v>
      </c>
      <c r="JN111" s="259">
        <v>0</v>
      </c>
      <c r="JO111" s="259">
        <v>0</v>
      </c>
      <c r="JP111" s="259">
        <v>0</v>
      </c>
      <c r="JQ111" s="286">
        <v>0</v>
      </c>
      <c r="JR111" s="285">
        <v>0</v>
      </c>
      <c r="JS111" s="259">
        <v>0</v>
      </c>
      <c r="JT111" s="259">
        <v>0</v>
      </c>
      <c r="JU111" s="259">
        <v>0</v>
      </c>
      <c r="JV111" s="259">
        <v>0</v>
      </c>
      <c r="JW111" s="259">
        <v>0</v>
      </c>
      <c r="JX111" s="259">
        <v>0</v>
      </c>
      <c r="JY111" s="259">
        <v>0</v>
      </c>
      <c r="JZ111" s="259">
        <v>0</v>
      </c>
      <c r="KA111" s="259">
        <v>0</v>
      </c>
      <c r="KB111" s="259">
        <v>0</v>
      </c>
      <c r="KC111" s="286">
        <v>0</v>
      </c>
      <c r="KD111" s="285">
        <v>0</v>
      </c>
      <c r="KE111" s="259">
        <v>0</v>
      </c>
      <c r="KF111" s="259">
        <v>0</v>
      </c>
      <c r="KG111" s="259">
        <v>0</v>
      </c>
      <c r="KH111" s="259">
        <v>0</v>
      </c>
      <c r="KI111" s="259">
        <v>0</v>
      </c>
      <c r="KJ111" s="259">
        <v>0</v>
      </c>
      <c r="KK111" s="259">
        <v>0</v>
      </c>
      <c r="KL111" s="259">
        <v>0</v>
      </c>
      <c r="KM111" s="259">
        <v>0</v>
      </c>
      <c r="KN111" s="259">
        <v>0</v>
      </c>
      <c r="KO111" s="259">
        <v>0</v>
      </c>
      <c r="KP111" s="285">
        <v>0</v>
      </c>
      <c r="KQ111" s="259">
        <v>0</v>
      </c>
      <c r="KR111" s="259">
        <v>0</v>
      </c>
      <c r="KS111" s="286">
        <v>0</v>
      </c>
    </row>
    <row r="112" spans="1:305" ht="13.8" x14ac:dyDescent="0.3">
      <c r="A112" s="310" t="s">
        <v>4328</v>
      </c>
      <c r="B112" s="285"/>
      <c r="C112" s="259"/>
      <c r="D112" s="259"/>
      <c r="E112" s="259"/>
      <c r="F112" s="259"/>
      <c r="G112" s="259"/>
      <c r="H112" s="259"/>
      <c r="I112" s="259"/>
      <c r="J112" s="259"/>
      <c r="K112" s="259"/>
      <c r="L112" s="259"/>
      <c r="M112" s="286"/>
      <c r="N112" s="285"/>
      <c r="O112" s="259"/>
      <c r="P112" s="259"/>
      <c r="Q112" s="259"/>
      <c r="R112" s="259"/>
      <c r="S112" s="259"/>
      <c r="T112" s="259"/>
      <c r="U112" s="259"/>
      <c r="V112" s="259"/>
      <c r="W112" s="259"/>
      <c r="X112" s="259"/>
      <c r="Y112" s="286"/>
      <c r="Z112" s="285"/>
      <c r="AA112" s="259"/>
      <c r="AB112" s="259"/>
      <c r="AC112" s="259"/>
      <c r="AD112" s="259"/>
      <c r="AE112" s="259"/>
      <c r="AF112" s="259"/>
      <c r="AG112" s="259"/>
      <c r="AH112" s="259"/>
      <c r="AI112" s="259"/>
      <c r="AJ112" s="259"/>
      <c r="AK112" s="286"/>
      <c r="AL112" s="285"/>
      <c r="AM112" s="259"/>
      <c r="AN112" s="259"/>
      <c r="AO112" s="259"/>
      <c r="AP112" s="259"/>
      <c r="AQ112" s="259"/>
      <c r="AR112" s="259"/>
      <c r="AS112" s="259"/>
      <c r="AT112" s="259"/>
      <c r="AU112" s="259"/>
      <c r="AV112" s="259"/>
      <c r="AW112" s="286"/>
      <c r="AX112" s="285"/>
      <c r="AY112" s="259"/>
      <c r="AZ112" s="259"/>
      <c r="BA112" s="259"/>
      <c r="BB112" s="259"/>
      <c r="BC112" s="259"/>
      <c r="BD112" s="259"/>
      <c r="BE112" s="259"/>
      <c r="BF112" s="259"/>
      <c r="BG112" s="259"/>
      <c r="BH112" s="259"/>
      <c r="BI112" s="286">
        <v>3.5</v>
      </c>
      <c r="BJ112" s="285">
        <v>0</v>
      </c>
      <c r="BK112" s="259">
        <v>0</v>
      </c>
      <c r="BL112" s="259">
        <v>0</v>
      </c>
      <c r="BM112" s="259">
        <v>0</v>
      </c>
      <c r="BN112" s="259">
        <v>0</v>
      </c>
      <c r="BO112" s="259">
        <v>0</v>
      </c>
      <c r="BP112" s="259">
        <v>0</v>
      </c>
      <c r="BQ112" s="259">
        <v>0</v>
      </c>
      <c r="BR112" s="259">
        <v>0</v>
      </c>
      <c r="BS112" s="259">
        <v>0</v>
      </c>
      <c r="BT112" s="259">
        <v>0</v>
      </c>
      <c r="BU112" s="286">
        <v>20.3</v>
      </c>
      <c r="BV112" s="285">
        <v>0</v>
      </c>
      <c r="BW112" s="259">
        <v>0</v>
      </c>
      <c r="BX112" s="259">
        <v>0</v>
      </c>
      <c r="BY112" s="259">
        <v>0</v>
      </c>
      <c r="BZ112" s="259">
        <v>0</v>
      </c>
      <c r="CA112" s="259">
        <v>0</v>
      </c>
      <c r="CB112" s="259">
        <v>0</v>
      </c>
      <c r="CC112" s="259">
        <v>0</v>
      </c>
      <c r="CD112" s="259">
        <v>0</v>
      </c>
      <c r="CE112" s="259">
        <v>0</v>
      </c>
      <c r="CF112" s="259">
        <v>0</v>
      </c>
      <c r="CG112" s="286">
        <v>0</v>
      </c>
      <c r="CH112" s="285">
        <v>0</v>
      </c>
      <c r="CI112" s="259">
        <v>0</v>
      </c>
      <c r="CJ112" s="259">
        <v>0</v>
      </c>
      <c r="CK112" s="259">
        <v>0</v>
      </c>
      <c r="CL112" s="259">
        <v>0</v>
      </c>
      <c r="CM112" s="259">
        <v>0</v>
      </c>
      <c r="CN112" s="259">
        <v>0</v>
      </c>
      <c r="CO112" s="259">
        <v>0</v>
      </c>
      <c r="CP112" s="259">
        <v>0</v>
      </c>
      <c r="CQ112" s="259">
        <v>0</v>
      </c>
      <c r="CR112" s="259">
        <v>0</v>
      </c>
      <c r="CS112" s="286">
        <v>0</v>
      </c>
      <c r="CT112" s="285">
        <v>0</v>
      </c>
      <c r="CU112" s="259">
        <v>0</v>
      </c>
      <c r="CV112" s="259">
        <v>0</v>
      </c>
      <c r="CW112" s="259">
        <v>0</v>
      </c>
      <c r="CX112" s="259">
        <v>0</v>
      </c>
      <c r="CY112" s="259">
        <v>0</v>
      </c>
      <c r="CZ112" s="259">
        <v>0</v>
      </c>
      <c r="DA112" s="259">
        <v>0</v>
      </c>
      <c r="DB112" s="259">
        <v>0</v>
      </c>
      <c r="DC112" s="259">
        <v>0</v>
      </c>
      <c r="DD112" s="259">
        <v>0</v>
      </c>
      <c r="DE112" s="286">
        <v>0</v>
      </c>
      <c r="DF112" s="285">
        <v>0</v>
      </c>
      <c r="DG112" s="259">
        <v>0</v>
      </c>
      <c r="DH112" s="259">
        <v>0</v>
      </c>
      <c r="DI112" s="259">
        <v>0</v>
      </c>
      <c r="DJ112" s="259">
        <v>0</v>
      </c>
      <c r="DK112" s="259">
        <v>0</v>
      </c>
      <c r="DL112" s="259">
        <v>0</v>
      </c>
      <c r="DM112" s="259">
        <v>0</v>
      </c>
      <c r="DN112" s="259">
        <v>0</v>
      </c>
      <c r="DO112" s="259">
        <v>0</v>
      </c>
      <c r="DP112" s="259">
        <v>0</v>
      </c>
      <c r="DQ112" s="286">
        <v>0</v>
      </c>
      <c r="DR112" s="285">
        <v>0</v>
      </c>
      <c r="DS112" s="259">
        <v>0</v>
      </c>
      <c r="DT112" s="259">
        <v>0</v>
      </c>
      <c r="DU112" s="259">
        <v>0</v>
      </c>
      <c r="DV112" s="259">
        <v>0</v>
      </c>
      <c r="DW112" s="259">
        <v>0</v>
      </c>
      <c r="DX112" s="259">
        <v>0</v>
      </c>
      <c r="DY112" s="259">
        <v>0</v>
      </c>
      <c r="DZ112" s="259">
        <v>0</v>
      </c>
      <c r="EA112" s="259">
        <v>65</v>
      </c>
      <c r="EB112" s="259">
        <v>120</v>
      </c>
      <c r="EC112" s="286">
        <v>0</v>
      </c>
      <c r="ED112" s="285">
        <v>0</v>
      </c>
      <c r="EE112" s="259">
        <v>0</v>
      </c>
      <c r="EF112" s="259">
        <v>0</v>
      </c>
      <c r="EG112" s="259">
        <v>0</v>
      </c>
      <c r="EH112" s="259">
        <v>0</v>
      </c>
      <c r="EI112" s="259">
        <v>0</v>
      </c>
      <c r="EJ112" s="259">
        <v>0</v>
      </c>
      <c r="EK112" s="259">
        <v>0</v>
      </c>
      <c r="EL112" s="259">
        <v>0</v>
      </c>
      <c r="EM112" s="259">
        <v>0</v>
      </c>
      <c r="EN112" s="259">
        <v>0</v>
      </c>
      <c r="EO112" s="286">
        <v>0</v>
      </c>
      <c r="EP112" s="285">
        <v>0</v>
      </c>
      <c r="EQ112" s="259">
        <v>0</v>
      </c>
      <c r="ER112" s="259">
        <v>0</v>
      </c>
      <c r="ES112" s="259">
        <v>0</v>
      </c>
      <c r="ET112" s="259">
        <v>0</v>
      </c>
      <c r="EU112" s="259">
        <v>0</v>
      </c>
      <c r="EV112" s="259">
        <v>0</v>
      </c>
      <c r="EW112" s="259">
        <v>0</v>
      </c>
      <c r="EX112" s="259">
        <v>0</v>
      </c>
      <c r="EY112" s="259">
        <v>0</v>
      </c>
      <c r="EZ112" s="259">
        <v>0</v>
      </c>
      <c r="FA112" s="286">
        <v>0</v>
      </c>
      <c r="FB112" s="285">
        <v>0</v>
      </c>
      <c r="FC112" s="259">
        <v>0</v>
      </c>
      <c r="FD112" s="259">
        <v>0</v>
      </c>
      <c r="FE112" s="259">
        <v>0</v>
      </c>
      <c r="FF112" s="259">
        <v>0</v>
      </c>
      <c r="FG112" s="259">
        <v>93.798974299999998</v>
      </c>
      <c r="FH112" s="259">
        <v>0</v>
      </c>
      <c r="FI112" s="259">
        <v>0</v>
      </c>
      <c r="FJ112" s="259">
        <v>20</v>
      </c>
      <c r="FK112" s="259">
        <v>80</v>
      </c>
      <c r="FL112" s="259">
        <v>85</v>
      </c>
      <c r="FM112" s="286">
        <v>0.26588000000003831</v>
      </c>
      <c r="FN112" s="285">
        <v>0</v>
      </c>
      <c r="FO112" s="259">
        <v>0</v>
      </c>
      <c r="FP112" s="259">
        <v>0</v>
      </c>
      <c r="FQ112" s="259">
        <v>0</v>
      </c>
      <c r="FR112" s="259">
        <v>0</v>
      </c>
      <c r="FS112" s="259">
        <v>0</v>
      </c>
      <c r="FT112" s="259">
        <v>0</v>
      </c>
      <c r="FU112" s="259">
        <v>0</v>
      </c>
      <c r="FV112" s="259">
        <v>0</v>
      </c>
      <c r="FW112" s="259">
        <v>0</v>
      </c>
      <c r="FX112" s="259">
        <v>0</v>
      </c>
      <c r="FY112" s="286">
        <v>0</v>
      </c>
      <c r="FZ112" s="285">
        <v>0</v>
      </c>
      <c r="GA112" s="259">
        <v>0</v>
      </c>
      <c r="GB112" s="259">
        <v>0</v>
      </c>
      <c r="GC112" s="259">
        <v>0</v>
      </c>
      <c r="GD112" s="259">
        <v>0</v>
      </c>
      <c r="GE112" s="259">
        <v>0</v>
      </c>
      <c r="GF112" s="259">
        <v>0</v>
      </c>
      <c r="GG112" s="259">
        <v>0</v>
      </c>
      <c r="GH112" s="259">
        <v>0</v>
      </c>
      <c r="GI112" s="259">
        <v>0</v>
      </c>
      <c r="GJ112" s="259">
        <v>0</v>
      </c>
      <c r="GK112" s="286">
        <v>0</v>
      </c>
      <c r="GL112" s="285">
        <v>0</v>
      </c>
      <c r="GM112" s="259">
        <v>0</v>
      </c>
      <c r="GN112" s="259">
        <v>0</v>
      </c>
      <c r="GO112" s="259">
        <v>0</v>
      </c>
      <c r="GP112" s="259">
        <v>0</v>
      </c>
      <c r="GQ112" s="259">
        <v>0</v>
      </c>
      <c r="GR112" s="259">
        <v>0</v>
      </c>
      <c r="GS112" s="259">
        <v>0</v>
      </c>
      <c r="GT112" s="259">
        <v>0</v>
      </c>
      <c r="GU112" s="259">
        <v>0</v>
      </c>
      <c r="GV112" s="259">
        <v>0</v>
      </c>
      <c r="GW112" s="286">
        <v>0</v>
      </c>
      <c r="GX112" s="285">
        <v>0</v>
      </c>
      <c r="GY112" s="259">
        <v>0</v>
      </c>
      <c r="GZ112" s="259">
        <v>0</v>
      </c>
      <c r="HA112" s="259">
        <v>0</v>
      </c>
      <c r="HB112" s="259">
        <v>0</v>
      </c>
      <c r="HC112" s="259">
        <v>0</v>
      </c>
      <c r="HD112" s="259">
        <v>0</v>
      </c>
      <c r="HE112" s="259">
        <v>0</v>
      </c>
      <c r="HF112" s="259">
        <v>0</v>
      </c>
      <c r="HG112" s="259">
        <v>0</v>
      </c>
      <c r="HH112" s="259">
        <v>0</v>
      </c>
      <c r="HI112" s="286">
        <v>0</v>
      </c>
      <c r="HJ112" s="285">
        <v>0</v>
      </c>
      <c r="HK112" s="259">
        <v>0</v>
      </c>
      <c r="HL112" s="259">
        <v>0</v>
      </c>
      <c r="HM112" s="259">
        <v>0</v>
      </c>
      <c r="HN112" s="259">
        <v>0</v>
      </c>
      <c r="HO112" s="259">
        <v>53</v>
      </c>
      <c r="HP112" s="259">
        <v>0</v>
      </c>
      <c r="HQ112" s="259">
        <v>0</v>
      </c>
      <c r="HR112" s="259">
        <v>0</v>
      </c>
      <c r="HS112" s="259">
        <v>0</v>
      </c>
      <c r="HT112" s="259">
        <v>0</v>
      </c>
      <c r="HU112" s="286">
        <v>0</v>
      </c>
      <c r="HV112" s="285">
        <v>0</v>
      </c>
      <c r="HW112" s="259">
        <v>0</v>
      </c>
      <c r="HX112" s="259">
        <v>0</v>
      </c>
      <c r="HY112" s="259">
        <v>0</v>
      </c>
      <c r="HZ112" s="259">
        <v>0</v>
      </c>
      <c r="IA112" s="259">
        <v>0</v>
      </c>
      <c r="IB112" s="259">
        <v>0</v>
      </c>
      <c r="IC112" s="259">
        <v>0</v>
      </c>
      <c r="ID112" s="259">
        <v>0</v>
      </c>
      <c r="IE112" s="259">
        <v>0</v>
      </c>
      <c r="IF112" s="259">
        <v>0</v>
      </c>
      <c r="IG112" s="286">
        <v>0</v>
      </c>
      <c r="IH112" s="285">
        <v>0</v>
      </c>
      <c r="II112" s="259">
        <v>0</v>
      </c>
      <c r="IJ112" s="259">
        <v>0</v>
      </c>
      <c r="IK112" s="259">
        <v>0</v>
      </c>
      <c r="IL112" s="259">
        <v>0</v>
      </c>
      <c r="IM112" s="259">
        <v>0</v>
      </c>
      <c r="IN112" s="259">
        <v>0</v>
      </c>
      <c r="IO112" s="259">
        <v>0</v>
      </c>
      <c r="IP112" s="259">
        <v>0</v>
      </c>
      <c r="IQ112" s="259">
        <v>0</v>
      </c>
      <c r="IR112" s="259">
        <v>0</v>
      </c>
      <c r="IS112" s="286">
        <v>0</v>
      </c>
      <c r="IT112" s="285">
        <v>0</v>
      </c>
      <c r="IU112" s="259">
        <v>0</v>
      </c>
      <c r="IV112" s="259">
        <v>0</v>
      </c>
      <c r="IW112" s="259">
        <v>0</v>
      </c>
      <c r="IX112" s="259">
        <v>0</v>
      </c>
      <c r="IY112" s="259">
        <v>0</v>
      </c>
      <c r="IZ112" s="259">
        <v>0</v>
      </c>
      <c r="JA112" s="259">
        <v>0</v>
      </c>
      <c r="JB112" s="259">
        <v>0</v>
      </c>
      <c r="JC112" s="259">
        <v>0</v>
      </c>
      <c r="JD112" s="259">
        <v>0</v>
      </c>
      <c r="JE112" s="286">
        <v>0</v>
      </c>
      <c r="JF112" s="285">
        <v>0</v>
      </c>
      <c r="JG112" s="259">
        <v>0</v>
      </c>
      <c r="JH112" s="259">
        <v>0</v>
      </c>
      <c r="JI112" s="259">
        <v>0</v>
      </c>
      <c r="JJ112" s="259">
        <v>0</v>
      </c>
      <c r="JK112" s="259">
        <v>0</v>
      </c>
      <c r="JL112" s="259">
        <v>0</v>
      </c>
      <c r="JM112" s="259">
        <v>0</v>
      </c>
      <c r="JN112" s="259">
        <v>0</v>
      </c>
      <c r="JO112" s="259">
        <v>0</v>
      </c>
      <c r="JP112" s="259">
        <v>0</v>
      </c>
      <c r="JQ112" s="286">
        <v>0</v>
      </c>
      <c r="JR112" s="285">
        <v>0</v>
      </c>
      <c r="JS112" s="259">
        <v>0</v>
      </c>
      <c r="JT112" s="259">
        <v>0</v>
      </c>
      <c r="JU112" s="259">
        <v>0</v>
      </c>
      <c r="JV112" s="259">
        <v>0</v>
      </c>
      <c r="JW112" s="259">
        <v>-280</v>
      </c>
      <c r="JX112" s="259">
        <v>0</v>
      </c>
      <c r="JY112" s="259">
        <v>0</v>
      </c>
      <c r="JZ112" s="259">
        <v>0</v>
      </c>
      <c r="KA112" s="259">
        <v>0</v>
      </c>
      <c r="KB112" s="259">
        <v>0</v>
      </c>
      <c r="KC112" s="286">
        <v>0</v>
      </c>
      <c r="KD112" s="285">
        <v>0</v>
      </c>
      <c r="KE112" s="259">
        <v>0</v>
      </c>
      <c r="KF112" s="259">
        <v>0</v>
      </c>
      <c r="KG112" s="259">
        <v>0</v>
      </c>
      <c r="KH112" s="259">
        <v>0</v>
      </c>
      <c r="KI112" s="259">
        <v>0</v>
      </c>
      <c r="KJ112" s="259">
        <v>0</v>
      </c>
      <c r="KK112" s="259">
        <v>0</v>
      </c>
      <c r="KL112" s="259">
        <v>0</v>
      </c>
      <c r="KM112" s="259">
        <v>0</v>
      </c>
      <c r="KN112" s="259">
        <v>0</v>
      </c>
      <c r="KO112" s="259">
        <v>0</v>
      </c>
      <c r="KP112" s="285">
        <v>0</v>
      </c>
      <c r="KQ112" s="259">
        <v>0</v>
      </c>
      <c r="KR112" s="259">
        <v>0</v>
      </c>
      <c r="KS112" s="286">
        <v>0</v>
      </c>
    </row>
    <row r="113" spans="1:305" ht="12.9" hidden="1" customHeight="1" x14ac:dyDescent="0.25">
      <c r="A113" s="235" t="s">
        <v>4219</v>
      </c>
      <c r="B113" s="230"/>
      <c r="M113" s="236"/>
      <c r="N113" s="230"/>
      <c r="Y113" s="236"/>
      <c r="Z113" s="230"/>
      <c r="AK113" s="236"/>
      <c r="AL113" s="230"/>
      <c r="AW113" s="236"/>
      <c r="AX113" s="230"/>
      <c r="BI113" s="236"/>
      <c r="BJ113" s="230"/>
      <c r="BU113" s="236"/>
      <c r="BV113" s="230"/>
      <c r="CG113" s="236"/>
      <c r="CH113" s="230"/>
      <c r="CS113" s="236"/>
      <c r="CT113" s="230"/>
      <c r="DE113" s="236"/>
      <c r="DF113" s="230"/>
      <c r="DQ113" s="236"/>
      <c r="DR113" s="230"/>
      <c r="EC113" s="236"/>
      <c r="ED113" s="230"/>
      <c r="EO113" s="236"/>
      <c r="EP113" s="230"/>
      <c r="FA113" s="236"/>
      <c r="FB113" s="230"/>
      <c r="FM113" s="236"/>
      <c r="FN113" s="230"/>
      <c r="FY113" s="236"/>
      <c r="FZ113" s="230"/>
      <c r="GK113" s="236"/>
      <c r="GL113" s="230"/>
      <c r="GW113" s="236"/>
      <c r="GX113" s="230"/>
      <c r="HI113" s="236"/>
      <c r="HJ113" s="230"/>
      <c r="HU113" s="236"/>
      <c r="HV113" s="230"/>
      <c r="IG113" s="236"/>
      <c r="IH113" s="230"/>
      <c r="IS113" s="236"/>
      <c r="IT113" s="230"/>
      <c r="JE113" s="236"/>
      <c r="JF113" s="230"/>
      <c r="JQ113" s="236"/>
      <c r="JR113" s="230"/>
      <c r="KC113" s="236"/>
      <c r="KD113" s="230"/>
      <c r="KP113" s="230"/>
      <c r="KS113" s="236"/>
    </row>
    <row r="114" spans="1:305" x14ac:dyDescent="0.25">
      <c r="A114" s="346" t="s">
        <v>4227</v>
      </c>
      <c r="B114" s="313">
        <v>128.23960162603458</v>
      </c>
      <c r="C114" s="293">
        <v>-32.978972795745221</v>
      </c>
      <c r="D114" s="293">
        <v>77.558001247150727</v>
      </c>
      <c r="E114" s="293">
        <v>9.369931204664141</v>
      </c>
      <c r="F114" s="293">
        <v>-40.577099712404902</v>
      </c>
      <c r="G114" s="293">
        <v>-121.78852081645729</v>
      </c>
      <c r="H114" s="293">
        <v>79.357023810625194</v>
      </c>
      <c r="I114" s="293">
        <v>-141.62397695927069</v>
      </c>
      <c r="J114" s="293">
        <v>310.76011931449091</v>
      </c>
      <c r="K114" s="293">
        <v>-63.460472999318917</v>
      </c>
      <c r="L114" s="293">
        <v>155.55442942997766</v>
      </c>
      <c r="M114" s="301">
        <v>-103.01136628360143</v>
      </c>
      <c r="N114" s="313">
        <v>102.24254331985357</v>
      </c>
      <c r="O114" s="293">
        <v>-65.823733876573641</v>
      </c>
      <c r="P114" s="293">
        <v>-212.93211357308559</v>
      </c>
      <c r="Q114" s="293">
        <v>-48.509825485342859</v>
      </c>
      <c r="R114" s="293">
        <v>-141.54542983874921</v>
      </c>
      <c r="S114" s="293">
        <v>-114.95678025492003</v>
      </c>
      <c r="T114" s="293">
        <v>56.126925373007339</v>
      </c>
      <c r="U114" s="293">
        <v>63.434233403679926</v>
      </c>
      <c r="V114" s="293">
        <v>-69.708578459762748</v>
      </c>
      <c r="W114" s="293">
        <v>-82.519139817490512</v>
      </c>
      <c r="X114" s="293">
        <v>-56.003687542202186</v>
      </c>
      <c r="Y114" s="301">
        <v>-325.86902442843279</v>
      </c>
      <c r="Z114" s="313">
        <v>59.232399707317484</v>
      </c>
      <c r="AA114" s="293">
        <v>269.32843719637282</v>
      </c>
      <c r="AB114" s="293">
        <v>-179.32993076228647</v>
      </c>
      <c r="AC114" s="293">
        <v>11.614659618094361</v>
      </c>
      <c r="AD114" s="293">
        <v>-34.857513093447722</v>
      </c>
      <c r="AE114" s="293">
        <v>26.4515060356822</v>
      </c>
      <c r="AF114" s="293">
        <v>-89.635502516389423</v>
      </c>
      <c r="AG114" s="293">
        <v>-343.00842738940884</v>
      </c>
      <c r="AH114" s="293">
        <v>-121.71709488940678</v>
      </c>
      <c r="AI114" s="293">
        <v>84.461445978376844</v>
      </c>
      <c r="AJ114" s="293">
        <v>-247.65327500849898</v>
      </c>
      <c r="AK114" s="301">
        <v>-259.98670674739998</v>
      </c>
      <c r="AL114" s="313">
        <v>217.3872943362357</v>
      </c>
      <c r="AM114" s="293">
        <v>-175.39555453795884</v>
      </c>
      <c r="AN114" s="293">
        <v>37.650532544780162</v>
      </c>
      <c r="AO114" s="293">
        <v>-154.59444512068302</v>
      </c>
      <c r="AP114" s="293">
        <v>-231.13971999598601</v>
      </c>
      <c r="AQ114" s="293">
        <v>9.1325107117695623</v>
      </c>
      <c r="AR114" s="293">
        <v>-93.08674547923502</v>
      </c>
      <c r="AS114" s="293">
        <v>83.095994142606315</v>
      </c>
      <c r="AT114" s="293">
        <v>-17.739033429923111</v>
      </c>
      <c r="AU114" s="293">
        <v>39.756670782782436</v>
      </c>
      <c r="AV114" s="293">
        <v>24.68378861467761</v>
      </c>
      <c r="AW114" s="301">
        <v>-35.904806925604866</v>
      </c>
      <c r="AX114" s="313">
        <v>-117.30150007301506</v>
      </c>
      <c r="AY114" s="293">
        <v>-15.365564939137691</v>
      </c>
      <c r="AZ114" s="293">
        <v>-130.58949381975231</v>
      </c>
      <c r="BA114" s="293">
        <v>66.569358970924654</v>
      </c>
      <c r="BB114" s="293">
        <v>40.261961669289093</v>
      </c>
      <c r="BC114" s="293">
        <v>-12.378076114029014</v>
      </c>
      <c r="BD114" s="293">
        <v>-32.876828520846928</v>
      </c>
      <c r="BE114" s="293">
        <v>24.934484908939378</v>
      </c>
      <c r="BF114" s="293">
        <v>66.117084722682591</v>
      </c>
      <c r="BG114" s="293">
        <v>13.0210250006539</v>
      </c>
      <c r="BH114" s="293">
        <v>149.25176167342292</v>
      </c>
      <c r="BI114" s="301">
        <v>-160.93494272849409</v>
      </c>
      <c r="BJ114" s="313">
        <v>47.305100704814031</v>
      </c>
      <c r="BK114" s="293">
        <v>-221.44322888668825</v>
      </c>
      <c r="BL114" s="293">
        <v>-219.98735311380642</v>
      </c>
      <c r="BM114" s="293">
        <v>257.11004002243209</v>
      </c>
      <c r="BN114" s="293">
        <v>73.15999003833403</v>
      </c>
      <c r="BO114" s="293">
        <v>116.38732009955406</v>
      </c>
      <c r="BP114" s="293">
        <v>-146.52240194907159</v>
      </c>
      <c r="BQ114" s="293">
        <v>8.4000676192032948</v>
      </c>
      <c r="BR114" s="293">
        <v>39.920582028938611</v>
      </c>
      <c r="BS114" s="293">
        <v>-276.02424879881625</v>
      </c>
      <c r="BT114" s="293">
        <v>210.32532433100835</v>
      </c>
      <c r="BU114" s="301">
        <v>-178.99820082753331</v>
      </c>
      <c r="BV114" s="313">
        <v>929.77142829340164</v>
      </c>
      <c r="BW114" s="293">
        <v>-400.93933321195124</v>
      </c>
      <c r="BX114" s="293">
        <v>-491.53870387156701</v>
      </c>
      <c r="BY114" s="293">
        <v>311.63401903955213</v>
      </c>
      <c r="BZ114" s="293">
        <v>-293.29401743526114</v>
      </c>
      <c r="CA114" s="293">
        <v>-118.91363131758359</v>
      </c>
      <c r="CB114" s="293">
        <v>-20.200146054051583</v>
      </c>
      <c r="CC114" s="293">
        <v>233.06452678511027</v>
      </c>
      <c r="CD114" s="293">
        <v>-37.527053021058649</v>
      </c>
      <c r="CE114" s="293">
        <v>193.6687226685018</v>
      </c>
      <c r="CF114" s="293">
        <v>26.37876367593617</v>
      </c>
      <c r="CG114" s="301">
        <v>226.57330787556211</v>
      </c>
      <c r="CH114" s="313">
        <v>221.38234656276001</v>
      </c>
      <c r="CI114" s="293">
        <v>33.448467209906369</v>
      </c>
      <c r="CJ114" s="293">
        <v>127.67676413476623</v>
      </c>
      <c r="CK114" s="293">
        <v>-45.952658998366886</v>
      </c>
      <c r="CL114" s="293">
        <v>156.55456190684049</v>
      </c>
      <c r="CM114" s="293">
        <v>-49.486203978473547</v>
      </c>
      <c r="CN114" s="293">
        <v>37.929050979855653</v>
      </c>
      <c r="CO114" s="293">
        <v>175.6814756299238</v>
      </c>
      <c r="CP114" s="293">
        <v>137.68490737714058</v>
      </c>
      <c r="CQ114" s="293">
        <v>142.43781378750998</v>
      </c>
      <c r="CR114" s="293">
        <v>170.11068252514522</v>
      </c>
      <c r="CS114" s="301">
        <v>35.274168585757181</v>
      </c>
      <c r="CT114" s="313">
        <v>86.535410599008301</v>
      </c>
      <c r="CU114" s="293">
        <v>-106.07026878625243</v>
      </c>
      <c r="CV114" s="293">
        <v>-53.015271121422657</v>
      </c>
      <c r="CW114" s="293">
        <v>-7.9038731936633155</v>
      </c>
      <c r="CX114" s="293">
        <v>-217.54340802752628</v>
      </c>
      <c r="CY114" s="293">
        <v>-206.50952996780359</v>
      </c>
      <c r="CZ114" s="293">
        <v>87.512340592206471</v>
      </c>
      <c r="DA114" s="293">
        <v>53.538483185230831</v>
      </c>
      <c r="DB114" s="293">
        <v>1034.4471562078081</v>
      </c>
      <c r="DC114" s="293">
        <v>180.38988255732787</v>
      </c>
      <c r="DD114" s="293">
        <v>1.5935653007062172</v>
      </c>
      <c r="DE114" s="301">
        <v>-90.592819531842736</v>
      </c>
      <c r="DF114" s="313">
        <v>114.90206458234702</v>
      </c>
      <c r="DG114" s="293">
        <v>144.87873406362161</v>
      </c>
      <c r="DH114" s="293">
        <v>83.192152416950663</v>
      </c>
      <c r="DI114" s="293">
        <v>34.521719423981871</v>
      </c>
      <c r="DJ114" s="293">
        <v>136.93926196060065</v>
      </c>
      <c r="DK114" s="293">
        <v>177.52261409226151</v>
      </c>
      <c r="DL114" s="293">
        <v>3740.0434682394921</v>
      </c>
      <c r="DM114" s="293">
        <v>168.55103171951157</v>
      </c>
      <c r="DN114" s="293">
        <v>213.23711874195044</v>
      </c>
      <c r="DO114" s="293">
        <v>-452.26845112598039</v>
      </c>
      <c r="DP114" s="293">
        <v>-506.15063569351275</v>
      </c>
      <c r="DQ114" s="301">
        <v>1031.1426838913731</v>
      </c>
      <c r="DR114" s="313">
        <v>1779.4526066399883</v>
      </c>
      <c r="DS114" s="293">
        <v>50.179762831490763</v>
      </c>
      <c r="DT114" s="293">
        <v>592.93802987331503</v>
      </c>
      <c r="DU114" s="293">
        <v>-76.558922049491926</v>
      </c>
      <c r="DV114" s="293">
        <v>3.052988342975155</v>
      </c>
      <c r="DW114" s="293">
        <v>-73.758877641295641</v>
      </c>
      <c r="DX114" s="293">
        <v>-127.21621825868147</v>
      </c>
      <c r="DY114" s="293">
        <v>128.07498061144508</v>
      </c>
      <c r="DZ114" s="293">
        <v>293.5074207695717</v>
      </c>
      <c r="EA114" s="293">
        <v>489.72997017120798</v>
      </c>
      <c r="EB114" s="293">
        <v>-70.002793599154842</v>
      </c>
      <c r="EC114" s="301">
        <v>1540.0390241465013</v>
      </c>
      <c r="ED114" s="313">
        <v>588.69456066804366</v>
      </c>
      <c r="EE114" s="293">
        <v>-141.91564525167104</v>
      </c>
      <c r="EF114" s="293">
        <v>205.72465895382479</v>
      </c>
      <c r="EG114" s="293">
        <v>-44.969877304593297</v>
      </c>
      <c r="EH114" s="293">
        <v>49.016184297808081</v>
      </c>
      <c r="EI114" s="293">
        <v>209.66522627460384</v>
      </c>
      <c r="EJ114" s="293">
        <v>-288.3101407073637</v>
      </c>
      <c r="EK114" s="293">
        <v>563.18010569791113</v>
      </c>
      <c r="EL114" s="293">
        <v>519.35807969163761</v>
      </c>
      <c r="EM114" s="293">
        <v>446.35036816189518</v>
      </c>
      <c r="EN114" s="293">
        <v>649.01214447009784</v>
      </c>
      <c r="EO114" s="301">
        <v>-3073.136778343443</v>
      </c>
      <c r="EP114" s="313">
        <v>1010.1873072150698</v>
      </c>
      <c r="EQ114" s="293">
        <v>305.68967258514692</v>
      </c>
      <c r="ER114" s="293">
        <v>681.76339324946366</v>
      </c>
      <c r="ES114" s="293">
        <v>538.01797460536136</v>
      </c>
      <c r="ET114" s="293">
        <v>-40.06509753657015</v>
      </c>
      <c r="EU114" s="293">
        <v>-15.248329255100625</v>
      </c>
      <c r="EV114" s="293">
        <v>491.33807483303258</v>
      </c>
      <c r="EW114" s="293">
        <v>379.43398015911981</v>
      </c>
      <c r="EX114" s="293">
        <v>96.672944753482653</v>
      </c>
      <c r="EY114" s="293">
        <v>228.32313958403068</v>
      </c>
      <c r="EZ114" s="293">
        <v>564.89759429731077</v>
      </c>
      <c r="FA114" s="301">
        <v>222.62434830198515</v>
      </c>
      <c r="FB114" s="313">
        <v>57.777119251535979</v>
      </c>
      <c r="FC114" s="293">
        <v>793.83280001855303</v>
      </c>
      <c r="FD114" s="293">
        <v>368.54406925027149</v>
      </c>
      <c r="FE114" s="293">
        <v>-151.32332918900482</v>
      </c>
      <c r="FF114" s="293">
        <v>-385.99195435320064</v>
      </c>
      <c r="FG114" s="293">
        <v>323.73883695325901</v>
      </c>
      <c r="FH114" s="293">
        <v>537.71519251185828</v>
      </c>
      <c r="FI114" s="293">
        <v>2.6388279062090234</v>
      </c>
      <c r="FJ114" s="293">
        <v>-48.049169616972506</v>
      </c>
      <c r="FK114" s="293">
        <v>570.51363481491057</v>
      </c>
      <c r="FL114" s="293">
        <v>96.601420962219777</v>
      </c>
      <c r="FM114" s="301">
        <v>-1082.9282877669407</v>
      </c>
      <c r="FN114" s="313">
        <v>1260.1157185799198</v>
      </c>
      <c r="FO114" s="293">
        <v>171.25626853577936</v>
      </c>
      <c r="FP114" s="293">
        <v>124.93704364201773</v>
      </c>
      <c r="FQ114" s="293">
        <v>102.11383596422462</v>
      </c>
      <c r="FR114" s="293">
        <v>163.42304978106696</v>
      </c>
      <c r="FS114" s="293">
        <v>117.74910154998668</v>
      </c>
      <c r="FT114" s="293">
        <v>256.15478211790605</v>
      </c>
      <c r="FU114" s="293">
        <v>682.01686371697269</v>
      </c>
      <c r="FV114" s="293">
        <v>202.57335843053386</v>
      </c>
      <c r="FW114" s="293">
        <v>128.95338113733231</v>
      </c>
      <c r="FX114" s="293">
        <v>-314.88751067498345</v>
      </c>
      <c r="FY114" s="301">
        <v>-738.63168568701133</v>
      </c>
      <c r="FZ114" s="313">
        <v>414.53238128179362</v>
      </c>
      <c r="GA114" s="293">
        <v>727.63427768068118</v>
      </c>
      <c r="GB114" s="293">
        <v>1036.5125481979387</v>
      </c>
      <c r="GC114" s="293">
        <v>316.35894146483889</v>
      </c>
      <c r="GD114" s="293">
        <v>307.37919605071994</v>
      </c>
      <c r="GE114" s="293">
        <v>-570.99226007040261</v>
      </c>
      <c r="GF114" s="293">
        <v>126.81711375469445</v>
      </c>
      <c r="GG114" s="293">
        <v>27.410635765742171</v>
      </c>
      <c r="GH114" s="293">
        <v>32.558200075161494</v>
      </c>
      <c r="GI114" s="293">
        <v>148.90970408048935</v>
      </c>
      <c r="GJ114" s="293">
        <v>-63.057147641481777</v>
      </c>
      <c r="GK114" s="301">
        <v>2396.0869442255339</v>
      </c>
      <c r="GL114" s="313">
        <v>204.39286774994974</v>
      </c>
      <c r="GM114" s="293">
        <v>148.82013782990009</v>
      </c>
      <c r="GN114" s="293">
        <v>-729.70573616442152</v>
      </c>
      <c r="GO114" s="293">
        <v>705.57973333329608</v>
      </c>
      <c r="GP114" s="293">
        <v>1868.5271212718751</v>
      </c>
      <c r="GQ114" s="293">
        <v>-425.06550201889343</v>
      </c>
      <c r="GR114" s="293">
        <v>290.83710918015839</v>
      </c>
      <c r="GS114" s="293">
        <v>1415.1490519797878</v>
      </c>
      <c r="GT114" s="293">
        <v>-196.7993171148625</v>
      </c>
      <c r="GU114" s="293">
        <v>85.102949183933873</v>
      </c>
      <c r="GV114" s="293">
        <v>240.0801876013085</v>
      </c>
      <c r="GW114" s="301">
        <v>374.89290050936052</v>
      </c>
      <c r="GX114" s="313">
        <v>138.05384400432882</v>
      </c>
      <c r="GY114" s="293">
        <v>111.8876997303048</v>
      </c>
      <c r="GZ114" s="293">
        <v>311.48149848867536</v>
      </c>
      <c r="HA114" s="293">
        <v>541.13741804292101</v>
      </c>
      <c r="HB114" s="293">
        <v>1078.4447552085012</v>
      </c>
      <c r="HC114" s="293">
        <v>358.13640755649834</v>
      </c>
      <c r="HD114" s="293">
        <v>665.67367428146758</v>
      </c>
      <c r="HE114" s="293">
        <v>-125.17243060602806</v>
      </c>
      <c r="HF114" s="293">
        <v>33.927037317237989</v>
      </c>
      <c r="HG114" s="293">
        <v>387.59761724174962</v>
      </c>
      <c r="HH114" s="293">
        <v>3004.4465345813014</v>
      </c>
      <c r="HI114" s="301">
        <v>833.54122236427338</v>
      </c>
      <c r="HJ114" s="313">
        <v>558.14483778336898</v>
      </c>
      <c r="HK114" s="293">
        <v>176.91239928888288</v>
      </c>
      <c r="HL114" s="293">
        <v>-3.5186956133751579</v>
      </c>
      <c r="HM114" s="293">
        <v>599.96381189847875</v>
      </c>
      <c r="HN114" s="293">
        <v>1389.4774765379648</v>
      </c>
      <c r="HO114" s="293">
        <v>509.31164437837759</v>
      </c>
      <c r="HP114" s="293">
        <v>452.07722959578371</v>
      </c>
      <c r="HQ114" s="293">
        <v>580.6157555919267</v>
      </c>
      <c r="HR114" s="293">
        <v>22.742211170962662</v>
      </c>
      <c r="HS114" s="293">
        <v>296.27569518063473</v>
      </c>
      <c r="HT114" s="293">
        <v>571.41641934254733</v>
      </c>
      <c r="HU114" s="301">
        <v>-621.42496935257918</v>
      </c>
      <c r="HV114" s="313">
        <v>554.79268221916186</v>
      </c>
      <c r="HW114" s="293">
        <v>116.67387527281025</v>
      </c>
      <c r="HX114" s="293">
        <v>319.01646657740366</v>
      </c>
      <c r="HY114" s="293">
        <v>777.19997112544149</v>
      </c>
      <c r="HZ114" s="293">
        <v>513.65981924904781</v>
      </c>
      <c r="IA114" s="293">
        <v>-334.5038679596878</v>
      </c>
      <c r="IB114" s="293">
        <v>788.48033503836905</v>
      </c>
      <c r="IC114" s="293">
        <v>340.80694095708861</v>
      </c>
      <c r="ID114" s="293">
        <v>-843.69131002742222</v>
      </c>
      <c r="IE114" s="293">
        <v>369.25687980321766</v>
      </c>
      <c r="IF114" s="293">
        <v>432.35983399743384</v>
      </c>
      <c r="IG114" s="301">
        <v>-73.623284264664903</v>
      </c>
      <c r="IH114" s="313">
        <v>258.81950328346176</v>
      </c>
      <c r="II114" s="293">
        <v>62.474487641699568</v>
      </c>
      <c r="IJ114" s="293">
        <v>18.301179572911707</v>
      </c>
      <c r="IK114" s="293">
        <v>477.1301098865743</v>
      </c>
      <c r="IL114" s="293">
        <v>271.61193517899221</v>
      </c>
      <c r="IM114" s="293">
        <v>409.68241618001247</v>
      </c>
      <c r="IN114" s="293">
        <v>457.43393692933273</v>
      </c>
      <c r="IO114" s="293">
        <v>638.64483211316929</v>
      </c>
      <c r="IP114" s="293">
        <v>65.593424534687514</v>
      </c>
      <c r="IQ114" s="293">
        <v>226.40463572801366</v>
      </c>
      <c r="IR114" s="293">
        <v>78.55926715570925</v>
      </c>
      <c r="IS114" s="301">
        <v>917.22276756444126</v>
      </c>
      <c r="IT114" s="313">
        <v>1530.2056382157152</v>
      </c>
      <c r="IU114" s="293">
        <v>778.03633055429827</v>
      </c>
      <c r="IV114" s="293">
        <v>1362.0010732067208</v>
      </c>
      <c r="IW114" s="293">
        <v>-180.10312673706972</v>
      </c>
      <c r="IX114" s="293">
        <v>881.3703232165218</v>
      </c>
      <c r="IY114" s="293">
        <v>67.468039023217386</v>
      </c>
      <c r="IZ114" s="293">
        <v>738.3652935716882</v>
      </c>
      <c r="JA114" s="293">
        <v>862.30443970089823</v>
      </c>
      <c r="JB114" s="293">
        <v>-362.04613929558491</v>
      </c>
      <c r="JC114" s="293">
        <v>788.65043689865649</v>
      </c>
      <c r="JD114" s="293">
        <v>1025.1948371548624</v>
      </c>
      <c r="JE114" s="301">
        <v>642.27116507481696</v>
      </c>
      <c r="JF114" s="313">
        <v>739.44041814032767</v>
      </c>
      <c r="JG114" s="293">
        <v>569.61681694614742</v>
      </c>
      <c r="JH114" s="293">
        <v>377.71922192937933</v>
      </c>
      <c r="JI114" s="293">
        <v>452.83013071384437</v>
      </c>
      <c r="JJ114" s="293">
        <v>131.15604557848201</v>
      </c>
      <c r="JK114" s="293">
        <v>792.30837874267797</v>
      </c>
      <c r="JL114" s="293">
        <v>1078.1987032128486</v>
      </c>
      <c r="JM114" s="293">
        <v>584.74088884418688</v>
      </c>
      <c r="JN114" s="293">
        <v>189.78345922666244</v>
      </c>
      <c r="JO114" s="293">
        <v>274.12950250049073</v>
      </c>
      <c r="JP114" s="293">
        <v>294.193093863554</v>
      </c>
      <c r="JQ114" s="301">
        <v>435.21132857717822</v>
      </c>
      <c r="JR114" s="313">
        <v>584.42324161956026</v>
      </c>
      <c r="JS114" s="293">
        <v>-87.457630272157985</v>
      </c>
      <c r="JT114" s="293">
        <v>407.53760353299401</v>
      </c>
      <c r="JU114" s="293">
        <v>368.38965127731035</v>
      </c>
      <c r="JV114" s="293">
        <v>316.01566370635396</v>
      </c>
      <c r="JW114" s="293">
        <v>623.66595045708925</v>
      </c>
      <c r="JX114" s="293">
        <v>172.18422671611324</v>
      </c>
      <c r="JY114" s="293">
        <v>682.52563084127564</v>
      </c>
      <c r="JZ114" s="293">
        <v>1137.1649610061013</v>
      </c>
      <c r="KA114" s="293">
        <v>776.52673630445429</v>
      </c>
      <c r="KB114" s="293">
        <v>975.71679544175095</v>
      </c>
      <c r="KC114" s="301">
        <v>1128.8880260541696</v>
      </c>
      <c r="KD114" s="313">
        <v>-162.212768552337</v>
      </c>
      <c r="KE114" s="293">
        <v>-70.930294920107542</v>
      </c>
      <c r="KF114" s="293">
        <v>2369.9426745003966</v>
      </c>
      <c r="KG114" s="293">
        <v>756.92843057332789</v>
      </c>
      <c r="KH114" s="293">
        <v>607.73006523501454</v>
      </c>
      <c r="KI114" s="293">
        <v>-44.926084405982579</v>
      </c>
      <c r="KJ114" s="293">
        <v>770.85405389702953</v>
      </c>
      <c r="KK114" s="293">
        <v>1365.4586033216792</v>
      </c>
      <c r="KL114" s="293">
        <v>-101.21566733274852</v>
      </c>
      <c r="KM114" s="293">
        <v>212.28891022503149</v>
      </c>
      <c r="KN114" s="293">
        <v>315.01280562141574</v>
      </c>
      <c r="KO114" s="293">
        <v>61.10655662527472</v>
      </c>
      <c r="KP114" s="313">
        <v>1103.1123239963686</v>
      </c>
      <c r="KQ114" s="293">
        <v>-35.747216304724418</v>
      </c>
      <c r="KR114" s="293">
        <v>16.73212420699133</v>
      </c>
      <c r="KS114" s="301">
        <v>1141.1808109348394</v>
      </c>
    </row>
    <row r="115" spans="1:305" x14ac:dyDescent="0.25">
      <c r="A115" s="229" t="s">
        <v>4213</v>
      </c>
      <c r="B115" s="282">
        <v>30.627963914999956</v>
      </c>
      <c r="C115" s="283">
        <v>-23.917742130000097</v>
      </c>
      <c r="D115" s="283">
        <v>40.242322577482739</v>
      </c>
      <c r="E115" s="283">
        <v>31.879323990000003</v>
      </c>
      <c r="F115" s="283">
        <v>-27.436281700000059</v>
      </c>
      <c r="G115" s="283">
        <v>75.352667269858358</v>
      </c>
      <c r="H115" s="283">
        <v>78.365907660000005</v>
      </c>
      <c r="I115" s="283">
        <v>-100.14215168999998</v>
      </c>
      <c r="J115" s="283">
        <v>155.6088400989839</v>
      </c>
      <c r="K115" s="283">
        <v>54.01470479500022</v>
      </c>
      <c r="L115" s="283">
        <v>6.9092836149999854</v>
      </c>
      <c r="M115" s="284">
        <v>32.394076398596489</v>
      </c>
      <c r="N115" s="282">
        <v>127.93857492633163</v>
      </c>
      <c r="O115" s="283">
        <v>221.39928972820243</v>
      </c>
      <c r="P115" s="283">
        <v>49.737183713073307</v>
      </c>
      <c r="Q115" s="283">
        <v>24.546761400990931</v>
      </c>
      <c r="R115" s="283">
        <v>-43.241668083717769</v>
      </c>
      <c r="S115" s="283">
        <v>-11.814045093203724</v>
      </c>
      <c r="T115" s="283">
        <v>-14.980975199741113</v>
      </c>
      <c r="U115" s="283">
        <v>115.7076000079901</v>
      </c>
      <c r="V115" s="283">
        <v>-179.33359639192662</v>
      </c>
      <c r="W115" s="283">
        <v>43.567702259737771</v>
      </c>
      <c r="X115" s="283">
        <v>15.91600680430453</v>
      </c>
      <c r="Y115" s="284">
        <v>-116.28119106144979</v>
      </c>
      <c r="Z115" s="282">
        <v>-38.455371358956228</v>
      </c>
      <c r="AA115" s="283">
        <v>445.85839464116452</v>
      </c>
      <c r="AB115" s="283">
        <v>-18.113130927814669</v>
      </c>
      <c r="AC115" s="283">
        <v>39.973479641157788</v>
      </c>
      <c r="AD115" s="283">
        <v>72.607319414694771</v>
      </c>
      <c r="AE115" s="283">
        <v>101.704644178465</v>
      </c>
      <c r="AF115" s="283">
        <v>-36.721429542036745</v>
      </c>
      <c r="AG115" s="283">
        <v>7.503585757108981</v>
      </c>
      <c r="AH115" s="283">
        <v>115.29287246240085</v>
      </c>
      <c r="AI115" s="283">
        <v>-337.09631787881057</v>
      </c>
      <c r="AJ115" s="283">
        <v>-98.136388682063995</v>
      </c>
      <c r="AK115" s="284">
        <v>20.290185972285435</v>
      </c>
      <c r="AL115" s="282">
        <v>132.30291705114936</v>
      </c>
      <c r="AM115" s="283">
        <v>27.999344905137534</v>
      </c>
      <c r="AN115" s="283">
        <v>166.53475822952009</v>
      </c>
      <c r="AO115" s="283">
        <v>-53.44789400544316</v>
      </c>
      <c r="AP115" s="283">
        <v>-67.006256547550976</v>
      </c>
      <c r="AQ115" s="283">
        <v>37.4355614921311</v>
      </c>
      <c r="AR115" s="283">
        <v>22.387637589786571</v>
      </c>
      <c r="AS115" s="283">
        <v>190.81362116959713</v>
      </c>
      <c r="AT115" s="283">
        <v>123.98749916086381</v>
      </c>
      <c r="AU115" s="283">
        <v>68.982494042406003</v>
      </c>
      <c r="AV115" s="283">
        <v>139.71933359242229</v>
      </c>
      <c r="AW115" s="284">
        <v>-46.407128554209322</v>
      </c>
      <c r="AX115" s="282">
        <v>67.817013415360861</v>
      </c>
      <c r="AY115" s="283">
        <v>-36.347251803483765</v>
      </c>
      <c r="AZ115" s="283">
        <v>-20.452313061950449</v>
      </c>
      <c r="BA115" s="283">
        <v>-32.977252477857121</v>
      </c>
      <c r="BB115" s="283">
        <v>136.11444227737519</v>
      </c>
      <c r="BC115" s="283">
        <v>27.258326829005973</v>
      </c>
      <c r="BD115" s="283">
        <v>3.246087648638639</v>
      </c>
      <c r="BE115" s="283">
        <v>39.852170087268604</v>
      </c>
      <c r="BF115" s="283">
        <v>94.99701536961031</v>
      </c>
      <c r="BG115" s="283">
        <v>-34.520003767812838</v>
      </c>
      <c r="BH115" s="283">
        <v>62.362820531246406</v>
      </c>
      <c r="BI115" s="284">
        <v>-81.661212660914302</v>
      </c>
      <c r="BJ115" s="282">
        <v>63.104142644572057</v>
      </c>
      <c r="BK115" s="283">
        <v>-136.19903031537083</v>
      </c>
      <c r="BL115" s="283">
        <v>-185.52057073217196</v>
      </c>
      <c r="BM115" s="283">
        <v>159.1076039324596</v>
      </c>
      <c r="BN115" s="283">
        <v>-132.71111781079287</v>
      </c>
      <c r="BO115" s="283">
        <v>-44.623858236176503</v>
      </c>
      <c r="BP115" s="283">
        <v>-85.41332527266934</v>
      </c>
      <c r="BQ115" s="283">
        <v>-26.685471719611595</v>
      </c>
      <c r="BR115" s="283">
        <v>206.85336291931776</v>
      </c>
      <c r="BS115" s="283">
        <v>-175.74132539812891</v>
      </c>
      <c r="BT115" s="283">
        <v>201.15047096473532</v>
      </c>
      <c r="BU115" s="284">
        <v>-115.54640731660332</v>
      </c>
      <c r="BV115" s="282">
        <v>466.96476495673505</v>
      </c>
      <c r="BW115" s="283">
        <v>-630.67101782039958</v>
      </c>
      <c r="BX115" s="283">
        <v>125.12105742730979</v>
      </c>
      <c r="BY115" s="283">
        <v>-2.8238875062132394</v>
      </c>
      <c r="BZ115" s="283">
        <v>-398.57612855959741</v>
      </c>
      <c r="CA115" s="283">
        <v>-46.302426734189247</v>
      </c>
      <c r="CB115" s="283">
        <v>-31.313431170718264</v>
      </c>
      <c r="CC115" s="283">
        <v>20.44065754844361</v>
      </c>
      <c r="CD115" s="283">
        <v>-62.766206627725325</v>
      </c>
      <c r="CE115" s="283">
        <v>-14.742145158164856</v>
      </c>
      <c r="CF115" s="283">
        <v>59.359127679269491</v>
      </c>
      <c r="CG115" s="284">
        <v>-36.617936111104683</v>
      </c>
      <c r="CH115" s="282">
        <v>-52.173245758005919</v>
      </c>
      <c r="CI115" s="283">
        <v>-8.7488846034269585</v>
      </c>
      <c r="CJ115" s="283">
        <v>49.513933981432899</v>
      </c>
      <c r="CK115" s="283">
        <v>-27.763145451700193</v>
      </c>
      <c r="CL115" s="283">
        <v>128.6058868635071</v>
      </c>
      <c r="CM115" s="283">
        <v>26.229320058193146</v>
      </c>
      <c r="CN115" s="283">
        <v>12.59545964318896</v>
      </c>
      <c r="CO115" s="283">
        <v>40.728800123257159</v>
      </c>
      <c r="CP115" s="283">
        <v>82.466821120473952</v>
      </c>
      <c r="CQ115" s="283">
        <v>146.715256233128</v>
      </c>
      <c r="CR115" s="283">
        <v>66.359631290874262</v>
      </c>
      <c r="CS115" s="284">
        <v>-30.261345957197605</v>
      </c>
      <c r="CT115" s="282">
        <v>-125.36884170021405</v>
      </c>
      <c r="CU115" s="283">
        <v>-117.05314752547483</v>
      </c>
      <c r="CV115" s="283">
        <v>-33.944342140645162</v>
      </c>
      <c r="CW115" s="283">
        <v>-236.79971120033005</v>
      </c>
      <c r="CX115" s="283">
        <v>-113.30243815419294</v>
      </c>
      <c r="CY115" s="283">
        <v>-39.774677424470141</v>
      </c>
      <c r="CZ115" s="283">
        <v>-52.50652780779339</v>
      </c>
      <c r="DA115" s="283">
        <v>-12.076119654769069</v>
      </c>
      <c r="DB115" s="283">
        <v>-9.118630172192244</v>
      </c>
      <c r="DC115" s="283">
        <v>50.960656187327885</v>
      </c>
      <c r="DD115" s="283">
        <v>68.735906945738833</v>
      </c>
      <c r="DE115" s="284">
        <v>-34.776753836810158</v>
      </c>
      <c r="DF115" s="282">
        <v>85.0371722273795</v>
      </c>
      <c r="DG115" s="283">
        <v>162.33077352865422</v>
      </c>
      <c r="DH115" s="283">
        <v>-39.87919919801692</v>
      </c>
      <c r="DI115" s="283">
        <v>88.711147302402509</v>
      </c>
      <c r="DJ115" s="283">
        <v>23.621691609330462</v>
      </c>
      <c r="DK115" s="283">
        <v>363.21487645729394</v>
      </c>
      <c r="DL115" s="283">
        <v>218.47358945452481</v>
      </c>
      <c r="DM115" s="283">
        <v>61.450772134544039</v>
      </c>
      <c r="DN115" s="283">
        <v>118.07112390780105</v>
      </c>
      <c r="DO115" s="283">
        <v>87.235435119052141</v>
      </c>
      <c r="DP115" s="283">
        <v>-266.54392575848027</v>
      </c>
      <c r="DQ115" s="284">
        <v>653.39622993973899</v>
      </c>
      <c r="DR115" s="282">
        <v>1302.2182639616876</v>
      </c>
      <c r="DS115" s="283">
        <v>144.39069246318988</v>
      </c>
      <c r="DT115" s="283">
        <v>596.61517135501435</v>
      </c>
      <c r="DU115" s="283">
        <v>-45.343530661125975</v>
      </c>
      <c r="DV115" s="283">
        <v>101.00766024134104</v>
      </c>
      <c r="DW115" s="283">
        <v>28.545290807070167</v>
      </c>
      <c r="DX115" s="283">
        <v>-1071.9659335638385</v>
      </c>
      <c r="DY115" s="283">
        <v>92.480088613292565</v>
      </c>
      <c r="DZ115" s="283">
        <v>-6.3452989411241987</v>
      </c>
      <c r="EA115" s="283">
        <v>-42.026928990426264</v>
      </c>
      <c r="EB115" s="283">
        <v>147.64170158921104</v>
      </c>
      <c r="EC115" s="284">
        <v>-25.063900805132377</v>
      </c>
      <c r="ED115" s="282">
        <v>419.20846090484929</v>
      </c>
      <c r="EE115" s="283">
        <v>-54.861273232996737</v>
      </c>
      <c r="EF115" s="283">
        <v>99.553252275192804</v>
      </c>
      <c r="EG115" s="283">
        <v>133.48482489888266</v>
      </c>
      <c r="EH115" s="283">
        <v>437.46527287988124</v>
      </c>
      <c r="EI115" s="283">
        <v>117.91710823156799</v>
      </c>
      <c r="EJ115" s="283">
        <v>7.2944437622752147</v>
      </c>
      <c r="EK115" s="283">
        <v>-13.585689557776622</v>
      </c>
      <c r="EL115" s="283">
        <v>-23.088437938822437</v>
      </c>
      <c r="EM115" s="283">
        <v>336.63258799248956</v>
      </c>
      <c r="EN115" s="283">
        <v>463.17542881717947</v>
      </c>
      <c r="EO115" s="284">
        <v>426.60670023087448</v>
      </c>
      <c r="EP115" s="282">
        <v>660.63935306965732</v>
      </c>
      <c r="EQ115" s="283">
        <v>152.30013888737176</v>
      </c>
      <c r="ER115" s="283">
        <v>699.00245701360916</v>
      </c>
      <c r="ES115" s="283">
        <v>61.396408117134513</v>
      </c>
      <c r="ET115" s="283">
        <v>-149.51096031758493</v>
      </c>
      <c r="EU115" s="283">
        <v>-40.651585298883461</v>
      </c>
      <c r="EV115" s="283">
        <v>303.4805128039697</v>
      </c>
      <c r="EW115" s="283">
        <v>72.883841382891603</v>
      </c>
      <c r="EX115" s="283">
        <v>-56.142372808133501</v>
      </c>
      <c r="EY115" s="283">
        <v>160.5225645971089</v>
      </c>
      <c r="EZ115" s="283">
        <v>162.12749029986662</v>
      </c>
      <c r="FA115" s="284">
        <v>2.0165382689197884</v>
      </c>
      <c r="FB115" s="282">
        <v>34.094478475210167</v>
      </c>
      <c r="FC115" s="283">
        <v>787.12476348424809</v>
      </c>
      <c r="FD115" s="283">
        <v>248.36181502705574</v>
      </c>
      <c r="FE115" s="283">
        <v>-16.994669067527155</v>
      </c>
      <c r="FF115" s="283">
        <v>-434.88480870997597</v>
      </c>
      <c r="FG115" s="283">
        <v>149.87184475138142</v>
      </c>
      <c r="FH115" s="283">
        <v>307.24807024469141</v>
      </c>
      <c r="FI115" s="283">
        <v>-30.062709038730702</v>
      </c>
      <c r="FJ115" s="283">
        <v>-507.52658170834934</v>
      </c>
      <c r="FK115" s="283">
        <v>360.50705416576596</v>
      </c>
      <c r="FL115" s="283">
        <v>59.31427965769808</v>
      </c>
      <c r="FM115" s="284">
        <v>177.33918014127784</v>
      </c>
      <c r="FN115" s="282">
        <v>506.74844514899763</v>
      </c>
      <c r="FO115" s="283">
        <v>21.173463111822116</v>
      </c>
      <c r="FP115" s="283">
        <v>-51.214155804241926</v>
      </c>
      <c r="FQ115" s="283">
        <v>99.697162463399565</v>
      </c>
      <c r="FR115" s="283">
        <v>77.025129270536667</v>
      </c>
      <c r="FS115" s="283">
        <v>-268.46430367347455</v>
      </c>
      <c r="FT115" s="283">
        <v>367.63511336384283</v>
      </c>
      <c r="FU115" s="283">
        <v>486.44169511024768</v>
      </c>
      <c r="FV115" s="283">
        <v>-109.85741990259254</v>
      </c>
      <c r="FW115" s="283">
        <v>-32.499601030764509</v>
      </c>
      <c r="FX115" s="283">
        <v>284.40167604395128</v>
      </c>
      <c r="FY115" s="284">
        <v>-1070.4527553262524</v>
      </c>
      <c r="FZ115" s="282">
        <v>138.18510994732395</v>
      </c>
      <c r="GA115" s="283">
        <v>266.18615800403495</v>
      </c>
      <c r="GB115" s="283">
        <v>-96.403347073070734</v>
      </c>
      <c r="GC115" s="283">
        <v>241.78652749860609</v>
      </c>
      <c r="GD115" s="283">
        <v>135.49584321110564</v>
      </c>
      <c r="GE115" s="283">
        <v>-272.11191082735456</v>
      </c>
      <c r="GF115" s="283">
        <v>-115.85145456250154</v>
      </c>
      <c r="GG115" s="283">
        <v>90.008404006318898</v>
      </c>
      <c r="GH115" s="283">
        <v>-183.80579298163855</v>
      </c>
      <c r="GI115" s="283">
        <v>45.350757788436709</v>
      </c>
      <c r="GJ115" s="283">
        <v>51.649424431792312</v>
      </c>
      <c r="GK115" s="284">
        <v>-160.0216921845109</v>
      </c>
      <c r="GL115" s="282">
        <v>262.8173844147102</v>
      </c>
      <c r="GM115" s="283">
        <v>237.4087664670449</v>
      </c>
      <c r="GN115" s="283">
        <v>-20.566593129327217</v>
      </c>
      <c r="GO115" s="283">
        <v>65.363594127902473</v>
      </c>
      <c r="GP115" s="283">
        <v>216.74840867023462</v>
      </c>
      <c r="GQ115" s="283">
        <v>-176.26003963200068</v>
      </c>
      <c r="GR115" s="283">
        <v>232.05948213018252</v>
      </c>
      <c r="GS115" s="283">
        <v>233.32854748244463</v>
      </c>
      <c r="GT115" s="283">
        <v>-93.028154238382015</v>
      </c>
      <c r="GU115" s="283">
        <v>-71.731397980814421</v>
      </c>
      <c r="GV115" s="283">
        <v>259.28281875571349</v>
      </c>
      <c r="GW115" s="284">
        <v>262.81650037392671</v>
      </c>
      <c r="GX115" s="282">
        <v>232.32871398561548</v>
      </c>
      <c r="GY115" s="283">
        <v>240.79919777159128</v>
      </c>
      <c r="GZ115" s="283">
        <v>541.29179591496199</v>
      </c>
      <c r="HA115" s="283">
        <v>332.61077578035963</v>
      </c>
      <c r="HB115" s="283">
        <v>387.61817052394042</v>
      </c>
      <c r="HC115" s="283">
        <v>426.75554837393781</v>
      </c>
      <c r="HD115" s="283">
        <v>228.98248735890695</v>
      </c>
      <c r="HE115" s="283">
        <v>243.50606382141183</v>
      </c>
      <c r="HF115" s="283">
        <v>189.34522157467694</v>
      </c>
      <c r="HG115" s="283">
        <v>104.02186437918905</v>
      </c>
      <c r="HH115" s="283">
        <v>155.94847856874159</v>
      </c>
      <c r="HI115" s="284">
        <v>744.79146382871318</v>
      </c>
      <c r="HJ115" s="282">
        <v>135.90091541880892</v>
      </c>
      <c r="HK115" s="283">
        <v>147.11231635432242</v>
      </c>
      <c r="HL115" s="283">
        <v>41.862556584064208</v>
      </c>
      <c r="HM115" s="283">
        <v>371.8896029735717</v>
      </c>
      <c r="HN115" s="283">
        <v>281.51565578305838</v>
      </c>
      <c r="HO115" s="283">
        <v>356.92759524347144</v>
      </c>
      <c r="HP115" s="283">
        <v>261.88681324223808</v>
      </c>
      <c r="HQ115" s="283">
        <v>225.69671192571747</v>
      </c>
      <c r="HR115" s="283">
        <v>-150.81083140494457</v>
      </c>
      <c r="HS115" s="283">
        <v>143.70379449822792</v>
      </c>
      <c r="HT115" s="283">
        <v>346.2914209741416</v>
      </c>
      <c r="HU115" s="284">
        <v>-264.50122869078143</v>
      </c>
      <c r="HV115" s="282">
        <v>207.4768086954125</v>
      </c>
      <c r="HW115" s="283">
        <v>172.59388231906016</v>
      </c>
      <c r="HX115" s="283">
        <v>440.34632573740396</v>
      </c>
      <c r="HY115" s="283">
        <v>355.62699443051127</v>
      </c>
      <c r="HZ115" s="283">
        <v>220.83201561904815</v>
      </c>
      <c r="IA115" s="283">
        <v>-140.75521179968831</v>
      </c>
      <c r="IB115" s="283">
        <v>116.96148247836932</v>
      </c>
      <c r="IC115" s="283">
        <v>35.951788477087931</v>
      </c>
      <c r="ID115" s="283">
        <v>-67.052710847422404</v>
      </c>
      <c r="IE115" s="283">
        <v>77.5479238032176</v>
      </c>
      <c r="IF115" s="283">
        <v>162.08626326743422</v>
      </c>
      <c r="IG115" s="284">
        <v>-139.28635748266439</v>
      </c>
      <c r="IH115" s="282">
        <v>-232.03950103053802</v>
      </c>
      <c r="II115" s="283">
        <v>-202.14567455829962</v>
      </c>
      <c r="IJ115" s="283">
        <v>158.37533310291099</v>
      </c>
      <c r="IK115" s="283">
        <v>232.41268878657417</v>
      </c>
      <c r="IL115" s="283">
        <v>140.31534864299221</v>
      </c>
      <c r="IM115" s="283">
        <v>234.79315535601302</v>
      </c>
      <c r="IN115" s="283">
        <v>275.78727267183314</v>
      </c>
      <c r="IO115" s="283">
        <v>434.09682786317018</v>
      </c>
      <c r="IP115" s="283">
        <v>-21.15669259531299</v>
      </c>
      <c r="IQ115" s="283">
        <v>271.98429813101347</v>
      </c>
      <c r="IR115" s="283">
        <v>220.37647003570967</v>
      </c>
      <c r="IS115" s="284">
        <v>230.56159267444235</v>
      </c>
      <c r="IT115" s="282">
        <v>399.20626305571568</v>
      </c>
      <c r="IU115" s="283">
        <v>453.37619937429832</v>
      </c>
      <c r="IV115" s="283">
        <v>599.21127651672077</v>
      </c>
      <c r="IW115" s="283">
        <v>226.84965228288024</v>
      </c>
      <c r="IX115" s="283">
        <v>274.67745698062765</v>
      </c>
      <c r="IY115" s="283">
        <v>87.754072273162848</v>
      </c>
      <c r="IZ115" s="283">
        <v>298.28090936568856</v>
      </c>
      <c r="JA115" s="283">
        <v>368.40196793689819</v>
      </c>
      <c r="JB115" s="283">
        <v>295.55671132441523</v>
      </c>
      <c r="JC115" s="283">
        <v>340.21396421865688</v>
      </c>
      <c r="JD115" s="283">
        <v>441.34986060086396</v>
      </c>
      <c r="JE115" s="284">
        <v>53.289468853817283</v>
      </c>
      <c r="JF115" s="282">
        <v>358.84296932032839</v>
      </c>
      <c r="JG115" s="283">
        <v>123.6158085361476</v>
      </c>
      <c r="JH115" s="283">
        <v>348.77519978937971</v>
      </c>
      <c r="JI115" s="283">
        <v>-145.992803426156</v>
      </c>
      <c r="JJ115" s="283">
        <v>232.76037512848154</v>
      </c>
      <c r="JK115" s="283">
        <v>207.24877047268103</v>
      </c>
      <c r="JL115" s="283">
        <v>850.24943044284851</v>
      </c>
      <c r="JM115" s="283">
        <v>343.45282609418678</v>
      </c>
      <c r="JN115" s="283">
        <v>275.42183767666484</v>
      </c>
      <c r="JO115" s="283">
        <v>87.259298200491344</v>
      </c>
      <c r="JP115" s="283">
        <v>-63.784723486445159</v>
      </c>
      <c r="JQ115" s="284">
        <v>79.134779507174585</v>
      </c>
      <c r="JR115" s="282">
        <v>377.78349368956049</v>
      </c>
      <c r="JS115" s="283">
        <v>-154.92106677715822</v>
      </c>
      <c r="JT115" s="283">
        <v>159.897965902995</v>
      </c>
      <c r="JU115" s="283">
        <v>169.03392971730887</v>
      </c>
      <c r="JV115" s="283">
        <v>264.67950320835484</v>
      </c>
      <c r="JW115" s="283">
        <v>-31.665208470911352</v>
      </c>
      <c r="JX115" s="283">
        <v>158.07180486611321</v>
      </c>
      <c r="JY115" s="283">
        <v>107.41209253927815</v>
      </c>
      <c r="JZ115" s="283">
        <v>1.0342934981011922</v>
      </c>
      <c r="KA115" s="283">
        <v>300.38396755445274</v>
      </c>
      <c r="KB115" s="283">
        <v>384.80651489175165</v>
      </c>
      <c r="KC115" s="284">
        <v>202.55771836920212</v>
      </c>
      <c r="KD115" s="282">
        <v>-71.49531905233593</v>
      </c>
      <c r="KE115" s="283">
        <v>193.51490321989257</v>
      </c>
      <c r="KF115" s="283">
        <v>2061.2418208703966</v>
      </c>
      <c r="KG115" s="283">
        <v>310.48834950333003</v>
      </c>
      <c r="KH115" s="283">
        <v>-1784.802860104985</v>
      </c>
      <c r="KI115" s="283">
        <v>-218.26292109598205</v>
      </c>
      <c r="KJ115" s="283">
        <v>404.95456831703092</v>
      </c>
      <c r="KK115" s="283">
        <v>48.075400701679769</v>
      </c>
      <c r="KL115" s="283">
        <v>131.50509567725032</v>
      </c>
      <c r="KM115" s="283">
        <v>-23.128920624967577</v>
      </c>
      <c r="KN115" s="283">
        <v>258.92963653141499</v>
      </c>
      <c r="KO115" s="283">
        <v>-246.69369400852372</v>
      </c>
      <c r="KP115" s="282">
        <v>477.66398068197032</v>
      </c>
      <c r="KQ115" s="283">
        <v>186.93060851527463</v>
      </c>
      <c r="KR115" s="283">
        <v>173.50929718619057</v>
      </c>
      <c r="KS115" s="284">
        <v>153.27660636483779</v>
      </c>
    </row>
    <row r="116" spans="1:305" x14ac:dyDescent="0.25">
      <c r="A116" s="235" t="s">
        <v>4217</v>
      </c>
      <c r="B116" s="285">
        <v>27.321567164999937</v>
      </c>
      <c r="C116" s="259">
        <v>-34.321622110000092</v>
      </c>
      <c r="D116" s="259">
        <v>56.397098431551399</v>
      </c>
      <c r="E116" s="259">
        <v>17.918306849999993</v>
      </c>
      <c r="F116" s="259">
        <v>-36.31811145000006</v>
      </c>
      <c r="G116" s="259">
        <v>74.553621188663598</v>
      </c>
      <c r="H116" s="259">
        <v>69.004937070000054</v>
      </c>
      <c r="I116" s="259">
        <v>-102.92244261000002</v>
      </c>
      <c r="J116" s="259">
        <v>84.734958401862457</v>
      </c>
      <c r="K116" s="259">
        <v>39.142163295000088</v>
      </c>
      <c r="L116" s="259">
        <v>-5.3768888249999804</v>
      </c>
      <c r="M116" s="286">
        <v>43.898258719578251</v>
      </c>
      <c r="N116" s="285">
        <v>158.04889061500043</v>
      </c>
      <c r="O116" s="259">
        <v>197.6939151950005</v>
      </c>
      <c r="P116" s="259">
        <v>69.026248265874656</v>
      </c>
      <c r="Q116" s="259">
        <v>-4.8633868900002284</v>
      </c>
      <c r="R116" s="259">
        <v>-44.257795850000122</v>
      </c>
      <c r="S116" s="259">
        <v>-15.308836563378094</v>
      </c>
      <c r="T116" s="259">
        <v>-29.264483239999493</v>
      </c>
      <c r="U116" s="259">
        <v>86.550684809999893</v>
      </c>
      <c r="V116" s="259">
        <v>-167.16121504332148</v>
      </c>
      <c r="W116" s="259">
        <v>45.004726410000096</v>
      </c>
      <c r="X116" s="259">
        <v>-45.347854650000059</v>
      </c>
      <c r="Y116" s="286">
        <v>-69.99749687000002</v>
      </c>
      <c r="Z116" s="285">
        <v>-78.337700229999854</v>
      </c>
      <c r="AA116" s="259">
        <v>430.04342462999989</v>
      </c>
      <c r="AB116" s="259">
        <v>-42.519029259999485</v>
      </c>
      <c r="AC116" s="259">
        <v>16.488494739999936</v>
      </c>
      <c r="AD116" s="259">
        <v>41.787395139999994</v>
      </c>
      <c r="AE116" s="259">
        <v>80.270816119999949</v>
      </c>
      <c r="AF116" s="259">
        <v>-68.091887100000008</v>
      </c>
      <c r="AG116" s="259">
        <v>-3.8131680600000983</v>
      </c>
      <c r="AH116" s="259">
        <v>60.867712489999995</v>
      </c>
      <c r="AI116" s="259">
        <v>-363.60232083999978</v>
      </c>
      <c r="AJ116" s="259">
        <v>-118.38270409999996</v>
      </c>
      <c r="AK116" s="286">
        <v>0.11358968000005909</v>
      </c>
      <c r="AL116" s="285">
        <v>113.03537103645566</v>
      </c>
      <c r="AM116" s="259">
        <v>9.7516268628483402</v>
      </c>
      <c r="AN116" s="259">
        <v>133.32329354440816</v>
      </c>
      <c r="AO116" s="259">
        <v>-90.617585764538063</v>
      </c>
      <c r="AP116" s="259">
        <v>-103.40105179400064</v>
      </c>
      <c r="AQ116" s="259">
        <v>-6.1448984488211273</v>
      </c>
      <c r="AR116" s="259">
        <v>-1.7487156939873856</v>
      </c>
      <c r="AS116" s="259">
        <v>190.48951832604985</v>
      </c>
      <c r="AT116" s="259">
        <v>97.652580719125481</v>
      </c>
      <c r="AU116" s="259">
        <v>51.868900044805123</v>
      </c>
      <c r="AV116" s="259">
        <v>107.95967608000032</v>
      </c>
      <c r="AW116" s="286">
        <v>-76.309620502618884</v>
      </c>
      <c r="AX116" s="285">
        <v>36.409804944623517</v>
      </c>
      <c r="AY116" s="259">
        <v>-26.254271800930916</v>
      </c>
      <c r="AZ116" s="259">
        <v>-74.093695436692045</v>
      </c>
      <c r="BA116" s="259">
        <v>-76.576292735155164</v>
      </c>
      <c r="BB116" s="259">
        <v>105.79348042014823</v>
      </c>
      <c r="BC116" s="259">
        <v>-1.0340197795355559</v>
      </c>
      <c r="BD116" s="259">
        <v>8.715538748405713</v>
      </c>
      <c r="BE116" s="259">
        <v>30.012765058166966</v>
      </c>
      <c r="BF116" s="259">
        <v>26.586985981766286</v>
      </c>
      <c r="BG116" s="259">
        <v>-46.867567855316118</v>
      </c>
      <c r="BH116" s="259">
        <v>57.232951605012666</v>
      </c>
      <c r="BI116" s="286">
        <v>-52.647892968548554</v>
      </c>
      <c r="BJ116" s="285">
        <v>82.788981990743011</v>
      </c>
      <c r="BK116" s="259">
        <v>-76.20049736922266</v>
      </c>
      <c r="BL116" s="259">
        <v>-243.14935356330298</v>
      </c>
      <c r="BM116" s="259">
        <v>112.46755926947583</v>
      </c>
      <c r="BN116" s="259">
        <v>-194.59246406647515</v>
      </c>
      <c r="BO116" s="259">
        <v>-52.47698034170584</v>
      </c>
      <c r="BP116" s="259">
        <v>-26.608154769601605</v>
      </c>
      <c r="BQ116" s="259">
        <v>-30.915775339766935</v>
      </c>
      <c r="BR116" s="259">
        <v>183.77273582759079</v>
      </c>
      <c r="BS116" s="259">
        <v>-142.69602325421067</v>
      </c>
      <c r="BT116" s="259">
        <v>128.85998376950786</v>
      </c>
      <c r="BU116" s="286">
        <v>-11.767269999295319</v>
      </c>
      <c r="BV116" s="285">
        <v>495.10923114999991</v>
      </c>
      <c r="BW116" s="259">
        <v>-615.17181387999949</v>
      </c>
      <c r="BX116" s="259">
        <v>57.977788300000853</v>
      </c>
      <c r="BY116" s="259">
        <v>-26.972729289999904</v>
      </c>
      <c r="BZ116" s="259">
        <v>-435.07614055999994</v>
      </c>
      <c r="CA116" s="259">
        <v>-73.802679140000009</v>
      </c>
      <c r="CB116" s="259">
        <v>-24.128555439999996</v>
      </c>
      <c r="CC116" s="259">
        <v>-45.84187747</v>
      </c>
      <c r="CD116" s="259">
        <v>-33.600264719999998</v>
      </c>
      <c r="CE116" s="259">
        <v>-23.075746600000002</v>
      </c>
      <c r="CF116" s="259">
        <v>-4.9774800300000006</v>
      </c>
      <c r="CG116" s="286">
        <v>49.836546080000005</v>
      </c>
      <c r="CH116" s="285">
        <v>-15.557659179999991</v>
      </c>
      <c r="CI116" s="259">
        <v>15.659983960000005</v>
      </c>
      <c r="CJ116" s="259">
        <v>-8.5155039499999994</v>
      </c>
      <c r="CK116" s="259">
        <v>-1.4243296900000026</v>
      </c>
      <c r="CL116" s="259">
        <v>38.109080429999999</v>
      </c>
      <c r="CM116" s="259">
        <v>1.4635176200000082</v>
      </c>
      <c r="CN116" s="259">
        <v>10.817661100000004</v>
      </c>
      <c r="CO116" s="259">
        <v>-7.0590986899999946</v>
      </c>
      <c r="CP116" s="259">
        <v>13.96635049</v>
      </c>
      <c r="CQ116" s="259">
        <v>71.844019989999921</v>
      </c>
      <c r="CR116" s="259">
        <v>0.84343999000080405</v>
      </c>
      <c r="CS116" s="286">
        <v>12.903040669999839</v>
      </c>
      <c r="CT116" s="285">
        <v>17.199590819999983</v>
      </c>
      <c r="CU116" s="259">
        <v>-0.28915021999993051</v>
      </c>
      <c r="CV116" s="259">
        <v>94.087399110000263</v>
      </c>
      <c r="CW116" s="259">
        <v>-40.309605056666669</v>
      </c>
      <c r="CX116" s="259">
        <v>-49.914237846666715</v>
      </c>
      <c r="CY116" s="259">
        <v>18.625777993333404</v>
      </c>
      <c r="CZ116" s="259">
        <v>-6.0845227966666231</v>
      </c>
      <c r="DA116" s="259">
        <v>-11.074356906666676</v>
      </c>
      <c r="DB116" s="259">
        <v>2.9403056333333026</v>
      </c>
      <c r="DC116" s="259">
        <v>-6.6826648299999611</v>
      </c>
      <c r="DD116" s="259">
        <v>55.736145319999963</v>
      </c>
      <c r="DE116" s="286">
        <v>-59.338567569999981</v>
      </c>
      <c r="DF116" s="285">
        <v>57.495992720000018</v>
      </c>
      <c r="DG116" s="259">
        <v>94.850206710000052</v>
      </c>
      <c r="DH116" s="259">
        <v>-121.49548903999994</v>
      </c>
      <c r="DI116" s="259">
        <v>41.569254390000026</v>
      </c>
      <c r="DJ116" s="259">
        <v>-0.67169250999992514</v>
      </c>
      <c r="DK116" s="259">
        <v>300.23383303999987</v>
      </c>
      <c r="DL116" s="259">
        <v>180.82004937000013</v>
      </c>
      <c r="DM116" s="259">
        <v>42.498650239999975</v>
      </c>
      <c r="DN116" s="259">
        <v>68.324333329999831</v>
      </c>
      <c r="DO116" s="259">
        <v>47.881120340000031</v>
      </c>
      <c r="DP116" s="259">
        <v>-320.22226393999995</v>
      </c>
      <c r="DQ116" s="286">
        <v>745.06705514000009</v>
      </c>
      <c r="DR116" s="285">
        <v>1208.6982264199999</v>
      </c>
      <c r="DS116" s="259">
        <v>120.46348704999998</v>
      </c>
      <c r="DT116" s="259">
        <v>576.71017402000018</v>
      </c>
      <c r="DU116" s="259">
        <v>-51.464141629999972</v>
      </c>
      <c r="DV116" s="259">
        <v>20.451100970000056</v>
      </c>
      <c r="DW116" s="259">
        <v>-31.155530249999934</v>
      </c>
      <c r="DX116" s="259">
        <v>-1073.3987237700012</v>
      </c>
      <c r="DY116" s="259">
        <v>82.245855509999984</v>
      </c>
      <c r="DZ116" s="259">
        <v>-59.794369750000058</v>
      </c>
      <c r="EA116" s="259">
        <v>-73.068486669999942</v>
      </c>
      <c r="EB116" s="259">
        <v>49.300273729999972</v>
      </c>
      <c r="EC116" s="286">
        <v>-4.7740987999999831</v>
      </c>
      <c r="ED116" s="285">
        <v>353.25505955000006</v>
      </c>
      <c r="EE116" s="259">
        <v>-107.21096031999998</v>
      </c>
      <c r="EF116" s="259">
        <v>38.960985230000006</v>
      </c>
      <c r="EG116" s="259">
        <v>66.950501970000005</v>
      </c>
      <c r="EH116" s="259">
        <v>353.9668603400001</v>
      </c>
      <c r="EI116" s="259">
        <v>43.13753054</v>
      </c>
      <c r="EJ116" s="259">
        <v>-1.5791038900000043</v>
      </c>
      <c r="EK116" s="259">
        <v>-3.9793522699999961</v>
      </c>
      <c r="EL116" s="259">
        <v>-1.2159331999999949</v>
      </c>
      <c r="EM116" s="259">
        <v>303.61686940999999</v>
      </c>
      <c r="EN116" s="259">
        <v>449.15062819000002</v>
      </c>
      <c r="EO116" s="286">
        <v>397.44459476999998</v>
      </c>
      <c r="EP116" s="285">
        <v>636.38764444000003</v>
      </c>
      <c r="EQ116" s="259">
        <v>122.33443948999995</v>
      </c>
      <c r="ER116" s="259">
        <v>666.58486721999998</v>
      </c>
      <c r="ES116" s="259">
        <v>66.808591379999996</v>
      </c>
      <c r="ET116" s="259">
        <v>-137.13730967999999</v>
      </c>
      <c r="EU116" s="259">
        <v>-16.944590230000003</v>
      </c>
      <c r="EV116" s="259">
        <v>250.88106160000001</v>
      </c>
      <c r="EW116" s="259">
        <v>89.979957700000028</v>
      </c>
      <c r="EX116" s="259">
        <v>-16.310369110000124</v>
      </c>
      <c r="EY116" s="259">
        <v>56.02759643000001</v>
      </c>
      <c r="EZ116" s="259">
        <v>84.033700719999999</v>
      </c>
      <c r="FA116" s="286">
        <v>42.325234260000059</v>
      </c>
      <c r="FB116" s="285">
        <v>-5.4215893099998524</v>
      </c>
      <c r="FC116" s="259">
        <v>811.74634954999965</v>
      </c>
      <c r="FD116" s="259">
        <v>253.87708856999927</v>
      </c>
      <c r="FE116" s="259">
        <v>-104.74258307999989</v>
      </c>
      <c r="FF116" s="259">
        <v>-450.89823028000035</v>
      </c>
      <c r="FG116" s="259">
        <v>137.72994426999978</v>
      </c>
      <c r="FH116" s="259">
        <v>201.70665055999871</v>
      </c>
      <c r="FI116" s="259">
        <v>-38.972735259999354</v>
      </c>
      <c r="FJ116" s="259">
        <v>-378.33055476999994</v>
      </c>
      <c r="FK116" s="259">
        <v>359.36911181999943</v>
      </c>
      <c r="FL116" s="259">
        <v>29.491720109999022</v>
      </c>
      <c r="FM116" s="286">
        <v>186.27449062999926</v>
      </c>
      <c r="FN116" s="285">
        <v>420.39821953000023</v>
      </c>
      <c r="FO116" s="259">
        <v>72.156743179999921</v>
      </c>
      <c r="FP116" s="259">
        <v>158.14985149999998</v>
      </c>
      <c r="FQ116" s="259">
        <v>78.32100803000003</v>
      </c>
      <c r="FR116" s="259">
        <v>83.911305610000113</v>
      </c>
      <c r="FS116" s="259">
        <v>-225.90434646000006</v>
      </c>
      <c r="FT116" s="259">
        <v>293.02847864000012</v>
      </c>
      <c r="FU116" s="259">
        <v>530.54407258000003</v>
      </c>
      <c r="FV116" s="259">
        <v>7.0756749300000727</v>
      </c>
      <c r="FW116" s="259">
        <v>-59.251950029999861</v>
      </c>
      <c r="FX116" s="259">
        <v>267.68086146000041</v>
      </c>
      <c r="FY116" s="286">
        <v>-1092.5549262800005</v>
      </c>
      <c r="FZ116" s="285">
        <v>57.846762430000041</v>
      </c>
      <c r="GA116" s="259">
        <v>250.56919852000024</v>
      </c>
      <c r="GB116" s="259">
        <v>-65.550007320000105</v>
      </c>
      <c r="GC116" s="259">
        <v>171.3533635199999</v>
      </c>
      <c r="GD116" s="259">
        <v>90.007504720000199</v>
      </c>
      <c r="GE116" s="259">
        <v>-266.64479593000004</v>
      </c>
      <c r="GF116" s="259">
        <v>-149.68447273000007</v>
      </c>
      <c r="GG116" s="259">
        <v>6.1908401400000344</v>
      </c>
      <c r="GH116" s="259">
        <v>-85.876404380000039</v>
      </c>
      <c r="GI116" s="259">
        <v>32.414120170000132</v>
      </c>
      <c r="GJ116" s="259">
        <v>93.259731170000208</v>
      </c>
      <c r="GK116" s="286">
        <v>-140.47372783000012</v>
      </c>
      <c r="GL116" s="285">
        <v>157.75626319999995</v>
      </c>
      <c r="GM116" s="259">
        <v>239.23425322000008</v>
      </c>
      <c r="GN116" s="259">
        <v>42.518921810000037</v>
      </c>
      <c r="GO116" s="259">
        <v>45.459376450000072</v>
      </c>
      <c r="GP116" s="259">
        <v>157.26861724000034</v>
      </c>
      <c r="GQ116" s="259">
        <v>-94.243874360000035</v>
      </c>
      <c r="GR116" s="259">
        <v>149.80714446000005</v>
      </c>
      <c r="GS116" s="259">
        <v>163.17814520999994</v>
      </c>
      <c r="GT116" s="259">
        <v>69.296764320000008</v>
      </c>
      <c r="GU116" s="259">
        <v>-114.82202993999991</v>
      </c>
      <c r="GV116" s="259">
        <v>207.70144602000067</v>
      </c>
      <c r="GW116" s="286">
        <v>267.51965795999962</v>
      </c>
      <c r="GX116" s="285">
        <v>88.897930080000393</v>
      </c>
      <c r="GY116" s="259">
        <v>223.73049759999978</v>
      </c>
      <c r="GZ116" s="259">
        <v>691.04111823999892</v>
      </c>
      <c r="HA116" s="259">
        <v>261.94746627999962</v>
      </c>
      <c r="HB116" s="259">
        <v>280.53604370999921</v>
      </c>
      <c r="HC116" s="259">
        <v>460.06419280999978</v>
      </c>
      <c r="HD116" s="259">
        <v>106.55653268000016</v>
      </c>
      <c r="HE116" s="259">
        <v>181.2882633599998</v>
      </c>
      <c r="HF116" s="259">
        <v>291.95650239999986</v>
      </c>
      <c r="HG116" s="259">
        <v>60.067975120000057</v>
      </c>
      <c r="HH116" s="259">
        <v>135.15468152999986</v>
      </c>
      <c r="HI116" s="286">
        <v>802.25779607000061</v>
      </c>
      <c r="HJ116" s="285">
        <v>59.819453640000489</v>
      </c>
      <c r="HK116" s="259">
        <v>140.64433562999923</v>
      </c>
      <c r="HL116" s="259">
        <v>143.17358506000076</v>
      </c>
      <c r="HM116" s="259">
        <v>368.64240547999981</v>
      </c>
      <c r="HN116" s="259">
        <v>205.69450866000003</v>
      </c>
      <c r="HO116" s="259">
        <v>432.89153227000014</v>
      </c>
      <c r="HP116" s="259">
        <v>166.52860805000094</v>
      </c>
      <c r="HQ116" s="259">
        <v>129.49900838999935</v>
      </c>
      <c r="HR116" s="259">
        <v>-101.6174989699996</v>
      </c>
      <c r="HS116" s="259">
        <v>50.659830259999907</v>
      </c>
      <c r="HT116" s="259">
        <v>187.04639694999861</v>
      </c>
      <c r="HU116" s="286">
        <v>-220.64679034000179</v>
      </c>
      <c r="HV116" s="285">
        <v>84.229052550000873</v>
      </c>
      <c r="HW116" s="259">
        <v>193.32711219000035</v>
      </c>
      <c r="HX116" s="259">
        <v>674.15542981000021</v>
      </c>
      <c r="HY116" s="259">
        <v>454.13636738999946</v>
      </c>
      <c r="HZ116" s="259">
        <v>223.66278175000076</v>
      </c>
      <c r="IA116" s="259">
        <v>-26.624863979997787</v>
      </c>
      <c r="IB116" s="259">
        <v>14.726816510002624</v>
      </c>
      <c r="IC116" s="259">
        <v>-117.2908434200023</v>
      </c>
      <c r="ID116" s="259">
        <v>-35.283271410003337</v>
      </c>
      <c r="IE116" s="259">
        <v>-10.566815319997708</v>
      </c>
      <c r="IF116" s="259">
        <v>-17.583376530000169</v>
      </c>
      <c r="IG116" s="286">
        <v>-83.48499139000026</v>
      </c>
      <c r="IH116" s="285">
        <v>-332.62787915000081</v>
      </c>
      <c r="II116" s="259">
        <v>-266.99596336999991</v>
      </c>
      <c r="IJ116" s="259">
        <v>185.28519426000045</v>
      </c>
      <c r="IK116" s="259">
        <v>110.74551614000016</v>
      </c>
      <c r="IL116" s="259">
        <v>62.340185990000066</v>
      </c>
      <c r="IM116" s="259">
        <v>293.04168575999984</v>
      </c>
      <c r="IN116" s="259">
        <v>103.39533245000023</v>
      </c>
      <c r="IO116" s="259">
        <v>315.21187981999935</v>
      </c>
      <c r="IP116" s="259">
        <v>94.357989170000423</v>
      </c>
      <c r="IQ116" s="259">
        <v>206.94681745999961</v>
      </c>
      <c r="IR116" s="259">
        <v>136.60755491999967</v>
      </c>
      <c r="IS116" s="286">
        <v>187.85038250999872</v>
      </c>
      <c r="IT116" s="285">
        <v>234.49399444000059</v>
      </c>
      <c r="IU116" s="259">
        <v>408.99705082000008</v>
      </c>
      <c r="IV116" s="259">
        <v>544.45624543999907</v>
      </c>
      <c r="IW116" s="259">
        <v>118.0120980600002</v>
      </c>
      <c r="IX116" s="259">
        <v>218.43983697000121</v>
      </c>
      <c r="IY116" s="259">
        <v>109.26933665999937</v>
      </c>
      <c r="IZ116" s="259">
        <v>135.91701031999955</v>
      </c>
      <c r="JA116" s="259">
        <v>151.66759569000016</v>
      </c>
      <c r="JB116" s="259">
        <v>422.97297959999923</v>
      </c>
      <c r="JC116" s="259">
        <v>211.50507647000055</v>
      </c>
      <c r="JD116" s="259">
        <v>409.39930631999948</v>
      </c>
      <c r="JE116" s="286">
        <v>208.29302282000057</v>
      </c>
      <c r="JF116" s="285">
        <v>264.36753190999912</v>
      </c>
      <c r="JG116" s="259">
        <v>253.54918871999928</v>
      </c>
      <c r="JH116" s="259">
        <v>380.95507748999751</v>
      </c>
      <c r="JI116" s="259">
        <v>-169.52329940999925</v>
      </c>
      <c r="JJ116" s="259">
        <v>51.430575329997964</v>
      </c>
      <c r="JK116" s="259">
        <v>190.64167380999822</v>
      </c>
      <c r="JL116" s="259">
        <v>436.26214330000016</v>
      </c>
      <c r="JM116" s="259">
        <v>196.13375114999906</v>
      </c>
      <c r="JN116" s="259">
        <v>463.55873471000064</v>
      </c>
      <c r="JO116" s="259">
        <v>23.587520049999625</v>
      </c>
      <c r="JP116" s="259">
        <v>-93.54270139000073</v>
      </c>
      <c r="JQ116" s="286">
        <v>-178.01971519000108</v>
      </c>
      <c r="JR116" s="285">
        <v>217.35813465000001</v>
      </c>
      <c r="JS116" s="259">
        <v>-203.79321934999916</v>
      </c>
      <c r="JT116" s="259">
        <v>175.60050277000107</v>
      </c>
      <c r="JU116" s="259">
        <v>-49.605360040001074</v>
      </c>
      <c r="JV116" s="259">
        <v>83.154814109999734</v>
      </c>
      <c r="JW116" s="259">
        <v>119.04243838999855</v>
      </c>
      <c r="JX116" s="259">
        <v>80.653785139999172</v>
      </c>
      <c r="JY116" s="259">
        <v>80.177500940000243</v>
      </c>
      <c r="JZ116" s="259">
        <v>8.9586829899983513</v>
      </c>
      <c r="KA116" s="259">
        <v>309.81180362000077</v>
      </c>
      <c r="KB116" s="259">
        <v>284.53186161999935</v>
      </c>
      <c r="KC116" s="286">
        <v>212.72810524999909</v>
      </c>
      <c r="KD116" s="285">
        <v>-179.56766325999999</v>
      </c>
      <c r="KE116" s="259">
        <v>169.79768735000067</v>
      </c>
      <c r="KF116" s="259">
        <v>2000.3642164500056</v>
      </c>
      <c r="KG116" s="259">
        <v>144.27035954999894</v>
      </c>
      <c r="KH116" s="259">
        <v>-1933.6593699699988</v>
      </c>
      <c r="KI116" s="259">
        <v>-52.007069000001138</v>
      </c>
      <c r="KJ116" s="259">
        <v>228.42221992999902</v>
      </c>
      <c r="KK116" s="259">
        <v>37.196493449998911</v>
      </c>
      <c r="KL116" s="259">
        <v>17.303845589998446</v>
      </c>
      <c r="KM116" s="259">
        <v>-123.09990915420076</v>
      </c>
      <c r="KN116" s="259">
        <v>18.347598529997754</v>
      </c>
      <c r="KO116" s="259">
        <v>-94.139898059996881</v>
      </c>
      <c r="KP116" s="285">
        <v>405.89120700000444</v>
      </c>
      <c r="KQ116" s="259">
        <v>228.53004444999948</v>
      </c>
      <c r="KR116" s="259">
        <v>5.8607137000002467</v>
      </c>
      <c r="KS116" s="286">
        <v>114.66509783999936</v>
      </c>
    </row>
    <row r="117" spans="1:305" x14ac:dyDescent="0.25">
      <c r="A117" s="235" t="s">
        <v>4218</v>
      </c>
      <c r="B117" s="285">
        <v>3.3063967500000189</v>
      </c>
      <c r="C117" s="259">
        <v>10.403879979999996</v>
      </c>
      <c r="D117" s="259">
        <v>-16.15477585406866</v>
      </c>
      <c r="E117" s="259">
        <v>13.96101714000001</v>
      </c>
      <c r="F117" s="259">
        <v>8.8818297500000014</v>
      </c>
      <c r="G117" s="259">
        <v>0.79904608119475995</v>
      </c>
      <c r="H117" s="259">
        <v>9.3609705899999582</v>
      </c>
      <c r="I117" s="259">
        <v>2.7802909200000414</v>
      </c>
      <c r="J117" s="259">
        <v>70.873881697121448</v>
      </c>
      <c r="K117" s="259">
        <v>14.872541500000132</v>
      </c>
      <c r="L117" s="259">
        <v>12.286172439999966</v>
      </c>
      <c r="M117" s="286">
        <v>-11.504182320981762</v>
      </c>
      <c r="N117" s="285">
        <v>-30.110315688668813</v>
      </c>
      <c r="O117" s="259">
        <v>23.70537453320194</v>
      </c>
      <c r="P117" s="259">
        <v>-19.289064552801346</v>
      </c>
      <c r="Q117" s="259">
        <v>29.41014829099116</v>
      </c>
      <c r="R117" s="259">
        <v>1.0161277662823522</v>
      </c>
      <c r="S117" s="259">
        <v>3.4947914701743699</v>
      </c>
      <c r="T117" s="259">
        <v>14.283508040258379</v>
      </c>
      <c r="U117" s="259">
        <v>29.156915197990205</v>
      </c>
      <c r="V117" s="259">
        <v>-12.172381348605132</v>
      </c>
      <c r="W117" s="259">
        <v>-1.4370241502623244</v>
      </c>
      <c r="X117" s="259">
        <v>61.263861454304589</v>
      </c>
      <c r="Y117" s="286">
        <v>-46.283694191449761</v>
      </c>
      <c r="Z117" s="285">
        <v>39.882328871043626</v>
      </c>
      <c r="AA117" s="259">
        <v>15.814970011164661</v>
      </c>
      <c r="AB117" s="259">
        <v>24.405898332184815</v>
      </c>
      <c r="AC117" s="259">
        <v>23.484984901157851</v>
      </c>
      <c r="AD117" s="259">
        <v>30.819924274694777</v>
      </c>
      <c r="AE117" s="259">
        <v>21.433828058465057</v>
      </c>
      <c r="AF117" s="259">
        <v>31.37045755796326</v>
      </c>
      <c r="AG117" s="259">
        <v>11.316753817109079</v>
      </c>
      <c r="AH117" s="259">
        <v>54.425159972400856</v>
      </c>
      <c r="AI117" s="259">
        <v>26.506002961189203</v>
      </c>
      <c r="AJ117" s="259">
        <v>20.246315417935961</v>
      </c>
      <c r="AK117" s="286">
        <v>20.176596292285378</v>
      </c>
      <c r="AL117" s="285">
        <v>19.267546014693714</v>
      </c>
      <c r="AM117" s="259">
        <v>18.247718042289193</v>
      </c>
      <c r="AN117" s="259">
        <v>33.21146468511192</v>
      </c>
      <c r="AO117" s="259">
        <v>37.169691759094903</v>
      </c>
      <c r="AP117" s="259">
        <v>36.394795246449661</v>
      </c>
      <c r="AQ117" s="259">
        <v>43.580459940952224</v>
      </c>
      <c r="AR117" s="259">
        <v>24.136353283773957</v>
      </c>
      <c r="AS117" s="259">
        <v>0.32410284354727281</v>
      </c>
      <c r="AT117" s="259">
        <v>26.334918441738324</v>
      </c>
      <c r="AU117" s="259">
        <v>17.11359399760088</v>
      </c>
      <c r="AV117" s="259">
        <v>31.759657512421953</v>
      </c>
      <c r="AW117" s="286">
        <v>29.902491948409562</v>
      </c>
      <c r="AX117" s="285">
        <v>31.407208470737338</v>
      </c>
      <c r="AY117" s="259">
        <v>-10.092980002552849</v>
      </c>
      <c r="AZ117" s="259">
        <v>53.641382374741596</v>
      </c>
      <c r="BA117" s="259">
        <v>43.599040257298043</v>
      </c>
      <c r="BB117" s="259">
        <v>30.320961857226965</v>
      </c>
      <c r="BC117" s="259">
        <v>28.292346608541528</v>
      </c>
      <c r="BD117" s="259">
        <v>-5.469451099767074</v>
      </c>
      <c r="BE117" s="259">
        <v>9.8394050291016342</v>
      </c>
      <c r="BF117" s="259">
        <v>68.41002938784402</v>
      </c>
      <c r="BG117" s="259">
        <v>12.347564087503283</v>
      </c>
      <c r="BH117" s="259">
        <v>5.1298689262337405</v>
      </c>
      <c r="BI117" s="286">
        <v>-29.013319692365751</v>
      </c>
      <c r="BJ117" s="285">
        <v>-19.684839346170953</v>
      </c>
      <c r="BK117" s="259">
        <v>-59.998532946148181</v>
      </c>
      <c r="BL117" s="259">
        <v>57.628782831131019</v>
      </c>
      <c r="BM117" s="259">
        <v>46.640044662983762</v>
      </c>
      <c r="BN117" s="259">
        <v>61.881346255682281</v>
      </c>
      <c r="BO117" s="259">
        <v>7.8531221055293337</v>
      </c>
      <c r="BP117" s="259">
        <v>-58.805170503067728</v>
      </c>
      <c r="BQ117" s="259">
        <v>4.2303036201553397</v>
      </c>
      <c r="BR117" s="259">
        <v>23.080627091726974</v>
      </c>
      <c r="BS117" s="259">
        <v>-33.045302143918235</v>
      </c>
      <c r="BT117" s="259">
        <v>72.290487195227456</v>
      </c>
      <c r="BU117" s="286">
        <v>-103.779137317308</v>
      </c>
      <c r="BV117" s="285">
        <v>-30.81194927333333</v>
      </c>
      <c r="BW117" s="259">
        <v>-18.196608143333332</v>
      </c>
      <c r="BX117" s="259">
        <v>64.415608176666638</v>
      </c>
      <c r="BY117" s="259">
        <v>16.77233485666666</v>
      </c>
      <c r="BZ117" s="259">
        <v>28.902224656666668</v>
      </c>
      <c r="CA117" s="259">
        <v>19.674546676666672</v>
      </c>
      <c r="CB117" s="259">
        <v>-3.0894382133333309</v>
      </c>
      <c r="CC117" s="259">
        <v>70.315551216666648</v>
      </c>
      <c r="CD117" s="259">
        <v>-25.194395623333339</v>
      </c>
      <c r="CE117" s="259">
        <v>-3.5416740633333283</v>
      </c>
      <c r="CF117" s="259">
        <v>51.911752436666667</v>
      </c>
      <c r="CG117" s="286">
        <v>-99.454351413333342</v>
      </c>
      <c r="CH117" s="285">
        <v>-45.980666679999999</v>
      </c>
      <c r="CI117" s="259">
        <v>-34.072365559999994</v>
      </c>
      <c r="CJ117" s="259">
        <v>48.058015029999993</v>
      </c>
      <c r="CK117" s="259">
        <v>-22.42489965</v>
      </c>
      <c r="CL117" s="259">
        <v>94.363281420000007</v>
      </c>
      <c r="CM117" s="259">
        <v>28.585411340000011</v>
      </c>
      <c r="CN117" s="259">
        <v>18.175702160000007</v>
      </c>
      <c r="CO117" s="259">
        <v>63.322033580000003</v>
      </c>
      <c r="CP117" s="259">
        <v>83.216336060000003</v>
      </c>
      <c r="CQ117" s="259">
        <v>62.724949699999996</v>
      </c>
      <c r="CR117" s="259">
        <v>52.812447329999998</v>
      </c>
      <c r="CS117" s="286">
        <v>-56.451172700000001</v>
      </c>
      <c r="CT117" s="285">
        <v>-129.49569123000001</v>
      </c>
      <c r="CU117" s="259">
        <v>-104.25566428000002</v>
      </c>
      <c r="CV117" s="259">
        <v>-116.06344848000002</v>
      </c>
      <c r="CW117" s="259">
        <v>-213.33877063666668</v>
      </c>
      <c r="CX117" s="259">
        <v>-81.307133166666631</v>
      </c>
      <c r="CY117" s="259">
        <v>-77.457642706666675</v>
      </c>
      <c r="CZ117" s="259">
        <v>-61.196578186666663</v>
      </c>
      <c r="DA117" s="259">
        <v>-16.460486396666667</v>
      </c>
      <c r="DB117" s="259">
        <v>-28.233490156666672</v>
      </c>
      <c r="DC117" s="259">
        <v>65.154482890000025</v>
      </c>
      <c r="DD117" s="259">
        <v>20.356554560000003</v>
      </c>
      <c r="DE117" s="286">
        <v>31.767410310000013</v>
      </c>
      <c r="DF117" s="285">
        <v>6.8515136899999973</v>
      </c>
      <c r="DG117" s="259">
        <v>45.544354760000004</v>
      </c>
      <c r="DH117" s="259">
        <v>58.358427500000005</v>
      </c>
      <c r="DI117" s="259">
        <v>41.844344790000008</v>
      </c>
      <c r="DJ117" s="259">
        <v>18.927267160000003</v>
      </c>
      <c r="DK117" s="259">
        <v>57.545470099999996</v>
      </c>
      <c r="DL117" s="259">
        <v>30.436935253333317</v>
      </c>
      <c r="DM117" s="259">
        <v>11.613087263333341</v>
      </c>
      <c r="DN117" s="259">
        <v>42.283249123333341</v>
      </c>
      <c r="DO117" s="259">
        <v>38.111258380000024</v>
      </c>
      <c r="DP117" s="259">
        <v>52.431828079999988</v>
      </c>
      <c r="DQ117" s="286">
        <v>-92.92079860000004</v>
      </c>
      <c r="DR117" s="285">
        <v>80.089801620000003</v>
      </c>
      <c r="DS117" s="259">
        <v>10.097157670000009</v>
      </c>
      <c r="DT117" s="259">
        <v>5.6632355600000004</v>
      </c>
      <c r="DU117" s="259">
        <v>-3.5303135000000001</v>
      </c>
      <c r="DV117" s="259">
        <v>70.716572010000007</v>
      </c>
      <c r="DW117" s="259">
        <v>49.668067239999999</v>
      </c>
      <c r="DX117" s="259">
        <v>32.968783369999997</v>
      </c>
      <c r="DY117" s="259">
        <v>39.865623540000001</v>
      </c>
      <c r="DZ117" s="259">
        <v>81.290886180000001</v>
      </c>
      <c r="EA117" s="259">
        <v>14.021646649999999</v>
      </c>
      <c r="EB117" s="259">
        <v>80.652758210000002</v>
      </c>
      <c r="EC117" s="286">
        <v>-38.673507620000002</v>
      </c>
      <c r="ED117" s="285">
        <v>55.33271316870001</v>
      </c>
      <c r="EE117" s="259">
        <v>41.497021070799974</v>
      </c>
      <c r="EF117" s="259">
        <v>49.502556322600029</v>
      </c>
      <c r="EG117" s="259">
        <v>26.192762633299992</v>
      </c>
      <c r="EH117" s="259">
        <v>40.019991719999979</v>
      </c>
      <c r="EI117" s="259">
        <v>27.920381786899981</v>
      </c>
      <c r="EJ117" s="259">
        <v>34.948048557699991</v>
      </c>
      <c r="EK117" s="259">
        <v>15.421375886399971</v>
      </c>
      <c r="EL117" s="259">
        <v>2.1504450772000041</v>
      </c>
      <c r="EM117" s="259">
        <v>34.869506801600039</v>
      </c>
      <c r="EN117" s="259">
        <v>15.872605676100022</v>
      </c>
      <c r="EO117" s="286">
        <v>31.003946650508823</v>
      </c>
      <c r="EP117" s="285">
        <v>-3.5868294011317516</v>
      </c>
      <c r="EQ117" s="259">
        <v>0.76472610804123065</v>
      </c>
      <c r="ER117" s="259">
        <v>1.7875028220475428</v>
      </c>
      <c r="ES117" s="259">
        <v>11.291514153828302</v>
      </c>
      <c r="ET117" s="259">
        <v>3.9050403049344027</v>
      </c>
      <c r="EU117" s="259">
        <v>-7.8424967969483816</v>
      </c>
      <c r="EV117" s="259">
        <v>-15.383954980178032</v>
      </c>
      <c r="EW117" s="259">
        <v>15.010032625203422</v>
      </c>
      <c r="EX117" s="259">
        <v>41.365078518132094</v>
      </c>
      <c r="EY117" s="259">
        <v>91.448465941840766</v>
      </c>
      <c r="EZ117" s="259">
        <v>45.093657210735586</v>
      </c>
      <c r="FA117" s="286">
        <v>-16.265200279634058</v>
      </c>
      <c r="FB117" s="285">
        <v>-62.938622552856799</v>
      </c>
      <c r="FC117" s="259">
        <v>-0.61372602362135353</v>
      </c>
      <c r="FD117" s="259">
        <v>23.71178800157233</v>
      </c>
      <c r="FE117" s="259">
        <v>43.791127394912223</v>
      </c>
      <c r="FF117" s="259">
        <v>25.491362896334465</v>
      </c>
      <c r="FG117" s="259">
        <v>19.655940054604343</v>
      </c>
      <c r="FH117" s="259">
        <v>41.797850625083413</v>
      </c>
      <c r="FI117" s="259">
        <v>-0.99527634299539613</v>
      </c>
      <c r="FJ117" s="259">
        <v>43.959541629683372</v>
      </c>
      <c r="FK117" s="259">
        <v>15.262559182992845</v>
      </c>
      <c r="FL117" s="259">
        <v>31.255351688927504</v>
      </c>
      <c r="FM117" s="286">
        <v>9.9457024176188611</v>
      </c>
      <c r="FN117" s="285">
        <v>-48.541515505422296</v>
      </c>
      <c r="FO117" s="259">
        <v>-20.496789741537668</v>
      </c>
      <c r="FP117" s="259">
        <v>-18.138634053389922</v>
      </c>
      <c r="FQ117" s="259">
        <v>8.2094687349483308</v>
      </c>
      <c r="FR117" s="259">
        <v>-9.4659558439387013</v>
      </c>
      <c r="FS117" s="259">
        <v>-10.06146081538364</v>
      </c>
      <c r="FT117" s="259">
        <v>8.5259819493805935</v>
      </c>
      <c r="FU117" s="259">
        <v>-20.970454340641993</v>
      </c>
      <c r="FV117" s="259">
        <v>-0.89241408435245262</v>
      </c>
      <c r="FW117" s="259">
        <v>27.184130364946697</v>
      </c>
      <c r="FX117" s="259">
        <v>31.156130190808142</v>
      </c>
      <c r="FY117" s="286">
        <v>13.019250817729301</v>
      </c>
      <c r="FZ117" s="285">
        <v>-44.563775789189862</v>
      </c>
      <c r="GA117" s="259">
        <v>1.5775444599156856</v>
      </c>
      <c r="GB117" s="259">
        <v>5.3215174512610872</v>
      </c>
      <c r="GC117" s="259">
        <v>24.246516289254856</v>
      </c>
      <c r="GD117" s="259">
        <v>26.434538094615277</v>
      </c>
      <c r="GE117" s="259">
        <v>14.397980580187863</v>
      </c>
      <c r="GF117" s="259">
        <v>-14.990882976806432</v>
      </c>
      <c r="GG117" s="259">
        <v>44.272801482858966</v>
      </c>
      <c r="GH117" s="259">
        <v>6.1680834894940517</v>
      </c>
      <c r="GI117" s="259">
        <v>38.125090068159523</v>
      </c>
      <c r="GJ117" s="259">
        <v>-35.605110412525278</v>
      </c>
      <c r="GK117" s="286">
        <v>-8.2335732695648858</v>
      </c>
      <c r="GL117" s="285">
        <v>-9.1654993789621813</v>
      </c>
      <c r="GM117" s="259">
        <v>-10.270581302225111</v>
      </c>
      <c r="GN117" s="259">
        <v>29.166947750893939</v>
      </c>
      <c r="GO117" s="259">
        <v>4.3716181421034435</v>
      </c>
      <c r="GP117" s="259">
        <v>11.266275474878512</v>
      </c>
      <c r="GQ117" s="259">
        <v>-31.238009724842982</v>
      </c>
      <c r="GR117" s="259">
        <v>-8.8741563946913118</v>
      </c>
      <c r="GS117" s="259">
        <v>7.582604565814222</v>
      </c>
      <c r="GT117" s="259">
        <v>-0.47483047667014944</v>
      </c>
      <c r="GU117" s="259">
        <v>12.244171047171108</v>
      </c>
      <c r="GV117" s="259">
        <v>-0.4829191707040934</v>
      </c>
      <c r="GW117" s="286">
        <v>18.41433322283217</v>
      </c>
      <c r="GX117" s="285">
        <v>14.797733144772678</v>
      </c>
      <c r="GY117" s="259">
        <v>-15.519122235838665</v>
      </c>
      <c r="GZ117" s="259">
        <v>-0.50386721628908049</v>
      </c>
      <c r="HA117" s="259">
        <v>30.865777827042507</v>
      </c>
      <c r="HB117" s="259">
        <v>78.334239938719463</v>
      </c>
      <c r="HC117" s="259">
        <v>29.758952370696107</v>
      </c>
      <c r="HD117" s="259">
        <v>35.850041392883895</v>
      </c>
      <c r="HE117" s="259">
        <v>26.816861769805769</v>
      </c>
      <c r="HF117" s="259">
        <v>11.257625421328328</v>
      </c>
      <c r="HG117" s="259">
        <v>55.252656669523674</v>
      </c>
      <c r="HH117" s="259">
        <v>-21.626032616340069</v>
      </c>
      <c r="HI117" s="286">
        <v>11.608035693535555</v>
      </c>
      <c r="HJ117" s="285">
        <v>-47.46634091186553</v>
      </c>
      <c r="HK117" s="259">
        <v>-35.909559780721111</v>
      </c>
      <c r="HL117" s="259">
        <v>8.2206366162322979</v>
      </c>
      <c r="HM117" s="259">
        <v>-4.9659331771479174</v>
      </c>
      <c r="HN117" s="259">
        <v>59.158172048811934</v>
      </c>
      <c r="HO117" s="259">
        <v>-5.9634376320399269</v>
      </c>
      <c r="HP117" s="259">
        <v>40.939934079812474</v>
      </c>
      <c r="HQ117" s="259">
        <v>37.516523728818697</v>
      </c>
      <c r="HR117" s="259">
        <v>63.213626083452766</v>
      </c>
      <c r="HS117" s="259">
        <v>46.733389493020525</v>
      </c>
      <c r="HT117" s="259">
        <v>56.568374658049436</v>
      </c>
      <c r="HU117" s="286">
        <v>26.950139402813477</v>
      </c>
      <c r="HV117" s="285">
        <v>34.330832449905472</v>
      </c>
      <c r="HW117" s="259">
        <v>-50.529666920531724</v>
      </c>
      <c r="HX117" s="259">
        <v>-65.426212057994121</v>
      </c>
      <c r="HY117" s="259">
        <v>-110.43784632382989</v>
      </c>
      <c r="HZ117" s="259">
        <v>-86.454811050549665</v>
      </c>
      <c r="IA117" s="259">
        <v>-23.928904903273633</v>
      </c>
      <c r="IB117" s="259">
        <v>21.074963115875562</v>
      </c>
      <c r="IC117" s="259">
        <v>54.298703700795329</v>
      </c>
      <c r="ID117" s="259">
        <v>49.78646610930781</v>
      </c>
      <c r="IE117" s="259">
        <v>79.753628512369858</v>
      </c>
      <c r="IF117" s="259">
        <v>85.42914496367797</v>
      </c>
      <c r="IG117" s="286">
        <v>73.212626778038839</v>
      </c>
      <c r="IH117" s="285">
        <v>9.7960728751457395</v>
      </c>
      <c r="II117" s="259">
        <v>13.145855979095188</v>
      </c>
      <c r="IJ117" s="259">
        <v>137.67798698494124</v>
      </c>
      <c r="IK117" s="259">
        <v>61.502072673302735</v>
      </c>
      <c r="IL117" s="259">
        <v>30.380492145591461</v>
      </c>
      <c r="IM117" s="259">
        <v>-21.484952675262434</v>
      </c>
      <c r="IN117" s="259">
        <v>81.20250147333968</v>
      </c>
      <c r="IO117" s="259">
        <v>69.435278945165408</v>
      </c>
      <c r="IP117" s="259">
        <v>2.3354838547789996</v>
      </c>
      <c r="IQ117" s="259">
        <v>9.2126360934648801</v>
      </c>
      <c r="IR117" s="259">
        <v>72.278550057706184</v>
      </c>
      <c r="IS117" s="303">
        <v>77.34136879084258</v>
      </c>
      <c r="IT117" s="285">
        <v>18.576438599053745</v>
      </c>
      <c r="IU117" s="259">
        <v>6.2347502314650001</v>
      </c>
      <c r="IV117" s="259">
        <v>139.34210097623372</v>
      </c>
      <c r="IW117" s="259">
        <v>89.836200591098645</v>
      </c>
      <c r="IX117" s="259">
        <v>43.006408611566258</v>
      </c>
      <c r="IY117" s="259">
        <v>41.892991078465229</v>
      </c>
      <c r="IZ117" s="259">
        <v>71.39916435793009</v>
      </c>
      <c r="JA117" s="259">
        <v>205.57516590712476</v>
      </c>
      <c r="JB117" s="259">
        <v>48.652148635533422</v>
      </c>
      <c r="JC117" s="259">
        <v>39.517674796601455</v>
      </c>
      <c r="JD117" s="259">
        <v>-25.21323024953665</v>
      </c>
      <c r="JE117" s="286">
        <v>-76.233610099827047</v>
      </c>
      <c r="JF117" s="285">
        <v>-83.54144024391519</v>
      </c>
      <c r="JG117" s="259">
        <v>-94.308674311282971</v>
      </c>
      <c r="JH117" s="259">
        <v>-2.0510664230101838</v>
      </c>
      <c r="JI117" s="259">
        <v>3.7465280884528056</v>
      </c>
      <c r="JJ117" s="259">
        <v>80.774481112658236</v>
      </c>
      <c r="JK117" s="259">
        <v>34.57996303084974</v>
      </c>
      <c r="JL117" s="259">
        <v>96.396527994790176</v>
      </c>
      <c r="JM117" s="259">
        <v>133.89178918688015</v>
      </c>
      <c r="JN117" s="259">
        <v>-11.293789384491674</v>
      </c>
      <c r="JO117" s="259">
        <v>83.53524668663249</v>
      </c>
      <c r="JP117" s="259">
        <v>-38.903845094480289</v>
      </c>
      <c r="JQ117" s="286">
        <v>140.89776614602204</v>
      </c>
      <c r="JR117" s="285">
        <v>94.441699179999773</v>
      </c>
      <c r="JS117" s="259">
        <v>96.933901219999939</v>
      </c>
      <c r="JT117" s="259">
        <v>24.667629469999838</v>
      </c>
      <c r="JU117" s="259">
        <v>160.95818863000011</v>
      </c>
      <c r="JV117" s="259">
        <v>122.32634121000001</v>
      </c>
      <c r="JW117" s="259">
        <v>12.629732100000069</v>
      </c>
      <c r="JX117" s="259">
        <v>-99.988463990000014</v>
      </c>
      <c r="JY117" s="259">
        <v>16.016739289999919</v>
      </c>
      <c r="JZ117" s="259">
        <v>86.457716129999994</v>
      </c>
      <c r="KA117" s="259">
        <v>56.927448830000003</v>
      </c>
      <c r="KB117" s="259">
        <v>24.127965010000139</v>
      </c>
      <c r="KC117" s="286">
        <v>44.888652739999998</v>
      </c>
      <c r="KD117" s="285">
        <v>-59.640884779999965</v>
      </c>
      <c r="KE117" s="259">
        <v>5.8610678999999664</v>
      </c>
      <c r="KF117" s="259">
        <v>142.01807631999998</v>
      </c>
      <c r="KG117" s="259">
        <v>126.44005946999994</v>
      </c>
      <c r="KH117" s="259">
        <v>125.94994886000006</v>
      </c>
      <c r="KI117" s="259">
        <v>-119.00869922999993</v>
      </c>
      <c r="KJ117" s="259">
        <v>111.93670594999992</v>
      </c>
      <c r="KK117" s="259">
        <v>-99.606451660000175</v>
      </c>
      <c r="KL117" s="259">
        <v>196.68124232999992</v>
      </c>
      <c r="KM117" s="259">
        <v>45.569668320000119</v>
      </c>
      <c r="KN117" s="259">
        <v>85.154200820000142</v>
      </c>
      <c r="KO117" s="259">
        <v>-54.234615279999844</v>
      </c>
      <c r="KP117" s="285">
        <v>-101.13695529000006</v>
      </c>
      <c r="KQ117" s="259">
        <v>-42.555970079999952</v>
      </c>
      <c r="KR117" s="259">
        <v>14.270821379999916</v>
      </c>
      <c r="KS117" s="286">
        <v>130.4568682500003</v>
      </c>
    </row>
    <row r="118" spans="1:305" x14ac:dyDescent="0.25">
      <c r="A118" s="235" t="s">
        <v>4257</v>
      </c>
      <c r="B118" s="285">
        <v>0</v>
      </c>
      <c r="C118" s="259">
        <v>0</v>
      </c>
      <c r="D118" s="259">
        <v>0</v>
      </c>
      <c r="E118" s="259">
        <v>0</v>
      </c>
      <c r="F118" s="259">
        <v>0</v>
      </c>
      <c r="G118" s="259">
        <v>0</v>
      </c>
      <c r="H118" s="259">
        <v>0</v>
      </c>
      <c r="I118" s="259">
        <v>0</v>
      </c>
      <c r="J118" s="259">
        <v>0</v>
      </c>
      <c r="K118" s="259">
        <v>0</v>
      </c>
      <c r="L118" s="259">
        <v>0</v>
      </c>
      <c r="M118" s="286">
        <v>0</v>
      </c>
      <c r="N118" s="285">
        <v>0</v>
      </c>
      <c r="O118" s="259">
        <v>0</v>
      </c>
      <c r="P118" s="259">
        <v>0</v>
      </c>
      <c r="Q118" s="259">
        <v>0</v>
      </c>
      <c r="R118" s="259">
        <v>0</v>
      </c>
      <c r="S118" s="259">
        <v>0</v>
      </c>
      <c r="T118" s="259">
        <v>0</v>
      </c>
      <c r="U118" s="259">
        <v>0</v>
      </c>
      <c r="V118" s="259">
        <v>0</v>
      </c>
      <c r="W118" s="259">
        <v>0</v>
      </c>
      <c r="X118" s="259">
        <v>0</v>
      </c>
      <c r="Y118" s="286">
        <v>0</v>
      </c>
      <c r="Z118" s="285">
        <v>0</v>
      </c>
      <c r="AA118" s="259">
        <v>0</v>
      </c>
      <c r="AB118" s="259">
        <v>0</v>
      </c>
      <c r="AC118" s="259">
        <v>0</v>
      </c>
      <c r="AD118" s="259">
        <v>0</v>
      </c>
      <c r="AE118" s="259">
        <v>0</v>
      </c>
      <c r="AF118" s="259">
        <v>0</v>
      </c>
      <c r="AG118" s="259">
        <v>0</v>
      </c>
      <c r="AH118" s="259">
        <v>0</v>
      </c>
      <c r="AI118" s="259">
        <v>0</v>
      </c>
      <c r="AJ118" s="259">
        <v>0</v>
      </c>
      <c r="AK118" s="286">
        <v>0</v>
      </c>
      <c r="AL118" s="285">
        <v>0</v>
      </c>
      <c r="AM118" s="259">
        <v>0</v>
      </c>
      <c r="AN118" s="259">
        <v>0</v>
      </c>
      <c r="AO118" s="259">
        <v>0</v>
      </c>
      <c r="AP118" s="259">
        <v>0</v>
      </c>
      <c r="AQ118" s="259">
        <v>0</v>
      </c>
      <c r="AR118" s="259">
        <v>0</v>
      </c>
      <c r="AS118" s="259">
        <v>0</v>
      </c>
      <c r="AT118" s="259">
        <v>0</v>
      </c>
      <c r="AU118" s="259">
        <v>0</v>
      </c>
      <c r="AV118" s="259">
        <v>0</v>
      </c>
      <c r="AW118" s="286">
        <v>0</v>
      </c>
      <c r="AX118" s="285">
        <v>0</v>
      </c>
      <c r="AY118" s="259">
        <v>0</v>
      </c>
      <c r="AZ118" s="259">
        <v>0</v>
      </c>
      <c r="BA118" s="259">
        <v>0</v>
      </c>
      <c r="BB118" s="259">
        <v>0</v>
      </c>
      <c r="BC118" s="259">
        <v>0</v>
      </c>
      <c r="BD118" s="259">
        <v>0</v>
      </c>
      <c r="BE118" s="259">
        <v>0</v>
      </c>
      <c r="BF118" s="259">
        <v>0</v>
      </c>
      <c r="BG118" s="259">
        <v>0</v>
      </c>
      <c r="BH118" s="259">
        <v>0</v>
      </c>
      <c r="BI118" s="286">
        <v>0</v>
      </c>
      <c r="BJ118" s="285">
        <v>0</v>
      </c>
      <c r="BK118" s="259">
        <v>0</v>
      </c>
      <c r="BL118" s="259">
        <v>0</v>
      </c>
      <c r="BM118" s="259">
        <v>0</v>
      </c>
      <c r="BN118" s="259">
        <v>0</v>
      </c>
      <c r="BO118" s="259">
        <v>0</v>
      </c>
      <c r="BP118" s="259">
        <v>0</v>
      </c>
      <c r="BQ118" s="259">
        <v>0</v>
      </c>
      <c r="BR118" s="259">
        <v>0</v>
      </c>
      <c r="BS118" s="259">
        <v>0</v>
      </c>
      <c r="BT118" s="259">
        <v>0</v>
      </c>
      <c r="BU118" s="286">
        <v>0</v>
      </c>
      <c r="BV118" s="285">
        <v>2.6674830800684788</v>
      </c>
      <c r="BW118" s="259">
        <v>2.6974042029332281</v>
      </c>
      <c r="BX118" s="259">
        <v>2.7276609506423029</v>
      </c>
      <c r="BY118" s="259">
        <v>7.3765069271200048</v>
      </c>
      <c r="BZ118" s="259">
        <v>7.597787343735888</v>
      </c>
      <c r="CA118" s="259">
        <v>7.8257057291440901</v>
      </c>
      <c r="CB118" s="259">
        <v>-4.0954375173849371</v>
      </c>
      <c r="CC118" s="259">
        <v>-4.0330161982230379</v>
      </c>
      <c r="CD118" s="259">
        <v>-3.9715462843919909</v>
      </c>
      <c r="CE118" s="259">
        <v>11.875275505168474</v>
      </c>
      <c r="CF118" s="259">
        <v>12.424855272602827</v>
      </c>
      <c r="CG118" s="286">
        <v>12.999869222228654</v>
      </c>
      <c r="CH118" s="285">
        <v>9.3650801019940673</v>
      </c>
      <c r="CI118" s="259">
        <v>9.6634969965730306</v>
      </c>
      <c r="CJ118" s="259">
        <v>9.9714229014329021</v>
      </c>
      <c r="CK118" s="259">
        <v>-3.913916111700189</v>
      </c>
      <c r="CL118" s="259">
        <v>-3.8664749864929036</v>
      </c>
      <c r="CM118" s="259">
        <v>-3.8196089018068733</v>
      </c>
      <c r="CN118" s="259">
        <v>-16.39790361681105</v>
      </c>
      <c r="CO118" s="259">
        <v>-15.534134766742852</v>
      </c>
      <c r="CP118" s="259">
        <v>-14.715865429526048</v>
      </c>
      <c r="CQ118" s="259">
        <v>12.146286543128099</v>
      </c>
      <c r="CR118" s="259">
        <v>12.703743970873461</v>
      </c>
      <c r="CS118" s="286">
        <v>13.286786072802556</v>
      </c>
      <c r="CT118" s="285">
        <v>-13.072741290214026</v>
      </c>
      <c r="CU118" s="259">
        <v>-12.508333025474883</v>
      </c>
      <c r="CV118" s="259">
        <v>-11.968292770645405</v>
      </c>
      <c r="CW118" s="259">
        <v>16.848664493003298</v>
      </c>
      <c r="CX118" s="259">
        <v>17.918932859140398</v>
      </c>
      <c r="CY118" s="259">
        <v>19.057187288863133</v>
      </c>
      <c r="CZ118" s="259">
        <v>14.774573175539899</v>
      </c>
      <c r="DA118" s="259">
        <v>15.458723648564273</v>
      </c>
      <c r="DB118" s="259">
        <v>16.174554351141126</v>
      </c>
      <c r="DC118" s="259">
        <v>-7.5111618726721758</v>
      </c>
      <c r="DD118" s="259">
        <v>-7.3567929342611365</v>
      </c>
      <c r="DE118" s="286">
        <v>-7.2055965768101942</v>
      </c>
      <c r="DF118" s="285">
        <v>20.689665817379478</v>
      </c>
      <c r="DG118" s="259">
        <v>21.936212058654178</v>
      </c>
      <c r="DH118" s="259">
        <v>23.257862341983014</v>
      </c>
      <c r="DI118" s="259">
        <v>5.2975481224024747</v>
      </c>
      <c r="DJ118" s="259">
        <v>5.3661169593303839</v>
      </c>
      <c r="DK118" s="259">
        <v>5.4355733172940859</v>
      </c>
      <c r="DL118" s="259">
        <v>7.2166048311913755</v>
      </c>
      <c r="DM118" s="259">
        <v>7.3390346312107226</v>
      </c>
      <c r="DN118" s="259">
        <v>7.4635414544678724</v>
      </c>
      <c r="DO118" s="259">
        <v>1.2430563990520795</v>
      </c>
      <c r="DP118" s="259">
        <v>1.2465101015196751</v>
      </c>
      <c r="DQ118" s="286">
        <v>1.2499733997389626</v>
      </c>
      <c r="DR118" s="285">
        <v>13.430235921687597</v>
      </c>
      <c r="DS118" s="259">
        <v>13.83004774318988</v>
      </c>
      <c r="DT118" s="259">
        <v>14.241761775014254</v>
      </c>
      <c r="DU118" s="259">
        <v>9.6509244688739955</v>
      </c>
      <c r="DV118" s="259">
        <v>9.8399872613409798</v>
      </c>
      <c r="DW118" s="259">
        <v>10.032753817070102</v>
      </c>
      <c r="DX118" s="259">
        <v>-31.535993163837304</v>
      </c>
      <c r="DY118" s="259">
        <v>-29.63139043670742</v>
      </c>
      <c r="DZ118" s="259">
        <v>-27.841815371124142</v>
      </c>
      <c r="EA118" s="259">
        <v>17.019911029573677</v>
      </c>
      <c r="EB118" s="259">
        <v>17.688669649211079</v>
      </c>
      <c r="EC118" s="286">
        <v>18.383705614867608</v>
      </c>
      <c r="ED118" s="285">
        <v>10.620688186149209</v>
      </c>
      <c r="EE118" s="259">
        <v>10.852666016203273</v>
      </c>
      <c r="EF118" s="259">
        <v>11.08971072259277</v>
      </c>
      <c r="EG118" s="259">
        <v>40.341560295582667</v>
      </c>
      <c r="EH118" s="259">
        <v>43.478420819881194</v>
      </c>
      <c r="EI118" s="259">
        <v>46.859195904668013</v>
      </c>
      <c r="EJ118" s="259">
        <v>-26.07450090542477</v>
      </c>
      <c r="EK118" s="259">
        <v>-25.027713174176597</v>
      </c>
      <c r="EL118" s="259">
        <v>-24.022949816022447</v>
      </c>
      <c r="EM118" s="259">
        <v>-1.85378821911047</v>
      </c>
      <c r="EN118" s="259">
        <v>-1.8478050489205771</v>
      </c>
      <c r="EO118" s="286">
        <v>-1.8418411896343514</v>
      </c>
      <c r="EP118" s="285">
        <v>27.838538030789096</v>
      </c>
      <c r="EQ118" s="259">
        <v>29.200973289330591</v>
      </c>
      <c r="ER118" s="259">
        <v>30.630086971561582</v>
      </c>
      <c r="ES118" s="259">
        <v>-16.703697416693785</v>
      </c>
      <c r="ET118" s="259">
        <v>-16.278690942519347</v>
      </c>
      <c r="EU118" s="259">
        <v>-15.864498271935076</v>
      </c>
      <c r="EV118" s="259">
        <v>67.983406184147725</v>
      </c>
      <c r="EW118" s="259">
        <v>-32.106148942311847</v>
      </c>
      <c r="EX118" s="259">
        <v>-81.197082216265471</v>
      </c>
      <c r="EY118" s="259">
        <v>13.046502225268114</v>
      </c>
      <c r="EZ118" s="259">
        <v>33.000132369131052</v>
      </c>
      <c r="FA118" s="286">
        <v>-24.043495711446212</v>
      </c>
      <c r="FB118" s="285">
        <v>102.45469033806683</v>
      </c>
      <c r="FC118" s="259">
        <v>-24.007860042130233</v>
      </c>
      <c r="FD118" s="259">
        <v>-29.227061544515891</v>
      </c>
      <c r="FE118" s="259">
        <v>43.95678661756051</v>
      </c>
      <c r="FF118" s="259">
        <v>-9.4779413263100878</v>
      </c>
      <c r="FG118" s="259">
        <v>-7.5140395732227034</v>
      </c>
      <c r="FH118" s="259">
        <v>63.743569059609285</v>
      </c>
      <c r="FI118" s="259">
        <v>9.9053025642640478</v>
      </c>
      <c r="FJ118" s="259">
        <v>-173.15556856803278</v>
      </c>
      <c r="FK118" s="259">
        <v>-14.124616837226313</v>
      </c>
      <c r="FL118" s="259">
        <v>-1.4327921412284468</v>
      </c>
      <c r="FM118" s="286">
        <v>-18.881012906340288</v>
      </c>
      <c r="FN118" s="285">
        <v>134.8917411244197</v>
      </c>
      <c r="FO118" s="259">
        <v>-30.486490326640137</v>
      </c>
      <c r="FP118" s="259">
        <v>-191.22537325085199</v>
      </c>
      <c r="FQ118" s="259">
        <v>13.166685698451204</v>
      </c>
      <c r="FR118" s="259">
        <v>2.5797795044752547</v>
      </c>
      <c r="FS118" s="259">
        <v>-32.498496398090879</v>
      </c>
      <c r="FT118" s="259">
        <v>66.080652774462123</v>
      </c>
      <c r="FU118" s="259">
        <v>-23.131923129110362</v>
      </c>
      <c r="FV118" s="259">
        <v>-116.04068074824016</v>
      </c>
      <c r="FW118" s="259">
        <v>-0.43178136571134473</v>
      </c>
      <c r="FX118" s="259">
        <v>-14.435315606857273</v>
      </c>
      <c r="FY118" s="286">
        <v>9.0829201360188563</v>
      </c>
      <c r="FZ118" s="285">
        <v>124.90212330651377</v>
      </c>
      <c r="GA118" s="259">
        <v>14.039415024119023</v>
      </c>
      <c r="GB118" s="259">
        <v>-36.174857204331715</v>
      </c>
      <c r="GC118" s="259">
        <v>46.186647689351332</v>
      </c>
      <c r="GD118" s="259">
        <v>19.053800396490146</v>
      </c>
      <c r="GE118" s="259">
        <v>-19.865095477542411</v>
      </c>
      <c r="GF118" s="259">
        <v>48.823901144304955</v>
      </c>
      <c r="GG118" s="259">
        <v>39.544762383459897</v>
      </c>
      <c r="GH118" s="259">
        <v>-104.09747209113254</v>
      </c>
      <c r="GI118" s="259">
        <v>-25.188452449722945</v>
      </c>
      <c r="GJ118" s="259">
        <v>-6.0051963256826184</v>
      </c>
      <c r="GK118" s="286">
        <v>-11.314391084945896</v>
      </c>
      <c r="GL118" s="285">
        <v>114.22662059367246</v>
      </c>
      <c r="GM118" s="259">
        <v>8.4450945492699248</v>
      </c>
      <c r="GN118" s="259">
        <v>-92.252462690221193</v>
      </c>
      <c r="GO118" s="259">
        <v>15.532599535798965</v>
      </c>
      <c r="GP118" s="259">
        <v>48.213515955355774</v>
      </c>
      <c r="GQ118" s="259">
        <v>-50.778155547157667</v>
      </c>
      <c r="GR118" s="259">
        <v>91.126494064873782</v>
      </c>
      <c r="GS118" s="259">
        <v>62.567797706630472</v>
      </c>
      <c r="GT118" s="259">
        <v>-161.85008808171187</v>
      </c>
      <c r="GU118" s="259">
        <v>30.846460912014379</v>
      </c>
      <c r="GV118" s="259">
        <v>52.06429190641694</v>
      </c>
      <c r="GW118" s="286">
        <v>-23.117490808905075</v>
      </c>
      <c r="GX118" s="285">
        <v>128.63305076084242</v>
      </c>
      <c r="GY118" s="259">
        <v>32.587822407430167</v>
      </c>
      <c r="GZ118" s="259">
        <v>-149.24545510874782</v>
      </c>
      <c r="HA118" s="259">
        <v>39.797531673317508</v>
      </c>
      <c r="HB118" s="259">
        <v>28.747886875221752</v>
      </c>
      <c r="HC118" s="259">
        <v>-63.067596806758047</v>
      </c>
      <c r="HD118" s="259">
        <v>86.57591328602291</v>
      </c>
      <c r="HE118" s="259">
        <v>35.400938691606257</v>
      </c>
      <c r="HF118" s="259">
        <v>-113.86890624665125</v>
      </c>
      <c r="HG118" s="259">
        <v>-11.298767410334676</v>
      </c>
      <c r="HH118" s="259">
        <v>42.419829655081799</v>
      </c>
      <c r="HI118" s="286">
        <v>-69.074367934822931</v>
      </c>
      <c r="HJ118" s="285">
        <v>123.54780269067396</v>
      </c>
      <c r="HK118" s="259">
        <v>42.377540505044294</v>
      </c>
      <c r="HL118" s="259">
        <v>-109.53166509216885</v>
      </c>
      <c r="HM118" s="259">
        <v>8.2131306707198064</v>
      </c>
      <c r="HN118" s="259">
        <v>16.662975074246447</v>
      </c>
      <c r="HO118" s="259">
        <v>-70.00049939448877</v>
      </c>
      <c r="HP118" s="259">
        <v>54.418271112424691</v>
      </c>
      <c r="HQ118" s="259">
        <v>58.681179806899422</v>
      </c>
      <c r="HR118" s="259">
        <v>-112.40695851839774</v>
      </c>
      <c r="HS118" s="259">
        <v>46.310574745207475</v>
      </c>
      <c r="HT118" s="259">
        <v>102.67664936609356</v>
      </c>
      <c r="HU118" s="286">
        <v>-70.804577753593094</v>
      </c>
      <c r="HV118" s="285">
        <v>88.916923695506171</v>
      </c>
      <c r="HW118" s="259">
        <v>29.796437049591532</v>
      </c>
      <c r="HX118" s="259">
        <v>-168.38289201460213</v>
      </c>
      <c r="HY118" s="259">
        <v>11.928473364341698</v>
      </c>
      <c r="HZ118" s="259">
        <v>83.624044919597054</v>
      </c>
      <c r="IA118" s="259">
        <v>-90.201442916416909</v>
      </c>
      <c r="IB118" s="259">
        <v>81.159702852491137</v>
      </c>
      <c r="IC118" s="259">
        <v>98.943928196294905</v>
      </c>
      <c r="ID118" s="259">
        <v>-81.555905546726876</v>
      </c>
      <c r="IE118" s="259">
        <v>8.3611106108454578</v>
      </c>
      <c r="IF118" s="259">
        <v>94.240494833756429</v>
      </c>
      <c r="IG118" s="286">
        <v>-129.01399287070296</v>
      </c>
      <c r="IH118" s="285">
        <v>90.792305244317049</v>
      </c>
      <c r="II118" s="259">
        <v>51.704432832605107</v>
      </c>
      <c r="IJ118" s="259">
        <v>-164.58784814203068</v>
      </c>
      <c r="IK118" s="259">
        <v>60.165099973271253</v>
      </c>
      <c r="IL118" s="259">
        <v>47.594670507400679</v>
      </c>
      <c r="IM118" s="259">
        <v>-36.763577728724385</v>
      </c>
      <c r="IN118" s="259">
        <v>91.189438748493217</v>
      </c>
      <c r="IO118" s="259">
        <v>49.449669098005415</v>
      </c>
      <c r="IP118" s="259">
        <v>-117.85016562009241</v>
      </c>
      <c r="IQ118" s="259">
        <v>55.824844577549015</v>
      </c>
      <c r="IR118" s="259">
        <v>11.490365058003817</v>
      </c>
      <c r="IS118" s="303">
        <v>-34.630158626398952</v>
      </c>
      <c r="IT118" s="285">
        <v>146.13583001666132</v>
      </c>
      <c r="IU118" s="259">
        <v>38.14439832283324</v>
      </c>
      <c r="IV118" s="259">
        <v>-84.587069899512016</v>
      </c>
      <c r="IW118" s="259">
        <v>19.001353631781399</v>
      </c>
      <c r="IX118" s="259">
        <v>13.231211399060157</v>
      </c>
      <c r="IY118" s="259">
        <v>-63.40825546530175</v>
      </c>
      <c r="IZ118" s="259">
        <v>90.964734687758892</v>
      </c>
      <c r="JA118" s="259">
        <v>11.159206339773277</v>
      </c>
      <c r="JB118" s="259">
        <v>-176.06841691111742</v>
      </c>
      <c r="JC118" s="259">
        <v>89.191212952054912</v>
      </c>
      <c r="JD118" s="259">
        <v>57.163784530401131</v>
      </c>
      <c r="JE118" s="286">
        <v>-78.769943866356243</v>
      </c>
      <c r="JF118" s="285">
        <v>178.01687765424447</v>
      </c>
      <c r="JG118" s="259">
        <v>-35.624705872568711</v>
      </c>
      <c r="JH118" s="259">
        <v>-30.12881127760761</v>
      </c>
      <c r="JI118" s="259">
        <v>19.783967895390447</v>
      </c>
      <c r="JJ118" s="259">
        <v>100.55531868582534</v>
      </c>
      <c r="JK118" s="259">
        <v>-17.972866368166933</v>
      </c>
      <c r="JL118" s="259">
        <v>317.59075914805817</v>
      </c>
      <c r="JM118" s="259">
        <v>13.427285757307573</v>
      </c>
      <c r="JN118" s="259">
        <v>-176.84310764884412</v>
      </c>
      <c r="JO118" s="259">
        <v>-19.863468536140772</v>
      </c>
      <c r="JP118" s="259">
        <v>68.661822998035859</v>
      </c>
      <c r="JQ118" s="286">
        <v>116.25672855115363</v>
      </c>
      <c r="JR118" s="285">
        <v>65.983659859560703</v>
      </c>
      <c r="JS118" s="259">
        <v>-48.061748647158993</v>
      </c>
      <c r="JT118" s="259">
        <v>-40.370166337005912</v>
      </c>
      <c r="JU118" s="259">
        <v>57.68110112730983</v>
      </c>
      <c r="JV118" s="259">
        <v>59.198347888355102</v>
      </c>
      <c r="JW118" s="259">
        <v>-163.33737896090997</v>
      </c>
      <c r="JX118" s="259">
        <v>177.40648371611405</v>
      </c>
      <c r="JY118" s="259">
        <v>11.217852309277987</v>
      </c>
      <c r="JZ118" s="259">
        <v>-94.382105621897153</v>
      </c>
      <c r="KA118" s="259">
        <v>-66.355284895548039</v>
      </c>
      <c r="KB118" s="259">
        <v>76.146688261752161</v>
      </c>
      <c r="KC118" s="286">
        <v>-55.059039620796966</v>
      </c>
      <c r="KD118" s="285">
        <v>167.71322898766402</v>
      </c>
      <c r="KE118" s="259">
        <v>17.856147969891936</v>
      </c>
      <c r="KF118" s="259">
        <v>-81.140471899609111</v>
      </c>
      <c r="KG118" s="259">
        <v>39.777930483331147</v>
      </c>
      <c r="KH118" s="259">
        <v>22.906561005013828</v>
      </c>
      <c r="KI118" s="259">
        <v>-47.247152865980979</v>
      </c>
      <c r="KJ118" s="259">
        <v>64.595642437031984</v>
      </c>
      <c r="KK118" s="259">
        <v>110.48535891168103</v>
      </c>
      <c r="KL118" s="259">
        <v>-82.47999224274804</v>
      </c>
      <c r="KM118" s="259">
        <v>54.401320209233063</v>
      </c>
      <c r="KN118" s="259">
        <v>155.42783718141709</v>
      </c>
      <c r="KO118" s="259">
        <v>-98.319180668526997</v>
      </c>
      <c r="KP118" s="285">
        <v>172.90972897196593</v>
      </c>
      <c r="KQ118" s="259">
        <v>0.95653414527509995</v>
      </c>
      <c r="KR118" s="259">
        <v>153.3777621061904</v>
      </c>
      <c r="KS118" s="286">
        <v>-91.84535972516187</v>
      </c>
    </row>
    <row r="119" spans="1:305" x14ac:dyDescent="0.25">
      <c r="A119" s="229" t="s">
        <v>4214</v>
      </c>
      <c r="B119" s="282">
        <v>97.611637711034632</v>
      </c>
      <c r="C119" s="283">
        <v>-9.0612306657451249</v>
      </c>
      <c r="D119" s="283">
        <v>37.315678669667989</v>
      </c>
      <c r="E119" s="283">
        <v>-22.509392785335862</v>
      </c>
      <c r="F119" s="283">
        <v>-13.140818012404846</v>
      </c>
      <c r="G119" s="283">
        <v>-197.14118808631565</v>
      </c>
      <c r="H119" s="283">
        <v>0.99111615062518599</v>
      </c>
      <c r="I119" s="283">
        <v>-41.481825269270729</v>
      </c>
      <c r="J119" s="283">
        <v>155.15127921550697</v>
      </c>
      <c r="K119" s="283">
        <v>-117.47517779431914</v>
      </c>
      <c r="L119" s="283">
        <v>148.64514581497767</v>
      </c>
      <c r="M119" s="284">
        <v>-135.40544268219793</v>
      </c>
      <c r="N119" s="282">
        <v>-25.696031606478062</v>
      </c>
      <c r="O119" s="283">
        <v>-287.22302360477607</v>
      </c>
      <c r="P119" s="283">
        <v>-262.66929728615889</v>
      </c>
      <c r="Q119" s="283">
        <v>-73.05658688633379</v>
      </c>
      <c r="R119" s="283">
        <v>-98.303761755031459</v>
      </c>
      <c r="S119" s="283">
        <v>-103.1427351617163</v>
      </c>
      <c r="T119" s="283">
        <v>71.107900572748449</v>
      </c>
      <c r="U119" s="283">
        <v>-52.273366604310169</v>
      </c>
      <c r="V119" s="283">
        <v>109.62501793216387</v>
      </c>
      <c r="W119" s="283">
        <v>-126.08684207722828</v>
      </c>
      <c r="X119" s="283">
        <v>-71.919694346506716</v>
      </c>
      <c r="Y119" s="284">
        <v>-209.58783336698303</v>
      </c>
      <c r="Z119" s="282">
        <v>97.687771066273712</v>
      </c>
      <c r="AA119" s="283">
        <v>-176.52995744479171</v>
      </c>
      <c r="AB119" s="283">
        <v>-161.2167998344718</v>
      </c>
      <c r="AC119" s="283">
        <v>-28.358820023063426</v>
      </c>
      <c r="AD119" s="283">
        <v>-107.46483250814249</v>
      </c>
      <c r="AE119" s="283">
        <v>-75.253138142782802</v>
      </c>
      <c r="AF119" s="283">
        <v>-52.914072974352678</v>
      </c>
      <c r="AG119" s="283">
        <v>-350.5120131465178</v>
      </c>
      <c r="AH119" s="283">
        <v>-237.00996735180763</v>
      </c>
      <c r="AI119" s="283">
        <v>421.55776385718741</v>
      </c>
      <c r="AJ119" s="283">
        <v>-149.51688632643499</v>
      </c>
      <c r="AK119" s="284">
        <v>-280.27689271968541</v>
      </c>
      <c r="AL119" s="282">
        <v>85.084377285086333</v>
      </c>
      <c r="AM119" s="283">
        <v>-203.39489944309639</v>
      </c>
      <c r="AN119" s="283">
        <v>-128.88422568473993</v>
      </c>
      <c r="AO119" s="283">
        <v>-101.14655111523984</v>
      </c>
      <c r="AP119" s="283">
        <v>-164.13346344843504</v>
      </c>
      <c r="AQ119" s="283">
        <v>-28.303050780361538</v>
      </c>
      <c r="AR119" s="283">
        <v>-115.4743830690216</v>
      </c>
      <c r="AS119" s="283">
        <v>-107.71762702699081</v>
      </c>
      <c r="AT119" s="283">
        <v>-141.72653259078692</v>
      </c>
      <c r="AU119" s="283">
        <v>-29.225823259623567</v>
      </c>
      <c r="AV119" s="283">
        <v>-115.03554497774468</v>
      </c>
      <c r="AW119" s="284">
        <v>10.502321628604458</v>
      </c>
      <c r="AX119" s="282">
        <v>-185.11851348837592</v>
      </c>
      <c r="AY119" s="283">
        <v>20.981686864346074</v>
      </c>
      <c r="AZ119" s="283">
        <v>-110.13718075780184</v>
      </c>
      <c r="BA119" s="283">
        <v>99.546611448781775</v>
      </c>
      <c r="BB119" s="283">
        <v>-95.852480608086097</v>
      </c>
      <c r="BC119" s="283">
        <v>-39.636402943034987</v>
      </c>
      <c r="BD119" s="283">
        <v>-36.12291616948557</v>
      </c>
      <c r="BE119" s="283">
        <v>-14.917685178329226</v>
      </c>
      <c r="BF119" s="283">
        <v>-28.879930646927725</v>
      </c>
      <c r="BG119" s="283">
        <v>47.541028768466738</v>
      </c>
      <c r="BH119" s="283">
        <v>86.88894114217652</v>
      </c>
      <c r="BI119" s="284">
        <v>-79.273730067579805</v>
      </c>
      <c r="BJ119" s="282">
        <v>-15.799041939758027</v>
      </c>
      <c r="BK119" s="283">
        <v>-85.244198571317412</v>
      </c>
      <c r="BL119" s="283">
        <v>-34.466782381634474</v>
      </c>
      <c r="BM119" s="283">
        <v>98.002436089972477</v>
      </c>
      <c r="BN119" s="283">
        <v>205.8711078491269</v>
      </c>
      <c r="BO119" s="283">
        <v>161.01117833573056</v>
      </c>
      <c r="BP119" s="283">
        <v>-61.109076676402267</v>
      </c>
      <c r="BQ119" s="283">
        <v>35.08553933881489</v>
      </c>
      <c r="BR119" s="283">
        <v>-166.93278089037915</v>
      </c>
      <c r="BS119" s="283">
        <v>-100.28292340068735</v>
      </c>
      <c r="BT119" s="283">
        <v>9.1748533662730125</v>
      </c>
      <c r="BU119" s="284">
        <v>-63.451793510929996</v>
      </c>
      <c r="BV119" s="282">
        <v>462.80666333666665</v>
      </c>
      <c r="BW119" s="283">
        <v>229.73168460844835</v>
      </c>
      <c r="BX119" s="283">
        <v>-616.65976129887679</v>
      </c>
      <c r="BY119" s="283">
        <v>314.45790654576535</v>
      </c>
      <c r="BZ119" s="283">
        <v>105.28211112433624</v>
      </c>
      <c r="CA119" s="283">
        <v>-72.61120458339434</v>
      </c>
      <c r="CB119" s="283">
        <v>11.113285116666681</v>
      </c>
      <c r="CC119" s="283">
        <v>212.62386923666665</v>
      </c>
      <c r="CD119" s="283">
        <v>25.239153606666676</v>
      </c>
      <c r="CE119" s="283">
        <v>208.41086782666665</v>
      </c>
      <c r="CF119" s="283">
        <v>-32.980364003333321</v>
      </c>
      <c r="CG119" s="284">
        <v>263.19124398666679</v>
      </c>
      <c r="CH119" s="282">
        <v>273.55559232076592</v>
      </c>
      <c r="CI119" s="283">
        <v>42.197351813333327</v>
      </c>
      <c r="CJ119" s="283">
        <v>78.162830153333331</v>
      </c>
      <c r="CK119" s="283">
        <v>-18.189513546666689</v>
      </c>
      <c r="CL119" s="283">
        <v>27.948675043333381</v>
      </c>
      <c r="CM119" s="283">
        <v>-75.715524036666693</v>
      </c>
      <c r="CN119" s="283">
        <v>25.333591336666693</v>
      </c>
      <c r="CO119" s="283">
        <v>134.95267550666665</v>
      </c>
      <c r="CP119" s="283">
        <v>55.218086256666624</v>
      </c>
      <c r="CQ119" s="283">
        <v>-4.2774424456180284</v>
      </c>
      <c r="CR119" s="283">
        <v>103.75105123427096</v>
      </c>
      <c r="CS119" s="284">
        <v>65.535514542954786</v>
      </c>
      <c r="CT119" s="282">
        <v>211.90425229922235</v>
      </c>
      <c r="CU119" s="283">
        <v>10.9828787392224</v>
      </c>
      <c r="CV119" s="283">
        <v>-19.070928980777495</v>
      </c>
      <c r="CW119" s="283">
        <v>228.89583800666674</v>
      </c>
      <c r="CX119" s="283">
        <v>-104.24096987333334</v>
      </c>
      <c r="CY119" s="283">
        <v>-166.73485254333343</v>
      </c>
      <c r="CZ119" s="283">
        <v>140.01886839999986</v>
      </c>
      <c r="DA119" s="283">
        <v>65.614602839999904</v>
      </c>
      <c r="DB119" s="283">
        <v>1043.5657863800004</v>
      </c>
      <c r="DC119" s="283">
        <v>129.42922636999998</v>
      </c>
      <c r="DD119" s="283">
        <v>-67.142341645032616</v>
      </c>
      <c r="DE119" s="284">
        <v>-55.816065695032584</v>
      </c>
      <c r="DF119" s="282">
        <v>29.864892354967523</v>
      </c>
      <c r="DG119" s="283">
        <v>-17.452039465032598</v>
      </c>
      <c r="DH119" s="283">
        <v>123.07135161496758</v>
      </c>
      <c r="DI119" s="283">
        <v>-54.189427878420638</v>
      </c>
      <c r="DJ119" s="283">
        <v>113.31757035127018</v>
      </c>
      <c r="DK119" s="283">
        <v>-185.69226236503243</v>
      </c>
      <c r="DL119" s="283">
        <v>3521.5698787849674</v>
      </c>
      <c r="DM119" s="283">
        <v>107.10025958496752</v>
      </c>
      <c r="DN119" s="283">
        <v>95.165994834149387</v>
      </c>
      <c r="DO119" s="283">
        <v>-539.5038862450325</v>
      </c>
      <c r="DP119" s="283">
        <v>-239.60670993503248</v>
      </c>
      <c r="DQ119" s="284">
        <v>377.74645395163401</v>
      </c>
      <c r="DR119" s="282">
        <v>477.23434267830072</v>
      </c>
      <c r="DS119" s="283">
        <v>-94.210929631699116</v>
      </c>
      <c r="DT119" s="283">
        <v>-3.6771414816992873</v>
      </c>
      <c r="DU119" s="283">
        <v>-31.215391388365951</v>
      </c>
      <c r="DV119" s="283">
        <v>-97.954671898365888</v>
      </c>
      <c r="DW119" s="283">
        <v>-102.3041684483658</v>
      </c>
      <c r="DX119" s="283">
        <v>944.749715305157</v>
      </c>
      <c r="DY119" s="283">
        <v>35.594891998152505</v>
      </c>
      <c r="DZ119" s="283">
        <v>299.85271971069591</v>
      </c>
      <c r="EA119" s="283">
        <v>531.75689916163424</v>
      </c>
      <c r="EB119" s="283">
        <v>-217.64449518836588</v>
      </c>
      <c r="EC119" s="284">
        <v>1565.1029249516337</v>
      </c>
      <c r="ED119" s="282">
        <v>169.48609976319437</v>
      </c>
      <c r="EE119" s="283">
        <v>-87.054372018674286</v>
      </c>
      <c r="EF119" s="283">
        <v>106.17140667863198</v>
      </c>
      <c r="EG119" s="283">
        <v>-178.45470220347596</v>
      </c>
      <c r="EH119" s="283">
        <v>-388.44908858207316</v>
      </c>
      <c r="EI119" s="283">
        <v>91.748118043035845</v>
      </c>
      <c r="EJ119" s="283">
        <v>-295.60458446963889</v>
      </c>
      <c r="EK119" s="283">
        <v>576.76579525568775</v>
      </c>
      <c r="EL119" s="283">
        <v>542.44651763045999</v>
      </c>
      <c r="EM119" s="283">
        <v>109.71778016940559</v>
      </c>
      <c r="EN119" s="283">
        <v>185.83671565291837</v>
      </c>
      <c r="EO119" s="284">
        <v>-3499.7434785743176</v>
      </c>
      <c r="EP119" s="282">
        <v>349.54795414541252</v>
      </c>
      <c r="EQ119" s="283">
        <v>153.38953369777516</v>
      </c>
      <c r="ER119" s="283">
        <v>-17.239063764145548</v>
      </c>
      <c r="ES119" s="283">
        <v>476.62156648822679</v>
      </c>
      <c r="ET119" s="283">
        <v>109.44586278101478</v>
      </c>
      <c r="EU119" s="283">
        <v>25.403256043782836</v>
      </c>
      <c r="EV119" s="283">
        <v>187.85756202906285</v>
      </c>
      <c r="EW119" s="283">
        <v>306.55013877622821</v>
      </c>
      <c r="EX119" s="283">
        <v>152.81531756161615</v>
      </c>
      <c r="EY119" s="283">
        <v>67.800574986921788</v>
      </c>
      <c r="EZ119" s="283">
        <v>402.77010399744415</v>
      </c>
      <c r="FA119" s="284">
        <v>220.60781003306536</v>
      </c>
      <c r="FB119" s="282">
        <v>23.682640776325812</v>
      </c>
      <c r="FC119" s="283">
        <v>6.7080365343049015</v>
      </c>
      <c r="FD119" s="283">
        <v>120.18225422321578</v>
      </c>
      <c r="FE119" s="283">
        <v>-134.32866012147767</v>
      </c>
      <c r="FF119" s="283">
        <v>48.892854356775345</v>
      </c>
      <c r="FG119" s="283">
        <v>173.86699220187759</v>
      </c>
      <c r="FH119" s="283">
        <v>230.4671222671669</v>
      </c>
      <c r="FI119" s="283">
        <v>32.701536944939726</v>
      </c>
      <c r="FJ119" s="283">
        <v>459.47741209137683</v>
      </c>
      <c r="FK119" s="283">
        <v>210.00658064914467</v>
      </c>
      <c r="FL119" s="283">
        <v>37.287141304521704</v>
      </c>
      <c r="FM119" s="284">
        <v>-1260.2674679082186</v>
      </c>
      <c r="FN119" s="282">
        <v>753.36727343092207</v>
      </c>
      <c r="FO119" s="283">
        <v>150.08280542395724</v>
      </c>
      <c r="FP119" s="283">
        <v>176.15119944625965</v>
      </c>
      <c r="FQ119" s="283">
        <v>2.4166735008250502</v>
      </c>
      <c r="FR119" s="283">
        <v>86.397920510530298</v>
      </c>
      <c r="FS119" s="283">
        <v>386.21340522346122</v>
      </c>
      <c r="FT119" s="283">
        <v>-111.48033124593677</v>
      </c>
      <c r="FU119" s="283">
        <v>195.57516860672501</v>
      </c>
      <c r="FV119" s="283">
        <v>312.4307783331264</v>
      </c>
      <c r="FW119" s="283">
        <v>161.45298216809684</v>
      </c>
      <c r="FX119" s="283">
        <v>-599.28918671893473</v>
      </c>
      <c r="FY119" s="284">
        <v>331.82106963924105</v>
      </c>
      <c r="FZ119" s="282">
        <v>276.34727133446967</v>
      </c>
      <c r="GA119" s="283">
        <v>461.44811967664629</v>
      </c>
      <c r="GB119" s="283">
        <v>1132.9158952710095</v>
      </c>
      <c r="GC119" s="283">
        <v>74.572413966232816</v>
      </c>
      <c r="GD119" s="283">
        <v>171.8833528396143</v>
      </c>
      <c r="GE119" s="283">
        <v>-298.88034924304804</v>
      </c>
      <c r="GF119" s="283">
        <v>242.66856831719599</v>
      </c>
      <c r="GG119" s="283">
        <v>-62.597768240576727</v>
      </c>
      <c r="GH119" s="283">
        <v>216.36399305680004</v>
      </c>
      <c r="GI119" s="283">
        <v>103.55894629205264</v>
      </c>
      <c r="GJ119" s="283">
        <v>-114.70657207327409</v>
      </c>
      <c r="GK119" s="284">
        <v>2556.1086364100447</v>
      </c>
      <c r="GL119" s="282">
        <v>-58.424516664760461</v>
      </c>
      <c r="GM119" s="283">
        <v>-88.588628637144808</v>
      </c>
      <c r="GN119" s="283">
        <v>-709.13914303509432</v>
      </c>
      <c r="GO119" s="283">
        <v>640.21613920539357</v>
      </c>
      <c r="GP119" s="283">
        <v>1651.7787126016406</v>
      </c>
      <c r="GQ119" s="283">
        <v>-248.80546238689274</v>
      </c>
      <c r="GR119" s="283">
        <v>58.777627049975855</v>
      </c>
      <c r="GS119" s="283">
        <v>1181.8205044973431</v>
      </c>
      <c r="GT119" s="283">
        <v>-103.77116287648049</v>
      </c>
      <c r="GU119" s="283">
        <v>156.83434716474829</v>
      </c>
      <c r="GV119" s="283">
        <v>-19.20263115440499</v>
      </c>
      <c r="GW119" s="284">
        <v>112.0764001354338</v>
      </c>
      <c r="GX119" s="282">
        <v>-94.27486998128667</v>
      </c>
      <c r="GY119" s="283">
        <v>-128.91149804128648</v>
      </c>
      <c r="GZ119" s="283">
        <v>-229.81029742628667</v>
      </c>
      <c r="HA119" s="283">
        <v>208.52664226256138</v>
      </c>
      <c r="HB119" s="283">
        <v>690.82658468456088</v>
      </c>
      <c r="HC119" s="283">
        <v>-68.619140817439472</v>
      </c>
      <c r="HD119" s="283">
        <v>436.69118692256058</v>
      </c>
      <c r="HE119" s="283">
        <v>-368.67849442743989</v>
      </c>
      <c r="HF119" s="283">
        <v>-155.41818425743895</v>
      </c>
      <c r="HG119" s="283">
        <v>283.57575286256053</v>
      </c>
      <c r="HH119" s="283">
        <v>2848.49805601256</v>
      </c>
      <c r="HI119" s="284">
        <v>88.749758535560176</v>
      </c>
      <c r="HJ119" s="282">
        <v>422.24392236456009</v>
      </c>
      <c r="HK119" s="283">
        <v>29.800082934560464</v>
      </c>
      <c r="HL119" s="283">
        <v>-45.381252197439366</v>
      </c>
      <c r="HM119" s="283">
        <v>228.07420892490708</v>
      </c>
      <c r="HN119" s="283">
        <v>1107.9618207549065</v>
      </c>
      <c r="HO119" s="283">
        <v>152.38404913490615</v>
      </c>
      <c r="HP119" s="283">
        <v>190.1904163535456</v>
      </c>
      <c r="HQ119" s="283">
        <v>354.91904366620923</v>
      </c>
      <c r="HR119" s="283">
        <v>173.55304257590723</v>
      </c>
      <c r="HS119" s="283">
        <v>152.57190068240681</v>
      </c>
      <c r="HT119" s="283">
        <v>225.12499836840573</v>
      </c>
      <c r="HU119" s="284">
        <v>-356.92374066179781</v>
      </c>
      <c r="HV119" s="282">
        <v>347.31587352374942</v>
      </c>
      <c r="HW119" s="283">
        <v>-55.920007046249907</v>
      </c>
      <c r="HX119" s="283">
        <v>-121.32985916000032</v>
      </c>
      <c r="HY119" s="283">
        <v>421.57297669493022</v>
      </c>
      <c r="HZ119" s="283">
        <v>292.82780362999961</v>
      </c>
      <c r="IA119" s="283">
        <v>-193.74865615999946</v>
      </c>
      <c r="IB119" s="283">
        <v>671.51885255999969</v>
      </c>
      <c r="IC119" s="283">
        <v>304.8551524800007</v>
      </c>
      <c r="ID119" s="283">
        <v>-776.6385991799998</v>
      </c>
      <c r="IE119" s="283">
        <v>291.70895600000006</v>
      </c>
      <c r="IF119" s="283">
        <v>270.27357072999962</v>
      </c>
      <c r="IG119" s="284">
        <v>65.663073217999482</v>
      </c>
      <c r="IH119" s="282">
        <v>490.85900431399978</v>
      </c>
      <c r="II119" s="283">
        <v>264.62016219999919</v>
      </c>
      <c r="IJ119" s="283">
        <v>-140.07415352999928</v>
      </c>
      <c r="IK119" s="283">
        <v>244.71742110000014</v>
      </c>
      <c r="IL119" s="283">
        <v>131.29658653600001</v>
      </c>
      <c r="IM119" s="283">
        <v>174.88926082399945</v>
      </c>
      <c r="IN119" s="283">
        <v>181.64666425749959</v>
      </c>
      <c r="IO119" s="283">
        <v>204.54800424999917</v>
      </c>
      <c r="IP119" s="283">
        <v>86.750117130000504</v>
      </c>
      <c r="IQ119" s="283">
        <v>-45.579662402999801</v>
      </c>
      <c r="IR119" s="283">
        <v>-141.81720288000042</v>
      </c>
      <c r="IS119" s="284">
        <v>686.66117488999896</v>
      </c>
      <c r="IT119" s="282">
        <v>1130.9993751599995</v>
      </c>
      <c r="IU119" s="283">
        <v>324.66013117999989</v>
      </c>
      <c r="IV119" s="283">
        <v>762.78979668999989</v>
      </c>
      <c r="IW119" s="283">
        <v>-406.95277901994996</v>
      </c>
      <c r="IX119" s="283">
        <v>606.69286623589414</v>
      </c>
      <c r="IY119" s="283">
        <v>-20.286033249945458</v>
      </c>
      <c r="IZ119" s="283">
        <v>440.08438420599958</v>
      </c>
      <c r="JA119" s="283">
        <v>493.90247176400004</v>
      </c>
      <c r="JB119" s="283">
        <v>-657.60285062000014</v>
      </c>
      <c r="JC119" s="283">
        <v>448.43647267999961</v>
      </c>
      <c r="JD119" s="283">
        <v>583.84497655399855</v>
      </c>
      <c r="JE119" s="284">
        <v>588.98169622099965</v>
      </c>
      <c r="JF119" s="282">
        <v>380.59744881999922</v>
      </c>
      <c r="JG119" s="283">
        <v>446.00100840999983</v>
      </c>
      <c r="JH119" s="283">
        <v>28.944022139999618</v>
      </c>
      <c r="JI119" s="283">
        <v>598.82293414000037</v>
      </c>
      <c r="JJ119" s="283">
        <v>-101.60432954999953</v>
      </c>
      <c r="JK119" s="283">
        <v>585.05960826999694</v>
      </c>
      <c r="JL119" s="283">
        <v>227.94927277000005</v>
      </c>
      <c r="JM119" s="283">
        <v>241.28806275000014</v>
      </c>
      <c r="JN119" s="283">
        <v>-85.638378450002392</v>
      </c>
      <c r="JO119" s="283">
        <v>186.87020429999939</v>
      </c>
      <c r="JP119" s="283">
        <v>357.97781734999916</v>
      </c>
      <c r="JQ119" s="284">
        <v>356.07654907000364</v>
      </c>
      <c r="JR119" s="282">
        <v>206.63974792999971</v>
      </c>
      <c r="JS119" s="283">
        <v>67.463436505000232</v>
      </c>
      <c r="JT119" s="283">
        <v>247.63963762999902</v>
      </c>
      <c r="JU119" s="283">
        <v>199.35572156000148</v>
      </c>
      <c r="JV119" s="283">
        <v>51.336160497999117</v>
      </c>
      <c r="JW119" s="283">
        <v>655.3311589280006</v>
      </c>
      <c r="JX119" s="283">
        <v>14.112421850000032</v>
      </c>
      <c r="JY119" s="283">
        <v>575.11353830199755</v>
      </c>
      <c r="JZ119" s="283">
        <v>1136.1306675080002</v>
      </c>
      <c r="KA119" s="283">
        <v>476.14276875000155</v>
      </c>
      <c r="KB119" s="283">
        <v>590.91028054999936</v>
      </c>
      <c r="KC119" s="284">
        <v>926.33030768496758</v>
      </c>
      <c r="KD119" s="282">
        <v>-90.717449500001067</v>
      </c>
      <c r="KE119" s="283">
        <v>-264.44519814000012</v>
      </c>
      <c r="KF119" s="283">
        <v>308.70085362999976</v>
      </c>
      <c r="KG119" s="283">
        <v>446.4400810699978</v>
      </c>
      <c r="KH119" s="283">
        <v>2392.5329253399996</v>
      </c>
      <c r="KI119" s="283">
        <v>173.33683668999947</v>
      </c>
      <c r="KJ119" s="283">
        <v>365.89948557999861</v>
      </c>
      <c r="KK119" s="283">
        <v>1317.3832026199993</v>
      </c>
      <c r="KL119" s="283">
        <v>-232.72076300999885</v>
      </c>
      <c r="KM119" s="283">
        <v>235.41783084999906</v>
      </c>
      <c r="KN119" s="283">
        <v>56.083169090000752</v>
      </c>
      <c r="KO119" s="283">
        <v>307.80025063379844</v>
      </c>
      <c r="KP119" s="282">
        <v>625.44834331439824</v>
      </c>
      <c r="KQ119" s="283">
        <v>-222.67782481999905</v>
      </c>
      <c r="KR119" s="283">
        <v>-156.77717297919924</v>
      </c>
      <c r="KS119" s="284">
        <v>987.90420457000164</v>
      </c>
    </row>
    <row r="120" spans="1:305" x14ac:dyDescent="0.25">
      <c r="A120" s="235" t="s">
        <v>4216</v>
      </c>
      <c r="B120" s="285">
        <v>2.0911647909106299</v>
      </c>
      <c r="C120" s="259">
        <v>-0.68942318637555733</v>
      </c>
      <c r="D120" s="259">
        <v>-5.0165521767330397</v>
      </c>
      <c r="E120" s="259">
        <v>-8.1316774605737585</v>
      </c>
      <c r="F120" s="259">
        <v>-1.5052688705737571</v>
      </c>
      <c r="G120" s="259">
        <v>-5.7323166805737564</v>
      </c>
      <c r="H120" s="259">
        <v>2.1630979194262432</v>
      </c>
      <c r="I120" s="259">
        <v>2.1630979194262432</v>
      </c>
      <c r="J120" s="259">
        <v>-11.317785430573757</v>
      </c>
      <c r="K120" s="259">
        <v>2.1630979194262432</v>
      </c>
      <c r="L120" s="259">
        <v>0.91509791942624319</v>
      </c>
      <c r="M120" s="286">
        <v>-3.4123166805737561</v>
      </c>
      <c r="N120" s="285">
        <v>2.1630979194262432</v>
      </c>
      <c r="O120" s="259">
        <v>-276.77090208057376</v>
      </c>
      <c r="P120" s="259">
        <v>-200.59119585000002</v>
      </c>
      <c r="Q120" s="259">
        <v>0</v>
      </c>
      <c r="R120" s="259">
        <v>-14.9</v>
      </c>
      <c r="S120" s="259">
        <v>-3.2554145999999999</v>
      </c>
      <c r="T120" s="259">
        <v>0</v>
      </c>
      <c r="U120" s="259">
        <v>0</v>
      </c>
      <c r="V120" s="259">
        <v>-16.131195850000001</v>
      </c>
      <c r="W120" s="259">
        <v>0</v>
      </c>
      <c r="X120" s="259">
        <v>-14.420366790000001</v>
      </c>
      <c r="Y120" s="286">
        <v>-6.4454145999999994</v>
      </c>
      <c r="Z120" s="285">
        <v>-5.74652473</v>
      </c>
      <c r="AA120" s="259">
        <v>-2.79770122</v>
      </c>
      <c r="AB120" s="259">
        <v>-16.131195850000001</v>
      </c>
      <c r="AC120" s="259">
        <v>0</v>
      </c>
      <c r="AD120" s="259">
        <v>-10.992000000000001</v>
      </c>
      <c r="AE120" s="259">
        <v>-7.0254145999999995</v>
      </c>
      <c r="AF120" s="259">
        <v>0</v>
      </c>
      <c r="AG120" s="259">
        <v>0</v>
      </c>
      <c r="AH120" s="259">
        <v>-16.13</v>
      </c>
      <c r="AI120" s="259">
        <v>500</v>
      </c>
      <c r="AJ120" s="259">
        <v>-10.992000000000001</v>
      </c>
      <c r="AK120" s="286">
        <v>-118.5787966</v>
      </c>
      <c r="AL120" s="285">
        <v>0</v>
      </c>
      <c r="AM120" s="259">
        <v>0</v>
      </c>
      <c r="AN120" s="259">
        <v>-16.131195850000001</v>
      </c>
      <c r="AO120" s="259">
        <v>0</v>
      </c>
      <c r="AP120" s="259">
        <v>-11.495999999999999</v>
      </c>
      <c r="AQ120" s="259">
        <v>-3.2554145999999999</v>
      </c>
      <c r="AR120" s="259">
        <v>0</v>
      </c>
      <c r="AS120" s="259">
        <v>0</v>
      </c>
      <c r="AT120" s="259">
        <v>-23.631195850000001</v>
      </c>
      <c r="AU120" s="259">
        <v>0</v>
      </c>
      <c r="AV120" s="259">
        <v>153.57400000000001</v>
      </c>
      <c r="AW120" s="286">
        <v>-3.2554145999999999</v>
      </c>
      <c r="AX120" s="285">
        <v>0</v>
      </c>
      <c r="AY120" s="259">
        <v>0</v>
      </c>
      <c r="AZ120" s="259">
        <v>-16.131195850000001</v>
      </c>
      <c r="BA120" s="259">
        <v>0</v>
      </c>
      <c r="BB120" s="259">
        <v>-18.922000000000001</v>
      </c>
      <c r="BC120" s="259">
        <v>-3.2554145999999999</v>
      </c>
      <c r="BD120" s="259">
        <v>0</v>
      </c>
      <c r="BE120" s="259">
        <v>0</v>
      </c>
      <c r="BF120" s="259">
        <v>-16.131195850000001</v>
      </c>
      <c r="BG120" s="259">
        <v>0</v>
      </c>
      <c r="BH120" s="259">
        <v>-19.792000000000002</v>
      </c>
      <c r="BI120" s="286">
        <v>-3.2554145999999999</v>
      </c>
      <c r="BJ120" s="285">
        <v>0</v>
      </c>
      <c r="BK120" s="259">
        <v>0</v>
      </c>
      <c r="BL120" s="259">
        <v>-9.5054145999999999</v>
      </c>
      <c r="BM120" s="259">
        <v>0</v>
      </c>
      <c r="BN120" s="259">
        <v>-482.40952219999991</v>
      </c>
      <c r="BO120" s="259">
        <v>17.585725400000001</v>
      </c>
      <c r="BP120" s="259">
        <v>1.8</v>
      </c>
      <c r="BQ120" s="259">
        <v>0</v>
      </c>
      <c r="BR120" s="259">
        <v>-8.1174146</v>
      </c>
      <c r="BS120" s="259">
        <v>0</v>
      </c>
      <c r="BT120" s="259">
        <v>-20.372</v>
      </c>
      <c r="BU120" s="286">
        <v>-3.2554145999999999</v>
      </c>
      <c r="BV120" s="285">
        <v>2.68</v>
      </c>
      <c r="BW120" s="259">
        <v>0</v>
      </c>
      <c r="BX120" s="259">
        <v>-9.5054145999999999</v>
      </c>
      <c r="BY120" s="259">
        <v>0</v>
      </c>
      <c r="BZ120" s="259">
        <v>-21.96</v>
      </c>
      <c r="CA120" s="259">
        <v>-3.2554145999999999</v>
      </c>
      <c r="CB120" s="259">
        <v>0</v>
      </c>
      <c r="CC120" s="259">
        <v>0</v>
      </c>
      <c r="CD120" s="259">
        <v>-9.5054145999999999</v>
      </c>
      <c r="CE120" s="259">
        <v>0</v>
      </c>
      <c r="CF120" s="259">
        <v>-21.96</v>
      </c>
      <c r="CG120" s="286">
        <v>-3.2554145999999999</v>
      </c>
      <c r="CH120" s="285">
        <v>0</v>
      </c>
      <c r="CI120" s="259">
        <v>0</v>
      </c>
      <c r="CJ120" s="259">
        <v>-3.2554145999999999</v>
      </c>
      <c r="CK120" s="259">
        <v>0</v>
      </c>
      <c r="CL120" s="259">
        <v>-16.007999999999999</v>
      </c>
      <c r="CM120" s="259">
        <v>-10.215414600000001</v>
      </c>
      <c r="CN120" s="259">
        <v>40.176000000000002</v>
      </c>
      <c r="CO120" s="259">
        <v>0</v>
      </c>
      <c r="CP120" s="259">
        <v>-3.2554145999999999</v>
      </c>
      <c r="CQ120" s="259">
        <v>0</v>
      </c>
      <c r="CR120" s="259">
        <v>-16.007999999999999</v>
      </c>
      <c r="CS120" s="286">
        <v>-10.215414600000001</v>
      </c>
      <c r="CT120" s="285">
        <v>0</v>
      </c>
      <c r="CU120" s="259">
        <v>-1.7556000000062966E-4</v>
      </c>
      <c r="CV120" s="259">
        <v>-3.2554145999999999</v>
      </c>
      <c r="CW120" s="259">
        <v>0</v>
      </c>
      <c r="CX120" s="259">
        <v>-16.007999999999999</v>
      </c>
      <c r="CY120" s="259">
        <v>-9.6354146000000007</v>
      </c>
      <c r="CZ120" s="259">
        <v>0</v>
      </c>
      <c r="DA120" s="259">
        <v>0</v>
      </c>
      <c r="DB120" s="259">
        <v>-3.2554145999999999</v>
      </c>
      <c r="DC120" s="259">
        <v>0</v>
      </c>
      <c r="DD120" s="259">
        <v>-22.388000000000002</v>
      </c>
      <c r="DE120" s="286">
        <v>-3.2554145999999999</v>
      </c>
      <c r="DF120" s="285">
        <v>0</v>
      </c>
      <c r="DG120" s="259">
        <v>0</v>
      </c>
      <c r="DH120" s="259">
        <v>-3.2554145999999999</v>
      </c>
      <c r="DI120" s="259">
        <v>0</v>
      </c>
      <c r="DJ120" s="259">
        <v>-5.28</v>
      </c>
      <c r="DK120" s="259">
        <v>-9.6354146000000007</v>
      </c>
      <c r="DL120" s="259">
        <v>0</v>
      </c>
      <c r="DM120" s="259">
        <v>0</v>
      </c>
      <c r="DN120" s="259">
        <v>-3.2554145999999999</v>
      </c>
      <c r="DO120" s="259">
        <v>0</v>
      </c>
      <c r="DP120" s="259">
        <v>-11.66</v>
      </c>
      <c r="DQ120" s="286">
        <v>-3.2554147699999998</v>
      </c>
      <c r="DR120" s="285">
        <v>400</v>
      </c>
      <c r="DS120" s="259">
        <v>0</v>
      </c>
      <c r="DT120" s="259">
        <v>0</v>
      </c>
      <c r="DU120" s="259">
        <v>0</v>
      </c>
      <c r="DV120" s="259">
        <v>-6.38</v>
      </c>
      <c r="DW120" s="259">
        <v>0</v>
      </c>
      <c r="DX120" s="259">
        <v>0</v>
      </c>
      <c r="DY120" s="259">
        <v>0</v>
      </c>
      <c r="DZ120" s="259">
        <v>0</v>
      </c>
      <c r="EA120" s="259">
        <v>0</v>
      </c>
      <c r="EB120" s="259">
        <v>0</v>
      </c>
      <c r="EC120" s="286">
        <v>0</v>
      </c>
      <c r="ED120" s="285">
        <v>0</v>
      </c>
      <c r="EE120" s="259">
        <v>0</v>
      </c>
      <c r="EF120" s="259">
        <v>0</v>
      </c>
      <c r="EG120" s="259">
        <v>0</v>
      </c>
      <c r="EH120" s="259">
        <v>0</v>
      </c>
      <c r="EI120" s="259">
        <v>0</v>
      </c>
      <c r="EJ120" s="259">
        <v>0</v>
      </c>
      <c r="EK120" s="259">
        <v>0</v>
      </c>
      <c r="EL120" s="259">
        <v>747.35</v>
      </c>
      <c r="EM120" s="259">
        <v>2.65</v>
      </c>
      <c r="EN120" s="259">
        <v>0</v>
      </c>
      <c r="EO120" s="286">
        <v>0</v>
      </c>
      <c r="EP120" s="285">
        <v>0</v>
      </c>
      <c r="EQ120" s="259">
        <v>0</v>
      </c>
      <c r="ER120" s="259">
        <v>0</v>
      </c>
      <c r="ES120" s="259">
        <v>0</v>
      </c>
      <c r="ET120" s="259">
        <v>0</v>
      </c>
      <c r="EU120" s="259">
        <v>0</v>
      </c>
      <c r="EV120" s="259">
        <v>0</v>
      </c>
      <c r="EW120" s="259">
        <v>0</v>
      </c>
      <c r="EX120" s="259">
        <v>0</v>
      </c>
      <c r="EY120" s="259">
        <v>0</v>
      </c>
      <c r="EZ120" s="259">
        <v>0</v>
      </c>
      <c r="FA120" s="286">
        <v>0</v>
      </c>
      <c r="FB120" s="285">
        <v>0</v>
      </c>
      <c r="FC120" s="259">
        <v>0</v>
      </c>
      <c r="FD120" s="259">
        <v>0</v>
      </c>
      <c r="FE120" s="259">
        <v>0</v>
      </c>
      <c r="FF120" s="259">
        <v>0</v>
      </c>
      <c r="FG120" s="259">
        <v>0</v>
      </c>
      <c r="FH120" s="259">
        <v>0</v>
      </c>
      <c r="FI120" s="259">
        <v>0</v>
      </c>
      <c r="FJ120" s="259">
        <v>0</v>
      </c>
      <c r="FK120" s="259">
        <v>0</v>
      </c>
      <c r="FL120" s="259">
        <v>0</v>
      </c>
      <c r="FM120" s="286">
        <v>-170</v>
      </c>
      <c r="FN120" s="285">
        <v>0</v>
      </c>
      <c r="FO120" s="259">
        <v>0</v>
      </c>
      <c r="FP120" s="259">
        <v>500</v>
      </c>
      <c r="FQ120" s="259">
        <v>0</v>
      </c>
      <c r="FR120" s="259">
        <v>0</v>
      </c>
      <c r="FS120" s="259">
        <v>0</v>
      </c>
      <c r="FT120" s="259">
        <v>0</v>
      </c>
      <c r="FU120" s="259">
        <v>0</v>
      </c>
      <c r="FV120" s="259">
        <v>0</v>
      </c>
      <c r="FW120" s="259">
        <v>0</v>
      </c>
      <c r="FX120" s="259">
        <v>0</v>
      </c>
      <c r="FY120" s="286">
        <v>0</v>
      </c>
      <c r="FZ120" s="285">
        <v>0</v>
      </c>
      <c r="GA120" s="259">
        <v>0</v>
      </c>
      <c r="GB120" s="259">
        <v>0</v>
      </c>
      <c r="GC120" s="259">
        <v>0</v>
      </c>
      <c r="GD120" s="259">
        <v>0</v>
      </c>
      <c r="GE120" s="259">
        <v>0</v>
      </c>
      <c r="GF120" s="259">
        <v>0</v>
      </c>
      <c r="GG120" s="259">
        <v>0</v>
      </c>
      <c r="GH120" s="259">
        <v>0</v>
      </c>
      <c r="GI120" s="259">
        <v>0</v>
      </c>
      <c r="GJ120" s="259">
        <v>0</v>
      </c>
      <c r="GK120" s="286">
        <v>0</v>
      </c>
      <c r="GL120" s="285">
        <v>0</v>
      </c>
      <c r="GM120" s="259">
        <v>0</v>
      </c>
      <c r="GN120" s="259">
        <v>0</v>
      </c>
      <c r="GO120" s="259">
        <v>700</v>
      </c>
      <c r="GP120" s="259">
        <v>0</v>
      </c>
      <c r="GQ120" s="259">
        <v>0</v>
      </c>
      <c r="GR120" s="259">
        <v>0</v>
      </c>
      <c r="GS120" s="259">
        <v>0</v>
      </c>
      <c r="GT120" s="259">
        <v>0</v>
      </c>
      <c r="GU120" s="259">
        <v>0</v>
      </c>
      <c r="GV120" s="259">
        <v>0</v>
      </c>
      <c r="GW120" s="286">
        <v>0</v>
      </c>
      <c r="GX120" s="285">
        <v>0</v>
      </c>
      <c r="GY120" s="259">
        <v>0</v>
      </c>
      <c r="GZ120" s="259">
        <v>0</v>
      </c>
      <c r="HA120" s="259">
        <v>-7.4211624500000006</v>
      </c>
      <c r="HB120" s="259">
        <v>0</v>
      </c>
      <c r="HC120" s="259">
        <v>-36.240215679999999</v>
      </c>
      <c r="HD120" s="259">
        <v>0</v>
      </c>
      <c r="HE120" s="259">
        <v>0</v>
      </c>
      <c r="HF120" s="259">
        <v>0</v>
      </c>
      <c r="HG120" s="259">
        <v>0</v>
      </c>
      <c r="HH120" s="259">
        <v>0</v>
      </c>
      <c r="HI120" s="286">
        <v>0</v>
      </c>
      <c r="HJ120" s="285">
        <v>0</v>
      </c>
      <c r="HK120" s="259">
        <v>0</v>
      </c>
      <c r="HL120" s="259">
        <v>0</v>
      </c>
      <c r="HM120" s="259">
        <v>0</v>
      </c>
      <c r="HN120" s="259">
        <v>0</v>
      </c>
      <c r="HO120" s="259">
        <v>0</v>
      </c>
      <c r="HP120" s="259">
        <v>0</v>
      </c>
      <c r="HQ120" s="259">
        <v>414.99999999999994</v>
      </c>
      <c r="HR120" s="259">
        <v>0</v>
      </c>
      <c r="HS120" s="259">
        <v>210</v>
      </c>
      <c r="HT120" s="259">
        <v>0</v>
      </c>
      <c r="HU120" s="286">
        <v>-11.616460540000002</v>
      </c>
      <c r="HV120" s="285">
        <v>0</v>
      </c>
      <c r="HW120" s="259">
        <v>300</v>
      </c>
      <c r="HX120" s="259">
        <v>-500</v>
      </c>
      <c r="HY120" s="259">
        <v>0</v>
      </c>
      <c r="HZ120" s="259">
        <v>0</v>
      </c>
      <c r="IA120" s="259">
        <v>-323.23454156000008</v>
      </c>
      <c r="IB120" s="259">
        <v>0</v>
      </c>
      <c r="IC120" s="259">
        <v>0</v>
      </c>
      <c r="ID120" s="259">
        <v>-430</v>
      </c>
      <c r="IE120" s="259">
        <v>0</v>
      </c>
      <c r="IF120" s="259">
        <v>0</v>
      </c>
      <c r="IG120" s="286">
        <v>-24.019065529999995</v>
      </c>
      <c r="IH120" s="285">
        <v>-211.58921664000002</v>
      </c>
      <c r="II120" s="259">
        <v>0</v>
      </c>
      <c r="IJ120" s="259">
        <v>0</v>
      </c>
      <c r="IK120" s="259">
        <v>50</v>
      </c>
      <c r="IL120" s="259">
        <v>0</v>
      </c>
      <c r="IM120" s="259">
        <v>-40.764303630000008</v>
      </c>
      <c r="IN120" s="259">
        <v>0</v>
      </c>
      <c r="IO120" s="259">
        <v>0</v>
      </c>
      <c r="IP120" s="259">
        <v>-20</v>
      </c>
      <c r="IQ120" s="259">
        <v>0</v>
      </c>
      <c r="IR120" s="259">
        <v>0</v>
      </c>
      <c r="IS120" s="286">
        <v>-26.694969470000004</v>
      </c>
      <c r="IT120" s="285">
        <v>0</v>
      </c>
      <c r="IU120" s="259">
        <v>0</v>
      </c>
      <c r="IV120" s="259">
        <v>0</v>
      </c>
      <c r="IW120" s="259">
        <v>0</v>
      </c>
      <c r="IX120" s="259">
        <v>0</v>
      </c>
      <c r="IY120" s="259">
        <v>-23.440285949999996</v>
      </c>
      <c r="IZ120" s="259">
        <v>0</v>
      </c>
      <c r="JA120" s="259">
        <v>0</v>
      </c>
      <c r="JB120" s="259">
        <v>0</v>
      </c>
      <c r="JC120" s="259">
        <v>0</v>
      </c>
      <c r="JD120" s="259">
        <v>0</v>
      </c>
      <c r="JE120" s="286">
        <v>-23.922609980000001</v>
      </c>
      <c r="JF120" s="285">
        <v>0</v>
      </c>
      <c r="JG120" s="259">
        <v>0</v>
      </c>
      <c r="JH120" s="259">
        <v>0</v>
      </c>
      <c r="JI120" s="259">
        <v>0</v>
      </c>
      <c r="JJ120" s="259">
        <v>0</v>
      </c>
      <c r="JK120" s="259">
        <v>-25.364445539999995</v>
      </c>
      <c r="JL120" s="259">
        <v>-0.12283025</v>
      </c>
      <c r="JM120" s="259">
        <v>0</v>
      </c>
      <c r="JN120" s="259">
        <v>0</v>
      </c>
      <c r="JO120" s="259">
        <v>0</v>
      </c>
      <c r="JP120" s="259">
        <v>0</v>
      </c>
      <c r="JQ120" s="286">
        <v>-26.789574749999996</v>
      </c>
      <c r="JR120" s="285">
        <v>0</v>
      </c>
      <c r="JS120" s="259">
        <v>0</v>
      </c>
      <c r="JT120" s="259">
        <v>0</v>
      </c>
      <c r="JU120" s="259">
        <v>0</v>
      </c>
      <c r="JV120" s="259">
        <v>0</v>
      </c>
      <c r="JW120" s="259">
        <v>-26.225292870000001</v>
      </c>
      <c r="JX120" s="259">
        <v>0</v>
      </c>
      <c r="JY120" s="259">
        <v>0</v>
      </c>
      <c r="JZ120" s="259">
        <v>0</v>
      </c>
      <c r="KA120" s="259">
        <v>0</v>
      </c>
      <c r="KB120" s="259">
        <v>0</v>
      </c>
      <c r="KC120" s="286">
        <v>-27.271799900000001</v>
      </c>
      <c r="KD120" s="285">
        <v>0</v>
      </c>
      <c r="KE120" s="259">
        <v>0</v>
      </c>
      <c r="KF120" s="259">
        <v>0</v>
      </c>
      <c r="KG120" s="259">
        <v>0</v>
      </c>
      <c r="KH120" s="259">
        <v>2325</v>
      </c>
      <c r="KI120" s="259">
        <v>-33.774171469999999</v>
      </c>
      <c r="KJ120" s="259">
        <v>0</v>
      </c>
      <c r="KK120" s="259">
        <v>990.69886600000007</v>
      </c>
      <c r="KL120" s="259">
        <v>0</v>
      </c>
      <c r="KM120" s="259">
        <v>0</v>
      </c>
      <c r="KN120" s="259">
        <v>0</v>
      </c>
      <c r="KO120" s="259">
        <v>-30.796318249999999</v>
      </c>
      <c r="KP120" s="285">
        <v>0</v>
      </c>
      <c r="KQ120" s="259">
        <v>0</v>
      </c>
      <c r="KR120" s="259">
        <v>0</v>
      </c>
      <c r="KS120" s="286">
        <v>0</v>
      </c>
    </row>
    <row r="121" spans="1:305" x14ac:dyDescent="0.25">
      <c r="A121" s="345" t="s">
        <v>4224</v>
      </c>
      <c r="B121" s="285">
        <v>2.0911647909106299</v>
      </c>
      <c r="C121" s="259">
        <v>2.1148791436244427</v>
      </c>
      <c r="D121" s="259">
        <v>2.1388624232669602</v>
      </c>
      <c r="E121" s="259">
        <v>2.1630979194262432</v>
      </c>
      <c r="F121" s="259">
        <v>2.1630979194262432</v>
      </c>
      <c r="G121" s="259">
        <v>2.1630979194262432</v>
      </c>
      <c r="H121" s="259">
        <v>2.1630979194262432</v>
      </c>
      <c r="I121" s="259">
        <v>2.1630979194262432</v>
      </c>
      <c r="J121" s="259">
        <v>2.1630979194262432</v>
      </c>
      <c r="K121" s="259">
        <v>2.1630979194262432</v>
      </c>
      <c r="L121" s="259">
        <v>2.1630979194262432</v>
      </c>
      <c r="M121" s="286">
        <v>2.1630979194262432</v>
      </c>
      <c r="N121" s="285">
        <v>2.1630979194262432</v>
      </c>
      <c r="O121" s="259">
        <v>2.1630979194262432</v>
      </c>
      <c r="P121" s="259">
        <v>0</v>
      </c>
      <c r="Q121" s="259">
        <v>0</v>
      </c>
      <c r="R121" s="259">
        <v>0</v>
      </c>
      <c r="S121" s="259">
        <v>0</v>
      </c>
      <c r="T121" s="259">
        <v>0</v>
      </c>
      <c r="U121" s="259">
        <v>0</v>
      </c>
      <c r="V121" s="259">
        <v>0</v>
      </c>
      <c r="W121" s="259">
        <v>0</v>
      </c>
      <c r="X121" s="259">
        <v>0</v>
      </c>
      <c r="Y121" s="286">
        <v>0</v>
      </c>
      <c r="Z121" s="285">
        <v>0</v>
      </c>
      <c r="AA121" s="259">
        <v>0</v>
      </c>
      <c r="AB121" s="259">
        <v>0</v>
      </c>
      <c r="AC121" s="259">
        <v>0</v>
      </c>
      <c r="AD121" s="259">
        <v>0</v>
      </c>
      <c r="AE121" s="259">
        <v>0</v>
      </c>
      <c r="AF121" s="259">
        <v>0</v>
      </c>
      <c r="AG121" s="259">
        <v>0</v>
      </c>
      <c r="AH121" s="259">
        <v>0</v>
      </c>
      <c r="AI121" s="259">
        <v>500</v>
      </c>
      <c r="AJ121" s="259">
        <v>0</v>
      </c>
      <c r="AK121" s="286">
        <v>0</v>
      </c>
      <c r="AL121" s="285">
        <v>0</v>
      </c>
      <c r="AM121" s="259">
        <v>0</v>
      </c>
      <c r="AN121" s="259">
        <v>0</v>
      </c>
      <c r="AO121" s="259">
        <v>0</v>
      </c>
      <c r="AP121" s="259">
        <v>0</v>
      </c>
      <c r="AQ121" s="259">
        <v>0</v>
      </c>
      <c r="AR121" s="259">
        <v>0</v>
      </c>
      <c r="AS121" s="259">
        <v>0</v>
      </c>
      <c r="AT121" s="259">
        <v>0</v>
      </c>
      <c r="AU121" s="259">
        <v>0</v>
      </c>
      <c r="AV121" s="259">
        <v>170</v>
      </c>
      <c r="AW121" s="286">
        <v>0</v>
      </c>
      <c r="AX121" s="285">
        <v>0</v>
      </c>
      <c r="AY121" s="259">
        <v>0</v>
      </c>
      <c r="AZ121" s="259">
        <v>0</v>
      </c>
      <c r="BA121" s="259">
        <v>0</v>
      </c>
      <c r="BB121" s="259">
        <v>0</v>
      </c>
      <c r="BC121" s="259">
        <v>0</v>
      </c>
      <c r="BD121" s="259">
        <v>0</v>
      </c>
      <c r="BE121" s="259">
        <v>0</v>
      </c>
      <c r="BF121" s="259">
        <v>0</v>
      </c>
      <c r="BG121" s="259">
        <v>0</v>
      </c>
      <c r="BH121" s="259">
        <v>0</v>
      </c>
      <c r="BI121" s="286">
        <v>0</v>
      </c>
      <c r="BJ121" s="285">
        <v>0</v>
      </c>
      <c r="BK121" s="259">
        <v>0</v>
      </c>
      <c r="BL121" s="259">
        <v>0</v>
      </c>
      <c r="BM121" s="259">
        <v>0</v>
      </c>
      <c r="BN121" s="259">
        <v>311.32015180000002</v>
      </c>
      <c r="BO121" s="259">
        <v>20.841139999999999</v>
      </c>
      <c r="BP121" s="259">
        <v>1.8</v>
      </c>
      <c r="BQ121" s="259">
        <v>0</v>
      </c>
      <c r="BR121" s="259">
        <v>1.3879999999999999</v>
      </c>
      <c r="BS121" s="259">
        <v>0</v>
      </c>
      <c r="BT121" s="259">
        <v>0</v>
      </c>
      <c r="BU121" s="286">
        <v>0</v>
      </c>
      <c r="BV121" s="285">
        <v>2.68</v>
      </c>
      <c r="BW121" s="259">
        <v>0</v>
      </c>
      <c r="BX121" s="259">
        <v>0</v>
      </c>
      <c r="BY121" s="259">
        <v>0</v>
      </c>
      <c r="BZ121" s="259">
        <v>0</v>
      </c>
      <c r="CA121" s="259">
        <v>0</v>
      </c>
      <c r="CB121" s="259">
        <v>0</v>
      </c>
      <c r="CC121" s="259">
        <v>0</v>
      </c>
      <c r="CD121" s="259">
        <v>0</v>
      </c>
      <c r="CE121" s="259">
        <v>0</v>
      </c>
      <c r="CF121" s="259">
        <v>0</v>
      </c>
      <c r="CG121" s="286">
        <v>0</v>
      </c>
      <c r="CH121" s="285">
        <v>0</v>
      </c>
      <c r="CI121" s="259">
        <v>0</v>
      </c>
      <c r="CJ121" s="259">
        <v>0</v>
      </c>
      <c r="CK121" s="259">
        <v>0</v>
      </c>
      <c r="CL121" s="259">
        <v>0</v>
      </c>
      <c r="CM121" s="259">
        <v>0</v>
      </c>
      <c r="CN121" s="259">
        <v>40.176000000000002</v>
      </c>
      <c r="CO121" s="259">
        <v>0</v>
      </c>
      <c r="CP121" s="259">
        <v>0</v>
      </c>
      <c r="CQ121" s="259">
        <v>0</v>
      </c>
      <c r="CR121" s="259">
        <v>0</v>
      </c>
      <c r="CS121" s="286">
        <v>0</v>
      </c>
      <c r="CT121" s="285">
        <v>0</v>
      </c>
      <c r="CU121" s="259">
        <v>0</v>
      </c>
      <c r="CV121" s="259">
        <v>0</v>
      </c>
      <c r="CW121" s="259">
        <v>0</v>
      </c>
      <c r="CX121" s="259">
        <v>0</v>
      </c>
      <c r="CY121" s="259">
        <v>0</v>
      </c>
      <c r="CZ121" s="259">
        <v>0</v>
      </c>
      <c r="DA121" s="259">
        <v>0</v>
      </c>
      <c r="DB121" s="259">
        <v>0</v>
      </c>
      <c r="DC121" s="259">
        <v>0</v>
      </c>
      <c r="DD121" s="259">
        <v>0</v>
      </c>
      <c r="DE121" s="286">
        <v>0</v>
      </c>
      <c r="DF121" s="285">
        <v>0</v>
      </c>
      <c r="DG121" s="259">
        <v>0</v>
      </c>
      <c r="DH121" s="259">
        <v>0</v>
      </c>
      <c r="DI121" s="259">
        <v>0</v>
      </c>
      <c r="DJ121" s="259">
        <v>0</v>
      </c>
      <c r="DK121" s="259">
        <v>0</v>
      </c>
      <c r="DL121" s="259">
        <v>0</v>
      </c>
      <c r="DM121" s="259">
        <v>0</v>
      </c>
      <c r="DN121" s="259">
        <v>0</v>
      </c>
      <c r="DO121" s="259">
        <v>0</v>
      </c>
      <c r="DP121" s="259">
        <v>0</v>
      </c>
      <c r="DQ121" s="286">
        <v>0</v>
      </c>
      <c r="DR121" s="285">
        <v>400</v>
      </c>
      <c r="DS121" s="259">
        <v>0</v>
      </c>
      <c r="DT121" s="259">
        <v>0</v>
      </c>
      <c r="DU121" s="259">
        <v>0</v>
      </c>
      <c r="DV121" s="259">
        <v>0</v>
      </c>
      <c r="DW121" s="259">
        <v>0</v>
      </c>
      <c r="DX121" s="259">
        <v>0</v>
      </c>
      <c r="DY121" s="259">
        <v>0</v>
      </c>
      <c r="DZ121" s="259">
        <v>0</v>
      </c>
      <c r="EA121" s="259">
        <v>0</v>
      </c>
      <c r="EB121" s="259">
        <v>0</v>
      </c>
      <c r="EC121" s="286">
        <v>0</v>
      </c>
      <c r="ED121" s="285">
        <v>0</v>
      </c>
      <c r="EE121" s="259">
        <v>0</v>
      </c>
      <c r="EF121" s="259">
        <v>0</v>
      </c>
      <c r="EG121" s="259">
        <v>0</v>
      </c>
      <c r="EH121" s="259">
        <v>0</v>
      </c>
      <c r="EI121" s="259">
        <v>0</v>
      </c>
      <c r="EJ121" s="259">
        <v>0</v>
      </c>
      <c r="EK121" s="259">
        <v>0</v>
      </c>
      <c r="EL121" s="259">
        <v>747.35</v>
      </c>
      <c r="EM121" s="259">
        <v>2.65</v>
      </c>
      <c r="EN121" s="259">
        <v>0</v>
      </c>
      <c r="EO121" s="286">
        <v>0</v>
      </c>
      <c r="EP121" s="285">
        <v>0</v>
      </c>
      <c r="EQ121" s="259">
        <v>0</v>
      </c>
      <c r="ER121" s="259">
        <v>0</v>
      </c>
      <c r="ES121" s="259">
        <v>0</v>
      </c>
      <c r="ET121" s="259">
        <v>0</v>
      </c>
      <c r="EU121" s="259">
        <v>0</v>
      </c>
      <c r="EV121" s="259">
        <v>0</v>
      </c>
      <c r="EW121" s="259">
        <v>0</v>
      </c>
      <c r="EX121" s="259">
        <v>0</v>
      </c>
      <c r="EY121" s="259">
        <v>0</v>
      </c>
      <c r="EZ121" s="259">
        <v>0</v>
      </c>
      <c r="FA121" s="286">
        <v>0</v>
      </c>
      <c r="FB121" s="285">
        <v>0</v>
      </c>
      <c r="FC121" s="259">
        <v>0</v>
      </c>
      <c r="FD121" s="259">
        <v>0</v>
      </c>
      <c r="FE121" s="259">
        <v>0</v>
      </c>
      <c r="FF121" s="259">
        <v>0</v>
      </c>
      <c r="FG121" s="259">
        <v>0</v>
      </c>
      <c r="FH121" s="259">
        <v>0</v>
      </c>
      <c r="FI121" s="259">
        <v>0</v>
      </c>
      <c r="FJ121" s="259">
        <v>0</v>
      </c>
      <c r="FK121" s="259">
        <v>0</v>
      </c>
      <c r="FL121" s="259">
        <v>0</v>
      </c>
      <c r="FM121" s="286">
        <v>0</v>
      </c>
      <c r="FN121" s="285">
        <v>0</v>
      </c>
      <c r="FO121" s="259">
        <v>0</v>
      </c>
      <c r="FP121" s="259">
        <v>500</v>
      </c>
      <c r="FQ121" s="259">
        <v>0</v>
      </c>
      <c r="FR121" s="259">
        <v>0</v>
      </c>
      <c r="FS121" s="259">
        <v>0</v>
      </c>
      <c r="FT121" s="259">
        <v>0</v>
      </c>
      <c r="FU121" s="259">
        <v>0</v>
      </c>
      <c r="FV121" s="259">
        <v>0</v>
      </c>
      <c r="FW121" s="259">
        <v>0</v>
      </c>
      <c r="FX121" s="259">
        <v>0</v>
      </c>
      <c r="FY121" s="286">
        <v>0</v>
      </c>
      <c r="FZ121" s="285">
        <v>0</v>
      </c>
      <c r="GA121" s="259">
        <v>0</v>
      </c>
      <c r="GB121" s="259">
        <v>0</v>
      </c>
      <c r="GC121" s="259">
        <v>0</v>
      </c>
      <c r="GD121" s="259">
        <v>0</v>
      </c>
      <c r="GE121" s="259">
        <v>0</v>
      </c>
      <c r="GF121" s="259">
        <v>0</v>
      </c>
      <c r="GG121" s="259">
        <v>0</v>
      </c>
      <c r="GH121" s="259">
        <v>0</v>
      </c>
      <c r="GI121" s="259">
        <v>0</v>
      </c>
      <c r="GJ121" s="259">
        <v>0</v>
      </c>
      <c r="GK121" s="286">
        <v>0</v>
      </c>
      <c r="GL121" s="285">
        <v>0</v>
      </c>
      <c r="GM121" s="259">
        <v>0</v>
      </c>
      <c r="GN121" s="259">
        <v>0</v>
      </c>
      <c r="GO121" s="259">
        <v>700</v>
      </c>
      <c r="GP121" s="259">
        <v>0</v>
      </c>
      <c r="GQ121" s="259">
        <v>0</v>
      </c>
      <c r="GR121" s="259">
        <v>0</v>
      </c>
      <c r="GS121" s="259">
        <v>0</v>
      </c>
      <c r="GT121" s="259">
        <v>0</v>
      </c>
      <c r="GU121" s="259">
        <v>0</v>
      </c>
      <c r="GV121" s="259">
        <v>0</v>
      </c>
      <c r="GW121" s="286">
        <v>0</v>
      </c>
      <c r="GX121" s="285">
        <v>0</v>
      </c>
      <c r="GY121" s="259">
        <v>0</v>
      </c>
      <c r="GZ121" s="259">
        <v>0</v>
      </c>
      <c r="HA121" s="259">
        <v>0</v>
      </c>
      <c r="HB121" s="259">
        <v>0</v>
      </c>
      <c r="HC121" s="259">
        <v>0</v>
      </c>
      <c r="HD121" s="259">
        <v>0</v>
      </c>
      <c r="HE121" s="259">
        <v>0</v>
      </c>
      <c r="HF121" s="259">
        <v>0</v>
      </c>
      <c r="HG121" s="259">
        <v>0</v>
      </c>
      <c r="HH121" s="259">
        <v>0</v>
      </c>
      <c r="HI121" s="286">
        <v>0</v>
      </c>
      <c r="HJ121" s="285">
        <v>0</v>
      </c>
      <c r="HK121" s="259">
        <v>0</v>
      </c>
      <c r="HL121" s="259">
        <v>0</v>
      </c>
      <c r="HM121" s="259">
        <v>0</v>
      </c>
      <c r="HN121" s="259">
        <v>0</v>
      </c>
      <c r="HO121" s="259">
        <v>0</v>
      </c>
      <c r="HP121" s="259">
        <v>0</v>
      </c>
      <c r="HQ121" s="259">
        <v>414.99999999999994</v>
      </c>
      <c r="HR121" s="259">
        <v>0</v>
      </c>
      <c r="HS121" s="259">
        <v>210</v>
      </c>
      <c r="HT121" s="259">
        <v>0</v>
      </c>
      <c r="HU121" s="286">
        <v>15</v>
      </c>
      <c r="HV121" s="285">
        <v>0</v>
      </c>
      <c r="HW121" s="259">
        <v>300</v>
      </c>
      <c r="HX121" s="259">
        <v>0</v>
      </c>
      <c r="HY121" s="259">
        <v>0</v>
      </c>
      <c r="HZ121" s="259">
        <v>0</v>
      </c>
      <c r="IA121" s="259">
        <v>20</v>
      </c>
      <c r="IB121" s="259">
        <v>0</v>
      </c>
      <c r="IC121" s="259">
        <v>0</v>
      </c>
      <c r="ID121" s="259">
        <v>0</v>
      </c>
      <c r="IE121" s="259">
        <v>0</v>
      </c>
      <c r="IF121" s="259">
        <v>0</v>
      </c>
      <c r="IG121" s="286">
        <v>0</v>
      </c>
      <c r="IH121" s="285">
        <v>0</v>
      </c>
      <c r="II121" s="259">
        <v>0</v>
      </c>
      <c r="IJ121" s="259">
        <v>0</v>
      </c>
      <c r="IK121" s="259">
        <v>50</v>
      </c>
      <c r="IL121" s="259">
        <v>0</v>
      </c>
      <c r="IM121" s="259">
        <v>0</v>
      </c>
      <c r="IN121" s="259">
        <v>0</v>
      </c>
      <c r="IO121" s="259">
        <v>0</v>
      </c>
      <c r="IP121" s="259">
        <v>0</v>
      </c>
      <c r="IQ121" s="259">
        <v>0</v>
      </c>
      <c r="IR121" s="259">
        <v>0</v>
      </c>
      <c r="IS121" s="286">
        <v>0</v>
      </c>
      <c r="IT121" s="285">
        <v>0</v>
      </c>
      <c r="IU121" s="259">
        <v>0</v>
      </c>
      <c r="IV121" s="259">
        <v>0</v>
      </c>
      <c r="IW121" s="259">
        <v>0</v>
      </c>
      <c r="IX121" s="259">
        <v>0</v>
      </c>
      <c r="IY121" s="259">
        <v>0</v>
      </c>
      <c r="IZ121" s="259">
        <v>0</v>
      </c>
      <c r="JA121" s="259">
        <v>0</v>
      </c>
      <c r="JB121" s="259">
        <v>0</v>
      </c>
      <c r="JC121" s="259">
        <v>0</v>
      </c>
      <c r="JD121" s="259">
        <v>0</v>
      </c>
      <c r="JE121" s="286">
        <v>0</v>
      </c>
      <c r="JF121" s="285">
        <v>0</v>
      </c>
      <c r="JG121" s="259">
        <v>0</v>
      </c>
      <c r="JH121" s="259">
        <v>0</v>
      </c>
      <c r="JI121" s="259">
        <v>0</v>
      </c>
      <c r="JJ121" s="259">
        <v>0</v>
      </c>
      <c r="JK121" s="259">
        <v>0</v>
      </c>
      <c r="JL121" s="259">
        <v>0</v>
      </c>
      <c r="JM121" s="259">
        <v>0</v>
      </c>
      <c r="JN121" s="259">
        <v>0</v>
      </c>
      <c r="JO121" s="259">
        <v>0</v>
      </c>
      <c r="JP121" s="259">
        <v>0</v>
      </c>
      <c r="JQ121" s="286">
        <v>0</v>
      </c>
      <c r="JR121" s="285">
        <v>0</v>
      </c>
      <c r="JS121" s="259">
        <v>0</v>
      </c>
      <c r="JT121" s="259">
        <v>0</v>
      </c>
      <c r="JU121" s="259">
        <v>0</v>
      </c>
      <c r="JV121" s="259">
        <v>0</v>
      </c>
      <c r="JW121" s="259">
        <v>0</v>
      </c>
      <c r="JX121" s="259">
        <v>0</v>
      </c>
      <c r="JY121" s="259">
        <v>0</v>
      </c>
      <c r="JZ121" s="259">
        <v>0</v>
      </c>
      <c r="KA121" s="259">
        <v>0</v>
      </c>
      <c r="KB121" s="259">
        <v>0</v>
      </c>
      <c r="KC121" s="286">
        <v>0</v>
      </c>
      <c r="KD121" s="285">
        <v>0</v>
      </c>
      <c r="KE121" s="259">
        <v>0</v>
      </c>
      <c r="KF121" s="259">
        <v>0</v>
      </c>
      <c r="KG121" s="259">
        <v>0</v>
      </c>
      <c r="KH121" s="259">
        <v>2500</v>
      </c>
      <c r="KI121" s="259">
        <v>0</v>
      </c>
      <c r="KJ121" s="259">
        <v>0</v>
      </c>
      <c r="KK121" s="259">
        <v>990.69886600000007</v>
      </c>
      <c r="KL121" s="259">
        <v>0</v>
      </c>
      <c r="KM121" s="259">
        <v>0</v>
      </c>
      <c r="KN121" s="259">
        <v>0</v>
      </c>
      <c r="KO121" s="259">
        <v>0</v>
      </c>
      <c r="KP121" s="285">
        <v>0</v>
      </c>
      <c r="KQ121" s="259">
        <v>0</v>
      </c>
      <c r="KR121" s="259">
        <v>0</v>
      </c>
      <c r="KS121" s="286">
        <v>0</v>
      </c>
    </row>
    <row r="122" spans="1:305" x14ac:dyDescent="0.25">
      <c r="A122" s="345" t="s">
        <v>4225</v>
      </c>
      <c r="B122" s="285">
        <v>0</v>
      </c>
      <c r="C122" s="259">
        <v>2.8043023300000001</v>
      </c>
      <c r="D122" s="259">
        <v>7.1554146000000003</v>
      </c>
      <c r="E122" s="259">
        <v>10.294775380000001</v>
      </c>
      <c r="F122" s="259">
        <v>3.6683667900000003</v>
      </c>
      <c r="G122" s="259">
        <v>7.8954145999999996</v>
      </c>
      <c r="H122" s="259">
        <v>0</v>
      </c>
      <c r="I122" s="259">
        <v>0</v>
      </c>
      <c r="J122" s="259">
        <v>13.480883349999999</v>
      </c>
      <c r="K122" s="259">
        <v>0</v>
      </c>
      <c r="L122" s="259">
        <v>1.248</v>
      </c>
      <c r="M122" s="286">
        <v>5.5754145999999993</v>
      </c>
      <c r="N122" s="285">
        <v>0</v>
      </c>
      <c r="O122" s="259">
        <v>278.93400000000003</v>
      </c>
      <c r="P122" s="259">
        <v>200.59119585000002</v>
      </c>
      <c r="Q122" s="259">
        <v>0</v>
      </c>
      <c r="R122" s="259">
        <v>14.9</v>
      </c>
      <c r="S122" s="259">
        <v>3.2554145999999999</v>
      </c>
      <c r="T122" s="259">
        <v>0</v>
      </c>
      <c r="U122" s="259">
        <v>0</v>
      </c>
      <c r="V122" s="259">
        <v>16.131195850000001</v>
      </c>
      <c r="W122" s="259">
        <v>0</v>
      </c>
      <c r="X122" s="259">
        <v>14.420366790000001</v>
      </c>
      <c r="Y122" s="286">
        <v>6.4454145999999994</v>
      </c>
      <c r="Z122" s="285">
        <v>5.74652473</v>
      </c>
      <c r="AA122" s="259">
        <v>2.79770122</v>
      </c>
      <c r="AB122" s="259">
        <v>16.131195850000001</v>
      </c>
      <c r="AC122" s="259">
        <v>0</v>
      </c>
      <c r="AD122" s="259">
        <v>10.992000000000001</v>
      </c>
      <c r="AE122" s="259">
        <v>7.0254145999999995</v>
      </c>
      <c r="AF122" s="259">
        <v>0</v>
      </c>
      <c r="AG122" s="259">
        <v>0</v>
      </c>
      <c r="AH122" s="259">
        <v>16.13</v>
      </c>
      <c r="AI122" s="259">
        <v>0</v>
      </c>
      <c r="AJ122" s="259">
        <v>10.992000000000001</v>
      </c>
      <c r="AK122" s="286">
        <v>118.5787966</v>
      </c>
      <c r="AL122" s="285">
        <v>0</v>
      </c>
      <c r="AM122" s="259">
        <v>0</v>
      </c>
      <c r="AN122" s="259">
        <v>16.131195850000001</v>
      </c>
      <c r="AO122" s="259">
        <v>0</v>
      </c>
      <c r="AP122" s="259">
        <v>11.495999999999999</v>
      </c>
      <c r="AQ122" s="259">
        <v>3.2554145999999999</v>
      </c>
      <c r="AR122" s="259">
        <v>0</v>
      </c>
      <c r="AS122" s="259">
        <v>0</v>
      </c>
      <c r="AT122" s="259">
        <v>23.631195850000001</v>
      </c>
      <c r="AU122" s="259">
        <v>0</v>
      </c>
      <c r="AV122" s="259">
        <v>16.425999999999998</v>
      </c>
      <c r="AW122" s="286">
        <v>3.2554145999999999</v>
      </c>
      <c r="AX122" s="285">
        <v>0</v>
      </c>
      <c r="AY122" s="259">
        <v>0</v>
      </c>
      <c r="AZ122" s="259">
        <v>16.131195850000001</v>
      </c>
      <c r="BA122" s="259">
        <v>0</v>
      </c>
      <c r="BB122" s="259">
        <v>18.922000000000001</v>
      </c>
      <c r="BC122" s="259">
        <v>3.2554145999999999</v>
      </c>
      <c r="BD122" s="259">
        <v>0</v>
      </c>
      <c r="BE122" s="259">
        <v>0</v>
      </c>
      <c r="BF122" s="259">
        <v>16.131195850000001</v>
      </c>
      <c r="BG122" s="259">
        <v>0</v>
      </c>
      <c r="BH122" s="259">
        <v>19.792000000000002</v>
      </c>
      <c r="BI122" s="286">
        <v>3.2554145999999999</v>
      </c>
      <c r="BJ122" s="285">
        <v>0</v>
      </c>
      <c r="BK122" s="259">
        <v>0</v>
      </c>
      <c r="BL122" s="259">
        <v>9.5054145999999999</v>
      </c>
      <c r="BM122" s="259">
        <v>0</v>
      </c>
      <c r="BN122" s="259">
        <v>793.72967399999993</v>
      </c>
      <c r="BO122" s="259">
        <v>3.2554145999999999</v>
      </c>
      <c r="BP122" s="259">
        <v>0</v>
      </c>
      <c r="BQ122" s="259">
        <v>0</v>
      </c>
      <c r="BR122" s="259">
        <v>9.5054145999999999</v>
      </c>
      <c r="BS122" s="259">
        <v>0</v>
      </c>
      <c r="BT122" s="259">
        <v>20.372</v>
      </c>
      <c r="BU122" s="286">
        <v>3.2554145999999999</v>
      </c>
      <c r="BV122" s="285">
        <v>0</v>
      </c>
      <c r="BW122" s="259">
        <v>0</v>
      </c>
      <c r="BX122" s="259">
        <v>9.5054145999999999</v>
      </c>
      <c r="BY122" s="259">
        <v>0</v>
      </c>
      <c r="BZ122" s="259">
        <v>21.96</v>
      </c>
      <c r="CA122" s="259">
        <v>3.2554145999999999</v>
      </c>
      <c r="CB122" s="259">
        <v>0</v>
      </c>
      <c r="CC122" s="259">
        <v>0</v>
      </c>
      <c r="CD122" s="259">
        <v>9.5054145999999999</v>
      </c>
      <c r="CE122" s="259">
        <v>0</v>
      </c>
      <c r="CF122" s="259">
        <v>21.96</v>
      </c>
      <c r="CG122" s="286">
        <v>3.2554145999999999</v>
      </c>
      <c r="CH122" s="285">
        <v>0</v>
      </c>
      <c r="CI122" s="259">
        <v>0</v>
      </c>
      <c r="CJ122" s="259">
        <v>3.2554145999999999</v>
      </c>
      <c r="CK122" s="259">
        <v>0</v>
      </c>
      <c r="CL122" s="259">
        <v>16.007999999999999</v>
      </c>
      <c r="CM122" s="259">
        <v>10.215414600000001</v>
      </c>
      <c r="CN122" s="259">
        <v>0</v>
      </c>
      <c r="CO122" s="259">
        <v>0</v>
      </c>
      <c r="CP122" s="259">
        <v>3.2554145999999999</v>
      </c>
      <c r="CQ122" s="259">
        <v>0</v>
      </c>
      <c r="CR122" s="259">
        <v>16.007999999999999</v>
      </c>
      <c r="CS122" s="286">
        <v>10.215414600000001</v>
      </c>
      <c r="CT122" s="285">
        <v>0</v>
      </c>
      <c r="CU122" s="259">
        <v>1.7556000000062966E-4</v>
      </c>
      <c r="CV122" s="259">
        <v>3.2554145999999999</v>
      </c>
      <c r="CW122" s="259">
        <v>0</v>
      </c>
      <c r="CX122" s="259">
        <v>16.007999999999999</v>
      </c>
      <c r="CY122" s="259">
        <v>9.6354146000000007</v>
      </c>
      <c r="CZ122" s="259">
        <v>0</v>
      </c>
      <c r="DA122" s="259">
        <v>0</v>
      </c>
      <c r="DB122" s="259">
        <v>3.2554145999999999</v>
      </c>
      <c r="DC122" s="259">
        <v>0</v>
      </c>
      <c r="DD122" s="259">
        <v>22.388000000000002</v>
      </c>
      <c r="DE122" s="286">
        <v>3.2554145999999999</v>
      </c>
      <c r="DF122" s="285">
        <v>0</v>
      </c>
      <c r="DG122" s="259">
        <v>0</v>
      </c>
      <c r="DH122" s="259">
        <v>3.2554145999999999</v>
      </c>
      <c r="DI122" s="259">
        <v>0</v>
      </c>
      <c r="DJ122" s="259">
        <v>5.28</v>
      </c>
      <c r="DK122" s="259">
        <v>9.6354146000000007</v>
      </c>
      <c r="DL122" s="259">
        <v>0</v>
      </c>
      <c r="DM122" s="259">
        <v>0</v>
      </c>
      <c r="DN122" s="259">
        <v>3.2554145999999999</v>
      </c>
      <c r="DO122" s="259">
        <v>0</v>
      </c>
      <c r="DP122" s="259">
        <v>11.66</v>
      </c>
      <c r="DQ122" s="286">
        <v>3.2554147699999998</v>
      </c>
      <c r="DR122" s="285">
        <v>0</v>
      </c>
      <c r="DS122" s="259">
        <v>0</v>
      </c>
      <c r="DT122" s="259">
        <v>0</v>
      </c>
      <c r="DU122" s="259">
        <v>0</v>
      </c>
      <c r="DV122" s="259">
        <v>6.38</v>
      </c>
      <c r="DW122" s="259">
        <v>0</v>
      </c>
      <c r="DX122" s="259">
        <v>0</v>
      </c>
      <c r="DY122" s="259">
        <v>0</v>
      </c>
      <c r="DZ122" s="259">
        <v>0</v>
      </c>
      <c r="EA122" s="259">
        <v>0</v>
      </c>
      <c r="EB122" s="259">
        <v>0</v>
      </c>
      <c r="EC122" s="286">
        <v>0</v>
      </c>
      <c r="ED122" s="285">
        <v>0</v>
      </c>
      <c r="EE122" s="259">
        <v>0</v>
      </c>
      <c r="EF122" s="259">
        <v>0</v>
      </c>
      <c r="EG122" s="259">
        <v>0</v>
      </c>
      <c r="EH122" s="259">
        <v>0</v>
      </c>
      <c r="EI122" s="259">
        <v>0</v>
      </c>
      <c r="EJ122" s="259">
        <v>0</v>
      </c>
      <c r="EK122" s="259">
        <v>0</v>
      </c>
      <c r="EL122" s="259">
        <v>0</v>
      </c>
      <c r="EM122" s="259">
        <v>0</v>
      </c>
      <c r="EN122" s="259">
        <v>0</v>
      </c>
      <c r="EO122" s="286">
        <v>0</v>
      </c>
      <c r="EP122" s="285">
        <v>0</v>
      </c>
      <c r="EQ122" s="259">
        <v>0</v>
      </c>
      <c r="ER122" s="259">
        <v>0</v>
      </c>
      <c r="ES122" s="259">
        <v>0</v>
      </c>
      <c r="ET122" s="259">
        <v>0</v>
      </c>
      <c r="EU122" s="259">
        <v>0</v>
      </c>
      <c r="EV122" s="259">
        <v>0</v>
      </c>
      <c r="EW122" s="259">
        <v>0</v>
      </c>
      <c r="EX122" s="259">
        <v>0</v>
      </c>
      <c r="EY122" s="259">
        <v>0</v>
      </c>
      <c r="EZ122" s="259">
        <v>0</v>
      </c>
      <c r="FA122" s="286">
        <v>0</v>
      </c>
      <c r="FB122" s="285">
        <v>0</v>
      </c>
      <c r="FC122" s="259">
        <v>0</v>
      </c>
      <c r="FD122" s="259">
        <v>0</v>
      </c>
      <c r="FE122" s="259">
        <v>0</v>
      </c>
      <c r="FF122" s="259">
        <v>0</v>
      </c>
      <c r="FG122" s="259">
        <v>0</v>
      </c>
      <c r="FH122" s="259">
        <v>0</v>
      </c>
      <c r="FI122" s="259">
        <v>0</v>
      </c>
      <c r="FJ122" s="259">
        <v>0</v>
      </c>
      <c r="FK122" s="259">
        <v>0</v>
      </c>
      <c r="FL122" s="259">
        <v>0</v>
      </c>
      <c r="FM122" s="286">
        <v>170</v>
      </c>
      <c r="FN122" s="285">
        <v>0</v>
      </c>
      <c r="FO122" s="259">
        <v>0</v>
      </c>
      <c r="FP122" s="259">
        <v>0</v>
      </c>
      <c r="FQ122" s="259">
        <v>0</v>
      </c>
      <c r="FR122" s="259">
        <v>0</v>
      </c>
      <c r="FS122" s="259">
        <v>0</v>
      </c>
      <c r="FT122" s="259">
        <v>0</v>
      </c>
      <c r="FU122" s="259">
        <v>0</v>
      </c>
      <c r="FV122" s="259">
        <v>0</v>
      </c>
      <c r="FW122" s="259">
        <v>0</v>
      </c>
      <c r="FX122" s="259">
        <v>0</v>
      </c>
      <c r="FY122" s="286">
        <v>0</v>
      </c>
      <c r="FZ122" s="285">
        <v>0</v>
      </c>
      <c r="GA122" s="259">
        <v>0</v>
      </c>
      <c r="GB122" s="259">
        <v>0</v>
      </c>
      <c r="GC122" s="259">
        <v>0</v>
      </c>
      <c r="GD122" s="259">
        <v>0</v>
      </c>
      <c r="GE122" s="259">
        <v>0</v>
      </c>
      <c r="GF122" s="259">
        <v>0</v>
      </c>
      <c r="GG122" s="259">
        <v>0</v>
      </c>
      <c r="GH122" s="259">
        <v>0</v>
      </c>
      <c r="GI122" s="259">
        <v>0</v>
      </c>
      <c r="GJ122" s="259">
        <v>0</v>
      </c>
      <c r="GK122" s="286">
        <v>0</v>
      </c>
      <c r="GL122" s="285">
        <v>0</v>
      </c>
      <c r="GM122" s="259">
        <v>0</v>
      </c>
      <c r="GN122" s="259">
        <v>0</v>
      </c>
      <c r="GO122" s="259">
        <v>0</v>
      </c>
      <c r="GP122" s="259">
        <v>0</v>
      </c>
      <c r="GQ122" s="259">
        <v>0</v>
      </c>
      <c r="GR122" s="259">
        <v>0</v>
      </c>
      <c r="GS122" s="259">
        <v>0</v>
      </c>
      <c r="GT122" s="259">
        <v>0</v>
      </c>
      <c r="GU122" s="259">
        <v>0</v>
      </c>
      <c r="GV122" s="259">
        <v>0</v>
      </c>
      <c r="GW122" s="286">
        <v>0</v>
      </c>
      <c r="GX122" s="285">
        <v>0</v>
      </c>
      <c r="GY122" s="259">
        <v>0</v>
      </c>
      <c r="GZ122" s="259">
        <v>0</v>
      </c>
      <c r="HA122" s="259">
        <v>7.4211624500000006</v>
      </c>
      <c r="HB122" s="259">
        <v>0</v>
      </c>
      <c r="HC122" s="259">
        <v>36.240215679999999</v>
      </c>
      <c r="HD122" s="259">
        <v>0</v>
      </c>
      <c r="HE122" s="259">
        <v>0</v>
      </c>
      <c r="HF122" s="259">
        <v>0</v>
      </c>
      <c r="HG122" s="259">
        <v>0</v>
      </c>
      <c r="HH122" s="259">
        <v>0</v>
      </c>
      <c r="HI122" s="286">
        <v>0</v>
      </c>
      <c r="HJ122" s="285">
        <v>0</v>
      </c>
      <c r="HK122" s="259">
        <v>0</v>
      </c>
      <c r="HL122" s="259">
        <v>0</v>
      </c>
      <c r="HM122" s="259">
        <v>0</v>
      </c>
      <c r="HN122" s="259">
        <v>0</v>
      </c>
      <c r="HO122" s="259">
        <v>0</v>
      </c>
      <c r="HP122" s="259">
        <v>0</v>
      </c>
      <c r="HQ122" s="259">
        <v>0</v>
      </c>
      <c r="HR122" s="259">
        <v>0</v>
      </c>
      <c r="HS122" s="259">
        <v>0</v>
      </c>
      <c r="HT122" s="259">
        <v>0</v>
      </c>
      <c r="HU122" s="286">
        <v>26.616460540000002</v>
      </c>
      <c r="HV122" s="285">
        <v>0</v>
      </c>
      <c r="HW122" s="259">
        <v>0</v>
      </c>
      <c r="HX122" s="259">
        <v>500</v>
      </c>
      <c r="HY122" s="259">
        <v>0</v>
      </c>
      <c r="HZ122" s="259">
        <v>0</v>
      </c>
      <c r="IA122" s="259">
        <v>343.23454156000008</v>
      </c>
      <c r="IB122" s="259">
        <v>0</v>
      </c>
      <c r="IC122" s="259">
        <v>0</v>
      </c>
      <c r="ID122" s="259">
        <v>430</v>
      </c>
      <c r="IE122" s="259">
        <v>0</v>
      </c>
      <c r="IF122" s="259">
        <v>0</v>
      </c>
      <c r="IG122" s="286">
        <v>24.019065529999995</v>
      </c>
      <c r="IH122" s="285">
        <v>211.58921664000002</v>
      </c>
      <c r="II122" s="259">
        <v>0</v>
      </c>
      <c r="IJ122" s="259">
        <v>0</v>
      </c>
      <c r="IK122" s="259">
        <v>0</v>
      </c>
      <c r="IL122" s="259">
        <v>0</v>
      </c>
      <c r="IM122" s="259">
        <v>40.764303630000008</v>
      </c>
      <c r="IN122" s="259">
        <v>0</v>
      </c>
      <c r="IO122" s="259">
        <v>0</v>
      </c>
      <c r="IP122" s="259">
        <v>20</v>
      </c>
      <c r="IQ122" s="259">
        <v>0</v>
      </c>
      <c r="IR122" s="259">
        <v>0</v>
      </c>
      <c r="IS122" s="286">
        <v>26.694969470000004</v>
      </c>
      <c r="IT122" s="285">
        <v>0</v>
      </c>
      <c r="IU122" s="259">
        <v>0</v>
      </c>
      <c r="IV122" s="259">
        <v>0</v>
      </c>
      <c r="IW122" s="259">
        <v>0</v>
      </c>
      <c r="IX122" s="259">
        <v>0</v>
      </c>
      <c r="IY122" s="259">
        <v>23.440285949999996</v>
      </c>
      <c r="IZ122" s="259">
        <v>0</v>
      </c>
      <c r="JA122" s="259">
        <v>0</v>
      </c>
      <c r="JB122" s="259">
        <v>0</v>
      </c>
      <c r="JC122" s="259">
        <v>0</v>
      </c>
      <c r="JD122" s="259">
        <v>0</v>
      </c>
      <c r="JE122" s="286">
        <v>23.922609980000001</v>
      </c>
      <c r="JF122" s="285">
        <v>0</v>
      </c>
      <c r="JG122" s="259">
        <v>0</v>
      </c>
      <c r="JH122" s="259">
        <v>0</v>
      </c>
      <c r="JI122" s="259">
        <v>0</v>
      </c>
      <c r="JJ122" s="259">
        <v>0</v>
      </c>
      <c r="JK122" s="259">
        <v>25.364445539999995</v>
      </c>
      <c r="JL122" s="259">
        <v>0.12283025</v>
      </c>
      <c r="JM122" s="259">
        <v>0</v>
      </c>
      <c r="JN122" s="259">
        <v>0</v>
      </c>
      <c r="JO122" s="259">
        <v>0</v>
      </c>
      <c r="JP122" s="259">
        <v>0</v>
      </c>
      <c r="JQ122" s="286">
        <v>26.789574749999996</v>
      </c>
      <c r="JR122" s="285">
        <v>0</v>
      </c>
      <c r="JS122" s="259">
        <v>0</v>
      </c>
      <c r="JT122" s="259">
        <v>0</v>
      </c>
      <c r="JU122" s="259">
        <v>0</v>
      </c>
      <c r="JV122" s="259">
        <v>0</v>
      </c>
      <c r="JW122" s="259">
        <v>26.225292870000001</v>
      </c>
      <c r="JX122" s="259">
        <v>0</v>
      </c>
      <c r="JY122" s="259">
        <v>0</v>
      </c>
      <c r="JZ122" s="259">
        <v>0</v>
      </c>
      <c r="KA122" s="259">
        <v>0</v>
      </c>
      <c r="KB122" s="259">
        <v>0</v>
      </c>
      <c r="KC122" s="286">
        <v>27.271799900000001</v>
      </c>
      <c r="KD122" s="285">
        <v>0</v>
      </c>
      <c r="KE122" s="259">
        <v>0</v>
      </c>
      <c r="KF122" s="259">
        <v>0</v>
      </c>
      <c r="KG122" s="259">
        <v>0</v>
      </c>
      <c r="KH122" s="259">
        <v>175</v>
      </c>
      <c r="KI122" s="259">
        <v>33.774171469999999</v>
      </c>
      <c r="KJ122" s="259">
        <v>0</v>
      </c>
      <c r="KK122" s="259">
        <v>0</v>
      </c>
      <c r="KL122" s="259">
        <v>0</v>
      </c>
      <c r="KM122" s="259">
        <v>0</v>
      </c>
      <c r="KN122" s="259">
        <v>0</v>
      </c>
      <c r="KO122" s="259">
        <v>30.796318249999999</v>
      </c>
      <c r="KP122" s="285">
        <v>0</v>
      </c>
      <c r="KQ122" s="259">
        <v>0</v>
      </c>
      <c r="KR122" s="259">
        <v>0</v>
      </c>
      <c r="KS122" s="286">
        <v>0</v>
      </c>
    </row>
    <row r="123" spans="1:305" x14ac:dyDescent="0.25">
      <c r="A123" s="235" t="s">
        <v>4217</v>
      </c>
      <c r="B123" s="285">
        <v>57.82656576012397</v>
      </c>
      <c r="C123" s="259">
        <v>-20.299521059369589</v>
      </c>
      <c r="D123" s="259">
        <v>61.266403584907295</v>
      </c>
      <c r="E123" s="259">
        <v>-18.247679754762075</v>
      </c>
      <c r="F123" s="259">
        <v>-38.623161691831086</v>
      </c>
      <c r="G123" s="259">
        <v>-169.71446842194402</v>
      </c>
      <c r="H123" s="259">
        <v>-1.4964667088010373</v>
      </c>
      <c r="I123" s="259">
        <v>-19.942534948696959</v>
      </c>
      <c r="J123" s="259">
        <v>174.15725740049888</v>
      </c>
      <c r="K123" s="259">
        <v>-115.81848230374538</v>
      </c>
      <c r="L123" s="259">
        <v>128.20015311555142</v>
      </c>
      <c r="M123" s="286">
        <v>-102.17924457639995</v>
      </c>
      <c r="N123" s="285">
        <v>-42.754919575904282</v>
      </c>
      <c r="O123" s="259">
        <v>-18.748865154202306</v>
      </c>
      <c r="P123" s="259">
        <v>-51.991192238527333</v>
      </c>
      <c r="Q123" s="259">
        <v>-102.37608672633381</v>
      </c>
      <c r="R123" s="259">
        <v>-93.782767645031441</v>
      </c>
      <c r="S123" s="259">
        <v>-106.19371318793313</v>
      </c>
      <c r="T123" s="259">
        <v>64.616814242748433</v>
      </c>
      <c r="U123" s="259">
        <v>-47.880275704310151</v>
      </c>
      <c r="V123" s="259">
        <v>151.367919905284</v>
      </c>
      <c r="W123" s="259">
        <v>-121.76989032722827</v>
      </c>
      <c r="X123" s="259">
        <v>-55.34981959650672</v>
      </c>
      <c r="Y123" s="286">
        <v>-193.22153374698303</v>
      </c>
      <c r="Z123" s="285">
        <v>110.07553966627371</v>
      </c>
      <c r="AA123" s="259">
        <v>-180.19133888479172</v>
      </c>
      <c r="AB123" s="259">
        <v>-142.43225837447181</v>
      </c>
      <c r="AC123" s="259">
        <v>-47.319638053063457</v>
      </c>
      <c r="AD123" s="259">
        <v>-93.795511168142468</v>
      </c>
      <c r="AE123" s="259">
        <v>-70.416165122782814</v>
      </c>
      <c r="AF123" s="259">
        <v>-55.197616984352663</v>
      </c>
      <c r="AG123" s="259">
        <v>-362.21517328651782</v>
      </c>
      <c r="AH123" s="259">
        <v>-228.87536531180763</v>
      </c>
      <c r="AI123" s="259">
        <v>-100.59988170281258</v>
      </c>
      <c r="AJ123" s="259">
        <v>-144.85396024643501</v>
      </c>
      <c r="AK123" s="286">
        <v>-152.79231494968542</v>
      </c>
      <c r="AL123" s="285">
        <v>93.934839815086292</v>
      </c>
      <c r="AM123" s="259">
        <v>-208.79195889309639</v>
      </c>
      <c r="AN123" s="259">
        <v>-107.3294397647399</v>
      </c>
      <c r="AO123" s="259">
        <v>-107.76666786523987</v>
      </c>
      <c r="AP123" s="259">
        <v>-166.05711606843496</v>
      </c>
      <c r="AQ123" s="259">
        <v>-11.906002320361466</v>
      </c>
      <c r="AR123" s="259">
        <v>-108.98035006902157</v>
      </c>
      <c r="AS123" s="259">
        <v>-105.2847494569908</v>
      </c>
      <c r="AT123" s="259">
        <v>-109.08572275078683</v>
      </c>
      <c r="AU123" s="259">
        <v>-18.561272099623579</v>
      </c>
      <c r="AV123" s="259">
        <v>-279.57121749774467</v>
      </c>
      <c r="AW123" s="286">
        <v>13.539812958604443</v>
      </c>
      <c r="AX123" s="285">
        <v>-187.9914284610731</v>
      </c>
      <c r="AY123" s="259">
        <v>16.147080743595694</v>
      </c>
      <c r="AZ123" s="259">
        <v>-98.834270836651768</v>
      </c>
      <c r="BA123" s="259">
        <v>91.676678709733963</v>
      </c>
      <c r="BB123" s="259">
        <v>-88.394673302568293</v>
      </c>
      <c r="BC123" s="259">
        <v>-43.892233496618132</v>
      </c>
      <c r="BD123" s="259">
        <v>-54.364457165328474</v>
      </c>
      <c r="BE123" s="259">
        <v>-25.363731457553087</v>
      </c>
      <c r="BF123" s="259">
        <v>-16.023937832062643</v>
      </c>
      <c r="BG123" s="259">
        <v>37.451035473281237</v>
      </c>
      <c r="BH123" s="259">
        <v>119.37860570118495</v>
      </c>
      <c r="BI123" s="286">
        <v>-68.988177370181432</v>
      </c>
      <c r="BJ123" s="285">
        <v>-23.882603760691254</v>
      </c>
      <c r="BK123" s="259">
        <v>-93.466011487048505</v>
      </c>
      <c r="BL123" s="259">
        <v>-46.69465980420199</v>
      </c>
      <c r="BM123" s="259">
        <v>75.416667061608536</v>
      </c>
      <c r="BN123" s="259">
        <v>661.09947269418922</v>
      </c>
      <c r="BO123" s="259">
        <v>196.60691092967431</v>
      </c>
      <c r="BP123" s="259">
        <v>-63.411813654216672</v>
      </c>
      <c r="BQ123" s="259">
        <v>35.229016954084045</v>
      </c>
      <c r="BR123" s="259">
        <v>-164.49414718392035</v>
      </c>
      <c r="BS123" s="259">
        <v>-60.325029483656863</v>
      </c>
      <c r="BT123" s="259">
        <v>28.945041523051287</v>
      </c>
      <c r="BU123" s="286">
        <v>-4.9117740978588245</v>
      </c>
      <c r="BV123" s="285">
        <v>454.32953762666665</v>
      </c>
      <c r="BW123" s="259">
        <v>187.01487406844842</v>
      </c>
      <c r="BX123" s="259">
        <v>-608.82965105887683</v>
      </c>
      <c r="BY123" s="259">
        <v>291.77079079576538</v>
      </c>
      <c r="BZ123" s="259">
        <v>113.43316050433626</v>
      </c>
      <c r="CA123" s="259">
        <v>-82.245097203394423</v>
      </c>
      <c r="CB123" s="259">
        <v>2.8498049866666548</v>
      </c>
      <c r="CC123" s="259">
        <v>188.60018944666666</v>
      </c>
      <c r="CD123" s="259">
        <v>32.975865076666651</v>
      </c>
      <c r="CE123" s="259">
        <v>219.72252035666668</v>
      </c>
      <c r="CF123" s="259">
        <v>-25.615214433333307</v>
      </c>
      <c r="CG123" s="286">
        <v>269.60469118666668</v>
      </c>
      <c r="CH123" s="285">
        <v>268.52518641076597</v>
      </c>
      <c r="CI123" s="259">
        <v>31.328498433333323</v>
      </c>
      <c r="CJ123" s="259">
        <v>51.463120593333343</v>
      </c>
      <c r="CK123" s="259">
        <v>-33.921054716666646</v>
      </c>
      <c r="CL123" s="259">
        <v>28.545073553333367</v>
      </c>
      <c r="CM123" s="259">
        <v>-71.097973536666672</v>
      </c>
      <c r="CN123" s="259">
        <v>-20.28351808333332</v>
      </c>
      <c r="CO123" s="259">
        <v>132.55200155666665</v>
      </c>
      <c r="CP123" s="259">
        <v>50.994766406666656</v>
      </c>
      <c r="CQ123" s="259">
        <v>-65.443268245618015</v>
      </c>
      <c r="CR123" s="259">
        <v>101.34529568427098</v>
      </c>
      <c r="CS123" s="286">
        <v>60.020368262954662</v>
      </c>
      <c r="CT123" s="285">
        <v>174.52578159922246</v>
      </c>
      <c r="CU123" s="259">
        <v>-57.701465870777582</v>
      </c>
      <c r="CV123" s="259">
        <v>-81.009422740777609</v>
      </c>
      <c r="CW123" s="259">
        <v>178.48189983666668</v>
      </c>
      <c r="CX123" s="259">
        <v>-129.11588577333333</v>
      </c>
      <c r="CY123" s="259">
        <v>-152.91661307333334</v>
      </c>
      <c r="CZ123" s="259">
        <v>146.05444373999995</v>
      </c>
      <c r="DA123" s="259">
        <v>85.033770409999988</v>
      </c>
      <c r="DB123" s="259">
        <v>1027.0942621300003</v>
      </c>
      <c r="DC123" s="259">
        <v>99.264464509999982</v>
      </c>
      <c r="DD123" s="259">
        <v>-55.344334685032493</v>
      </c>
      <c r="DE123" s="286">
        <v>-17.957304635032528</v>
      </c>
      <c r="DF123" s="285">
        <v>23.530207704967438</v>
      </c>
      <c r="DG123" s="259">
        <v>-20.500948975032571</v>
      </c>
      <c r="DH123" s="259">
        <v>149.32305101496752</v>
      </c>
      <c r="DI123" s="259">
        <v>-62.445277758420701</v>
      </c>
      <c r="DJ123" s="259">
        <v>105.0964758712702</v>
      </c>
      <c r="DK123" s="259">
        <v>-202.30477095503255</v>
      </c>
      <c r="DL123" s="259">
        <v>3535.0319708149673</v>
      </c>
      <c r="DM123" s="259">
        <v>117.98408444496749</v>
      </c>
      <c r="DN123" s="259">
        <v>105.70233473414947</v>
      </c>
      <c r="DO123" s="259">
        <v>-564.70248439503257</v>
      </c>
      <c r="DP123" s="259">
        <v>-253.55484782503251</v>
      </c>
      <c r="DQ123" s="286">
        <v>443.96709582163396</v>
      </c>
      <c r="DR123" s="285">
        <v>61.912535888300766</v>
      </c>
      <c r="DS123" s="259">
        <v>-84.221533271699229</v>
      </c>
      <c r="DT123" s="259">
        <v>37.868180908300815</v>
      </c>
      <c r="DU123" s="259">
        <v>4.3818355616341478</v>
      </c>
      <c r="DV123" s="259">
        <v>-100.48266999836591</v>
      </c>
      <c r="DW123" s="259">
        <v>-92.694394658365894</v>
      </c>
      <c r="DX123" s="259">
        <v>949.32134930515701</v>
      </c>
      <c r="DY123" s="259">
        <v>48.916101858152501</v>
      </c>
      <c r="DZ123" s="259">
        <v>269.50724346069592</v>
      </c>
      <c r="EA123" s="259">
        <v>545.14772609163424</v>
      </c>
      <c r="EB123" s="259">
        <v>-251.74335023836588</v>
      </c>
      <c r="EC123" s="286">
        <v>1631.5049856416338</v>
      </c>
      <c r="ED123" s="285">
        <v>181.30530585189439</v>
      </c>
      <c r="EE123" s="259">
        <v>-74.897973387874288</v>
      </c>
      <c r="EF123" s="259">
        <v>121.56607838123199</v>
      </c>
      <c r="EG123" s="259">
        <v>-171.74842973807594</v>
      </c>
      <c r="EH123" s="259">
        <v>-382.86859590467316</v>
      </c>
      <c r="EI123" s="259">
        <v>98.23347900603585</v>
      </c>
      <c r="EJ123" s="259">
        <v>-286.4701314265389</v>
      </c>
      <c r="EK123" s="259">
        <v>587.43691911948781</v>
      </c>
      <c r="EL123" s="259">
        <v>-196.27858067934005</v>
      </c>
      <c r="EM123" s="259">
        <v>120.47119761940559</v>
      </c>
      <c r="EN123" s="259">
        <v>196.35192597291837</v>
      </c>
      <c r="EO123" s="286">
        <v>-3493.5036301043174</v>
      </c>
      <c r="EP123" s="285">
        <v>354.6934473554125</v>
      </c>
      <c r="EQ123" s="259">
        <v>157.81674898777516</v>
      </c>
      <c r="ER123" s="259">
        <v>-12.26353059414555</v>
      </c>
      <c r="ES123" s="259">
        <v>480.75462838822676</v>
      </c>
      <c r="ET123" s="259">
        <v>113.98890983101478</v>
      </c>
      <c r="EU123" s="259">
        <v>30.007323263782837</v>
      </c>
      <c r="EV123" s="259">
        <v>199.49837399906284</v>
      </c>
      <c r="EW123" s="259">
        <v>310.51873295622823</v>
      </c>
      <c r="EX123" s="259">
        <v>157.12911427161615</v>
      </c>
      <c r="EY123" s="259">
        <v>71.767007856921794</v>
      </c>
      <c r="EZ123" s="259">
        <v>408.63097499744413</v>
      </c>
      <c r="FA123" s="286">
        <v>230.63902953306535</v>
      </c>
      <c r="FB123" s="285">
        <v>27.319629936325811</v>
      </c>
      <c r="FC123" s="259">
        <v>11.161582144304901</v>
      </c>
      <c r="FD123" s="259">
        <v>125.17605945321577</v>
      </c>
      <c r="FE123" s="259">
        <v>-130.78554773147766</v>
      </c>
      <c r="FF123" s="259">
        <v>52.418426786775342</v>
      </c>
      <c r="FG123" s="259">
        <v>177.9080583918776</v>
      </c>
      <c r="FH123" s="259">
        <v>233.7519375371669</v>
      </c>
      <c r="FI123" s="259">
        <v>37.432498394939728</v>
      </c>
      <c r="FJ123" s="259">
        <v>465.08841734137684</v>
      </c>
      <c r="FK123" s="259">
        <v>214.53551557914466</v>
      </c>
      <c r="FL123" s="259">
        <v>42.574108664521702</v>
      </c>
      <c r="FM123" s="286">
        <v>-1086.1639912982187</v>
      </c>
      <c r="FN123" s="285">
        <v>756.37761948092202</v>
      </c>
      <c r="FO123" s="259">
        <v>153.57928923395724</v>
      </c>
      <c r="FP123" s="259">
        <v>-318.79154165374035</v>
      </c>
      <c r="FQ123" s="259">
        <v>8.11754968082505</v>
      </c>
      <c r="FR123" s="259">
        <v>89.556014510530304</v>
      </c>
      <c r="FS123" s="259">
        <v>389.36669992346123</v>
      </c>
      <c r="FT123" s="259">
        <v>-97.895289575936772</v>
      </c>
      <c r="FU123" s="259">
        <v>208.047575116725</v>
      </c>
      <c r="FV123" s="259">
        <v>324.75771140312639</v>
      </c>
      <c r="FW123" s="259">
        <v>161.65006530809683</v>
      </c>
      <c r="FX123" s="259">
        <v>-598.48176288893478</v>
      </c>
      <c r="FY123" s="286">
        <v>332.11981598924103</v>
      </c>
      <c r="FZ123" s="285">
        <v>279.53196174446964</v>
      </c>
      <c r="GA123" s="259">
        <v>464.5139049766463</v>
      </c>
      <c r="GB123" s="259">
        <v>1135.9467391410094</v>
      </c>
      <c r="GC123" s="259">
        <v>79.81992468623281</v>
      </c>
      <c r="GD123" s="259">
        <v>174.92173131961431</v>
      </c>
      <c r="GE123" s="259">
        <v>-295.61366706304807</v>
      </c>
      <c r="GF123" s="259">
        <v>245.679978457196</v>
      </c>
      <c r="GG123" s="259">
        <v>-59.481795160576723</v>
      </c>
      <c r="GH123" s="259">
        <v>219.56450166680003</v>
      </c>
      <c r="GI123" s="259">
        <v>106.73276857205263</v>
      </c>
      <c r="GJ123" s="259">
        <v>-111.66866641327408</v>
      </c>
      <c r="GK123" s="286">
        <v>2561.4419217300447</v>
      </c>
      <c r="GL123" s="285">
        <v>-55.141216514760458</v>
      </c>
      <c r="GM123" s="259">
        <v>-85.483974077144808</v>
      </c>
      <c r="GN123" s="259">
        <v>-676.74346579509438</v>
      </c>
      <c r="GO123" s="259">
        <v>-56.625002244606435</v>
      </c>
      <c r="GP123" s="259">
        <v>1654.8223031716407</v>
      </c>
      <c r="GQ123" s="259">
        <v>-245.71103211689274</v>
      </c>
      <c r="GR123" s="259">
        <v>61.779363389975856</v>
      </c>
      <c r="GS123" s="259">
        <v>1185.1347133273432</v>
      </c>
      <c r="GT123" s="259">
        <v>-100.69922427648049</v>
      </c>
      <c r="GU123" s="259">
        <v>159.8984736847483</v>
      </c>
      <c r="GV123" s="259">
        <v>-16.16071584440499</v>
      </c>
      <c r="GW123" s="286">
        <v>115.10988507543379</v>
      </c>
      <c r="GX123" s="285">
        <v>-88.928923461286672</v>
      </c>
      <c r="GY123" s="259">
        <v>-125.70806115128647</v>
      </c>
      <c r="GZ123" s="259">
        <v>-226.78474351628665</v>
      </c>
      <c r="HA123" s="259">
        <v>218.94780471256138</v>
      </c>
      <c r="HB123" s="259">
        <v>693.82981427456093</v>
      </c>
      <c r="HC123" s="259">
        <v>-29.352495077439471</v>
      </c>
      <c r="HD123" s="259">
        <v>439.69555984256056</v>
      </c>
      <c r="HE123" s="259">
        <v>-365.67849442743989</v>
      </c>
      <c r="HF123" s="259">
        <v>-152.39829072743896</v>
      </c>
      <c r="HG123" s="259">
        <v>286.57848756256055</v>
      </c>
      <c r="HH123" s="259">
        <v>2851.49805601256</v>
      </c>
      <c r="HI123" s="286">
        <v>91.769677415560182</v>
      </c>
      <c r="HJ123" s="285">
        <v>425.24392236456009</v>
      </c>
      <c r="HK123" s="259">
        <v>32.800082934560464</v>
      </c>
      <c r="HL123" s="259">
        <v>-42.361501947439365</v>
      </c>
      <c r="HM123" s="259">
        <v>232.16136540490709</v>
      </c>
      <c r="HN123" s="259">
        <v>1110.9618207549065</v>
      </c>
      <c r="HO123" s="259">
        <v>155.40378552490614</v>
      </c>
      <c r="HP123" s="259">
        <v>193.1904163535456</v>
      </c>
      <c r="HQ123" s="259">
        <v>-57.080956333790709</v>
      </c>
      <c r="HR123" s="259">
        <v>176.57399825590721</v>
      </c>
      <c r="HS123" s="259">
        <v>-50.56715762759319</v>
      </c>
      <c r="HT123" s="259">
        <v>228.12499836840573</v>
      </c>
      <c r="HU123" s="286">
        <v>-342.28759483179783</v>
      </c>
      <c r="HV123" s="285">
        <v>380.31587352374942</v>
      </c>
      <c r="HW123" s="259">
        <v>-312.92000704624991</v>
      </c>
      <c r="HX123" s="259">
        <v>411.68766612999968</v>
      </c>
      <c r="HY123" s="259">
        <v>424.57297669493022</v>
      </c>
      <c r="HZ123" s="259">
        <v>292.82803422999962</v>
      </c>
      <c r="IA123" s="259">
        <v>129.50245029000064</v>
      </c>
      <c r="IB123" s="259">
        <v>701.51885255999969</v>
      </c>
      <c r="IC123" s="259">
        <v>344.8551524800007</v>
      </c>
      <c r="ID123" s="259">
        <v>-315.26635656999969</v>
      </c>
      <c r="IE123" s="259">
        <v>291.70895600000006</v>
      </c>
      <c r="IF123" s="259">
        <v>270.2740827599996</v>
      </c>
      <c r="IG123" s="286">
        <v>89.698240817999476</v>
      </c>
      <c r="IH123" s="285">
        <v>720.44822095399979</v>
      </c>
      <c r="II123" s="259">
        <v>280.62016219999919</v>
      </c>
      <c r="IJ123" s="259">
        <v>-133.06405145999929</v>
      </c>
      <c r="IK123" s="259">
        <v>196.72102110000014</v>
      </c>
      <c r="IL123" s="259">
        <v>144.29658653600001</v>
      </c>
      <c r="IM123" s="259">
        <v>233.66718262399945</v>
      </c>
      <c r="IN123" s="259">
        <v>194.64666425749959</v>
      </c>
      <c r="IO123" s="259">
        <v>209.54800424999917</v>
      </c>
      <c r="IP123" s="259">
        <v>120.7668820500005</v>
      </c>
      <c r="IQ123" s="259">
        <v>-33.572443342999804</v>
      </c>
      <c r="IR123" s="259">
        <v>-136.81720288000042</v>
      </c>
      <c r="IS123" s="286">
        <v>715.35614435999901</v>
      </c>
      <c r="IT123" s="285">
        <v>1134.9993751599995</v>
      </c>
      <c r="IU123" s="259">
        <v>327.66013117999989</v>
      </c>
      <c r="IV123" s="259">
        <v>776.78979668999989</v>
      </c>
      <c r="IW123" s="259">
        <v>-353.95277901994996</v>
      </c>
      <c r="IX123" s="259">
        <v>644.69286623589414</v>
      </c>
      <c r="IY123" s="259">
        <v>27.154698180054538</v>
      </c>
      <c r="IZ123" s="259">
        <v>452.0848017659996</v>
      </c>
      <c r="JA123" s="259">
        <v>503.96002928400003</v>
      </c>
      <c r="JB123" s="259">
        <v>-637.60222936000014</v>
      </c>
      <c r="JC123" s="259">
        <v>450.43647267999961</v>
      </c>
      <c r="JD123" s="259">
        <v>588.84497655399855</v>
      </c>
      <c r="JE123" s="286">
        <v>615.9043062009996</v>
      </c>
      <c r="JF123" s="285">
        <v>380.59744881999922</v>
      </c>
      <c r="JG123" s="259">
        <v>453.00100840999983</v>
      </c>
      <c r="JH123" s="259">
        <v>38.944022139999618</v>
      </c>
      <c r="JI123" s="259">
        <v>613.82293414000037</v>
      </c>
      <c r="JJ123" s="259">
        <v>-91.604329549999534</v>
      </c>
      <c r="JK123" s="259">
        <v>618.42405380999696</v>
      </c>
      <c r="JL123" s="259">
        <v>240.07210302000004</v>
      </c>
      <c r="JM123" s="259">
        <v>251.28806275000014</v>
      </c>
      <c r="JN123" s="259">
        <v>-67.638378450002392</v>
      </c>
      <c r="JO123" s="259">
        <v>196.87020429999939</v>
      </c>
      <c r="JP123" s="259">
        <v>372.97781734999916</v>
      </c>
      <c r="JQ123" s="286">
        <v>394.86612382000362</v>
      </c>
      <c r="JR123" s="285">
        <v>208.63974792999971</v>
      </c>
      <c r="JS123" s="259">
        <v>68.463436505000232</v>
      </c>
      <c r="JT123" s="259">
        <v>249.63963762999902</v>
      </c>
      <c r="JU123" s="259">
        <v>203.35572156000148</v>
      </c>
      <c r="JV123" s="259">
        <v>56.336160497999117</v>
      </c>
      <c r="JW123" s="259">
        <v>688.55645179800058</v>
      </c>
      <c r="JX123" s="259">
        <v>31.112421850000032</v>
      </c>
      <c r="JY123" s="259">
        <v>587.11353830199755</v>
      </c>
      <c r="JZ123" s="259">
        <v>1155.1306675080002</v>
      </c>
      <c r="KA123" s="259">
        <v>489.14276875000155</v>
      </c>
      <c r="KB123" s="259">
        <v>601.91028054999936</v>
      </c>
      <c r="KC123" s="286">
        <v>974.93064871000092</v>
      </c>
      <c r="KD123" s="285">
        <v>-90.717449500001067</v>
      </c>
      <c r="KE123" s="259">
        <v>-264.44519814000012</v>
      </c>
      <c r="KF123" s="259">
        <v>308.70085362999976</v>
      </c>
      <c r="KG123" s="259">
        <v>446.4400810699978</v>
      </c>
      <c r="KH123" s="259">
        <v>67.532925339999338</v>
      </c>
      <c r="KI123" s="259">
        <v>207.11100815999947</v>
      </c>
      <c r="KJ123" s="259">
        <v>365.89948557999861</v>
      </c>
      <c r="KK123" s="259">
        <v>326.68433661999939</v>
      </c>
      <c r="KL123" s="259">
        <v>-232.72076300999885</v>
      </c>
      <c r="KM123" s="259">
        <v>235.41783084999906</v>
      </c>
      <c r="KN123" s="259">
        <v>56.083169090000752</v>
      </c>
      <c r="KO123" s="259">
        <v>338.59656888379845</v>
      </c>
      <c r="KP123" s="285">
        <v>625.44834331439824</v>
      </c>
      <c r="KQ123" s="259">
        <v>-222.67782481999905</v>
      </c>
      <c r="KR123" s="259">
        <v>-156.77717297919924</v>
      </c>
      <c r="KS123" s="286">
        <v>987.90420457000164</v>
      </c>
    </row>
    <row r="124" spans="1:305" x14ac:dyDescent="0.25">
      <c r="A124" s="345" t="s">
        <v>4224</v>
      </c>
      <c r="B124" s="285">
        <v>154.80238412</v>
      </c>
      <c r="C124" s="259">
        <v>59.658768851798833</v>
      </c>
      <c r="D124" s="259">
        <v>143.18061169794214</v>
      </c>
      <c r="E124" s="259">
        <v>82.071808129225673</v>
      </c>
      <c r="F124" s="259">
        <v>92.320075079715139</v>
      </c>
      <c r="G124" s="259">
        <v>179.86141534627129</v>
      </c>
      <c r="H124" s="259">
        <v>67.848842567191909</v>
      </c>
      <c r="I124" s="259">
        <v>179.50773990357462</v>
      </c>
      <c r="J124" s="259">
        <v>422.22422943383691</v>
      </c>
      <c r="K124" s="259">
        <v>37.801021717901001</v>
      </c>
      <c r="L124" s="259">
        <v>189.62136459829614</v>
      </c>
      <c r="M124" s="286">
        <v>26.246642732509059</v>
      </c>
      <c r="N124" s="285">
        <v>117.12150722776043</v>
      </c>
      <c r="O124" s="259">
        <v>38.014923115727967</v>
      </c>
      <c r="P124" s="259">
        <v>133.8415395893015</v>
      </c>
      <c r="Q124" s="259">
        <v>64.781531163167969</v>
      </c>
      <c r="R124" s="259">
        <v>69.662156726770405</v>
      </c>
      <c r="S124" s="259">
        <v>40.800341785086552</v>
      </c>
      <c r="T124" s="259">
        <v>147.68303543855069</v>
      </c>
      <c r="U124" s="259">
        <v>89.825210470184487</v>
      </c>
      <c r="V124" s="259">
        <v>326.12972632284226</v>
      </c>
      <c r="W124" s="259">
        <v>33.93626252231288</v>
      </c>
      <c r="X124" s="259">
        <v>51.639333887509409</v>
      </c>
      <c r="Y124" s="286">
        <v>102.23690581949477</v>
      </c>
      <c r="Z124" s="285">
        <v>172.48544945919241</v>
      </c>
      <c r="AA124" s="259">
        <v>17.763181205666189</v>
      </c>
      <c r="AB124" s="259">
        <v>63.124562833361026</v>
      </c>
      <c r="AC124" s="259">
        <v>31.998582414136351</v>
      </c>
      <c r="AD124" s="259">
        <v>43.757757892346284</v>
      </c>
      <c r="AE124" s="259">
        <v>203.72569266312141</v>
      </c>
      <c r="AF124" s="259">
        <v>53.361379011500034</v>
      </c>
      <c r="AG124" s="259">
        <v>49.721062724982282</v>
      </c>
      <c r="AH124" s="259">
        <v>54.644892317344144</v>
      </c>
      <c r="AI124" s="259">
        <v>31.895130772123935</v>
      </c>
      <c r="AJ124" s="259">
        <v>23.569963869987465</v>
      </c>
      <c r="AK124" s="286">
        <v>171.90143742803878</v>
      </c>
      <c r="AL124" s="285">
        <v>203.58906364999999</v>
      </c>
      <c r="AM124" s="259">
        <v>83.338045740000013</v>
      </c>
      <c r="AN124" s="259">
        <v>147.00671109999993</v>
      </c>
      <c r="AO124" s="259">
        <v>75.660527220000006</v>
      </c>
      <c r="AP124" s="259">
        <v>49.045742050000001</v>
      </c>
      <c r="AQ124" s="259">
        <v>124.39204093000001</v>
      </c>
      <c r="AR124" s="259">
        <v>94.925297480000012</v>
      </c>
      <c r="AS124" s="259">
        <v>167.01624523000001</v>
      </c>
      <c r="AT124" s="259">
        <v>117.48789090999998</v>
      </c>
      <c r="AU124" s="259">
        <v>309.43912933000007</v>
      </c>
      <c r="AV124" s="259">
        <v>161.29130830999998</v>
      </c>
      <c r="AW124" s="286">
        <v>246.78341205999996</v>
      </c>
      <c r="AX124" s="285">
        <v>94.759932520000007</v>
      </c>
      <c r="AY124" s="259">
        <v>163.39406426000002</v>
      </c>
      <c r="AZ124" s="259">
        <v>185.36364055000004</v>
      </c>
      <c r="BA124" s="259">
        <v>147.89466185000001</v>
      </c>
      <c r="BB124" s="259">
        <v>142.01288120000001</v>
      </c>
      <c r="BC124" s="259">
        <v>188.31286387000003</v>
      </c>
      <c r="BD124" s="259">
        <v>315.87529448999999</v>
      </c>
      <c r="BE124" s="259">
        <v>161.89607864000001</v>
      </c>
      <c r="BF124" s="259">
        <v>171.04656614999999</v>
      </c>
      <c r="BG124" s="259">
        <v>98.72880133999999</v>
      </c>
      <c r="BH124" s="259">
        <v>174.99853483999999</v>
      </c>
      <c r="BI124" s="286">
        <v>100.34561081999999</v>
      </c>
      <c r="BJ124" s="285">
        <v>53.359910819999996</v>
      </c>
      <c r="BK124" s="259">
        <v>54.765115690000002</v>
      </c>
      <c r="BL124" s="259">
        <v>170.39109218999999</v>
      </c>
      <c r="BM124" s="259">
        <v>142.42675736000001</v>
      </c>
      <c r="BN124" s="259">
        <v>730.72707055000012</v>
      </c>
      <c r="BO124" s="259">
        <v>505.95877144999997</v>
      </c>
      <c r="BP124" s="259">
        <v>125.22534768</v>
      </c>
      <c r="BQ124" s="259">
        <v>179.51342794999999</v>
      </c>
      <c r="BR124" s="259">
        <v>108.96391715999999</v>
      </c>
      <c r="BS124" s="259">
        <v>138.50362035000001</v>
      </c>
      <c r="BT124" s="259">
        <v>108.78081476</v>
      </c>
      <c r="BU124" s="286">
        <v>390.89163015000003</v>
      </c>
      <c r="BV124" s="285">
        <v>538.38550789999999</v>
      </c>
      <c r="BW124" s="259">
        <v>372.62154003999996</v>
      </c>
      <c r="BX124" s="259">
        <v>223.09258415000005</v>
      </c>
      <c r="BY124" s="259">
        <v>433.59753668271662</v>
      </c>
      <c r="BZ124" s="259">
        <v>253.02954938112924</v>
      </c>
      <c r="CA124" s="259">
        <v>43.091216664667897</v>
      </c>
      <c r="CB124" s="259">
        <v>110.89704302999999</v>
      </c>
      <c r="CC124" s="259">
        <v>275.07062218999999</v>
      </c>
      <c r="CD124" s="259">
        <v>122.70973742999999</v>
      </c>
      <c r="CE124" s="259">
        <v>365.06073155000001</v>
      </c>
      <c r="CF124" s="259">
        <v>144.03859392000001</v>
      </c>
      <c r="CG124" s="286">
        <v>358.36244349000003</v>
      </c>
      <c r="CH124" s="285">
        <v>496.98258161000001</v>
      </c>
      <c r="CI124" s="259">
        <v>122.7957256</v>
      </c>
      <c r="CJ124" s="259">
        <v>219.93351344000001</v>
      </c>
      <c r="CK124" s="259">
        <v>168.66648420000001</v>
      </c>
      <c r="CL124" s="259">
        <v>180.51677162000001</v>
      </c>
      <c r="CM124" s="259">
        <v>115.55462118</v>
      </c>
      <c r="CN124" s="259">
        <v>158.20908548</v>
      </c>
      <c r="CO124" s="259">
        <v>228.03744261999998</v>
      </c>
      <c r="CP124" s="259">
        <v>252.24186974999998</v>
      </c>
      <c r="CQ124" s="259">
        <v>179.34265076771533</v>
      </c>
      <c r="CR124" s="259">
        <v>234.18282406760432</v>
      </c>
      <c r="CS124" s="286">
        <v>337.04980296628804</v>
      </c>
      <c r="CT124" s="285">
        <v>359.17859056000003</v>
      </c>
      <c r="CU124" s="259">
        <v>107.14192567000001</v>
      </c>
      <c r="CV124" s="259">
        <v>155.07070252</v>
      </c>
      <c r="CW124" s="259">
        <v>347.56186452000003</v>
      </c>
      <c r="CX124" s="259">
        <v>287.76231604000003</v>
      </c>
      <c r="CY124" s="259">
        <v>142.11984784999999</v>
      </c>
      <c r="CZ124" s="259">
        <v>372.35107547999996</v>
      </c>
      <c r="DA124" s="259">
        <v>276.01096765</v>
      </c>
      <c r="DB124" s="259">
        <v>1339.8099803100004</v>
      </c>
      <c r="DC124" s="259">
        <v>247.86111334999998</v>
      </c>
      <c r="DD124" s="259">
        <v>293.63934993000004</v>
      </c>
      <c r="DE124" s="286">
        <v>356.58580946000001</v>
      </c>
      <c r="DF124" s="285">
        <v>123.89451108</v>
      </c>
      <c r="DG124" s="259">
        <v>215.39042791999998</v>
      </c>
      <c r="DH124" s="259">
        <v>427.33127809000007</v>
      </c>
      <c r="DI124" s="259">
        <v>51.911296480000004</v>
      </c>
      <c r="DJ124" s="259">
        <v>219.56262779000002</v>
      </c>
      <c r="DK124" s="259">
        <v>190.99439303000003</v>
      </c>
      <c r="DL124" s="259">
        <v>3631.3963249099997</v>
      </c>
      <c r="DM124" s="259">
        <v>422.50715534000005</v>
      </c>
      <c r="DN124" s="259">
        <v>333.66037745000006</v>
      </c>
      <c r="DO124" s="259">
        <v>109.89354781</v>
      </c>
      <c r="DP124" s="259">
        <v>148.76541173000001</v>
      </c>
      <c r="DQ124" s="286">
        <v>971.35691697666653</v>
      </c>
      <c r="DR124" s="285">
        <v>217.96285967666665</v>
      </c>
      <c r="DS124" s="259">
        <v>173.49721755666667</v>
      </c>
      <c r="DT124" s="259">
        <v>338.64243905666672</v>
      </c>
      <c r="DU124" s="259">
        <v>133.5570556166667</v>
      </c>
      <c r="DV124" s="259">
        <v>164.35165207666665</v>
      </c>
      <c r="DW124" s="259">
        <v>101.91517194666667</v>
      </c>
      <c r="DX124" s="259">
        <v>1115.5675146066665</v>
      </c>
      <c r="DY124" s="259">
        <v>255.97674632666667</v>
      </c>
      <c r="DZ124" s="259">
        <v>430.63831186666658</v>
      </c>
      <c r="EA124" s="259">
        <v>678.51472845666672</v>
      </c>
      <c r="EB124" s="259">
        <v>95.446288086666669</v>
      </c>
      <c r="EC124" s="286">
        <v>1953.3589180866663</v>
      </c>
      <c r="ED124" s="285">
        <v>445.54317795666663</v>
      </c>
      <c r="EE124" s="259">
        <v>279.6600815066667</v>
      </c>
      <c r="EF124" s="259">
        <v>350.12738778666665</v>
      </c>
      <c r="EG124" s="259">
        <v>183.89692826000001</v>
      </c>
      <c r="EH124" s="259">
        <v>410.85040916000003</v>
      </c>
      <c r="EI124" s="259">
        <v>385.67451296000002</v>
      </c>
      <c r="EJ124" s="259">
        <v>502.02301225000002</v>
      </c>
      <c r="EK124" s="259">
        <v>845.63951786000007</v>
      </c>
      <c r="EL124" s="259">
        <v>430.55067322000002</v>
      </c>
      <c r="EM124" s="259">
        <v>257.42484117000004</v>
      </c>
      <c r="EN124" s="259">
        <v>481.46015993999993</v>
      </c>
      <c r="EO124" s="286">
        <v>400.87311822000004</v>
      </c>
      <c r="EP124" s="285">
        <v>690.06548545999999</v>
      </c>
      <c r="EQ124" s="259">
        <v>479.88123805999999</v>
      </c>
      <c r="ER124" s="259">
        <v>603.88149816000009</v>
      </c>
      <c r="ES124" s="259">
        <v>756.37160505999998</v>
      </c>
      <c r="ET124" s="259">
        <v>286.65009387000003</v>
      </c>
      <c r="EU124" s="259">
        <v>359.36816630999999</v>
      </c>
      <c r="EV124" s="259">
        <v>507.57766080000005</v>
      </c>
      <c r="EW124" s="259">
        <v>540.36488230000009</v>
      </c>
      <c r="EX124" s="259">
        <v>355.94257573000004</v>
      </c>
      <c r="EY124" s="259">
        <v>279.41236042000003</v>
      </c>
      <c r="EZ124" s="259">
        <v>661.92739978999998</v>
      </c>
      <c r="FA124" s="286">
        <v>705.55588325999997</v>
      </c>
      <c r="FB124" s="285">
        <v>228.76049657999999</v>
      </c>
      <c r="FC124" s="259">
        <v>257.84521359999997</v>
      </c>
      <c r="FD124" s="259">
        <v>480.51949685999978</v>
      </c>
      <c r="FE124" s="259">
        <v>498.26951077000012</v>
      </c>
      <c r="FF124" s="259">
        <v>359.8325577600001</v>
      </c>
      <c r="FG124" s="259">
        <v>434.12804932999984</v>
      </c>
      <c r="FH124" s="259">
        <v>1155.0590796099996</v>
      </c>
      <c r="FI124" s="259">
        <v>325.96227452000016</v>
      </c>
      <c r="FJ124" s="259">
        <v>1123.78575598</v>
      </c>
      <c r="FK124" s="259">
        <v>497.35036117999982</v>
      </c>
      <c r="FL124" s="259">
        <v>522.01303578000011</v>
      </c>
      <c r="FM124" s="286">
        <v>840.37645228000008</v>
      </c>
      <c r="FN124" s="285">
        <v>1005.3786367299999</v>
      </c>
      <c r="FO124" s="259">
        <v>402.05007270999994</v>
      </c>
      <c r="FP124" s="259">
        <v>355.41185522999984</v>
      </c>
      <c r="FQ124" s="259">
        <v>326.18274160999994</v>
      </c>
      <c r="FR124" s="259">
        <v>689.52399161799974</v>
      </c>
      <c r="FS124" s="259">
        <v>576.4914720700001</v>
      </c>
      <c r="FT124" s="259">
        <v>330.6172905075889</v>
      </c>
      <c r="FU124" s="259">
        <v>473.42831933327994</v>
      </c>
      <c r="FV124" s="259">
        <v>813.33071322913065</v>
      </c>
      <c r="FW124" s="259">
        <v>747.99179461310314</v>
      </c>
      <c r="FX124" s="259">
        <v>538.2169562619697</v>
      </c>
      <c r="FY124" s="286">
        <v>1503.3836940349261</v>
      </c>
      <c r="FZ124" s="285">
        <v>533.8418648400002</v>
      </c>
      <c r="GA124" s="259">
        <v>669.4407144299995</v>
      </c>
      <c r="GB124" s="259">
        <v>1493.4342442899992</v>
      </c>
      <c r="GC124" s="259">
        <v>425.10669085004412</v>
      </c>
      <c r="GD124" s="259">
        <v>446.51153550280605</v>
      </c>
      <c r="GE124" s="259">
        <v>427.71283258714982</v>
      </c>
      <c r="GF124" s="259">
        <v>449.164937095509</v>
      </c>
      <c r="GG124" s="259">
        <v>235.86167811040673</v>
      </c>
      <c r="GH124" s="259">
        <v>492.0175652440841</v>
      </c>
      <c r="GI124" s="259">
        <v>374.4892417578817</v>
      </c>
      <c r="GJ124" s="259">
        <v>434.15055759841653</v>
      </c>
      <c r="GK124" s="286">
        <v>3659.747796283702</v>
      </c>
      <c r="GL124" s="285">
        <v>465.5400502270561</v>
      </c>
      <c r="GM124" s="259">
        <v>357.0135318999998</v>
      </c>
      <c r="GN124" s="259">
        <v>400.47455361836046</v>
      </c>
      <c r="GO124" s="259">
        <v>536.57191003000003</v>
      </c>
      <c r="GP124" s="259">
        <v>2030.7647127</v>
      </c>
      <c r="GQ124" s="259">
        <v>746.78526035999971</v>
      </c>
      <c r="GR124" s="259">
        <v>402.69891131000031</v>
      </c>
      <c r="GS124" s="259">
        <v>1476.4054689600002</v>
      </c>
      <c r="GT124" s="259">
        <v>448.83859965000005</v>
      </c>
      <c r="GU124" s="259">
        <v>501.38928520999991</v>
      </c>
      <c r="GV124" s="259">
        <v>805.72981175999996</v>
      </c>
      <c r="GW124" s="286">
        <v>1507.2098766799998</v>
      </c>
      <c r="GX124" s="285">
        <v>386.25459108000001</v>
      </c>
      <c r="GY124" s="259">
        <v>334.65577811000003</v>
      </c>
      <c r="GZ124" s="259">
        <v>534.99169988999972</v>
      </c>
      <c r="HA124" s="259">
        <v>759.81085202999998</v>
      </c>
      <c r="HB124" s="259">
        <v>1169.4770629300001</v>
      </c>
      <c r="HC124" s="259">
        <v>1036.2012468399998</v>
      </c>
      <c r="HD124" s="259">
        <v>964.87633391999964</v>
      </c>
      <c r="HE124" s="259">
        <v>631.22139585999957</v>
      </c>
      <c r="HF124" s="259">
        <v>618.70134536000023</v>
      </c>
      <c r="HG124" s="259">
        <v>774.97035087999984</v>
      </c>
      <c r="HH124" s="259">
        <v>3153.4957864199996</v>
      </c>
      <c r="HI124" s="286">
        <v>1763.6749652399992</v>
      </c>
      <c r="HJ124" s="285">
        <v>667.0776105799996</v>
      </c>
      <c r="HK124" s="259">
        <v>583.87288786999977</v>
      </c>
      <c r="HL124" s="259">
        <v>517.38114349000011</v>
      </c>
      <c r="HM124" s="259">
        <v>617.1207830200002</v>
      </c>
      <c r="HN124" s="259">
        <v>1387.9873502699998</v>
      </c>
      <c r="HO124" s="259">
        <v>623.82358428999976</v>
      </c>
      <c r="HP124" s="259">
        <v>381.03174531863891</v>
      </c>
      <c r="HQ124" s="259">
        <v>543.13980726130114</v>
      </c>
      <c r="HR124" s="259">
        <v>820.12252630000046</v>
      </c>
      <c r="HS124" s="259">
        <v>451.70583113999993</v>
      </c>
      <c r="HT124" s="259">
        <v>696.74611476999951</v>
      </c>
      <c r="HU124" s="286">
        <v>1072.2466452999993</v>
      </c>
      <c r="HV124" s="285">
        <v>701.90383941999926</v>
      </c>
      <c r="HW124" s="259">
        <v>239.6943283300001</v>
      </c>
      <c r="HX124" s="259">
        <v>830.65853496999944</v>
      </c>
      <c r="HY124" s="259">
        <v>591.93356924000034</v>
      </c>
      <c r="HZ124" s="259">
        <v>596.28058907999969</v>
      </c>
      <c r="IA124" s="259">
        <v>690.39243261999991</v>
      </c>
      <c r="IB124" s="259">
        <v>1352.9978537199997</v>
      </c>
      <c r="IC124" s="259">
        <v>697.20074430000057</v>
      </c>
      <c r="ID124" s="259">
        <v>503.04557680999966</v>
      </c>
      <c r="IE124" s="259">
        <v>710.15306932999965</v>
      </c>
      <c r="IF124" s="259">
        <v>1803.4624092399995</v>
      </c>
      <c r="IG124" s="286">
        <v>1479.2321138999998</v>
      </c>
      <c r="IH124" s="285">
        <v>1272.2507590199996</v>
      </c>
      <c r="II124" s="259">
        <v>878.77501073999906</v>
      </c>
      <c r="IJ124" s="259">
        <v>622.02825358999985</v>
      </c>
      <c r="IK124" s="259">
        <v>761.57370653999988</v>
      </c>
      <c r="IL124" s="259">
        <v>470.84986963000011</v>
      </c>
      <c r="IM124" s="259">
        <v>871.23505936999948</v>
      </c>
      <c r="IN124" s="259">
        <v>589.34227702999954</v>
      </c>
      <c r="IO124" s="259">
        <v>862.19822976999842</v>
      </c>
      <c r="IP124" s="259">
        <v>605.91613138000025</v>
      </c>
      <c r="IQ124" s="259">
        <v>584.72848603000023</v>
      </c>
      <c r="IR124" s="259">
        <v>1080.2876493799997</v>
      </c>
      <c r="IS124" s="286">
        <v>1800.989800379999</v>
      </c>
      <c r="IT124" s="285">
        <v>3367.9146873600007</v>
      </c>
      <c r="IU124" s="259">
        <v>1320.1601723499994</v>
      </c>
      <c r="IV124" s="259">
        <v>1317.3080187999997</v>
      </c>
      <c r="IW124" s="259">
        <v>1068.1399347950501</v>
      </c>
      <c r="IX124" s="259">
        <v>1326.9332724408944</v>
      </c>
      <c r="IY124" s="259">
        <v>1257.1500226640542</v>
      </c>
      <c r="IZ124" s="259">
        <v>1128.978105259999</v>
      </c>
      <c r="JA124" s="259">
        <v>1033.9176867999997</v>
      </c>
      <c r="JB124" s="259">
        <v>846.84737491999908</v>
      </c>
      <c r="JC124" s="259">
        <v>800.64270460999978</v>
      </c>
      <c r="JD124" s="259">
        <v>2403.8676360699969</v>
      </c>
      <c r="JE124" s="286">
        <v>1815.3360507399987</v>
      </c>
      <c r="JF124" s="285">
        <v>633.37244325999939</v>
      </c>
      <c r="JG124" s="259">
        <v>626.77565816999993</v>
      </c>
      <c r="JH124" s="259">
        <v>486.77032566999969</v>
      </c>
      <c r="JI124" s="259">
        <v>861.62765456000056</v>
      </c>
      <c r="JJ124" s="259">
        <v>586.6641825199996</v>
      </c>
      <c r="JK124" s="259">
        <v>1114.6397884199964</v>
      </c>
      <c r="JL124" s="259">
        <v>555.57506324999986</v>
      </c>
      <c r="JM124" s="259">
        <v>479.8326440300001</v>
      </c>
      <c r="JN124" s="259">
        <v>700.95618392999893</v>
      </c>
      <c r="JO124" s="259">
        <v>810.5397502099994</v>
      </c>
      <c r="JP124" s="259">
        <v>672.98663205999924</v>
      </c>
      <c r="JQ124" s="286">
        <v>2246.3702293600049</v>
      </c>
      <c r="JR124" s="285">
        <v>650.41271387999905</v>
      </c>
      <c r="JS124" s="259">
        <v>700.64927050999984</v>
      </c>
      <c r="JT124" s="259">
        <v>706.0837511099993</v>
      </c>
      <c r="JU124" s="259">
        <v>1496.5360860200012</v>
      </c>
      <c r="JV124" s="259">
        <v>667.61142498999914</v>
      </c>
      <c r="JW124" s="259">
        <v>1993.5347276400007</v>
      </c>
      <c r="JX124" s="259">
        <v>845.25054362999958</v>
      </c>
      <c r="JY124" s="259">
        <v>1260.301742829997</v>
      </c>
      <c r="JZ124" s="259">
        <v>1585.4689140500002</v>
      </c>
      <c r="KA124" s="259">
        <v>1167.4781832400013</v>
      </c>
      <c r="KB124" s="259">
        <v>1451.5096473299982</v>
      </c>
      <c r="KC124" s="286">
        <v>1759.9146283100004</v>
      </c>
      <c r="KD124" s="285">
        <v>648.85662512999875</v>
      </c>
      <c r="KE124" s="259">
        <v>807.25229986999864</v>
      </c>
      <c r="KF124" s="259">
        <v>940.75669372999937</v>
      </c>
      <c r="KG124" s="259">
        <v>825.58905734999792</v>
      </c>
      <c r="KH124" s="259">
        <v>981.63142673999846</v>
      </c>
      <c r="KI124" s="259">
        <v>685.34938026999907</v>
      </c>
      <c r="KJ124" s="259">
        <v>847.50376821999839</v>
      </c>
      <c r="KK124" s="259">
        <v>722.35195460999876</v>
      </c>
      <c r="KL124" s="259">
        <v>466.52741926999983</v>
      </c>
      <c r="KM124" s="259">
        <v>781.90718332999927</v>
      </c>
      <c r="KN124" s="259">
        <v>532.45111990000021</v>
      </c>
      <c r="KO124" s="259">
        <v>1576.0353817137993</v>
      </c>
      <c r="KP124" s="285">
        <v>1411.823189934398</v>
      </c>
      <c r="KQ124" s="259">
        <v>548.28451031999964</v>
      </c>
      <c r="KR124" s="259">
        <v>456.76892820079991</v>
      </c>
      <c r="KS124" s="286">
        <v>3951.8382785500003</v>
      </c>
    </row>
    <row r="125" spans="1:305" x14ac:dyDescent="0.25">
      <c r="A125" s="345" t="s">
        <v>4225</v>
      </c>
      <c r="B125" s="285">
        <v>96.97581835987603</v>
      </c>
      <c r="C125" s="259">
        <v>79.958289911168421</v>
      </c>
      <c r="D125" s="259">
        <v>81.914208113034846</v>
      </c>
      <c r="E125" s="259">
        <v>100.31948788398775</v>
      </c>
      <c r="F125" s="259">
        <v>130.94323677154622</v>
      </c>
      <c r="G125" s="259">
        <v>349.57588376821531</v>
      </c>
      <c r="H125" s="259">
        <v>69.345309275992946</v>
      </c>
      <c r="I125" s="259">
        <v>199.45027485227158</v>
      </c>
      <c r="J125" s="259">
        <v>248.06697203333803</v>
      </c>
      <c r="K125" s="259">
        <v>153.61950402164638</v>
      </c>
      <c r="L125" s="259">
        <v>61.421211482744724</v>
      </c>
      <c r="M125" s="286">
        <v>128.42588730890901</v>
      </c>
      <c r="N125" s="285">
        <v>159.87642680366471</v>
      </c>
      <c r="O125" s="259">
        <v>56.763788269930274</v>
      </c>
      <c r="P125" s="259">
        <v>185.83273182782884</v>
      </c>
      <c r="Q125" s="259">
        <v>167.15761788950178</v>
      </c>
      <c r="R125" s="259">
        <v>163.44492437180185</v>
      </c>
      <c r="S125" s="259">
        <v>146.99405497301967</v>
      </c>
      <c r="T125" s="259">
        <v>83.066221195802257</v>
      </c>
      <c r="U125" s="259">
        <v>137.70548617449464</v>
      </c>
      <c r="V125" s="259">
        <v>174.76180641755826</v>
      </c>
      <c r="W125" s="259">
        <v>155.70615284954116</v>
      </c>
      <c r="X125" s="259">
        <v>106.98915348401613</v>
      </c>
      <c r="Y125" s="286">
        <v>295.45843956647781</v>
      </c>
      <c r="Z125" s="285">
        <v>62.409909792918697</v>
      </c>
      <c r="AA125" s="259">
        <v>197.95452009045792</v>
      </c>
      <c r="AB125" s="259">
        <v>205.55682120783285</v>
      </c>
      <c r="AC125" s="259">
        <v>79.318220467199808</v>
      </c>
      <c r="AD125" s="259">
        <v>137.55326906048876</v>
      </c>
      <c r="AE125" s="259">
        <v>274.14185778590422</v>
      </c>
      <c r="AF125" s="259">
        <v>108.5589959958527</v>
      </c>
      <c r="AG125" s="259">
        <v>411.93623601150011</v>
      </c>
      <c r="AH125" s="259">
        <v>283.52025762915179</v>
      </c>
      <c r="AI125" s="259">
        <v>132.49501247493652</v>
      </c>
      <c r="AJ125" s="259">
        <v>168.42392411642248</v>
      </c>
      <c r="AK125" s="286">
        <v>324.69375237772419</v>
      </c>
      <c r="AL125" s="285">
        <v>109.65422383491369</v>
      </c>
      <c r="AM125" s="259">
        <v>292.13000463309641</v>
      </c>
      <c r="AN125" s="259">
        <v>254.33615086473984</v>
      </c>
      <c r="AO125" s="259">
        <v>183.42719508523987</v>
      </c>
      <c r="AP125" s="259">
        <v>215.10285811843497</v>
      </c>
      <c r="AQ125" s="259">
        <v>136.29804325036147</v>
      </c>
      <c r="AR125" s="259">
        <v>203.90564754902158</v>
      </c>
      <c r="AS125" s="259">
        <v>272.3009946869908</v>
      </c>
      <c r="AT125" s="259">
        <v>226.5736136607868</v>
      </c>
      <c r="AU125" s="259">
        <v>328.00040142962365</v>
      </c>
      <c r="AV125" s="259">
        <v>440.86252580774465</v>
      </c>
      <c r="AW125" s="286">
        <v>233.24359910139552</v>
      </c>
      <c r="AX125" s="285">
        <v>282.75136098107311</v>
      </c>
      <c r="AY125" s="259">
        <v>147.24698351640433</v>
      </c>
      <c r="AZ125" s="259">
        <v>284.19791138665181</v>
      </c>
      <c r="BA125" s="259">
        <v>56.217983140266043</v>
      </c>
      <c r="BB125" s="259">
        <v>230.4075545025683</v>
      </c>
      <c r="BC125" s="259">
        <v>232.20509736661816</v>
      </c>
      <c r="BD125" s="259">
        <v>370.23975165532846</v>
      </c>
      <c r="BE125" s="259">
        <v>187.2598100975531</v>
      </c>
      <c r="BF125" s="259">
        <v>187.07050398206263</v>
      </c>
      <c r="BG125" s="259">
        <v>61.277765866718752</v>
      </c>
      <c r="BH125" s="259">
        <v>55.619929138815039</v>
      </c>
      <c r="BI125" s="286">
        <v>169.33378819018142</v>
      </c>
      <c r="BJ125" s="285">
        <v>77.24251458069125</v>
      </c>
      <c r="BK125" s="259">
        <v>148.23112717704851</v>
      </c>
      <c r="BL125" s="259">
        <v>217.08575199420198</v>
      </c>
      <c r="BM125" s="259">
        <v>67.010090298391475</v>
      </c>
      <c r="BN125" s="259">
        <v>69.627597855810933</v>
      </c>
      <c r="BO125" s="259">
        <v>309.35186052032566</v>
      </c>
      <c r="BP125" s="259">
        <v>188.63716133421667</v>
      </c>
      <c r="BQ125" s="259">
        <v>144.28441099591595</v>
      </c>
      <c r="BR125" s="259">
        <v>273.45806434392034</v>
      </c>
      <c r="BS125" s="259">
        <v>198.82864983365687</v>
      </c>
      <c r="BT125" s="259">
        <v>79.835773236948711</v>
      </c>
      <c r="BU125" s="286">
        <v>395.80340424785885</v>
      </c>
      <c r="BV125" s="285">
        <v>84.055970273333344</v>
      </c>
      <c r="BW125" s="259">
        <v>185.60666597155154</v>
      </c>
      <c r="BX125" s="259">
        <v>831.92223520887683</v>
      </c>
      <c r="BY125" s="259">
        <v>141.82674588695124</v>
      </c>
      <c r="BZ125" s="259">
        <v>139.59638887679299</v>
      </c>
      <c r="CA125" s="259">
        <v>125.33631386806232</v>
      </c>
      <c r="CB125" s="259">
        <v>108.04723804333334</v>
      </c>
      <c r="CC125" s="259">
        <v>86.470432743333333</v>
      </c>
      <c r="CD125" s="259">
        <v>89.733872353333339</v>
      </c>
      <c r="CE125" s="259">
        <v>145.33821119333334</v>
      </c>
      <c r="CF125" s="259">
        <v>169.65380835333332</v>
      </c>
      <c r="CG125" s="286">
        <v>88.757752303333348</v>
      </c>
      <c r="CH125" s="285">
        <v>228.45739519923401</v>
      </c>
      <c r="CI125" s="259">
        <v>91.467227166666675</v>
      </c>
      <c r="CJ125" s="259">
        <v>168.47039284666667</v>
      </c>
      <c r="CK125" s="259">
        <v>202.58753891666666</v>
      </c>
      <c r="CL125" s="259">
        <v>151.97169806666665</v>
      </c>
      <c r="CM125" s="259">
        <v>186.65259471666667</v>
      </c>
      <c r="CN125" s="259">
        <v>178.49260356333332</v>
      </c>
      <c r="CO125" s="259">
        <v>95.485441063333326</v>
      </c>
      <c r="CP125" s="259">
        <v>201.24710334333332</v>
      </c>
      <c r="CQ125" s="259">
        <v>244.78591901333334</v>
      </c>
      <c r="CR125" s="259">
        <v>132.83752838333334</v>
      </c>
      <c r="CS125" s="286">
        <v>277.02943470333338</v>
      </c>
      <c r="CT125" s="285">
        <v>184.65280896077758</v>
      </c>
      <c r="CU125" s="259">
        <v>164.84339154077759</v>
      </c>
      <c r="CV125" s="259">
        <v>236.08012526077761</v>
      </c>
      <c r="CW125" s="259">
        <v>169.07996468333334</v>
      </c>
      <c r="CX125" s="259">
        <v>416.87820181333336</v>
      </c>
      <c r="CY125" s="259">
        <v>295.03646092333332</v>
      </c>
      <c r="CZ125" s="259">
        <v>226.29663174000001</v>
      </c>
      <c r="DA125" s="259">
        <v>190.97719724000001</v>
      </c>
      <c r="DB125" s="259">
        <v>312.71571818000007</v>
      </c>
      <c r="DC125" s="259">
        <v>148.59664884</v>
      </c>
      <c r="DD125" s="259">
        <v>348.98368461503253</v>
      </c>
      <c r="DE125" s="286">
        <v>374.54311409503254</v>
      </c>
      <c r="DF125" s="285">
        <v>100.36430337503256</v>
      </c>
      <c r="DG125" s="259">
        <v>235.89137689503255</v>
      </c>
      <c r="DH125" s="259">
        <v>278.00822707503255</v>
      </c>
      <c r="DI125" s="259">
        <v>114.35657423842071</v>
      </c>
      <c r="DJ125" s="259">
        <v>114.46615191872982</v>
      </c>
      <c r="DK125" s="259">
        <v>393.29916398503258</v>
      </c>
      <c r="DL125" s="259">
        <v>96.364354095032553</v>
      </c>
      <c r="DM125" s="259">
        <v>304.52307089503256</v>
      </c>
      <c r="DN125" s="259">
        <v>227.95804271585058</v>
      </c>
      <c r="DO125" s="259">
        <v>674.59603220503254</v>
      </c>
      <c r="DP125" s="259">
        <v>402.32025955503252</v>
      </c>
      <c r="DQ125" s="286">
        <v>527.38982115503256</v>
      </c>
      <c r="DR125" s="285">
        <v>156.05032378836589</v>
      </c>
      <c r="DS125" s="259">
        <v>257.7187508283659</v>
      </c>
      <c r="DT125" s="259">
        <v>300.7742581483659</v>
      </c>
      <c r="DU125" s="259">
        <v>129.17522005503255</v>
      </c>
      <c r="DV125" s="259">
        <v>264.83432207503256</v>
      </c>
      <c r="DW125" s="259">
        <v>194.60956660503257</v>
      </c>
      <c r="DX125" s="259">
        <v>166.24616530150945</v>
      </c>
      <c r="DY125" s="259">
        <v>207.06064446851417</v>
      </c>
      <c r="DZ125" s="259">
        <v>161.13106840597069</v>
      </c>
      <c r="EA125" s="259">
        <v>133.36700236503253</v>
      </c>
      <c r="EB125" s="259">
        <v>347.18963832503255</v>
      </c>
      <c r="EC125" s="286">
        <v>321.85393244503257</v>
      </c>
      <c r="ED125" s="285">
        <v>264.23787210477224</v>
      </c>
      <c r="EE125" s="259">
        <v>354.55805489454099</v>
      </c>
      <c r="EF125" s="259">
        <v>228.56130940543466</v>
      </c>
      <c r="EG125" s="259">
        <v>355.64535799807595</v>
      </c>
      <c r="EH125" s="259">
        <v>793.71900506467318</v>
      </c>
      <c r="EI125" s="259">
        <v>287.44103395396417</v>
      </c>
      <c r="EJ125" s="259">
        <v>788.49314367653892</v>
      </c>
      <c r="EK125" s="259">
        <v>258.20259874051226</v>
      </c>
      <c r="EL125" s="259">
        <v>626.82925389934007</v>
      </c>
      <c r="EM125" s="259">
        <v>136.95364355059445</v>
      </c>
      <c r="EN125" s="259">
        <v>285.10823396708156</v>
      </c>
      <c r="EO125" s="286">
        <v>3894.3767483243173</v>
      </c>
      <c r="EP125" s="285">
        <v>335.37203810458749</v>
      </c>
      <c r="EQ125" s="259">
        <v>322.06448907222483</v>
      </c>
      <c r="ER125" s="259">
        <v>616.14502875414564</v>
      </c>
      <c r="ES125" s="259">
        <v>275.61697667177322</v>
      </c>
      <c r="ET125" s="259">
        <v>172.66118403898525</v>
      </c>
      <c r="EU125" s="259">
        <v>329.36084304621716</v>
      </c>
      <c r="EV125" s="259">
        <v>308.07928680093721</v>
      </c>
      <c r="EW125" s="259">
        <v>229.84614934377186</v>
      </c>
      <c r="EX125" s="259">
        <v>198.8134614583839</v>
      </c>
      <c r="EY125" s="259">
        <v>207.64535256307823</v>
      </c>
      <c r="EZ125" s="259">
        <v>253.29642479255583</v>
      </c>
      <c r="FA125" s="286">
        <v>474.91685372693462</v>
      </c>
      <c r="FB125" s="285">
        <v>201.44086664367418</v>
      </c>
      <c r="FC125" s="259">
        <v>246.68363145569506</v>
      </c>
      <c r="FD125" s="259">
        <v>355.34343740678401</v>
      </c>
      <c r="FE125" s="259">
        <v>629.05505850147779</v>
      </c>
      <c r="FF125" s="259">
        <v>307.41413097322476</v>
      </c>
      <c r="FG125" s="259">
        <v>256.21999093812224</v>
      </c>
      <c r="FH125" s="259">
        <v>921.30714207283268</v>
      </c>
      <c r="FI125" s="259">
        <v>288.52977612506044</v>
      </c>
      <c r="FJ125" s="259">
        <v>658.69733863862314</v>
      </c>
      <c r="FK125" s="259">
        <v>282.81484560085516</v>
      </c>
      <c r="FL125" s="259">
        <v>479.43892711547841</v>
      </c>
      <c r="FM125" s="286">
        <v>1926.5404435782189</v>
      </c>
      <c r="FN125" s="285">
        <v>249.00101724907796</v>
      </c>
      <c r="FO125" s="259">
        <v>248.4707834760427</v>
      </c>
      <c r="FP125" s="259">
        <v>674.2033968837402</v>
      </c>
      <c r="FQ125" s="259">
        <v>318.06519192917489</v>
      </c>
      <c r="FR125" s="259">
        <v>599.96797710746944</v>
      </c>
      <c r="FS125" s="259">
        <v>187.12477214653887</v>
      </c>
      <c r="FT125" s="259">
        <v>428.51258008352568</v>
      </c>
      <c r="FU125" s="259">
        <v>265.38074421655494</v>
      </c>
      <c r="FV125" s="259">
        <v>488.57300182600426</v>
      </c>
      <c r="FW125" s="259">
        <v>586.34172930500631</v>
      </c>
      <c r="FX125" s="259">
        <v>1136.6987191509045</v>
      </c>
      <c r="FY125" s="286">
        <v>1171.263878045685</v>
      </c>
      <c r="FZ125" s="285">
        <v>254.30990309553053</v>
      </c>
      <c r="GA125" s="259">
        <v>204.9268094533532</v>
      </c>
      <c r="GB125" s="259">
        <v>357.4875051489899</v>
      </c>
      <c r="GC125" s="259">
        <v>345.28676616381131</v>
      </c>
      <c r="GD125" s="259">
        <v>271.58980418319175</v>
      </c>
      <c r="GE125" s="259">
        <v>723.32649965019789</v>
      </c>
      <c r="GF125" s="259">
        <v>203.484958638313</v>
      </c>
      <c r="GG125" s="259">
        <v>295.34347327098345</v>
      </c>
      <c r="GH125" s="259">
        <v>272.45306357728407</v>
      </c>
      <c r="GI125" s="259">
        <v>267.75647318582907</v>
      </c>
      <c r="GJ125" s="259">
        <v>545.81922401169061</v>
      </c>
      <c r="GK125" s="286">
        <v>1098.3058745536573</v>
      </c>
      <c r="GL125" s="285">
        <v>520.68126674181656</v>
      </c>
      <c r="GM125" s="259">
        <v>442.49750597714461</v>
      </c>
      <c r="GN125" s="259">
        <v>1077.2180194134548</v>
      </c>
      <c r="GO125" s="259">
        <v>593.19691227460646</v>
      </c>
      <c r="GP125" s="259">
        <v>375.94240952835941</v>
      </c>
      <c r="GQ125" s="259">
        <v>992.49629247689245</v>
      </c>
      <c r="GR125" s="259">
        <v>340.91954792002446</v>
      </c>
      <c r="GS125" s="259">
        <v>291.27075563265697</v>
      </c>
      <c r="GT125" s="259">
        <v>549.53782392648054</v>
      </c>
      <c r="GU125" s="259">
        <v>341.49081152525162</v>
      </c>
      <c r="GV125" s="259">
        <v>821.89052760440495</v>
      </c>
      <c r="GW125" s="286">
        <v>1392.099991604566</v>
      </c>
      <c r="GX125" s="285">
        <v>475.18351454128668</v>
      </c>
      <c r="GY125" s="259">
        <v>460.3638392612865</v>
      </c>
      <c r="GZ125" s="259">
        <v>761.77644340628638</v>
      </c>
      <c r="HA125" s="259">
        <v>540.8630473174386</v>
      </c>
      <c r="HB125" s="259">
        <v>475.64724865543917</v>
      </c>
      <c r="HC125" s="259">
        <v>1065.5537419174393</v>
      </c>
      <c r="HD125" s="259">
        <v>525.18077407743908</v>
      </c>
      <c r="HE125" s="259">
        <v>996.89989028743946</v>
      </c>
      <c r="HF125" s="259">
        <v>771.09963608743919</v>
      </c>
      <c r="HG125" s="259">
        <v>488.39186331743929</v>
      </c>
      <c r="HH125" s="259">
        <v>301.99773040743941</v>
      </c>
      <c r="HI125" s="286">
        <v>1671.905287824439</v>
      </c>
      <c r="HJ125" s="285">
        <v>241.83368821543951</v>
      </c>
      <c r="HK125" s="259">
        <v>551.07280493543931</v>
      </c>
      <c r="HL125" s="259">
        <v>559.74264543743948</v>
      </c>
      <c r="HM125" s="259">
        <v>384.95941761509312</v>
      </c>
      <c r="HN125" s="259">
        <v>277.02552951509335</v>
      </c>
      <c r="HO125" s="259">
        <v>468.41979876509362</v>
      </c>
      <c r="HP125" s="259">
        <v>187.84132896509331</v>
      </c>
      <c r="HQ125" s="259">
        <v>600.22076359509185</v>
      </c>
      <c r="HR125" s="259">
        <v>643.54852804409325</v>
      </c>
      <c r="HS125" s="259">
        <v>502.27298876759312</v>
      </c>
      <c r="HT125" s="259">
        <v>468.62111640159378</v>
      </c>
      <c r="HU125" s="286">
        <v>1414.5342401317971</v>
      </c>
      <c r="HV125" s="285">
        <v>321.58796589624984</v>
      </c>
      <c r="HW125" s="259">
        <v>552.61433537624998</v>
      </c>
      <c r="HX125" s="259">
        <v>418.97086883999975</v>
      </c>
      <c r="HY125" s="259">
        <v>167.36059254507012</v>
      </c>
      <c r="HZ125" s="259">
        <v>303.45255485000007</v>
      </c>
      <c r="IA125" s="259">
        <v>560.88998232999927</v>
      </c>
      <c r="IB125" s="259">
        <v>651.47900116000005</v>
      </c>
      <c r="IC125" s="259">
        <v>352.34559181999987</v>
      </c>
      <c r="ID125" s="259">
        <v>818.31193337999935</v>
      </c>
      <c r="IE125" s="259">
        <v>418.4441133299996</v>
      </c>
      <c r="IF125" s="259">
        <v>1533.1883264799999</v>
      </c>
      <c r="IG125" s="286">
        <v>1389.5338730820004</v>
      </c>
      <c r="IH125" s="285">
        <v>551.80253806599978</v>
      </c>
      <c r="II125" s="259">
        <v>598.15484853999988</v>
      </c>
      <c r="IJ125" s="259">
        <v>755.09230504999914</v>
      </c>
      <c r="IK125" s="259">
        <v>564.85268543999973</v>
      </c>
      <c r="IL125" s="259">
        <v>326.55328309400011</v>
      </c>
      <c r="IM125" s="259">
        <v>637.56787674600002</v>
      </c>
      <c r="IN125" s="259">
        <v>394.69561277249994</v>
      </c>
      <c r="IO125" s="259">
        <v>652.65022551999925</v>
      </c>
      <c r="IP125" s="259">
        <v>485.14924932999975</v>
      </c>
      <c r="IQ125" s="259">
        <v>618.30092937300003</v>
      </c>
      <c r="IR125" s="259">
        <v>1217.1048522600001</v>
      </c>
      <c r="IS125" s="286">
        <v>1085.63365602</v>
      </c>
      <c r="IT125" s="285">
        <v>2232.9153122000012</v>
      </c>
      <c r="IU125" s="259">
        <v>992.50004116999946</v>
      </c>
      <c r="IV125" s="259">
        <v>540.51822210999978</v>
      </c>
      <c r="IW125" s="259">
        <v>1422.092713815</v>
      </c>
      <c r="IX125" s="259">
        <v>682.24040620500023</v>
      </c>
      <c r="IY125" s="259">
        <v>1229.9953244839996</v>
      </c>
      <c r="IZ125" s="259">
        <v>676.89330349399938</v>
      </c>
      <c r="JA125" s="259">
        <v>529.9576575159997</v>
      </c>
      <c r="JB125" s="259">
        <v>1484.4496042799992</v>
      </c>
      <c r="JC125" s="259">
        <v>350.20623193000017</v>
      </c>
      <c r="JD125" s="259">
        <v>1815.0226595159984</v>
      </c>
      <c r="JE125" s="286">
        <v>1199.4317445389991</v>
      </c>
      <c r="JF125" s="285">
        <v>252.77499444000017</v>
      </c>
      <c r="JG125" s="259">
        <v>173.77464976000007</v>
      </c>
      <c r="JH125" s="259">
        <v>447.82630353000008</v>
      </c>
      <c r="JI125" s="259">
        <v>247.80472042000025</v>
      </c>
      <c r="JJ125" s="259">
        <v>678.26851206999913</v>
      </c>
      <c r="JK125" s="259">
        <v>496.21573460999946</v>
      </c>
      <c r="JL125" s="259">
        <v>315.50296022999981</v>
      </c>
      <c r="JM125" s="259">
        <v>228.54458127999996</v>
      </c>
      <c r="JN125" s="259">
        <v>768.59456238000132</v>
      </c>
      <c r="JO125" s="259">
        <v>613.66954591000001</v>
      </c>
      <c r="JP125" s="259">
        <v>300.00881471000008</v>
      </c>
      <c r="JQ125" s="286">
        <v>1851.5041055400013</v>
      </c>
      <c r="JR125" s="285">
        <v>441.77296594999933</v>
      </c>
      <c r="JS125" s="259">
        <v>632.18583400499961</v>
      </c>
      <c r="JT125" s="259">
        <v>456.44411348000028</v>
      </c>
      <c r="JU125" s="259">
        <v>1293.1803644599997</v>
      </c>
      <c r="JV125" s="259">
        <v>611.27526449200002</v>
      </c>
      <c r="JW125" s="259">
        <v>1304.9782758420001</v>
      </c>
      <c r="JX125" s="259">
        <v>814.13812177999955</v>
      </c>
      <c r="JY125" s="259">
        <v>673.18820452799946</v>
      </c>
      <c r="JZ125" s="259">
        <v>430.33824654200004</v>
      </c>
      <c r="KA125" s="259">
        <v>678.33541448999972</v>
      </c>
      <c r="KB125" s="259">
        <v>849.59936677999883</v>
      </c>
      <c r="KC125" s="286">
        <v>784.98397959999943</v>
      </c>
      <c r="KD125" s="285">
        <v>739.57407462999981</v>
      </c>
      <c r="KE125" s="259">
        <v>1071.6974980099988</v>
      </c>
      <c r="KF125" s="259">
        <v>632.05584009999961</v>
      </c>
      <c r="KG125" s="259">
        <v>379.14897628000011</v>
      </c>
      <c r="KH125" s="259">
        <v>914.09850139999912</v>
      </c>
      <c r="KI125" s="259">
        <v>478.2383721099996</v>
      </c>
      <c r="KJ125" s="259">
        <v>481.60428263999978</v>
      </c>
      <c r="KK125" s="259">
        <v>395.66761798999937</v>
      </c>
      <c r="KL125" s="259">
        <v>699.24818227999867</v>
      </c>
      <c r="KM125" s="259">
        <v>546.48935248000021</v>
      </c>
      <c r="KN125" s="259">
        <v>476.36795080999946</v>
      </c>
      <c r="KO125" s="259">
        <v>1237.4388128300009</v>
      </c>
      <c r="KP125" s="285">
        <v>786.37484661999974</v>
      </c>
      <c r="KQ125" s="259">
        <v>770.96233513999869</v>
      </c>
      <c r="KR125" s="259">
        <v>613.54610117999914</v>
      </c>
      <c r="KS125" s="286">
        <v>2963.9340739799986</v>
      </c>
    </row>
    <row r="126" spans="1:305" x14ac:dyDescent="0.25">
      <c r="A126" s="235" t="s">
        <v>4273</v>
      </c>
      <c r="B126" s="285">
        <v>37.693907160000023</v>
      </c>
      <c r="C126" s="259">
        <v>11.92771358000002</v>
      </c>
      <c r="D126" s="259">
        <v>-18.934172738506263</v>
      </c>
      <c r="E126" s="259">
        <v>3.8699644299999711</v>
      </c>
      <c r="F126" s="259">
        <v>26.987612549999998</v>
      </c>
      <c r="G126" s="259">
        <v>-21.694402983797893</v>
      </c>
      <c r="H126" s="259">
        <v>0.32448493999998007</v>
      </c>
      <c r="I126" s="259">
        <v>-23.702388240000012</v>
      </c>
      <c r="J126" s="259">
        <v>-7.6881927544181359</v>
      </c>
      <c r="K126" s="259">
        <v>-3.8197934100000097</v>
      </c>
      <c r="L126" s="259">
        <v>19.529894779999996</v>
      </c>
      <c r="M126" s="286">
        <v>-29.813881425224231</v>
      </c>
      <c r="N126" s="285">
        <v>14.895790049999977</v>
      </c>
      <c r="O126" s="259">
        <v>8.2967436300000053</v>
      </c>
      <c r="P126" s="259">
        <v>-10.086909197631524</v>
      </c>
      <c r="Q126" s="259">
        <v>29.31949984000002</v>
      </c>
      <c r="R126" s="259">
        <v>10.379005889999988</v>
      </c>
      <c r="S126" s="259">
        <v>6.3063926262168177</v>
      </c>
      <c r="T126" s="259">
        <v>6.4910863300000106</v>
      </c>
      <c r="U126" s="259">
        <v>-4.393090900000022</v>
      </c>
      <c r="V126" s="259">
        <v>-25.611706123120111</v>
      </c>
      <c r="W126" s="259">
        <v>-4.3169517500000083</v>
      </c>
      <c r="X126" s="259">
        <v>-2.149507959999994</v>
      </c>
      <c r="Y126" s="286">
        <v>-9.9208850200000178</v>
      </c>
      <c r="Z126" s="285">
        <v>-6.6412438700000003</v>
      </c>
      <c r="AA126" s="259">
        <v>6.45908266</v>
      </c>
      <c r="AB126" s="259">
        <v>-2.653345609999981</v>
      </c>
      <c r="AC126" s="259">
        <v>18.960818030000031</v>
      </c>
      <c r="AD126" s="259">
        <v>-2.6773213400000202</v>
      </c>
      <c r="AE126" s="259">
        <v>2.188441580000017</v>
      </c>
      <c r="AF126" s="259">
        <v>2.2835440099999875</v>
      </c>
      <c r="AG126" s="259">
        <v>11.703160139999998</v>
      </c>
      <c r="AH126" s="259">
        <v>7.9953979599999947</v>
      </c>
      <c r="AI126" s="259">
        <v>22.15764556000001</v>
      </c>
      <c r="AJ126" s="259">
        <v>6.3290739200000061</v>
      </c>
      <c r="AK126" s="286">
        <v>-8.9057811699999689</v>
      </c>
      <c r="AL126" s="285">
        <v>-8.8504625299999589</v>
      </c>
      <c r="AM126" s="259">
        <v>5.3970594500000004</v>
      </c>
      <c r="AN126" s="259">
        <v>-5.423590070000035</v>
      </c>
      <c r="AO126" s="259">
        <v>6.620116750000026</v>
      </c>
      <c r="AP126" s="259">
        <v>13.419652619999944</v>
      </c>
      <c r="AQ126" s="259">
        <v>-13.141633860000073</v>
      </c>
      <c r="AR126" s="259">
        <v>-6.4940330000000266</v>
      </c>
      <c r="AS126" s="259">
        <v>-2.4328775700000129</v>
      </c>
      <c r="AT126" s="259">
        <v>-9.0096139900000694</v>
      </c>
      <c r="AU126" s="259">
        <v>-10.664551159999988</v>
      </c>
      <c r="AV126" s="259">
        <v>10.961672519999972</v>
      </c>
      <c r="AW126" s="286">
        <v>0.21792327000001421</v>
      </c>
      <c r="AX126" s="285">
        <v>2.8729149726971777</v>
      </c>
      <c r="AY126" s="259">
        <v>4.8346061207503794</v>
      </c>
      <c r="AZ126" s="259">
        <v>4.8282859288499296</v>
      </c>
      <c r="BA126" s="259">
        <v>7.8699327390478082</v>
      </c>
      <c r="BB126" s="259">
        <v>11.464192694482197</v>
      </c>
      <c r="BC126" s="259">
        <v>7.5112451535831468</v>
      </c>
      <c r="BD126" s="259">
        <v>18.241540995842904</v>
      </c>
      <c r="BE126" s="259">
        <v>10.446046279223861</v>
      </c>
      <c r="BF126" s="259">
        <v>3.2752030351349148</v>
      </c>
      <c r="BG126" s="259">
        <v>10.089993295185501</v>
      </c>
      <c r="BH126" s="259">
        <v>-12.69766455900843</v>
      </c>
      <c r="BI126" s="286">
        <v>-7.0301380973983711</v>
      </c>
      <c r="BJ126" s="285">
        <v>8.0835618209332267</v>
      </c>
      <c r="BK126" s="259">
        <v>8.2218129157310997</v>
      </c>
      <c r="BL126" s="259">
        <v>21.733292022567518</v>
      </c>
      <c r="BM126" s="259">
        <v>22.585769028363945</v>
      </c>
      <c r="BN126" s="259">
        <v>27.181157354937589</v>
      </c>
      <c r="BO126" s="259">
        <v>-53.181457993943752</v>
      </c>
      <c r="BP126" s="259">
        <v>0.50273697781440774</v>
      </c>
      <c r="BQ126" s="259">
        <v>-0.14347761526915548</v>
      </c>
      <c r="BR126" s="259">
        <v>5.6787808935411732</v>
      </c>
      <c r="BS126" s="259">
        <v>-39.957893917030489</v>
      </c>
      <c r="BT126" s="259">
        <v>0.60181184322172498</v>
      </c>
      <c r="BU126" s="286">
        <v>-55.284604813071169</v>
      </c>
      <c r="BV126" s="285">
        <v>5.7971257099999889</v>
      </c>
      <c r="BW126" s="259">
        <v>42.71681053999994</v>
      </c>
      <c r="BX126" s="259">
        <v>1.6753043600000268</v>
      </c>
      <c r="BY126" s="259">
        <v>22.687115749999965</v>
      </c>
      <c r="BZ126" s="259">
        <v>13.80895061999999</v>
      </c>
      <c r="CA126" s="259">
        <v>12.88930722000007</v>
      </c>
      <c r="CB126" s="259">
        <v>8.2634801300000262</v>
      </c>
      <c r="CC126" s="259">
        <v>24.023679789999985</v>
      </c>
      <c r="CD126" s="259">
        <v>1.7687031300000271</v>
      </c>
      <c r="CE126" s="259">
        <v>-11.311652530000021</v>
      </c>
      <c r="CF126" s="259">
        <v>14.594850429999987</v>
      </c>
      <c r="CG126" s="286">
        <v>-3.1580325999999133</v>
      </c>
      <c r="CH126" s="285">
        <v>5.0304059099999705</v>
      </c>
      <c r="CI126" s="259">
        <v>10.868853380000004</v>
      </c>
      <c r="CJ126" s="259">
        <v>29.955124159999986</v>
      </c>
      <c r="CK126" s="259">
        <v>15.731541169999957</v>
      </c>
      <c r="CL126" s="259">
        <v>15.411601490000013</v>
      </c>
      <c r="CM126" s="259">
        <v>5.5978640999999811</v>
      </c>
      <c r="CN126" s="259">
        <v>5.4411094200000107</v>
      </c>
      <c r="CO126" s="259">
        <v>2.4006739499999945</v>
      </c>
      <c r="CP126" s="259">
        <v>7.4787344499999691</v>
      </c>
      <c r="CQ126" s="259">
        <v>61.165825799999986</v>
      </c>
      <c r="CR126" s="259">
        <v>18.413755549999969</v>
      </c>
      <c r="CS126" s="286">
        <v>15.730560880000127</v>
      </c>
      <c r="CT126" s="285">
        <v>37.378470699999895</v>
      </c>
      <c r="CU126" s="259">
        <v>68.684520169999985</v>
      </c>
      <c r="CV126" s="259">
        <v>65.193908360000108</v>
      </c>
      <c r="CW126" s="259">
        <v>50.413938170000058</v>
      </c>
      <c r="CX126" s="259">
        <v>40.8829159</v>
      </c>
      <c r="CY126" s="259">
        <v>-4.1828248700001041</v>
      </c>
      <c r="CZ126" s="259">
        <v>-6.0355753400000793</v>
      </c>
      <c r="DA126" s="259">
        <v>-19.419167570000084</v>
      </c>
      <c r="DB126" s="259">
        <v>19.726938850000096</v>
      </c>
      <c r="DC126" s="259">
        <v>30.164761860000013</v>
      </c>
      <c r="DD126" s="259">
        <v>10.589993039999875</v>
      </c>
      <c r="DE126" s="286">
        <v>-34.603346460000054</v>
      </c>
      <c r="DF126" s="285">
        <v>6.3346846500000851</v>
      </c>
      <c r="DG126" s="259">
        <v>3.048909509999973</v>
      </c>
      <c r="DH126" s="259">
        <v>-22.996284799999941</v>
      </c>
      <c r="DI126" s="259">
        <v>8.2558498800000635</v>
      </c>
      <c r="DJ126" s="259">
        <v>13.501094479999971</v>
      </c>
      <c r="DK126" s="259">
        <v>26.247923190000108</v>
      </c>
      <c r="DL126" s="259">
        <v>-13.462092030000015</v>
      </c>
      <c r="DM126" s="259">
        <v>-10.883824859999983</v>
      </c>
      <c r="DN126" s="259">
        <v>-7.2809253000000922</v>
      </c>
      <c r="DO126" s="259">
        <v>25.198598150000045</v>
      </c>
      <c r="DP126" s="259">
        <v>25.608137890000023</v>
      </c>
      <c r="DQ126" s="286">
        <v>-62.96522709999995</v>
      </c>
      <c r="DR126" s="285">
        <v>15.321806789999926</v>
      </c>
      <c r="DS126" s="259">
        <v>-9.9893963599998941</v>
      </c>
      <c r="DT126" s="259">
        <v>-41.545322390000102</v>
      </c>
      <c r="DU126" s="259">
        <v>-35.597226950000099</v>
      </c>
      <c r="DV126" s="259">
        <v>8.9079981000000075</v>
      </c>
      <c r="DW126" s="259">
        <v>-9.6097737899999061</v>
      </c>
      <c r="DX126" s="259">
        <v>-4.5716339999999995</v>
      </c>
      <c r="DY126" s="259">
        <v>-13.32120986</v>
      </c>
      <c r="DZ126" s="259">
        <v>30.345476250000004</v>
      </c>
      <c r="EA126" s="259">
        <v>-13.390826929999999</v>
      </c>
      <c r="EB126" s="259">
        <v>34.098855049999997</v>
      </c>
      <c r="EC126" s="286">
        <v>-66.402060689999999</v>
      </c>
      <c r="ED126" s="285">
        <v>-11.8192060887</v>
      </c>
      <c r="EE126" s="259">
        <v>-12.1563986308</v>
      </c>
      <c r="EF126" s="259">
        <v>-15.394671702600002</v>
      </c>
      <c r="EG126" s="259">
        <v>-6.7062724654000112</v>
      </c>
      <c r="EH126" s="259">
        <v>-5.5804926773999997</v>
      </c>
      <c r="EI126" s="259">
        <v>-6.4853609630000006</v>
      </c>
      <c r="EJ126" s="259">
        <v>-9.1344530431000006</v>
      </c>
      <c r="EK126" s="259">
        <v>-10.671123863800011</v>
      </c>
      <c r="EL126" s="259">
        <v>-8.6249016902000015</v>
      </c>
      <c r="EM126" s="259">
        <v>-13.403417449999999</v>
      </c>
      <c r="EN126" s="259">
        <v>-10.515210320000001</v>
      </c>
      <c r="EO126" s="286">
        <v>-6.2398484699999992</v>
      </c>
      <c r="EP126" s="285">
        <v>-5.1454932099999997</v>
      </c>
      <c r="EQ126" s="259">
        <v>-4.4272152899999995</v>
      </c>
      <c r="ER126" s="259">
        <v>-4.9755331700000003</v>
      </c>
      <c r="ES126" s="259">
        <v>-4.1330618999999995</v>
      </c>
      <c r="ET126" s="259">
        <v>-4.5430470500000002</v>
      </c>
      <c r="EU126" s="259">
        <v>-4.6040672200000001</v>
      </c>
      <c r="EV126" s="259">
        <v>-11.64081197</v>
      </c>
      <c r="EW126" s="259">
        <v>-3.9685941800000002</v>
      </c>
      <c r="EX126" s="259">
        <v>-4.3137967100000001</v>
      </c>
      <c r="EY126" s="259">
        <v>-3.9664328700000002</v>
      </c>
      <c r="EZ126" s="259">
        <v>-5.8608709999999995</v>
      </c>
      <c r="FA126" s="286">
        <v>-10.031219499999999</v>
      </c>
      <c r="FB126" s="285">
        <v>-3.6369891600000002</v>
      </c>
      <c r="FC126" s="259">
        <v>-4.4535456099999999</v>
      </c>
      <c r="FD126" s="259">
        <v>-4.9938052299999995</v>
      </c>
      <c r="FE126" s="259">
        <v>-3.5431123899999997</v>
      </c>
      <c r="FF126" s="259">
        <v>-3.52557243</v>
      </c>
      <c r="FG126" s="259">
        <v>-4.0410661900000004</v>
      </c>
      <c r="FH126" s="259">
        <v>-3.2848152700000002</v>
      </c>
      <c r="FI126" s="259">
        <v>-4.7309614499999997</v>
      </c>
      <c r="FJ126" s="259">
        <v>-5.6110052499999998</v>
      </c>
      <c r="FK126" s="259">
        <v>-4.5289349300000001</v>
      </c>
      <c r="FL126" s="259">
        <v>-5.2869673600000002</v>
      </c>
      <c r="FM126" s="286">
        <v>-4.1034766099999995</v>
      </c>
      <c r="FN126" s="285">
        <v>-3.0103460499999999</v>
      </c>
      <c r="FO126" s="259">
        <v>-3.49648381</v>
      </c>
      <c r="FP126" s="259">
        <v>-5.0572589000000008</v>
      </c>
      <c r="FQ126" s="259">
        <v>-5.7008761799999998</v>
      </c>
      <c r="FR126" s="259">
        <v>-3.1580940000000002</v>
      </c>
      <c r="FS126" s="259">
        <v>-3.1532947</v>
      </c>
      <c r="FT126" s="259">
        <v>-13.585041670000001</v>
      </c>
      <c r="FU126" s="259">
        <v>-12.472406509999999</v>
      </c>
      <c r="FV126" s="259">
        <v>-12.326933070000001</v>
      </c>
      <c r="FW126" s="259">
        <v>-0.19708313999999999</v>
      </c>
      <c r="FX126" s="259">
        <v>-0.80742382999999995</v>
      </c>
      <c r="FY126" s="286">
        <v>-0.29874634999999999</v>
      </c>
      <c r="FZ126" s="285">
        <v>-3.18469041</v>
      </c>
      <c r="GA126" s="259">
        <v>-3.0657852999999999</v>
      </c>
      <c r="GB126" s="259">
        <v>-3.03084387</v>
      </c>
      <c r="GC126" s="259">
        <v>-5.2475107199999993</v>
      </c>
      <c r="GD126" s="259">
        <v>-3.03837848</v>
      </c>
      <c r="GE126" s="259">
        <v>-3.2666821800000001</v>
      </c>
      <c r="GF126" s="259">
        <v>-3.0114101400000002</v>
      </c>
      <c r="GG126" s="259">
        <v>-3.1159730799999998</v>
      </c>
      <c r="GH126" s="259">
        <v>-3.20050861</v>
      </c>
      <c r="GI126" s="259">
        <v>-3.17382228</v>
      </c>
      <c r="GJ126" s="259">
        <v>-3.0379056599999998</v>
      </c>
      <c r="GK126" s="286">
        <v>-5.3332853199999999</v>
      </c>
      <c r="GL126" s="285">
        <v>-3.2833001500000001</v>
      </c>
      <c r="GM126" s="259">
        <v>-3.1046545600000002</v>
      </c>
      <c r="GN126" s="259">
        <v>-32.395677239999998</v>
      </c>
      <c r="GO126" s="259">
        <v>-3.1588585500000002</v>
      </c>
      <c r="GP126" s="259">
        <v>-3.0435905700000001</v>
      </c>
      <c r="GQ126" s="259">
        <v>-3.0944302700000001</v>
      </c>
      <c r="GR126" s="259">
        <v>-3.0017363399999999</v>
      </c>
      <c r="GS126" s="259">
        <v>-3.3142088300000001</v>
      </c>
      <c r="GT126" s="259">
        <v>-3.0719386000000002</v>
      </c>
      <c r="GU126" s="259">
        <v>-3.0641265199999999</v>
      </c>
      <c r="GV126" s="259">
        <v>-3.0419153099999998</v>
      </c>
      <c r="GW126" s="286">
        <v>-3.0334849400000001</v>
      </c>
      <c r="GX126" s="285">
        <v>-5.34594652</v>
      </c>
      <c r="GY126" s="259">
        <v>-3.2034368899999999</v>
      </c>
      <c r="GZ126" s="259">
        <v>-3.0255539100000002</v>
      </c>
      <c r="HA126" s="259">
        <v>-3</v>
      </c>
      <c r="HB126" s="259">
        <v>-3.0032295900000001</v>
      </c>
      <c r="HC126" s="259">
        <v>-3.02643006</v>
      </c>
      <c r="HD126" s="259">
        <v>-3.0043729199999998</v>
      </c>
      <c r="HE126" s="259">
        <v>-3</v>
      </c>
      <c r="HF126" s="259">
        <v>-3.01989353</v>
      </c>
      <c r="HG126" s="259">
        <v>-3.0027347</v>
      </c>
      <c r="HH126" s="259">
        <v>-3</v>
      </c>
      <c r="HI126" s="286">
        <v>-3.0199188800000001</v>
      </c>
      <c r="HJ126" s="285">
        <v>-3</v>
      </c>
      <c r="HK126" s="259">
        <v>-3</v>
      </c>
      <c r="HL126" s="259">
        <v>-3.01975025</v>
      </c>
      <c r="HM126" s="259">
        <v>-4.08715648</v>
      </c>
      <c r="HN126" s="259">
        <v>-3</v>
      </c>
      <c r="HO126" s="259">
        <v>-3.0197363899999998</v>
      </c>
      <c r="HP126" s="259">
        <v>-3</v>
      </c>
      <c r="HQ126" s="259">
        <v>-3</v>
      </c>
      <c r="HR126" s="259">
        <v>-3.0209556800000001</v>
      </c>
      <c r="HS126" s="259">
        <v>-6.8609416899999989</v>
      </c>
      <c r="HT126" s="259">
        <v>-3</v>
      </c>
      <c r="HU126" s="286">
        <v>-3.01968529</v>
      </c>
      <c r="HV126" s="285">
        <v>-33</v>
      </c>
      <c r="HW126" s="259">
        <v>-43</v>
      </c>
      <c r="HX126" s="259">
        <v>-33.017525290000002</v>
      </c>
      <c r="HY126" s="259">
        <v>-3</v>
      </c>
      <c r="HZ126" s="259">
        <v>-2.3059999999999999E-4</v>
      </c>
      <c r="IA126" s="259">
        <v>-1.6564889999999999E-2</v>
      </c>
      <c r="IB126" s="259">
        <v>-30</v>
      </c>
      <c r="IC126" s="259">
        <v>-40</v>
      </c>
      <c r="ID126" s="259">
        <v>-31.372242610000001</v>
      </c>
      <c r="IE126" s="259">
        <v>0</v>
      </c>
      <c r="IF126" s="259">
        <v>-5.1203000000000002E-4</v>
      </c>
      <c r="IG126" s="286">
        <v>-1.610207E-2</v>
      </c>
      <c r="IH126" s="285">
        <v>-18</v>
      </c>
      <c r="II126" s="259">
        <v>-16</v>
      </c>
      <c r="IJ126" s="259">
        <v>-7.0101020700000003</v>
      </c>
      <c r="IK126" s="259">
        <v>-2.0036</v>
      </c>
      <c r="IL126" s="259">
        <v>-13</v>
      </c>
      <c r="IM126" s="259">
        <v>-18.013618170000001</v>
      </c>
      <c r="IN126" s="259">
        <v>-13</v>
      </c>
      <c r="IO126" s="259">
        <v>-5</v>
      </c>
      <c r="IP126" s="259">
        <v>-14.01676492</v>
      </c>
      <c r="IQ126" s="259">
        <v>-12.007219060000001</v>
      </c>
      <c r="IR126" s="259">
        <v>-5</v>
      </c>
      <c r="IS126" s="286">
        <v>-2</v>
      </c>
      <c r="IT126" s="285">
        <v>-4</v>
      </c>
      <c r="IU126" s="259">
        <v>-3</v>
      </c>
      <c r="IV126" s="259">
        <v>-14</v>
      </c>
      <c r="IW126" s="259">
        <v>-53</v>
      </c>
      <c r="IX126" s="259">
        <v>-38</v>
      </c>
      <c r="IY126" s="259">
        <v>-24.00044548</v>
      </c>
      <c r="IZ126" s="259">
        <v>-12.000417560000001</v>
      </c>
      <c r="JA126" s="259">
        <v>-10.05755752</v>
      </c>
      <c r="JB126" s="259">
        <v>-20.000621259999999</v>
      </c>
      <c r="JC126" s="259">
        <v>-2</v>
      </c>
      <c r="JD126" s="259">
        <v>-5</v>
      </c>
      <c r="JE126" s="286">
        <v>-3</v>
      </c>
      <c r="JF126" s="285">
        <v>0</v>
      </c>
      <c r="JG126" s="259">
        <v>-7</v>
      </c>
      <c r="JH126" s="259">
        <v>-10</v>
      </c>
      <c r="JI126" s="259">
        <v>-15</v>
      </c>
      <c r="JJ126" s="259">
        <v>-10</v>
      </c>
      <c r="JK126" s="259">
        <v>-8</v>
      </c>
      <c r="JL126" s="259">
        <v>-12</v>
      </c>
      <c r="JM126" s="259">
        <v>-10</v>
      </c>
      <c r="JN126" s="259">
        <v>-18</v>
      </c>
      <c r="JO126" s="259">
        <v>-10</v>
      </c>
      <c r="JP126" s="259">
        <v>-15</v>
      </c>
      <c r="JQ126" s="286">
        <v>-12</v>
      </c>
      <c r="JR126" s="285">
        <v>-2</v>
      </c>
      <c r="JS126" s="259">
        <v>-1</v>
      </c>
      <c r="JT126" s="259">
        <v>-2</v>
      </c>
      <c r="JU126" s="259">
        <v>-4</v>
      </c>
      <c r="JV126" s="259">
        <v>-5</v>
      </c>
      <c r="JW126" s="259">
        <v>-7</v>
      </c>
      <c r="JX126" s="259">
        <v>-17</v>
      </c>
      <c r="JY126" s="259">
        <v>-12</v>
      </c>
      <c r="JZ126" s="259">
        <v>-19</v>
      </c>
      <c r="KA126" s="259">
        <v>-13</v>
      </c>
      <c r="KB126" s="259">
        <v>-11</v>
      </c>
      <c r="KC126" s="286">
        <v>-21.328541125033297</v>
      </c>
      <c r="KD126" s="285">
        <v>0</v>
      </c>
      <c r="KE126" s="259">
        <v>0</v>
      </c>
      <c r="KF126" s="259">
        <v>0</v>
      </c>
      <c r="KG126" s="259">
        <v>0</v>
      </c>
      <c r="KH126" s="259">
        <v>0</v>
      </c>
      <c r="KI126" s="259">
        <v>0</v>
      </c>
      <c r="KJ126" s="259">
        <v>0</v>
      </c>
      <c r="KK126" s="259">
        <v>0</v>
      </c>
      <c r="KL126" s="259">
        <v>0</v>
      </c>
      <c r="KM126" s="259">
        <v>0</v>
      </c>
      <c r="KN126" s="259">
        <v>0</v>
      </c>
      <c r="KO126" s="259">
        <v>0</v>
      </c>
      <c r="KP126" s="285">
        <v>0</v>
      </c>
      <c r="KQ126" s="259">
        <v>0</v>
      </c>
      <c r="KR126" s="259">
        <v>0</v>
      </c>
      <c r="KS126" s="286">
        <v>0</v>
      </c>
    </row>
    <row r="127" spans="1:305" ht="13.8" x14ac:dyDescent="0.3">
      <c r="A127" s="310" t="s">
        <v>4328</v>
      </c>
      <c r="B127" s="230"/>
      <c r="M127" s="236"/>
      <c r="N127" s="230"/>
      <c r="Y127" s="236"/>
      <c r="Z127" s="230"/>
      <c r="AK127" s="236"/>
      <c r="AL127" s="230"/>
      <c r="AW127" s="286"/>
      <c r="AX127" s="285">
        <v>-6.4640978599999999</v>
      </c>
      <c r="AY127" s="259">
        <v>-2.115067929999999</v>
      </c>
      <c r="AZ127" s="259">
        <v>-5.2499573200000036</v>
      </c>
      <c r="BA127" s="259">
        <v>-3.4145456600000008</v>
      </c>
      <c r="BB127" s="259">
        <v>-8.9489835399999986</v>
      </c>
      <c r="BC127" s="259">
        <v>6.8168039999999763E-2</v>
      </c>
      <c r="BD127" s="259">
        <v>-2.40917958</v>
      </c>
      <c r="BE127" s="259">
        <v>0.74313049999999992</v>
      </c>
      <c r="BF127" s="259">
        <v>-3.4830953899999999</v>
      </c>
      <c r="BG127" s="259">
        <v>-6.1586940000000312E-2</v>
      </c>
      <c r="BH127" s="259">
        <v>-8.0180519100000005</v>
      </c>
      <c r="BI127" s="286">
        <v>4.7249636200000005</v>
      </c>
      <c r="BJ127" s="285">
        <v>-2.3139124799999999</v>
      </c>
      <c r="BK127" s="259">
        <v>4.4139083699999997</v>
      </c>
      <c r="BL127" s="259">
        <v>4.6655439199999993</v>
      </c>
      <c r="BM127" s="259">
        <v>8.6830616999999979</v>
      </c>
      <c r="BN127" s="259">
        <v>-0.97858324000000052</v>
      </c>
      <c r="BO127" s="259">
        <v>2.8082108799999999</v>
      </c>
      <c r="BP127" s="259">
        <v>-3.52287119</v>
      </c>
      <c r="BQ127" s="259">
        <v>48.501379799999995</v>
      </c>
      <c r="BR127" s="259">
        <v>-2.3190630800000003</v>
      </c>
      <c r="BS127" s="259">
        <v>-5.7568248499999992</v>
      </c>
      <c r="BT127" s="259">
        <v>6.1777221000000004</v>
      </c>
      <c r="BU127" s="286">
        <v>-17.37584833999999</v>
      </c>
      <c r="BV127" s="285">
        <v>4.5254089000000022</v>
      </c>
      <c r="BW127" s="259">
        <v>-7.0111760399999969</v>
      </c>
      <c r="BX127" s="259">
        <v>-7.2944139999999824E-2</v>
      </c>
      <c r="BY127" s="259">
        <v>14.8701078</v>
      </c>
      <c r="BZ127" s="259">
        <v>-3.7659188599999984</v>
      </c>
      <c r="CA127" s="259">
        <v>-4.2937826000000001</v>
      </c>
      <c r="CB127" s="259">
        <v>-6.1226179200000024</v>
      </c>
      <c r="CC127" s="259">
        <v>-2.8653880999999983</v>
      </c>
      <c r="CD127" s="259">
        <v>-18.843409789999999</v>
      </c>
      <c r="CE127" s="259">
        <v>-5.7035311599999998</v>
      </c>
      <c r="CF127" s="259">
        <v>-68.702035260000017</v>
      </c>
      <c r="CG127" s="286">
        <v>-23.16157071999999</v>
      </c>
      <c r="CH127" s="285">
        <v>-12.545272489999999</v>
      </c>
      <c r="CI127" s="259">
        <v>-4.0815140899999998</v>
      </c>
      <c r="CJ127" s="259">
        <v>-1.9112988700000004</v>
      </c>
      <c r="CK127" s="259">
        <v>-11.8714301</v>
      </c>
      <c r="CL127" s="259">
        <v>-0.7985273599999998</v>
      </c>
      <c r="CM127" s="259">
        <v>1.248012769999999</v>
      </c>
      <c r="CN127" s="259">
        <v>-4.7087042200000013</v>
      </c>
      <c r="CO127" s="259">
        <v>-3.0289507900000006</v>
      </c>
      <c r="CP127" s="259">
        <v>-5.00418422</v>
      </c>
      <c r="CQ127" s="259">
        <v>-13.011609320000002</v>
      </c>
      <c r="CR127" s="259">
        <v>-9.0647635100000024</v>
      </c>
      <c r="CS127" s="286">
        <v>111.37384172</v>
      </c>
      <c r="CT127" s="285">
        <v>-6.4037012200000003</v>
      </c>
      <c r="CU127" s="259">
        <v>-12.93905032</v>
      </c>
      <c r="CV127" s="259">
        <v>-12.296146079999996</v>
      </c>
      <c r="CW127" s="259">
        <v>-5.69720549</v>
      </c>
      <c r="CX127" s="259">
        <v>-7.5433824000000005</v>
      </c>
      <c r="CY127" s="259">
        <v>-10.86301091</v>
      </c>
      <c r="CZ127" s="259">
        <v>-33.513394330000011</v>
      </c>
      <c r="DA127" s="259">
        <v>-8.984671419999998</v>
      </c>
      <c r="DB127" s="259">
        <v>816.45282195999994</v>
      </c>
      <c r="DC127" s="259">
        <v>20.113460619999998</v>
      </c>
      <c r="DD127" s="259">
        <v>0.90468869000000041</v>
      </c>
      <c r="DE127" s="286">
        <v>-6.4210447199999994</v>
      </c>
      <c r="DF127" s="285">
        <v>-5.6287472599999999</v>
      </c>
      <c r="DG127" s="259">
        <v>14.127808279999995</v>
      </c>
      <c r="DH127" s="259">
        <v>-256.52749169999998</v>
      </c>
      <c r="DI127" s="259">
        <v>-14.185999809999995</v>
      </c>
      <c r="DJ127" s="259">
        <v>-3.8114430099999983</v>
      </c>
      <c r="DK127" s="259">
        <v>0.35426716000000114</v>
      </c>
      <c r="DL127" s="259">
        <v>-1.4071975899999996</v>
      </c>
      <c r="DM127" s="259">
        <v>-4.1481870599999997</v>
      </c>
      <c r="DN127" s="259">
        <v>10.868911270000002</v>
      </c>
      <c r="DO127" s="259">
        <v>-396.50712757000002</v>
      </c>
      <c r="DP127" s="259">
        <v>-3.6432104000000005</v>
      </c>
      <c r="DQ127" s="286">
        <v>25.179762010000005</v>
      </c>
      <c r="DR127" s="285">
        <v>-21.606909080000001</v>
      </c>
      <c r="DS127" s="259">
        <v>-19.398573220000003</v>
      </c>
      <c r="DT127" s="259">
        <v>-22.518129599999995</v>
      </c>
      <c r="DU127" s="259">
        <v>11.05049234</v>
      </c>
      <c r="DV127" s="259">
        <v>25.041117440000001</v>
      </c>
      <c r="DW127" s="259">
        <v>-1.9137295199999984</v>
      </c>
      <c r="DX127" s="259">
        <v>-62.476414070000004</v>
      </c>
      <c r="DY127" s="259">
        <v>8.0309238199999999</v>
      </c>
      <c r="DZ127" s="259">
        <v>9.7753359999999567E-2</v>
      </c>
      <c r="EA127" s="259">
        <v>-15.445600150000001</v>
      </c>
      <c r="EB127" s="259">
        <v>2.1166860399999998</v>
      </c>
      <c r="EC127" s="286">
        <v>1524.00851668</v>
      </c>
      <c r="ED127" s="285">
        <v>65.62945856000006</v>
      </c>
      <c r="EE127" s="259">
        <v>5.4092690300000328</v>
      </c>
      <c r="EF127" s="259">
        <v>166.79732885999996</v>
      </c>
      <c r="EG127" s="259">
        <v>-139.03993023999999</v>
      </c>
      <c r="EH127" s="259">
        <v>132.46963907000006</v>
      </c>
      <c r="EI127" s="259">
        <v>124.28388156999998</v>
      </c>
      <c r="EJ127" s="259">
        <v>-96.759210709999778</v>
      </c>
      <c r="EK127" s="259">
        <v>456.73388071999989</v>
      </c>
      <c r="EL127" s="259">
        <v>-37.476009929999933</v>
      </c>
      <c r="EM127" s="259">
        <v>182.17178664000002</v>
      </c>
      <c r="EN127" s="259">
        <v>209.09519467000007</v>
      </c>
      <c r="EO127" s="286">
        <v>57.429964479999967</v>
      </c>
      <c r="EP127" s="285">
        <v>299.4216794099998</v>
      </c>
      <c r="EQ127" s="259">
        <v>156.58747282000007</v>
      </c>
      <c r="ER127" s="259">
        <v>153.52837539000001</v>
      </c>
      <c r="ES127" s="259">
        <v>326.12385445999996</v>
      </c>
      <c r="ET127" s="259">
        <v>36.365800189999995</v>
      </c>
      <c r="EU127" s="259">
        <v>39.846632930000013</v>
      </c>
      <c r="EV127" s="259">
        <v>441.94705174999996</v>
      </c>
      <c r="EW127" s="259">
        <v>297.43630672999996</v>
      </c>
      <c r="EX127" s="259">
        <v>129.88368775000001</v>
      </c>
      <c r="EY127" s="259">
        <v>106.33839763999984</v>
      </c>
      <c r="EZ127" s="259">
        <v>131.38144740999999</v>
      </c>
      <c r="FA127" s="286">
        <v>63.692662700000092</v>
      </c>
      <c r="FB127" s="285">
        <v>102.76597762999999</v>
      </c>
      <c r="FC127" s="259">
        <v>127.81502728999999</v>
      </c>
      <c r="FD127" s="259">
        <v>225.52710545000002</v>
      </c>
      <c r="FE127" s="259">
        <v>-253.65067162999998</v>
      </c>
      <c r="FF127" s="259">
        <v>108.74699592999993</v>
      </c>
      <c r="FG127" s="259">
        <v>319.53955127999996</v>
      </c>
      <c r="FH127" s="259">
        <v>261.89550909999991</v>
      </c>
      <c r="FI127" s="259">
        <v>93.224891430000014</v>
      </c>
      <c r="FJ127" s="259">
        <v>144.26551489000008</v>
      </c>
      <c r="FK127" s="259">
        <v>161.32573574999998</v>
      </c>
      <c r="FL127" s="259">
        <v>176.65009886999991</v>
      </c>
      <c r="FM127" s="286">
        <v>-89.530839489999693</v>
      </c>
      <c r="FN127" s="285">
        <v>310.39659884000002</v>
      </c>
      <c r="FO127" s="259">
        <v>175.79381079000007</v>
      </c>
      <c r="FP127" s="259">
        <v>10.378282100000135</v>
      </c>
      <c r="FQ127" s="259">
        <v>242.76331933000009</v>
      </c>
      <c r="FR127" s="259">
        <v>146.39412437000001</v>
      </c>
      <c r="FS127" s="259">
        <v>374.17534031000048</v>
      </c>
      <c r="FT127" s="259">
        <v>-41.236949440000004</v>
      </c>
      <c r="FU127" s="259">
        <v>89.289380669999986</v>
      </c>
      <c r="FV127" s="259">
        <v>99.551019130000029</v>
      </c>
      <c r="FW127" s="259">
        <v>97.50894512999993</v>
      </c>
      <c r="FX127" s="259">
        <v>417.64743363000014</v>
      </c>
      <c r="FY127" s="286">
        <v>84.291618890000038</v>
      </c>
      <c r="FZ127" s="285">
        <v>117.46175458</v>
      </c>
      <c r="GA127" s="259">
        <v>250.92455361999998</v>
      </c>
      <c r="GB127" s="259">
        <v>730.86782404999997</v>
      </c>
      <c r="GC127" s="259">
        <v>110.75508382000007</v>
      </c>
      <c r="GD127" s="259">
        <v>209.52825633000018</v>
      </c>
      <c r="GE127" s="259">
        <v>65.944232549999967</v>
      </c>
      <c r="GF127" s="259">
        <v>79.025954999999982</v>
      </c>
      <c r="GG127" s="259">
        <v>29.340328669999934</v>
      </c>
      <c r="GH127" s="259">
        <v>45.354431369999929</v>
      </c>
      <c r="GI127" s="259">
        <v>62.962855270000055</v>
      </c>
      <c r="GJ127" s="259">
        <v>81.417786209999647</v>
      </c>
      <c r="GK127" s="286">
        <v>2914.9194386199993</v>
      </c>
      <c r="GL127" s="285">
        <v>455.24837788000008</v>
      </c>
      <c r="GM127" s="259">
        <v>22.22575697000012</v>
      </c>
      <c r="GN127" s="259">
        <v>-623.48781019000012</v>
      </c>
      <c r="GO127" s="259">
        <v>-260.09689044999999</v>
      </c>
      <c r="GP127" s="259">
        <v>881.81907519000026</v>
      </c>
      <c r="GQ127" s="259">
        <v>-320.52476209999969</v>
      </c>
      <c r="GR127" s="259">
        <v>165.01526150000001</v>
      </c>
      <c r="GS127" s="259">
        <v>1063.0121646</v>
      </c>
      <c r="GT127" s="259">
        <v>71.234454449999944</v>
      </c>
      <c r="GU127" s="259">
        <v>46.219489470000042</v>
      </c>
      <c r="GV127" s="259">
        <v>207.33384075000032</v>
      </c>
      <c r="GW127" s="286">
        <v>85.614433739999583</v>
      </c>
      <c r="GX127" s="285">
        <v>39.609062920000014</v>
      </c>
      <c r="GY127" s="259">
        <v>-17.143000130000189</v>
      </c>
      <c r="GZ127" s="259">
        <v>117.92476196999971</v>
      </c>
      <c r="HA127" s="259">
        <v>644.7920940499996</v>
      </c>
      <c r="HB127" s="259">
        <v>398.98235292999937</v>
      </c>
      <c r="HC127" s="259">
        <v>245.82041985000052</v>
      </c>
      <c r="HD127" s="259">
        <v>473.05963301000003</v>
      </c>
      <c r="HE127" s="259">
        <v>-372.57776512999936</v>
      </c>
      <c r="HF127" s="259">
        <v>87.949145120000452</v>
      </c>
      <c r="HG127" s="259">
        <v>-21.300977909999744</v>
      </c>
      <c r="HH127" s="259">
        <v>36.642562920000003</v>
      </c>
      <c r="HI127" s="286">
        <v>-29.239328830000147</v>
      </c>
      <c r="HJ127" s="285">
        <v>574.48652027999992</v>
      </c>
      <c r="HK127" s="259">
        <v>110.28661277000032</v>
      </c>
      <c r="HL127" s="259">
        <v>142.73977205999995</v>
      </c>
      <c r="HM127" s="259">
        <v>136.20250406000022</v>
      </c>
      <c r="HN127" s="259">
        <v>497.27592198999986</v>
      </c>
      <c r="HO127" s="259">
        <v>397.19666227999983</v>
      </c>
      <c r="HP127" s="259">
        <v>191.80641317999996</v>
      </c>
      <c r="HQ127" s="259">
        <v>168.16166007999971</v>
      </c>
      <c r="HR127" s="259">
        <v>156.39790895000013</v>
      </c>
      <c r="HS127" s="259">
        <v>21.536691379999766</v>
      </c>
      <c r="HT127" s="259">
        <v>159.18791765000032</v>
      </c>
      <c r="HU127" s="286">
        <v>-144.58774146000047</v>
      </c>
      <c r="HV127" s="285">
        <v>454.64116694999984</v>
      </c>
      <c r="HW127" s="259">
        <v>140.86868007000007</v>
      </c>
      <c r="HX127" s="259">
        <v>786.73477804000004</v>
      </c>
      <c r="HY127" s="259">
        <v>269.90562940000007</v>
      </c>
      <c r="HZ127" s="259">
        <v>80.742858539999958</v>
      </c>
      <c r="IA127" s="259">
        <v>216.29309289000008</v>
      </c>
      <c r="IB127" s="259">
        <v>136.9775249399994</v>
      </c>
      <c r="IC127" s="259">
        <v>147.38957107000016</v>
      </c>
      <c r="ID127" s="259">
        <v>-328.65925445000005</v>
      </c>
      <c r="IE127" s="259">
        <v>189.21670455000003</v>
      </c>
      <c r="IF127" s="259">
        <v>199.94456324000029</v>
      </c>
      <c r="IG127" s="286">
        <v>234.52619908999972</v>
      </c>
      <c r="IH127" s="285">
        <v>1047.3324223899999</v>
      </c>
      <c r="II127" s="259">
        <v>-109.82988271000067</v>
      </c>
      <c r="IJ127" s="259">
        <v>101.89795938999978</v>
      </c>
      <c r="IK127" s="259">
        <v>243.80297621999983</v>
      </c>
      <c r="IL127" s="259">
        <v>107.12983649000009</v>
      </c>
      <c r="IM127" s="259">
        <v>345.75528799999984</v>
      </c>
      <c r="IN127" s="259">
        <v>209.90511143999998</v>
      </c>
      <c r="IO127" s="259">
        <v>170.9308756500001</v>
      </c>
      <c r="IP127" s="259">
        <v>87.033575180000554</v>
      </c>
      <c r="IQ127" s="259">
        <v>2.3833938900003773</v>
      </c>
      <c r="IR127" s="259">
        <v>-452.47581545999941</v>
      </c>
      <c r="IS127" s="286">
        <v>729.35138657999948</v>
      </c>
      <c r="IT127" s="285">
        <v>355.75862849999908</v>
      </c>
      <c r="IU127" s="259">
        <v>341.11307150999949</v>
      </c>
      <c r="IV127" s="259">
        <v>628.92737879999925</v>
      </c>
      <c r="IW127" s="259">
        <v>-482.02134371000182</v>
      </c>
      <c r="IX127" s="259">
        <v>336.5743119899995</v>
      </c>
      <c r="IY127" s="259">
        <v>24.579245179999901</v>
      </c>
      <c r="IZ127" s="259">
        <v>147.00552253999967</v>
      </c>
      <c r="JA127" s="259">
        <v>328.68198739000007</v>
      </c>
      <c r="JB127" s="259">
        <v>229.50282940000028</v>
      </c>
      <c r="JC127" s="259">
        <v>278.66103394999971</v>
      </c>
      <c r="JD127" s="259">
        <v>620.1988510599997</v>
      </c>
      <c r="JE127" s="286">
        <v>146.10405649000089</v>
      </c>
      <c r="JF127" s="285">
        <v>405.44061493999993</v>
      </c>
      <c r="JG127" s="259">
        <v>305.23551933999994</v>
      </c>
      <c r="JH127" s="259">
        <v>350.89655318000007</v>
      </c>
      <c r="JI127" s="259">
        <v>143.9580405399999</v>
      </c>
      <c r="JJ127" s="259">
        <v>-14.70086104000066</v>
      </c>
      <c r="JK127" s="259">
        <v>273.36322544999922</v>
      </c>
      <c r="JL127" s="259">
        <v>458.66702442999917</v>
      </c>
      <c r="JM127" s="259">
        <v>244.05703282999957</v>
      </c>
      <c r="JN127" s="259">
        <v>-61.291845060000298</v>
      </c>
      <c r="JO127" s="259">
        <v>269.30738882000037</v>
      </c>
      <c r="JP127" s="259">
        <v>96.039215969999731</v>
      </c>
      <c r="JQ127" s="286">
        <v>441.62667168999849</v>
      </c>
      <c r="JR127" s="285">
        <v>250.11249120999901</v>
      </c>
      <c r="JS127" s="259">
        <v>-9.3612337000002412</v>
      </c>
      <c r="JT127" s="259">
        <v>188.7731031699997</v>
      </c>
      <c r="JU127" s="259">
        <v>-126.43947408000025</v>
      </c>
      <c r="JV127" s="259">
        <v>40.153306400000361</v>
      </c>
      <c r="JW127" s="259">
        <v>-211.67704908999906</v>
      </c>
      <c r="JX127" s="259">
        <v>-168.63989605000145</v>
      </c>
      <c r="JY127" s="259">
        <v>469.80984865999824</v>
      </c>
      <c r="JZ127" s="259">
        <v>397.79794921000064</v>
      </c>
      <c r="KA127" s="259">
        <v>192.92472913000239</v>
      </c>
      <c r="KB127" s="259">
        <v>303.48886901999879</v>
      </c>
      <c r="KC127" s="286">
        <v>401.72193959000003</v>
      </c>
      <c r="KD127" s="285">
        <v>-80.830027560000417</v>
      </c>
      <c r="KE127" s="259">
        <v>180.82556042999988</v>
      </c>
      <c r="KF127" s="259">
        <v>229.49503049000057</v>
      </c>
      <c r="KG127" s="259">
        <v>441.35515687999975</v>
      </c>
      <c r="KH127" s="259">
        <v>75.206227380000627</v>
      </c>
      <c r="KI127" s="259">
        <v>-30.720775299999644</v>
      </c>
      <c r="KJ127" s="259">
        <v>138.13374415999985</v>
      </c>
      <c r="KK127" s="259">
        <v>137.35614163999946</v>
      </c>
      <c r="KL127" s="259">
        <v>-23.305430430000115</v>
      </c>
      <c r="KM127" s="259">
        <v>-98.953205909999781</v>
      </c>
      <c r="KN127" s="259">
        <v>-22.321754620000007</v>
      </c>
      <c r="KO127" s="259">
        <v>-121.87701751000003</v>
      </c>
      <c r="KP127" s="285">
        <v>799.61625743000036</v>
      </c>
      <c r="KQ127" s="259">
        <v>357.37448911000024</v>
      </c>
      <c r="KR127" s="259">
        <v>78.518699960000475</v>
      </c>
      <c r="KS127" s="286">
        <v>0</v>
      </c>
    </row>
    <row r="128" spans="1:305" hidden="1" x14ac:dyDescent="0.25">
      <c r="A128" s="347"/>
      <c r="B128" s="230"/>
      <c r="M128" s="236"/>
      <c r="N128" s="230"/>
      <c r="Y128" s="236"/>
      <c r="Z128" s="230"/>
      <c r="AK128" s="236"/>
      <c r="AL128" s="230"/>
      <c r="AW128" s="236"/>
      <c r="AX128" s="285"/>
      <c r="AY128" s="259"/>
      <c r="AZ128" s="259"/>
      <c r="BA128" s="259"/>
      <c r="BB128" s="259"/>
      <c r="BC128" s="259"/>
      <c r="BD128" s="259"/>
      <c r="BE128" s="259"/>
      <c r="BF128" s="259"/>
      <c r="BG128" s="259"/>
      <c r="BH128" s="259"/>
      <c r="BI128" s="286"/>
      <c r="BJ128" s="285"/>
      <c r="BK128" s="259"/>
      <c r="BL128" s="259"/>
      <c r="BM128" s="259"/>
      <c r="BN128" s="259"/>
      <c r="BO128" s="259"/>
      <c r="BP128" s="259"/>
      <c r="BQ128" s="259"/>
      <c r="BR128" s="259"/>
      <c r="BS128" s="259"/>
      <c r="BT128" s="259"/>
      <c r="BU128" s="286"/>
      <c r="BV128" s="285"/>
      <c r="BW128" s="259"/>
      <c r="BX128" s="259"/>
      <c r="BY128" s="259"/>
      <c r="BZ128" s="259"/>
      <c r="CA128" s="259"/>
      <c r="CB128" s="259"/>
      <c r="CC128" s="259"/>
      <c r="CD128" s="259"/>
      <c r="CE128" s="259"/>
      <c r="CF128" s="259"/>
      <c r="CG128" s="286"/>
      <c r="CH128" s="285"/>
      <c r="CI128" s="259"/>
      <c r="CJ128" s="259"/>
      <c r="CK128" s="259"/>
      <c r="CL128" s="259"/>
      <c r="CM128" s="259"/>
      <c r="CN128" s="259"/>
      <c r="CO128" s="259"/>
      <c r="CP128" s="259"/>
      <c r="CQ128" s="259"/>
      <c r="CR128" s="259"/>
      <c r="CS128" s="286"/>
      <c r="CT128" s="285"/>
      <c r="CU128" s="259"/>
      <c r="CV128" s="259"/>
      <c r="CW128" s="259"/>
      <c r="CX128" s="259"/>
      <c r="CY128" s="259"/>
      <c r="CZ128" s="259"/>
      <c r="DA128" s="259"/>
      <c r="DB128" s="259"/>
      <c r="DC128" s="259"/>
      <c r="DD128" s="259"/>
      <c r="DE128" s="286"/>
      <c r="DF128" s="285"/>
      <c r="DG128" s="259"/>
      <c r="DH128" s="259"/>
      <c r="DI128" s="259"/>
      <c r="DJ128" s="259"/>
      <c r="DK128" s="259"/>
      <c r="DL128" s="259"/>
      <c r="DM128" s="259"/>
      <c r="DN128" s="259"/>
      <c r="DO128" s="259"/>
      <c r="DP128" s="259"/>
      <c r="DQ128" s="286"/>
      <c r="DR128" s="285"/>
      <c r="DS128" s="259"/>
      <c r="DT128" s="259"/>
      <c r="DU128" s="259"/>
      <c r="DV128" s="259"/>
      <c r="DW128" s="259"/>
      <c r="DX128" s="259"/>
      <c r="DY128" s="259"/>
      <c r="DZ128" s="259"/>
      <c r="EA128" s="259"/>
      <c r="EB128" s="259"/>
      <c r="EC128" s="286"/>
      <c r="ED128" s="285"/>
      <c r="EE128" s="259"/>
      <c r="EF128" s="259"/>
      <c r="EG128" s="259"/>
      <c r="EH128" s="259"/>
      <c r="EI128" s="259"/>
      <c r="EJ128" s="259"/>
      <c r="EK128" s="259"/>
      <c r="EL128" s="259"/>
      <c r="EM128" s="259"/>
      <c r="EN128" s="259"/>
      <c r="EO128" s="286"/>
      <c r="EP128" s="285"/>
      <c r="EQ128" s="259"/>
      <c r="ER128" s="259"/>
      <c r="ES128" s="259"/>
      <c r="ET128" s="259"/>
      <c r="EU128" s="259"/>
      <c r="EV128" s="259"/>
      <c r="EW128" s="259"/>
      <c r="EX128" s="259"/>
      <c r="EY128" s="259"/>
      <c r="EZ128" s="259"/>
      <c r="FA128" s="286"/>
      <c r="FB128" s="285"/>
      <c r="FC128" s="259"/>
      <c r="FD128" s="259"/>
      <c r="FE128" s="259"/>
      <c r="FF128" s="259"/>
      <c r="FG128" s="259"/>
      <c r="FH128" s="259"/>
      <c r="FI128" s="259"/>
      <c r="FJ128" s="259"/>
      <c r="FK128" s="259"/>
      <c r="FL128" s="259"/>
      <c r="FM128" s="286"/>
      <c r="FN128" s="285"/>
      <c r="FO128" s="259"/>
      <c r="FP128" s="259"/>
      <c r="FQ128" s="259"/>
      <c r="FR128" s="259"/>
      <c r="FS128" s="259"/>
      <c r="FT128" s="259"/>
      <c r="FU128" s="259"/>
      <c r="FV128" s="259"/>
      <c r="FW128" s="259"/>
      <c r="FX128" s="259"/>
      <c r="FY128" s="286"/>
      <c r="FZ128" s="285"/>
      <c r="GA128" s="259"/>
      <c r="GB128" s="259"/>
      <c r="GC128" s="259"/>
      <c r="GD128" s="259"/>
      <c r="GE128" s="259"/>
      <c r="GF128" s="259"/>
      <c r="GG128" s="259"/>
      <c r="GH128" s="259"/>
      <c r="GI128" s="259"/>
      <c r="GJ128" s="259"/>
      <c r="GK128" s="286"/>
      <c r="GL128" s="285"/>
      <c r="GM128" s="259"/>
      <c r="GN128" s="259"/>
      <c r="GO128" s="259"/>
      <c r="GP128" s="259"/>
      <c r="GQ128" s="259"/>
      <c r="GR128" s="259"/>
      <c r="GS128" s="259"/>
      <c r="GT128" s="259"/>
      <c r="GU128" s="259"/>
      <c r="GV128" s="259"/>
      <c r="GW128" s="286"/>
      <c r="GX128" s="285"/>
      <c r="GY128" s="259"/>
      <c r="GZ128" s="259"/>
      <c r="HA128" s="259"/>
      <c r="HB128" s="259"/>
      <c r="HC128" s="259"/>
      <c r="HD128" s="259"/>
      <c r="HE128" s="259"/>
      <c r="HF128" s="259"/>
      <c r="HG128" s="259"/>
      <c r="HH128" s="259"/>
      <c r="HI128" s="286"/>
      <c r="HJ128" s="285"/>
      <c r="HK128" s="259"/>
      <c r="HL128" s="259"/>
      <c r="HM128" s="259"/>
      <c r="HN128" s="259"/>
      <c r="HO128" s="259"/>
      <c r="HP128" s="259"/>
      <c r="HQ128" s="259"/>
      <c r="HR128" s="259"/>
      <c r="HS128" s="259"/>
      <c r="HT128" s="259"/>
      <c r="HU128" s="286"/>
      <c r="HV128" s="285"/>
      <c r="HW128" s="259"/>
      <c r="HX128" s="259"/>
      <c r="HY128" s="259"/>
      <c r="HZ128" s="259"/>
      <c r="IA128" s="259"/>
      <c r="IB128" s="259"/>
      <c r="IC128" s="259"/>
      <c r="ID128" s="259"/>
      <c r="IE128" s="259"/>
      <c r="IF128" s="259"/>
      <c r="IG128" s="286"/>
      <c r="IH128" s="285"/>
      <c r="II128" s="259"/>
      <c r="IJ128" s="259"/>
      <c r="IK128" s="259"/>
      <c r="IL128" s="259"/>
      <c r="IM128" s="259"/>
      <c r="IN128" s="259"/>
      <c r="IO128" s="259"/>
      <c r="IP128" s="259"/>
      <c r="IQ128" s="259"/>
      <c r="IR128" s="259"/>
      <c r="IS128" s="286"/>
      <c r="IT128" s="285"/>
      <c r="IU128" s="259"/>
      <c r="IV128" s="259"/>
      <c r="IW128" s="259"/>
      <c r="IX128" s="259"/>
      <c r="IY128" s="259"/>
      <c r="IZ128" s="259"/>
      <c r="JA128" s="259"/>
      <c r="JB128" s="259"/>
      <c r="JC128" s="259"/>
      <c r="JD128" s="259"/>
      <c r="JE128" s="286"/>
      <c r="JF128" s="285"/>
      <c r="JG128" s="259"/>
      <c r="JH128" s="259"/>
      <c r="JI128" s="259"/>
      <c r="JJ128" s="259"/>
      <c r="JK128" s="259"/>
      <c r="JL128" s="259"/>
      <c r="JM128" s="259"/>
      <c r="JN128" s="259"/>
      <c r="JO128" s="259"/>
      <c r="JP128" s="259"/>
      <c r="JQ128" s="286"/>
      <c r="JR128" s="285"/>
      <c r="JS128" s="259"/>
      <c r="JT128" s="259"/>
      <c r="JU128" s="259"/>
      <c r="JV128" s="259"/>
      <c r="JW128" s="259"/>
      <c r="JX128" s="259"/>
      <c r="JY128" s="259"/>
      <c r="JZ128" s="259"/>
      <c r="KA128" s="259"/>
      <c r="KB128" s="259"/>
      <c r="KC128" s="286"/>
      <c r="KD128" s="285"/>
      <c r="KE128" s="259"/>
      <c r="KF128" s="259"/>
      <c r="KG128" s="259"/>
      <c r="KH128" s="259"/>
      <c r="KI128" s="259"/>
      <c r="KJ128" s="259"/>
      <c r="KK128" s="259"/>
      <c r="KL128" s="259"/>
      <c r="KM128" s="259"/>
      <c r="KN128" s="259"/>
      <c r="KO128" s="259"/>
      <c r="KP128" s="285"/>
      <c r="KQ128" s="285"/>
      <c r="KR128" s="285"/>
      <c r="KS128" s="286"/>
    </row>
    <row r="129" spans="1:305" hidden="1" x14ac:dyDescent="0.25">
      <c r="A129" s="347"/>
      <c r="B129" s="230"/>
      <c r="M129" s="236"/>
      <c r="N129" s="230"/>
      <c r="Y129" s="236"/>
      <c r="Z129" s="230"/>
      <c r="AK129" s="236"/>
      <c r="AL129" s="230"/>
      <c r="AW129" s="236"/>
      <c r="AX129" s="285"/>
      <c r="AY129" s="259"/>
      <c r="AZ129" s="259"/>
      <c r="BA129" s="259"/>
      <c r="BB129" s="259"/>
      <c r="BC129" s="259"/>
      <c r="BD129" s="259"/>
      <c r="BE129" s="259"/>
      <c r="BF129" s="259"/>
      <c r="BG129" s="259"/>
      <c r="BH129" s="259"/>
      <c r="BI129" s="286"/>
      <c r="BJ129" s="285"/>
      <c r="BK129" s="259"/>
      <c r="BL129" s="259"/>
      <c r="BM129" s="259"/>
      <c r="BN129" s="259"/>
      <c r="BO129" s="259"/>
      <c r="BP129" s="259"/>
      <c r="BQ129" s="259"/>
      <c r="BR129" s="259"/>
      <c r="BS129" s="259"/>
      <c r="BT129" s="259"/>
      <c r="BU129" s="286"/>
      <c r="BV129" s="285"/>
      <c r="BW129" s="259"/>
      <c r="BX129" s="259"/>
      <c r="BY129" s="259"/>
      <c r="BZ129" s="259"/>
      <c r="CA129" s="259"/>
      <c r="CB129" s="259"/>
      <c r="CC129" s="259"/>
      <c r="CD129" s="259"/>
      <c r="CE129" s="259"/>
      <c r="CF129" s="259"/>
      <c r="CG129" s="286"/>
      <c r="CH129" s="285"/>
      <c r="CI129" s="259"/>
      <c r="CJ129" s="259"/>
      <c r="CK129" s="259"/>
      <c r="CL129" s="259"/>
      <c r="CM129" s="259"/>
      <c r="CN129" s="259"/>
      <c r="CO129" s="259"/>
      <c r="CP129" s="259"/>
      <c r="CQ129" s="259"/>
      <c r="CR129" s="259"/>
      <c r="CS129" s="286"/>
      <c r="CT129" s="285"/>
      <c r="CU129" s="259"/>
      <c r="CV129" s="259"/>
      <c r="CW129" s="259"/>
      <c r="CX129" s="259"/>
      <c r="CY129" s="259"/>
      <c r="CZ129" s="259"/>
      <c r="DA129" s="259"/>
      <c r="DB129" s="259"/>
      <c r="DC129" s="259"/>
      <c r="DD129" s="259"/>
      <c r="DE129" s="286"/>
      <c r="DF129" s="285"/>
      <c r="DG129" s="259"/>
      <c r="DH129" s="259"/>
      <c r="DI129" s="259"/>
      <c r="DJ129" s="259"/>
      <c r="DK129" s="259"/>
      <c r="DL129" s="259"/>
      <c r="DM129" s="259"/>
      <c r="DN129" s="259"/>
      <c r="DO129" s="259"/>
      <c r="DP129" s="259"/>
      <c r="DQ129" s="286"/>
      <c r="DR129" s="285"/>
      <c r="DS129" s="259"/>
      <c r="DT129" s="259"/>
      <c r="DU129" s="259"/>
      <c r="DV129" s="259"/>
      <c r="DW129" s="259"/>
      <c r="DX129" s="259"/>
      <c r="DY129" s="259"/>
      <c r="DZ129" s="259"/>
      <c r="EA129" s="259"/>
      <c r="EB129" s="259"/>
      <c r="EC129" s="286"/>
      <c r="ED129" s="285"/>
      <c r="EE129" s="259"/>
      <c r="EF129" s="259"/>
      <c r="EG129" s="259"/>
      <c r="EH129" s="259"/>
      <c r="EI129" s="259"/>
      <c r="EJ129" s="259"/>
      <c r="EK129" s="259"/>
      <c r="EL129" s="259"/>
      <c r="EM129" s="259"/>
      <c r="EN129" s="259"/>
      <c r="EO129" s="286"/>
      <c r="EP129" s="285"/>
      <c r="EQ129" s="259"/>
      <c r="ER129" s="259"/>
      <c r="ES129" s="259"/>
      <c r="ET129" s="259"/>
      <c r="EU129" s="259"/>
      <c r="EV129" s="259"/>
      <c r="EW129" s="259"/>
      <c r="EX129" s="259"/>
      <c r="EY129" s="259"/>
      <c r="EZ129" s="259"/>
      <c r="FA129" s="286"/>
      <c r="FB129" s="285"/>
      <c r="FC129" s="259"/>
      <c r="FD129" s="259"/>
      <c r="FE129" s="259"/>
      <c r="FF129" s="259"/>
      <c r="FG129" s="259"/>
      <c r="FH129" s="259"/>
      <c r="FI129" s="259"/>
      <c r="FJ129" s="259"/>
      <c r="FK129" s="259"/>
      <c r="FL129" s="259"/>
      <c r="FM129" s="286"/>
      <c r="FN129" s="285"/>
      <c r="FO129" s="259"/>
      <c r="FP129" s="259"/>
      <c r="FQ129" s="259"/>
      <c r="FR129" s="259"/>
      <c r="FS129" s="259"/>
      <c r="FT129" s="259"/>
      <c r="FU129" s="259"/>
      <c r="FV129" s="259"/>
      <c r="FW129" s="259"/>
      <c r="FX129" s="259"/>
      <c r="FY129" s="286"/>
      <c r="FZ129" s="285"/>
      <c r="GA129" s="259"/>
      <c r="GB129" s="259"/>
      <c r="GC129" s="259"/>
      <c r="GD129" s="259"/>
      <c r="GE129" s="259"/>
      <c r="GF129" s="259"/>
      <c r="GG129" s="259"/>
      <c r="GH129" s="259"/>
      <c r="GI129" s="259"/>
      <c r="GJ129" s="259"/>
      <c r="GK129" s="286"/>
      <c r="GL129" s="285"/>
      <c r="GM129" s="259"/>
      <c r="GN129" s="259"/>
      <c r="GO129" s="259"/>
      <c r="GP129" s="259"/>
      <c r="GQ129" s="259"/>
      <c r="GR129" s="259"/>
      <c r="GS129" s="259"/>
      <c r="GT129" s="259"/>
      <c r="GU129" s="259"/>
      <c r="GV129" s="259"/>
      <c r="GW129" s="286"/>
      <c r="GX129" s="285"/>
      <c r="GY129" s="259"/>
      <c r="GZ129" s="259"/>
      <c r="HA129" s="259"/>
      <c r="HB129" s="259"/>
      <c r="HC129" s="259"/>
      <c r="HD129" s="259"/>
      <c r="HE129" s="259"/>
      <c r="HF129" s="259"/>
      <c r="HG129" s="259"/>
      <c r="HH129" s="259"/>
      <c r="HI129" s="286"/>
      <c r="HJ129" s="285"/>
      <c r="HK129" s="259"/>
      <c r="HL129" s="259"/>
      <c r="HM129" s="259"/>
      <c r="HN129" s="259"/>
      <c r="HO129" s="259"/>
      <c r="HP129" s="259"/>
      <c r="HQ129" s="259"/>
      <c r="HR129" s="259"/>
      <c r="HS129" s="259"/>
      <c r="HT129" s="259"/>
      <c r="HU129" s="286"/>
      <c r="HV129" s="285"/>
      <c r="HW129" s="259"/>
      <c r="HX129" s="259"/>
      <c r="HY129" s="259"/>
      <c r="HZ129" s="259"/>
      <c r="IA129" s="259"/>
      <c r="IB129" s="259"/>
      <c r="IC129" s="259"/>
      <c r="ID129" s="259"/>
      <c r="IE129" s="259"/>
      <c r="IF129" s="259"/>
      <c r="IG129" s="286"/>
      <c r="IH129" s="285"/>
      <c r="II129" s="259"/>
      <c r="IJ129" s="259"/>
      <c r="IK129" s="259"/>
      <c r="IL129" s="259"/>
      <c r="IM129" s="259"/>
      <c r="IN129" s="259"/>
      <c r="IO129" s="259"/>
      <c r="IP129" s="259"/>
      <c r="IQ129" s="259"/>
      <c r="IR129" s="259"/>
      <c r="IS129" s="286"/>
      <c r="IT129" s="285"/>
      <c r="IU129" s="259"/>
      <c r="IV129" s="259"/>
      <c r="IW129" s="259"/>
      <c r="IX129" s="259"/>
      <c r="IY129" s="259"/>
      <c r="IZ129" s="259"/>
      <c r="JA129" s="259"/>
      <c r="JB129" s="259"/>
      <c r="JC129" s="259"/>
      <c r="JD129" s="259"/>
      <c r="JE129" s="286"/>
      <c r="JF129" s="285"/>
      <c r="JG129" s="259"/>
      <c r="JH129" s="259"/>
      <c r="JI129" s="259"/>
      <c r="JJ129" s="259"/>
      <c r="JK129" s="259"/>
      <c r="JL129" s="259"/>
      <c r="JM129" s="259"/>
      <c r="JN129" s="259"/>
      <c r="JO129" s="259"/>
      <c r="JP129" s="259"/>
      <c r="JQ129" s="286"/>
      <c r="JR129" s="285"/>
      <c r="JS129" s="259"/>
      <c r="JT129" s="259"/>
      <c r="JU129" s="259"/>
      <c r="JV129" s="259"/>
      <c r="JW129" s="259"/>
      <c r="JX129" s="259"/>
      <c r="JY129" s="259"/>
      <c r="JZ129" s="259"/>
      <c r="KA129" s="259"/>
      <c r="KB129" s="259"/>
      <c r="KC129" s="286"/>
      <c r="KD129" s="285"/>
      <c r="KE129" s="259"/>
      <c r="KF129" s="259"/>
      <c r="KG129" s="259"/>
      <c r="KH129" s="259"/>
      <c r="KI129" s="259"/>
      <c r="KJ129" s="259"/>
      <c r="KK129" s="259"/>
      <c r="KL129" s="259"/>
      <c r="KM129" s="259"/>
      <c r="KN129" s="259"/>
      <c r="KO129" s="259"/>
      <c r="KP129" s="285"/>
      <c r="KQ129" s="285"/>
      <c r="KR129" s="285"/>
      <c r="KS129" s="286"/>
    </row>
    <row r="130" spans="1:305" ht="5.4" customHeight="1" x14ac:dyDescent="0.25">
      <c r="A130" s="230"/>
      <c r="KC130" s="236"/>
      <c r="KO130" s="381"/>
      <c r="KS130" s="236"/>
    </row>
    <row r="131" spans="1:305" ht="15.75" customHeight="1" x14ac:dyDescent="0.25">
      <c r="A131" s="281" t="s">
        <v>4237</v>
      </c>
      <c r="B131" s="287">
        <v>272.67965582794415</v>
      </c>
      <c r="C131" s="288">
        <v>50.409832938341651</v>
      </c>
      <c r="D131" s="288">
        <v>178.04751536396634</v>
      </c>
      <c r="E131" s="288">
        <v>695.8747001742571</v>
      </c>
      <c r="F131" s="288">
        <v>613.94059020944064</v>
      </c>
      <c r="G131" s="288">
        <v>-75.352845846272444</v>
      </c>
      <c r="H131" s="288">
        <v>-154.80983030732818</v>
      </c>
      <c r="I131" s="288">
        <v>163.12621981510486</v>
      </c>
      <c r="J131" s="288">
        <v>401.63613503438648</v>
      </c>
      <c r="K131" s="288">
        <v>-102.90895828013879</v>
      </c>
      <c r="L131" s="288">
        <v>453.28045267917923</v>
      </c>
      <c r="M131" s="289">
        <v>729.23800414302002</v>
      </c>
      <c r="N131" s="287">
        <v>39.108853602770139</v>
      </c>
      <c r="O131" s="288">
        <v>-254.03379851179824</v>
      </c>
      <c r="P131" s="288">
        <v>-572.61693008781185</v>
      </c>
      <c r="Q131" s="288">
        <v>-94.592217775217918</v>
      </c>
      <c r="R131" s="288">
        <v>-696.78165455574083</v>
      </c>
      <c r="S131" s="288">
        <v>-318.33181443919511</v>
      </c>
      <c r="T131" s="288">
        <v>338.03119457662319</v>
      </c>
      <c r="U131" s="288">
        <v>97.383716917263698</v>
      </c>
      <c r="V131" s="288">
        <v>-47.57177602733973</v>
      </c>
      <c r="W131" s="288">
        <v>-388.25972946515105</v>
      </c>
      <c r="X131" s="288">
        <v>-131.00423798457405</v>
      </c>
      <c r="Y131" s="289">
        <v>-295.93527223931102</v>
      </c>
      <c r="Z131" s="287">
        <v>821.11713742819063</v>
      </c>
      <c r="AA131" s="288">
        <v>92.736946247136146</v>
      </c>
      <c r="AB131" s="288">
        <v>-427.80329499704521</v>
      </c>
      <c r="AC131" s="288">
        <v>953.6861667746972</v>
      </c>
      <c r="AD131" s="288">
        <v>-299.77225421413061</v>
      </c>
      <c r="AE131" s="288">
        <v>-707.56057146289186</v>
      </c>
      <c r="AF131" s="288">
        <v>-378.10857412067446</v>
      </c>
      <c r="AG131" s="288">
        <v>-1.8852459539791653</v>
      </c>
      <c r="AH131" s="288">
        <v>68.424813081952834</v>
      </c>
      <c r="AI131" s="288">
        <v>196.44664009528017</v>
      </c>
      <c r="AJ131" s="288">
        <v>-154.28881211526931</v>
      </c>
      <c r="AK131" s="289">
        <v>-194.16456649432973</v>
      </c>
      <c r="AL131" s="287">
        <v>599.82388892411677</v>
      </c>
      <c r="AM131" s="288">
        <v>-324.02326413244987</v>
      </c>
      <c r="AN131" s="288">
        <v>-352.79725205746814</v>
      </c>
      <c r="AO131" s="288">
        <v>-119.05653480378227</v>
      </c>
      <c r="AP131" s="288">
        <v>-191.41602677596055</v>
      </c>
      <c r="AQ131" s="288">
        <v>175.03148849562589</v>
      </c>
      <c r="AR131" s="288">
        <v>-135.33766406138096</v>
      </c>
      <c r="AS131" s="288">
        <v>344.9245060654107</v>
      </c>
      <c r="AT131" s="288">
        <v>618.0352700883019</v>
      </c>
      <c r="AU131" s="288">
        <v>-66.044707259978267</v>
      </c>
      <c r="AV131" s="288">
        <v>653.89087760575853</v>
      </c>
      <c r="AW131" s="289">
        <v>301.50444933801447</v>
      </c>
      <c r="AX131" s="287">
        <v>-23.576519601577502</v>
      </c>
      <c r="AY131" s="288">
        <v>203.87363000072827</v>
      </c>
      <c r="AZ131" s="288">
        <v>-375.76343841925598</v>
      </c>
      <c r="BA131" s="288">
        <v>-1470.5698717035914</v>
      </c>
      <c r="BB131" s="288">
        <v>171.62656006882878</v>
      </c>
      <c r="BC131" s="288">
        <v>-547.66098339361588</v>
      </c>
      <c r="BD131" s="288">
        <v>710.18964758911238</v>
      </c>
      <c r="BE131" s="288">
        <v>12.127451119229672</v>
      </c>
      <c r="BF131" s="288">
        <v>-389.06711484690351</v>
      </c>
      <c r="BG131" s="288">
        <v>-233.3969187464179</v>
      </c>
      <c r="BH131" s="288">
        <v>495.71070174240919</v>
      </c>
      <c r="BI131" s="289">
        <v>820.96336480965715</v>
      </c>
      <c r="BJ131" s="287">
        <v>204.9568222183193</v>
      </c>
      <c r="BK131" s="288">
        <v>-0.57136199322050629</v>
      </c>
      <c r="BL131" s="288">
        <v>-1202.8688297743686</v>
      </c>
      <c r="BM131" s="288">
        <v>-40.023846573521496</v>
      </c>
      <c r="BN131" s="288">
        <v>89.895260999746014</v>
      </c>
      <c r="BO131" s="288">
        <v>-453.99068570055249</v>
      </c>
      <c r="BP131" s="288">
        <v>1215.4680380728144</v>
      </c>
      <c r="BQ131" s="288">
        <v>105.40464943759054</v>
      </c>
      <c r="BR131" s="288">
        <v>732.87051550671242</v>
      </c>
      <c r="BS131" s="288">
        <v>-81.128216638506103</v>
      </c>
      <c r="BT131" s="288">
        <v>765.90979525759008</v>
      </c>
      <c r="BU131" s="289">
        <v>152.10919672363616</v>
      </c>
      <c r="BV131" s="287">
        <v>1704.6449249872057</v>
      </c>
      <c r="BW131" s="288">
        <v>137.40563474333442</v>
      </c>
      <c r="BX131" s="288">
        <v>134.26430159094446</v>
      </c>
      <c r="BY131" s="288">
        <v>863.17792298404106</v>
      </c>
      <c r="BZ131" s="288">
        <v>340.46416695359261</v>
      </c>
      <c r="CA131" s="288">
        <v>130.42206297106611</v>
      </c>
      <c r="CB131" s="288">
        <v>21.717906088105792</v>
      </c>
      <c r="CC131" s="288">
        <v>268.28528959659985</v>
      </c>
      <c r="CD131" s="288">
        <v>-59.534980001789862</v>
      </c>
      <c r="CE131" s="288">
        <v>237.34821089040412</v>
      </c>
      <c r="CF131" s="288">
        <v>131.39915138230688</v>
      </c>
      <c r="CG131" s="289">
        <v>667.48763897896936</v>
      </c>
      <c r="CH131" s="287">
        <v>89.453308379755185</v>
      </c>
      <c r="CI131" s="288">
        <v>-162.94297155000717</v>
      </c>
      <c r="CJ131" s="288">
        <v>101.4974362345007</v>
      </c>
      <c r="CK131" s="288">
        <v>-257.26197168076931</v>
      </c>
      <c r="CL131" s="288">
        <v>182.6598365877681</v>
      </c>
      <c r="CM131" s="288">
        <v>47.00137470817581</v>
      </c>
      <c r="CN131" s="288">
        <v>250.97063481140304</v>
      </c>
      <c r="CO131" s="288">
        <v>173.06270721665464</v>
      </c>
      <c r="CP131" s="288">
        <v>187.49501305854497</v>
      </c>
      <c r="CQ131" s="288">
        <v>364.8200947486414</v>
      </c>
      <c r="CR131" s="288">
        <v>55.982831620571858</v>
      </c>
      <c r="CS131" s="289">
        <v>196.56491878125269</v>
      </c>
      <c r="CT131" s="287">
        <v>1023.4565972629517</v>
      </c>
      <c r="CU131" s="288">
        <v>-519.16392366266075</v>
      </c>
      <c r="CV131" s="288">
        <v>379.60451420228929</v>
      </c>
      <c r="CW131" s="288">
        <v>-90.170669297579423</v>
      </c>
      <c r="CX131" s="288">
        <v>-563.44622923458542</v>
      </c>
      <c r="CY131" s="288">
        <v>-473.77787311676747</v>
      </c>
      <c r="CZ131" s="288">
        <v>1930.5784059303762</v>
      </c>
      <c r="DA131" s="288">
        <v>1222.7247639886471</v>
      </c>
      <c r="DB131" s="288">
        <v>1040.8885575530426</v>
      </c>
      <c r="DC131" s="288">
        <v>1535.7338507731408</v>
      </c>
      <c r="DD131" s="288">
        <v>650.52254808612429</v>
      </c>
      <c r="DE131" s="289">
        <v>574.78544160795673</v>
      </c>
      <c r="DF131" s="287">
        <v>-154.26338217645088</v>
      </c>
      <c r="DG131" s="288">
        <v>-318.50931182385142</v>
      </c>
      <c r="DH131" s="288">
        <v>252.02107234831936</v>
      </c>
      <c r="DI131" s="288">
        <v>1459.5943963339525</v>
      </c>
      <c r="DJ131" s="288">
        <v>-186.05113166261984</v>
      </c>
      <c r="DK131" s="288">
        <v>776.98667360060927</v>
      </c>
      <c r="DL131" s="288">
        <v>4869.5074626836849</v>
      </c>
      <c r="DM131" s="288">
        <v>455.53268627621389</v>
      </c>
      <c r="DN131" s="288">
        <v>574.69847641615183</v>
      </c>
      <c r="DO131" s="288">
        <v>508.52505263634811</v>
      </c>
      <c r="DP131" s="288">
        <v>-42.014290392520763</v>
      </c>
      <c r="DQ131" s="289">
        <v>3629.5206963731503</v>
      </c>
      <c r="DR131" s="287">
        <v>2565.4810867987126</v>
      </c>
      <c r="DS131" s="288">
        <v>-117.37851866150896</v>
      </c>
      <c r="DT131" s="288">
        <v>1245.3594094226883</v>
      </c>
      <c r="DU131" s="288">
        <v>41.663313968495771</v>
      </c>
      <c r="DV131" s="288">
        <v>-610.97724557528261</v>
      </c>
      <c r="DW131" s="288">
        <v>1188.4183804360705</v>
      </c>
      <c r="DX131" s="288">
        <v>2227.3759064647898</v>
      </c>
      <c r="DY131" s="288">
        <v>-60.790286984497726</v>
      </c>
      <c r="DZ131" s="288">
        <v>335.46224483714207</v>
      </c>
      <c r="EA131" s="288">
        <v>636.49866118609873</v>
      </c>
      <c r="EB131" s="288">
        <v>623.25888247677187</v>
      </c>
      <c r="EC131" s="289">
        <v>2551.3066023307811</v>
      </c>
      <c r="ED131" s="287">
        <v>-7.4624133390702809</v>
      </c>
      <c r="EE131" s="288">
        <v>841.28384397259629</v>
      </c>
      <c r="EF131" s="288">
        <v>92.793139241769609</v>
      </c>
      <c r="EG131" s="288">
        <v>-334.37165872776995</v>
      </c>
      <c r="EH131" s="288">
        <v>-679.18148295836545</v>
      </c>
      <c r="EI131" s="288">
        <v>158.19603664905082</v>
      </c>
      <c r="EJ131" s="288">
        <v>396.31938874930148</v>
      </c>
      <c r="EK131" s="288">
        <v>932.37254917231076</v>
      </c>
      <c r="EL131" s="288">
        <v>2222.7995991356056</v>
      </c>
      <c r="EM131" s="288">
        <v>446.20626961664823</v>
      </c>
      <c r="EN131" s="288">
        <v>695.40253254791048</v>
      </c>
      <c r="EO131" s="289">
        <v>-1375.3030505618876</v>
      </c>
      <c r="EP131" s="287">
        <v>2442.1758438427732</v>
      </c>
      <c r="EQ131" s="288">
        <v>1078.4456589144738</v>
      </c>
      <c r="ER131" s="288">
        <v>778.90608305655405</v>
      </c>
      <c r="ES131" s="288">
        <v>2222.4483388236044</v>
      </c>
      <c r="ET131" s="288">
        <v>-35.721475578319627</v>
      </c>
      <c r="EU131" s="288">
        <v>1252.0153152125267</v>
      </c>
      <c r="EV131" s="288">
        <v>1361.3988599038037</v>
      </c>
      <c r="EW131" s="288">
        <v>616.579939939469</v>
      </c>
      <c r="EX131" s="288">
        <v>5469.2879532164834</v>
      </c>
      <c r="EY131" s="288">
        <v>878.012746923946</v>
      </c>
      <c r="EZ131" s="288">
        <v>224.14688067885902</v>
      </c>
      <c r="FA131" s="289">
        <v>1106.4651622946442</v>
      </c>
      <c r="FB131" s="287">
        <v>2354.6576888813129</v>
      </c>
      <c r="FC131" s="288">
        <v>1127.4745880293815</v>
      </c>
      <c r="FD131" s="288">
        <v>1982.2060344298443</v>
      </c>
      <c r="FE131" s="288">
        <v>343.77577922866396</v>
      </c>
      <c r="FF131" s="288">
        <v>2640.7081290362912</v>
      </c>
      <c r="FG131" s="288">
        <v>1427.5642597260619</v>
      </c>
      <c r="FH131" s="288">
        <v>2778.908353498432</v>
      </c>
      <c r="FI131" s="288">
        <v>2029.362769127036</v>
      </c>
      <c r="FJ131" s="288">
        <v>1428.4367549253295</v>
      </c>
      <c r="FK131" s="288">
        <v>2561.1825232122765</v>
      </c>
      <c r="FL131" s="288">
        <v>596.13080370603097</v>
      </c>
      <c r="FM131" s="289">
        <v>1864.1593242409508</v>
      </c>
      <c r="FN131" s="287">
        <v>3292.1208662535787</v>
      </c>
      <c r="FO131" s="288">
        <v>2743.176855056915</v>
      </c>
      <c r="FP131" s="288">
        <v>556.82133126541487</v>
      </c>
      <c r="FQ131" s="288">
        <v>726.32285732834623</v>
      </c>
      <c r="FR131" s="288">
        <v>-323.03226896958529</v>
      </c>
      <c r="FS131" s="288">
        <v>1592.9615105136236</v>
      </c>
      <c r="FT131" s="288">
        <v>978.35737153889545</v>
      </c>
      <c r="FU131" s="288">
        <v>2128.2500637894577</v>
      </c>
      <c r="FV131" s="288">
        <v>1453.4171049646852</v>
      </c>
      <c r="FW131" s="288">
        <v>-118.81555227693769</v>
      </c>
      <c r="FX131" s="288">
        <v>-250.79860723227483</v>
      </c>
      <c r="FY131" s="289">
        <v>1957.8376439748583</v>
      </c>
      <c r="FZ131" s="287">
        <v>424.05924504384745</v>
      </c>
      <c r="GA131" s="288">
        <v>554.87682493919419</v>
      </c>
      <c r="GB131" s="288">
        <v>3739.1306415331564</v>
      </c>
      <c r="GC131" s="288">
        <v>1413.9787223075625</v>
      </c>
      <c r="GD131" s="288">
        <v>1871.0879298583727</v>
      </c>
      <c r="GE131" s="288">
        <v>-205.33288992874589</v>
      </c>
      <c r="GF131" s="288">
        <v>901.44226962387381</v>
      </c>
      <c r="GG131" s="288">
        <v>912.49826174912096</v>
      </c>
      <c r="GH131" s="288">
        <v>715.51120244744288</v>
      </c>
      <c r="GI131" s="288">
        <v>200.72607184667487</v>
      </c>
      <c r="GJ131" s="288">
        <v>1917.2979615115844</v>
      </c>
      <c r="GK131" s="289">
        <v>3787.4050388283463</v>
      </c>
      <c r="GL131" s="287">
        <v>1294.4051336208688</v>
      </c>
      <c r="GM131" s="288">
        <v>44.440896412055707</v>
      </c>
      <c r="GN131" s="288">
        <v>321.27268754902968</v>
      </c>
      <c r="GO131" s="288">
        <v>2167.2397601766479</v>
      </c>
      <c r="GP131" s="288">
        <v>2325.2240405984089</v>
      </c>
      <c r="GQ131" s="288">
        <v>-2942.5790270163079</v>
      </c>
      <c r="GR131" s="288">
        <v>625.31734105982196</v>
      </c>
      <c r="GS131" s="288">
        <v>3661.2819535309363</v>
      </c>
      <c r="GT131" s="288">
        <v>-286.66728604838084</v>
      </c>
      <c r="GU131" s="288">
        <v>24.034682701163732</v>
      </c>
      <c r="GV131" s="288">
        <v>882.5680191067853</v>
      </c>
      <c r="GW131" s="289">
        <v>478.35269212179378</v>
      </c>
      <c r="GX131" s="287">
        <v>612.04114196689511</v>
      </c>
      <c r="GY131" s="288">
        <v>1354.5170750340067</v>
      </c>
      <c r="GZ131" s="288">
        <v>1401.4884112843645</v>
      </c>
      <c r="HA131" s="288">
        <v>1234.8234230674623</v>
      </c>
      <c r="HB131" s="288">
        <v>210.6548516094324</v>
      </c>
      <c r="HC131" s="288">
        <v>58.257165104105695</v>
      </c>
      <c r="HD131" s="288">
        <v>300.94180633415755</v>
      </c>
      <c r="HE131" s="288">
        <v>627.05902384858314</v>
      </c>
      <c r="HF131" s="288">
        <v>1004.8542764124873</v>
      </c>
      <c r="HG131" s="288">
        <v>1961.9290067575009</v>
      </c>
      <c r="HH131" s="288">
        <v>4585.5250719241012</v>
      </c>
      <c r="HI131" s="289">
        <v>-190.84397746956392</v>
      </c>
      <c r="HJ131" s="287">
        <v>2484.714012034176</v>
      </c>
      <c r="HK131" s="288">
        <v>946.85583731621705</v>
      </c>
      <c r="HL131" s="288">
        <v>-1825.7466182481069</v>
      </c>
      <c r="HM131" s="288">
        <v>455.40094056450232</v>
      </c>
      <c r="HN131" s="288">
        <v>1514.6740404962577</v>
      </c>
      <c r="HO131" s="288">
        <v>1074.1459470761361</v>
      </c>
      <c r="HP131" s="288">
        <v>1113.1609806561278</v>
      </c>
      <c r="HQ131" s="288">
        <v>-792.38227907709779</v>
      </c>
      <c r="HR131" s="288">
        <v>805.19444069840688</v>
      </c>
      <c r="HS131" s="288">
        <v>1366.1911329279997</v>
      </c>
      <c r="HT131" s="288">
        <v>402.07861433830539</v>
      </c>
      <c r="HU131" s="289">
        <v>-1092.0366301657668</v>
      </c>
      <c r="HV131" s="287">
        <v>2504.5102873172154</v>
      </c>
      <c r="HW131" s="288">
        <v>-1239.8275717495121</v>
      </c>
      <c r="HX131" s="288">
        <v>899.26825240212929</v>
      </c>
      <c r="HY131" s="288">
        <v>3381.9728380697757</v>
      </c>
      <c r="HZ131" s="288">
        <v>1220.0979628196569</v>
      </c>
      <c r="IA131" s="288">
        <v>1610.9405094702336</v>
      </c>
      <c r="IB131" s="288">
        <v>3545.2393464047418</v>
      </c>
      <c r="IC131" s="288">
        <v>757.691738462373</v>
      </c>
      <c r="ID131" s="288">
        <v>-1401.3122573614512</v>
      </c>
      <c r="IE131" s="288">
        <v>157.90431525006807</v>
      </c>
      <c r="IF131" s="288">
        <v>1154.9102307477192</v>
      </c>
      <c r="IG131" s="289">
        <v>5956.6425658612025</v>
      </c>
      <c r="IH131" s="287">
        <v>1136.8125002928414</v>
      </c>
      <c r="II131" s="288">
        <v>-366.00755346714658</v>
      </c>
      <c r="IJ131" s="288">
        <v>-1441.2493277630842</v>
      </c>
      <c r="IK131" s="288">
        <v>5067.3469325596852</v>
      </c>
      <c r="IL131" s="288">
        <v>1300.0729869052559</v>
      </c>
      <c r="IM131" s="288">
        <v>1093.7389166760627</v>
      </c>
      <c r="IN131" s="288">
        <v>1235.4899702224893</v>
      </c>
      <c r="IO131" s="288">
        <v>8092.9539286572235</v>
      </c>
      <c r="IP131" s="288">
        <v>143.3269508328205</v>
      </c>
      <c r="IQ131" s="288">
        <v>1610.3273793372132</v>
      </c>
      <c r="IR131" s="288">
        <v>901.72182942078689</v>
      </c>
      <c r="IS131" s="289">
        <v>2878.8692785668982</v>
      </c>
      <c r="IT131" s="287">
        <v>705.71655544354326</v>
      </c>
      <c r="IU131" s="288">
        <v>1212.8606210302462</v>
      </c>
      <c r="IV131" s="288">
        <v>2983.4365820995504</v>
      </c>
      <c r="IW131" s="288">
        <v>376.15904546600257</v>
      </c>
      <c r="IX131" s="288">
        <v>2072.863132253367</v>
      </c>
      <c r="IY131" s="288">
        <v>1648.4171645502529</v>
      </c>
      <c r="IZ131" s="288">
        <v>1593.8904634819469</v>
      </c>
      <c r="JA131" s="288">
        <v>2645.1529711199732</v>
      </c>
      <c r="JB131" s="288">
        <v>-157.4259839852798</v>
      </c>
      <c r="JC131" s="288">
        <v>978.70907361370541</v>
      </c>
      <c r="JD131" s="288">
        <v>2089.7917918585049</v>
      </c>
      <c r="JE131" s="289">
        <v>2707.5703958903241</v>
      </c>
      <c r="JF131" s="287">
        <v>2956.8916805490971</v>
      </c>
      <c r="JG131" s="288">
        <v>591.80593886701172</v>
      </c>
      <c r="JH131" s="288">
        <v>-1126.4421199253361</v>
      </c>
      <c r="JI131" s="288">
        <v>178.43931778368503</v>
      </c>
      <c r="JJ131" s="288">
        <v>-623.806590812016</v>
      </c>
      <c r="JK131" s="288">
        <v>-107.27937874043994</v>
      </c>
      <c r="JL131" s="288">
        <v>2458.0814353807687</v>
      </c>
      <c r="JM131" s="288">
        <v>-660.58669391126534</v>
      </c>
      <c r="JN131" s="288">
        <v>65.751458722477594</v>
      </c>
      <c r="JO131" s="288">
        <v>-579.29004442206428</v>
      </c>
      <c r="JP131" s="288">
        <v>3496.1358567577145</v>
      </c>
      <c r="JQ131" s="289">
        <v>1706.0844814085069</v>
      </c>
      <c r="JR131" s="287">
        <v>1037.7771165709628</v>
      </c>
      <c r="JS131" s="288">
        <v>-1289.48196858857</v>
      </c>
      <c r="JT131" s="288">
        <v>795.27642858151955</v>
      </c>
      <c r="JU131" s="288">
        <v>1848.7955366534065</v>
      </c>
      <c r="JV131" s="288">
        <v>-717.42066520329854</v>
      </c>
      <c r="JW131" s="288">
        <v>21.047866394934658</v>
      </c>
      <c r="JX131" s="288">
        <v>827.64383241086352</v>
      </c>
      <c r="JY131" s="288">
        <v>-203.48266545789295</v>
      </c>
      <c r="JZ131" s="288">
        <v>363.1372509131466</v>
      </c>
      <c r="KA131" s="288">
        <v>1206.0967938544145</v>
      </c>
      <c r="KB131" s="288">
        <v>2716.1655904850363</v>
      </c>
      <c r="KC131" s="289">
        <v>-266.78623888134371</v>
      </c>
      <c r="KD131" s="287">
        <v>520.67370372534799</v>
      </c>
      <c r="KE131" s="288">
        <v>-539.1412427735745</v>
      </c>
      <c r="KF131" s="288">
        <v>1845.2507731819974</v>
      </c>
      <c r="KG131" s="288">
        <v>3499.2676351141813</v>
      </c>
      <c r="KH131" s="288">
        <v>347.46690573017031</v>
      </c>
      <c r="KI131" s="288">
        <v>-763.95831678722129</v>
      </c>
      <c r="KJ131" s="288">
        <v>1974.6843885674436</v>
      </c>
      <c r="KK131" s="288">
        <v>-2136.193282152904</v>
      </c>
      <c r="KL131" s="288">
        <v>5431.5059544137675</v>
      </c>
      <c r="KM131" s="288">
        <v>1131.0904451584274</v>
      </c>
      <c r="KN131" s="288">
        <v>-736.20273271322162</v>
      </c>
      <c r="KO131" s="289">
        <v>7597.8522455229959</v>
      </c>
      <c r="KP131" s="288">
        <v>6383.8729733118089</v>
      </c>
      <c r="KQ131" s="288">
        <v>1314.2202655814594</v>
      </c>
      <c r="KR131" s="288">
        <v>-1941.461932550302</v>
      </c>
      <c r="KS131" s="289">
        <v>-5667.9588000121612</v>
      </c>
    </row>
    <row r="132" spans="1:305" ht="15.75" customHeight="1" x14ac:dyDescent="0.3">
      <c r="A132" s="280" t="s">
        <v>4321</v>
      </c>
      <c r="B132" s="362"/>
      <c r="C132" s="362"/>
      <c r="D132" s="362"/>
      <c r="E132" s="362"/>
      <c r="F132" s="362"/>
      <c r="G132" s="362"/>
      <c r="H132" s="362"/>
      <c r="I132" s="362"/>
      <c r="J132" s="362"/>
      <c r="K132" s="362"/>
      <c r="L132" s="362"/>
      <c r="M132" s="362"/>
      <c r="N132" s="362"/>
      <c r="O132" s="362"/>
      <c r="P132" s="362"/>
      <c r="Q132" s="362"/>
      <c r="R132" s="362"/>
      <c r="S132" s="362"/>
      <c r="T132" s="362"/>
      <c r="U132" s="362"/>
      <c r="V132" s="362"/>
      <c r="W132" s="362"/>
      <c r="X132" s="362"/>
      <c r="Y132" s="362"/>
      <c r="Z132" s="362"/>
      <c r="AA132" s="362"/>
      <c r="AB132" s="362"/>
      <c r="AC132" s="362"/>
      <c r="AD132" s="362"/>
      <c r="AE132" s="362"/>
      <c r="AF132" s="362"/>
      <c r="AG132" s="362"/>
      <c r="AH132" s="362"/>
      <c r="AI132" s="362"/>
      <c r="AJ132" s="362"/>
      <c r="AK132" s="362"/>
      <c r="AL132" s="362"/>
      <c r="AM132" s="362"/>
      <c r="AN132" s="362"/>
      <c r="AO132" s="362"/>
      <c r="AP132" s="362"/>
      <c r="AQ132" s="362"/>
      <c r="AR132" s="362"/>
      <c r="AS132" s="362"/>
      <c r="AT132" s="362"/>
      <c r="AU132" s="362"/>
      <c r="AV132" s="362"/>
      <c r="AW132" s="362"/>
      <c r="AX132" s="362"/>
      <c r="AY132" s="362"/>
      <c r="AZ132" s="362"/>
      <c r="BA132" s="362"/>
      <c r="BB132" s="362"/>
      <c r="BC132" s="362"/>
      <c r="BD132" s="362"/>
      <c r="BE132" s="362"/>
      <c r="BF132" s="362"/>
      <c r="BG132" s="362"/>
      <c r="BH132" s="362"/>
      <c r="BI132" s="362"/>
      <c r="BJ132" s="362"/>
      <c r="BK132" s="362"/>
      <c r="BL132" s="362"/>
      <c r="BM132" s="362"/>
      <c r="BN132" s="362"/>
      <c r="BO132" s="362"/>
      <c r="BP132" s="362"/>
      <c r="BQ132" s="362"/>
      <c r="BR132" s="362"/>
      <c r="BS132" s="362"/>
      <c r="BT132" s="362"/>
      <c r="BU132" s="362"/>
      <c r="BV132" s="362"/>
      <c r="BW132" s="362"/>
      <c r="BX132" s="362"/>
      <c r="BY132" s="362"/>
      <c r="BZ132" s="362"/>
      <c r="CA132" s="362"/>
      <c r="CB132" s="362"/>
      <c r="CC132" s="362"/>
      <c r="CD132" s="362"/>
      <c r="CE132" s="362"/>
      <c r="CF132" s="362"/>
      <c r="CG132" s="362"/>
      <c r="CH132" s="362"/>
      <c r="CI132" s="362"/>
      <c r="CJ132" s="362"/>
      <c r="CK132" s="362"/>
      <c r="CL132" s="362"/>
      <c r="CM132" s="362"/>
      <c r="CN132" s="362"/>
      <c r="CO132" s="362"/>
      <c r="CP132" s="362"/>
      <c r="CQ132" s="362"/>
      <c r="CR132" s="362"/>
      <c r="CS132" s="362"/>
      <c r="CT132" s="362"/>
      <c r="CU132" s="362"/>
      <c r="CV132" s="362"/>
      <c r="CW132" s="362"/>
      <c r="CX132" s="362"/>
      <c r="CY132" s="362"/>
      <c r="CZ132" s="362"/>
      <c r="DA132" s="362"/>
      <c r="DB132" s="362"/>
      <c r="DC132" s="362"/>
      <c r="DD132" s="362"/>
      <c r="DE132" s="362"/>
      <c r="DF132" s="362"/>
      <c r="DG132" s="362"/>
      <c r="DH132" s="362"/>
      <c r="DI132" s="362"/>
      <c r="DJ132" s="362"/>
      <c r="DK132" s="362"/>
      <c r="DL132" s="362"/>
      <c r="DM132" s="362"/>
      <c r="DN132" s="362"/>
      <c r="DO132" s="362"/>
      <c r="DP132" s="362"/>
      <c r="DQ132" s="362"/>
      <c r="DR132" s="362"/>
      <c r="DS132" s="362"/>
      <c r="DT132" s="362"/>
      <c r="DU132" s="362"/>
      <c r="DV132" s="362"/>
      <c r="DW132" s="362"/>
      <c r="DX132" s="362"/>
      <c r="DY132" s="362"/>
      <c r="DZ132" s="362"/>
      <c r="EA132" s="362"/>
      <c r="EB132" s="362"/>
      <c r="EC132" s="362"/>
      <c r="ED132" s="362"/>
      <c r="EE132" s="240"/>
      <c r="EF132" s="240"/>
      <c r="EG132" s="240"/>
      <c r="EH132" s="240"/>
      <c r="EI132" s="240"/>
      <c r="EJ132" s="240"/>
      <c r="EK132" s="240"/>
      <c r="EL132" s="240"/>
      <c r="EM132" s="240"/>
      <c r="EN132" s="240"/>
      <c r="EO132" s="240"/>
      <c r="EP132" s="240"/>
      <c r="EQ132" s="240"/>
      <c r="ER132" s="240"/>
      <c r="ES132" s="240"/>
      <c r="ET132" s="240"/>
      <c r="EU132" s="240"/>
      <c r="EV132" s="240"/>
      <c r="EW132" s="240"/>
      <c r="EX132" s="240"/>
      <c r="EY132" s="240"/>
      <c r="EZ132" s="240"/>
      <c r="FA132" s="240"/>
      <c r="FB132" s="240"/>
      <c r="FC132" s="240"/>
      <c r="FD132" s="240"/>
      <c r="FE132" s="240"/>
      <c r="FF132" s="240"/>
      <c r="FG132" s="240"/>
      <c r="FH132" s="240"/>
      <c r="FI132" s="240"/>
      <c r="FJ132" s="240"/>
      <c r="FK132" s="240"/>
      <c r="FL132" s="240"/>
      <c r="FM132" s="240"/>
      <c r="FN132" s="240"/>
      <c r="FO132" s="240"/>
      <c r="FP132" s="240"/>
      <c r="FQ132" s="240"/>
      <c r="FR132" s="240"/>
      <c r="FS132" s="240"/>
      <c r="FT132" s="240"/>
      <c r="FU132" s="240"/>
      <c r="FV132" s="240"/>
      <c r="FW132" s="240"/>
      <c r="FX132" s="240"/>
      <c r="FY132" s="240"/>
      <c r="FZ132" s="240"/>
      <c r="GA132" s="240"/>
      <c r="GB132" s="240"/>
      <c r="GC132" s="240"/>
      <c r="GD132" s="240"/>
      <c r="GE132" s="240"/>
      <c r="GF132" s="240"/>
      <c r="GG132" s="240"/>
      <c r="GH132" s="240"/>
      <c r="GI132" s="240"/>
      <c r="GJ132" s="240"/>
      <c r="GK132" s="240"/>
      <c r="GL132" s="240"/>
      <c r="GM132" s="240"/>
      <c r="GN132" s="240"/>
      <c r="GO132" s="240"/>
      <c r="GP132" s="240"/>
      <c r="GQ132" s="240"/>
      <c r="GR132" s="240"/>
      <c r="GS132" s="240"/>
      <c r="GT132" s="240"/>
      <c r="GU132" s="240"/>
      <c r="GV132" s="240"/>
      <c r="GW132" s="240"/>
      <c r="GX132" s="240"/>
      <c r="GY132" s="240"/>
      <c r="GZ132" s="240"/>
      <c r="HA132" s="240"/>
      <c r="HB132" s="240"/>
      <c r="HC132" s="240"/>
      <c r="HD132" s="240"/>
      <c r="HE132" s="240"/>
      <c r="HF132" s="240"/>
      <c r="HG132" s="240"/>
      <c r="HH132" s="240"/>
      <c r="HI132" s="240"/>
      <c r="HJ132" s="240"/>
      <c r="HK132" s="240"/>
      <c r="HL132" s="240"/>
      <c r="HM132" s="240"/>
      <c r="HN132" s="240"/>
      <c r="HO132" s="240"/>
      <c r="HP132" s="240"/>
      <c r="HQ132" s="240"/>
      <c r="HR132" s="240"/>
      <c r="HS132" s="240"/>
      <c r="HT132" s="240"/>
      <c r="HU132" s="240"/>
      <c r="HV132" s="240"/>
      <c r="HW132" s="240"/>
      <c r="HX132" s="240"/>
      <c r="HY132" s="240"/>
      <c r="HZ132" s="240"/>
      <c r="IA132" s="240"/>
      <c r="IB132" s="240"/>
      <c r="IC132" s="240"/>
      <c r="ID132" s="240"/>
      <c r="IE132" s="240"/>
      <c r="IF132" s="240"/>
      <c r="IG132" s="240"/>
      <c r="IH132" s="240"/>
      <c r="II132" s="240"/>
      <c r="IJ132" s="240"/>
      <c r="IK132" s="240"/>
      <c r="IL132" s="240"/>
      <c r="IM132" s="240"/>
      <c r="IN132" s="240"/>
      <c r="IO132" s="240"/>
      <c r="IP132" s="240"/>
      <c r="IQ132" s="240"/>
      <c r="IR132" s="240"/>
      <c r="IS132" s="240"/>
      <c r="IT132" s="240"/>
      <c r="IU132" s="240"/>
      <c r="IV132" s="240"/>
      <c r="IW132" s="240"/>
      <c r="IX132" s="240"/>
      <c r="IY132" s="240"/>
      <c r="IZ132" s="240"/>
      <c r="JA132" s="240"/>
      <c r="JB132" s="240"/>
      <c r="JC132" s="240"/>
      <c r="JD132" s="240"/>
      <c r="JE132" s="240"/>
      <c r="JF132" s="240"/>
      <c r="JG132" s="240"/>
      <c r="JH132" s="240"/>
      <c r="JI132" s="240"/>
      <c r="JJ132" s="240"/>
      <c r="JK132" s="240"/>
      <c r="JL132" s="240"/>
      <c r="JM132" s="240"/>
      <c r="JN132" s="240"/>
      <c r="JO132" s="240"/>
      <c r="JP132" s="240"/>
      <c r="JQ132" s="240"/>
      <c r="JR132" s="240"/>
      <c r="JS132" s="240"/>
      <c r="JT132" s="240"/>
      <c r="JU132" s="240"/>
      <c r="JV132" s="240"/>
      <c r="JW132" s="240"/>
      <c r="JX132" s="240"/>
      <c r="JY132" s="240"/>
      <c r="KD132" s="240"/>
      <c r="KE132" s="240"/>
      <c r="KF132" s="362"/>
      <c r="KI132" s="259"/>
      <c r="KQ132" s="240"/>
      <c r="KR132" s="240"/>
    </row>
    <row r="133" spans="1:305" ht="15.75" customHeight="1" x14ac:dyDescent="0.25">
      <c r="A133" s="11" t="s">
        <v>4402</v>
      </c>
      <c r="B133" s="230"/>
      <c r="KD133" s="259"/>
      <c r="KE133" s="259"/>
      <c r="KF133" s="259"/>
      <c r="KP133" s="259"/>
      <c r="KQ133" s="259"/>
      <c r="KR133" s="259"/>
    </row>
    <row r="134" spans="1:305" ht="15.75" customHeight="1" x14ac:dyDescent="0.25">
      <c r="A134" s="11" t="s">
        <v>4259</v>
      </c>
      <c r="B134" s="230"/>
      <c r="KD134" s="259"/>
      <c r="KE134" s="259"/>
      <c r="KF134" s="259"/>
      <c r="KP134" s="259"/>
      <c r="KQ134" s="259"/>
      <c r="KR134" s="259"/>
    </row>
    <row r="135" spans="1:305" x14ac:dyDescent="0.25">
      <c r="A135" s="246" t="s">
        <v>4403</v>
      </c>
      <c r="B135" s="230"/>
    </row>
    <row r="136" spans="1:305" x14ac:dyDescent="0.25">
      <c r="A136" s="246" t="s">
        <v>4256</v>
      </c>
      <c r="B136" s="230"/>
    </row>
    <row r="137" spans="1:305" x14ac:dyDescent="0.25">
      <c r="B137" s="230"/>
    </row>
    <row r="138" spans="1:305" x14ac:dyDescent="0.25">
      <c r="A138" s="246"/>
    </row>
    <row r="139" spans="1:305" x14ac:dyDescent="0.25">
      <c r="A139" s="246"/>
    </row>
    <row r="140" spans="1:305" ht="12.9" customHeight="1" x14ac:dyDescent="0.25">
      <c r="A140" s="246"/>
      <c r="B140" s="259"/>
      <c r="C140" s="259"/>
      <c r="D140" s="259"/>
      <c r="E140" s="259"/>
      <c r="F140" s="259"/>
      <c r="G140" s="259"/>
      <c r="H140" s="259"/>
      <c r="I140" s="259"/>
      <c r="J140" s="259"/>
      <c r="K140" s="259"/>
      <c r="L140" s="259"/>
      <c r="M140" s="259"/>
      <c r="N140" s="259"/>
      <c r="O140" s="259"/>
      <c r="P140" s="259"/>
      <c r="Q140" s="259"/>
      <c r="R140" s="259"/>
      <c r="S140" s="259"/>
      <c r="T140" s="259"/>
      <c r="U140" s="259"/>
      <c r="V140" s="259"/>
      <c r="W140" s="259"/>
      <c r="X140" s="259"/>
      <c r="Y140" s="259"/>
      <c r="Z140" s="259"/>
      <c r="AA140" s="259"/>
      <c r="AB140" s="259"/>
      <c r="AC140" s="259"/>
      <c r="AD140" s="259"/>
      <c r="AE140" s="259"/>
      <c r="AF140" s="259"/>
      <c r="AG140" s="259"/>
      <c r="AH140" s="259"/>
      <c r="AI140" s="259"/>
      <c r="AJ140" s="259"/>
      <c r="AK140" s="259"/>
      <c r="AL140" s="259"/>
      <c r="AM140" s="259"/>
      <c r="AN140" s="259"/>
      <c r="AO140" s="259"/>
      <c r="AP140" s="259"/>
      <c r="AQ140" s="259"/>
      <c r="AR140" s="259"/>
      <c r="AS140" s="259"/>
      <c r="AT140" s="259"/>
      <c r="AU140" s="259"/>
      <c r="AV140" s="259"/>
      <c r="AW140" s="259"/>
      <c r="AX140" s="259"/>
      <c r="AY140" s="259"/>
      <c r="AZ140" s="259"/>
      <c r="BA140" s="259"/>
      <c r="BB140" s="259"/>
      <c r="BC140" s="259"/>
      <c r="BD140" s="259"/>
      <c r="BE140" s="259"/>
      <c r="BF140" s="259"/>
      <c r="BG140" s="259"/>
      <c r="BH140" s="259"/>
      <c r="BI140" s="259"/>
      <c r="BJ140" s="259"/>
      <c r="BK140" s="259"/>
      <c r="BL140" s="259"/>
      <c r="BM140" s="259"/>
      <c r="BN140" s="259"/>
      <c r="BO140" s="259"/>
      <c r="BP140" s="259"/>
      <c r="BQ140" s="259"/>
      <c r="BR140" s="259"/>
      <c r="BS140" s="259"/>
      <c r="BT140" s="259"/>
      <c r="BU140" s="259"/>
      <c r="BV140" s="259"/>
      <c r="BW140" s="259"/>
      <c r="BX140" s="259"/>
      <c r="BY140" s="259"/>
      <c r="BZ140" s="259"/>
      <c r="CA140" s="259"/>
      <c r="CB140" s="259"/>
      <c r="CC140" s="259"/>
      <c r="CD140" s="259"/>
      <c r="CE140" s="259"/>
      <c r="CF140" s="259"/>
      <c r="CG140" s="259"/>
      <c r="CH140" s="259"/>
      <c r="CI140" s="259"/>
      <c r="CJ140" s="259"/>
      <c r="CK140" s="259"/>
      <c r="CL140" s="259"/>
      <c r="CM140" s="259"/>
      <c r="CN140" s="259"/>
      <c r="CO140" s="259"/>
      <c r="CP140" s="259"/>
      <c r="CQ140" s="259"/>
      <c r="CR140" s="259"/>
      <c r="CS140" s="259"/>
      <c r="CT140" s="259"/>
      <c r="CU140" s="259"/>
      <c r="CV140" s="259"/>
      <c r="CW140" s="259"/>
      <c r="CX140" s="259"/>
      <c r="CY140" s="259"/>
      <c r="CZ140" s="259"/>
      <c r="DA140" s="259"/>
      <c r="DB140" s="259"/>
      <c r="DC140" s="259"/>
      <c r="DD140" s="259"/>
      <c r="DE140" s="259"/>
      <c r="DF140" s="259"/>
      <c r="DG140" s="259"/>
      <c r="DH140" s="259"/>
      <c r="DI140" s="259"/>
      <c r="DJ140" s="259"/>
      <c r="DK140" s="259"/>
      <c r="DL140" s="259"/>
      <c r="DM140" s="259"/>
      <c r="DN140" s="259"/>
      <c r="DO140" s="259"/>
      <c r="DP140" s="259"/>
      <c r="DQ140" s="259"/>
      <c r="DR140" s="259"/>
      <c r="DS140" s="259"/>
      <c r="DT140" s="259"/>
      <c r="DU140" s="259"/>
      <c r="DV140" s="259"/>
      <c r="DW140" s="259"/>
      <c r="DX140" s="259"/>
      <c r="DY140" s="259"/>
      <c r="DZ140" s="259"/>
      <c r="EA140" s="259"/>
      <c r="EB140" s="259"/>
      <c r="EC140" s="259"/>
      <c r="ED140" s="259"/>
      <c r="EE140" s="259"/>
      <c r="EF140" s="259"/>
      <c r="EG140" s="259"/>
      <c r="EH140" s="259"/>
      <c r="EI140" s="259"/>
      <c r="EJ140" s="259"/>
      <c r="EK140" s="259"/>
      <c r="EL140" s="259"/>
      <c r="EM140" s="259"/>
      <c r="EN140" s="259"/>
      <c r="EO140" s="259"/>
      <c r="EP140" s="259"/>
      <c r="EQ140" s="259"/>
      <c r="ER140" s="259"/>
      <c r="ES140" s="259"/>
      <c r="ET140" s="259"/>
      <c r="EU140" s="259"/>
      <c r="EV140" s="259"/>
      <c r="EW140" s="259"/>
      <c r="EX140" s="259"/>
      <c r="EY140" s="259"/>
      <c r="EZ140" s="259"/>
      <c r="FA140" s="259"/>
      <c r="FB140" s="259"/>
      <c r="FC140" s="259"/>
      <c r="FD140" s="259"/>
      <c r="FE140" s="259"/>
      <c r="FF140" s="259"/>
      <c r="FG140" s="259"/>
      <c r="FH140" s="259"/>
      <c r="FI140" s="259"/>
      <c r="FJ140" s="259"/>
      <c r="FK140" s="259"/>
      <c r="FL140" s="259"/>
      <c r="FM140" s="259"/>
      <c r="FN140" s="259"/>
      <c r="FO140" s="259"/>
      <c r="FP140" s="259"/>
      <c r="FQ140" s="259"/>
      <c r="FR140" s="259"/>
      <c r="FS140" s="259"/>
      <c r="FT140" s="259"/>
      <c r="FU140" s="259"/>
      <c r="FV140" s="259"/>
      <c r="FW140" s="259"/>
      <c r="FX140" s="259"/>
      <c r="FY140" s="259"/>
      <c r="FZ140" s="259"/>
      <c r="GA140" s="259"/>
      <c r="GB140" s="259"/>
      <c r="GC140" s="259"/>
      <c r="GD140" s="259"/>
      <c r="GE140" s="259"/>
      <c r="GF140" s="259"/>
      <c r="GG140" s="259"/>
      <c r="GH140" s="259"/>
      <c r="GI140" s="259"/>
      <c r="GJ140" s="259"/>
      <c r="GK140" s="259"/>
      <c r="GL140" s="259"/>
      <c r="GM140" s="259"/>
      <c r="GN140" s="259"/>
      <c r="GO140" s="259"/>
      <c r="GP140" s="259"/>
      <c r="GQ140" s="259"/>
      <c r="GR140" s="259"/>
      <c r="GS140" s="259"/>
      <c r="GT140" s="259"/>
      <c r="GU140" s="259"/>
      <c r="GV140" s="259"/>
      <c r="GW140" s="259"/>
      <c r="GX140" s="259"/>
      <c r="GY140" s="259"/>
      <c r="GZ140" s="259"/>
      <c r="HA140" s="259"/>
      <c r="HB140" s="259"/>
      <c r="HC140" s="259"/>
      <c r="HD140" s="259"/>
      <c r="HE140" s="259"/>
      <c r="HF140" s="259"/>
      <c r="HG140" s="259"/>
      <c r="HH140" s="259"/>
      <c r="HI140" s="259"/>
      <c r="HJ140" s="259"/>
      <c r="HK140" s="259"/>
      <c r="HL140" s="259"/>
      <c r="HM140" s="259"/>
      <c r="HN140" s="259"/>
      <c r="HO140" s="259"/>
      <c r="HP140" s="259"/>
      <c r="HQ140" s="259"/>
      <c r="HR140" s="259"/>
      <c r="HS140" s="259"/>
      <c r="HT140" s="259"/>
      <c r="HU140" s="259"/>
      <c r="HV140" s="259"/>
      <c r="HW140" s="259"/>
      <c r="HX140" s="259"/>
      <c r="HY140" s="259"/>
      <c r="HZ140" s="259"/>
      <c r="IA140" s="259"/>
      <c r="IB140" s="259"/>
      <c r="IC140" s="259"/>
      <c r="ID140" s="259"/>
      <c r="IE140" s="259"/>
      <c r="IF140" s="259"/>
      <c r="IG140" s="259"/>
      <c r="IH140" s="259"/>
      <c r="II140" s="259"/>
      <c r="IJ140" s="259"/>
      <c r="IK140" s="259"/>
      <c r="IL140" s="259"/>
      <c r="IM140" s="259"/>
      <c r="IN140" s="259"/>
      <c r="IO140" s="259"/>
      <c r="IP140" s="259"/>
      <c r="IQ140" s="259"/>
      <c r="IR140" s="259"/>
      <c r="IS140" s="259"/>
      <c r="IT140" s="259"/>
      <c r="IU140" s="259"/>
      <c r="IV140" s="259"/>
      <c r="IW140" s="259"/>
      <c r="IX140" s="259"/>
      <c r="IY140" s="259"/>
      <c r="IZ140" s="259"/>
      <c r="JA140" s="259"/>
      <c r="JB140" s="259"/>
      <c r="JC140" s="259"/>
      <c r="JD140" s="259"/>
      <c r="JE140" s="259"/>
      <c r="JF140" s="259"/>
      <c r="JG140" s="259"/>
      <c r="JH140" s="259"/>
      <c r="JI140" s="259"/>
      <c r="JJ140" s="259"/>
      <c r="JK140" s="259"/>
      <c r="JL140" s="259"/>
      <c r="JM140" s="259"/>
      <c r="JN140" s="259"/>
      <c r="JO140" s="259"/>
      <c r="JP140" s="259"/>
      <c r="JQ140" s="259"/>
      <c r="JR140" s="259"/>
      <c r="JS140" s="259"/>
      <c r="JT140" s="259"/>
      <c r="JU140" s="259"/>
      <c r="JV140" s="259"/>
      <c r="JW140" s="259"/>
      <c r="JX140" s="259"/>
      <c r="JY140" s="259"/>
      <c r="JZ140" s="259"/>
      <c r="KA140" s="259"/>
      <c r="KB140" s="259"/>
      <c r="KC140" s="259"/>
      <c r="KD140" s="259"/>
      <c r="KE140" s="259"/>
      <c r="KF140" s="259"/>
      <c r="KP140" s="259"/>
      <c r="KQ140" s="259"/>
      <c r="KR140" s="259"/>
    </row>
    <row r="141" spans="1:305" x14ac:dyDescent="0.25">
      <c r="A141" s="237"/>
      <c r="B141" s="259"/>
      <c r="C141" s="259"/>
      <c r="D141" s="259"/>
      <c r="E141" s="259"/>
      <c r="F141" s="259"/>
      <c r="G141" s="259"/>
      <c r="H141" s="259"/>
      <c r="I141" s="259"/>
      <c r="J141" s="259"/>
      <c r="K141" s="259"/>
      <c r="L141" s="259"/>
      <c r="M141" s="259"/>
      <c r="N141" s="259"/>
      <c r="O141" s="259"/>
      <c r="P141" s="259"/>
      <c r="Q141" s="259"/>
      <c r="R141" s="259"/>
      <c r="S141" s="259"/>
      <c r="T141" s="259"/>
      <c r="U141" s="259"/>
      <c r="V141" s="259"/>
      <c r="W141" s="259"/>
      <c r="X141" s="259"/>
      <c r="Y141" s="259"/>
      <c r="Z141" s="259"/>
      <c r="AA141" s="259"/>
      <c r="AB141" s="259"/>
      <c r="AC141" s="259"/>
      <c r="AD141" s="259"/>
      <c r="AE141" s="259"/>
      <c r="AF141" s="259"/>
      <c r="AG141" s="259"/>
      <c r="AH141" s="259"/>
      <c r="AI141" s="259"/>
      <c r="AJ141" s="259"/>
      <c r="AK141" s="259"/>
      <c r="AL141" s="259"/>
      <c r="AM141" s="259"/>
      <c r="AN141" s="259"/>
      <c r="AO141" s="259"/>
      <c r="AP141" s="259"/>
      <c r="AQ141" s="259"/>
      <c r="AR141" s="259"/>
      <c r="AS141" s="259"/>
      <c r="AT141" s="259"/>
      <c r="AU141" s="259"/>
      <c r="AV141" s="259"/>
      <c r="AW141" s="259"/>
      <c r="AX141" s="259"/>
      <c r="AY141" s="259"/>
      <c r="AZ141" s="259"/>
      <c r="BA141" s="259"/>
      <c r="BB141" s="259"/>
      <c r="BC141" s="259"/>
      <c r="BD141" s="259"/>
      <c r="BE141" s="259"/>
      <c r="BF141" s="259"/>
      <c r="BG141" s="259"/>
      <c r="BH141" s="259"/>
      <c r="BI141" s="259"/>
      <c r="BJ141" s="259"/>
      <c r="BK141" s="259"/>
      <c r="BL141" s="259"/>
      <c r="BM141" s="259"/>
      <c r="BN141" s="259"/>
      <c r="BO141" s="259"/>
      <c r="BP141" s="259"/>
      <c r="BQ141" s="259"/>
      <c r="BR141" s="259"/>
      <c r="BS141" s="259"/>
      <c r="BT141" s="259"/>
      <c r="BU141" s="259"/>
      <c r="BV141" s="259"/>
      <c r="BW141" s="259"/>
      <c r="BX141" s="259"/>
      <c r="BY141" s="259"/>
      <c r="BZ141" s="259"/>
      <c r="CA141" s="259"/>
      <c r="CB141" s="259"/>
      <c r="CC141" s="259"/>
      <c r="CD141" s="259"/>
      <c r="CE141" s="259"/>
      <c r="CF141" s="259"/>
      <c r="CG141" s="259"/>
      <c r="CH141" s="259"/>
      <c r="CI141" s="259"/>
      <c r="CJ141" s="259"/>
      <c r="CK141" s="259"/>
      <c r="CL141" s="259"/>
      <c r="CM141" s="259"/>
      <c r="CN141" s="259"/>
      <c r="CO141" s="259"/>
      <c r="CP141" s="259"/>
      <c r="CQ141" s="259"/>
      <c r="CR141" s="259"/>
      <c r="CS141" s="259"/>
      <c r="CT141" s="259"/>
      <c r="CU141" s="259"/>
      <c r="CV141" s="259"/>
      <c r="CW141" s="259"/>
      <c r="CX141" s="259"/>
      <c r="CY141" s="259"/>
      <c r="CZ141" s="259"/>
      <c r="DA141" s="259"/>
      <c r="DB141" s="259"/>
      <c r="DC141" s="259"/>
      <c r="DD141" s="259"/>
      <c r="DE141" s="259"/>
      <c r="DF141" s="259"/>
      <c r="DG141" s="259"/>
      <c r="DH141" s="259"/>
      <c r="DI141" s="259"/>
      <c r="DJ141" s="259"/>
      <c r="DK141" s="259"/>
      <c r="DL141" s="259"/>
      <c r="DM141" s="259"/>
      <c r="DN141" s="259"/>
      <c r="DO141" s="259"/>
      <c r="DP141" s="259"/>
      <c r="DQ141" s="259"/>
      <c r="DR141" s="259"/>
      <c r="DS141" s="259"/>
      <c r="DT141" s="259"/>
      <c r="DU141" s="259"/>
      <c r="DV141" s="259"/>
      <c r="DW141" s="259"/>
      <c r="DX141" s="259"/>
      <c r="DY141" s="259"/>
      <c r="DZ141" s="259"/>
      <c r="EA141" s="259"/>
      <c r="EB141" s="259"/>
      <c r="EC141" s="259"/>
      <c r="ED141" s="259"/>
      <c r="EE141" s="259"/>
      <c r="EF141" s="259"/>
      <c r="EG141" s="259"/>
      <c r="EH141" s="259"/>
      <c r="EI141" s="259"/>
      <c r="EJ141" s="259"/>
      <c r="EK141" s="259"/>
      <c r="EL141" s="259"/>
      <c r="EM141" s="259"/>
      <c r="EN141" s="259"/>
      <c r="EO141" s="259"/>
      <c r="EP141" s="259"/>
      <c r="EQ141" s="259"/>
      <c r="ER141" s="259"/>
      <c r="ES141" s="259"/>
      <c r="ET141" s="259"/>
      <c r="EU141" s="259"/>
      <c r="EV141" s="259"/>
      <c r="EW141" s="259"/>
      <c r="EX141" s="259"/>
      <c r="EY141" s="259"/>
      <c r="EZ141" s="259"/>
      <c r="FA141" s="259"/>
      <c r="FB141" s="259"/>
      <c r="FC141" s="259"/>
      <c r="FD141" s="259"/>
      <c r="FE141" s="259"/>
      <c r="FF141" s="259"/>
      <c r="FG141" s="259"/>
      <c r="FH141" s="259"/>
      <c r="FI141" s="259"/>
      <c r="FJ141" s="259"/>
      <c r="FK141" s="259"/>
      <c r="FL141" s="259"/>
      <c r="FM141" s="259"/>
      <c r="FN141" s="259"/>
      <c r="FO141" s="259"/>
      <c r="FP141" s="259"/>
      <c r="FQ141" s="259"/>
      <c r="FR141" s="259"/>
      <c r="FS141" s="259"/>
      <c r="FT141" s="259"/>
      <c r="FU141" s="259"/>
      <c r="FV141" s="259"/>
      <c r="FW141" s="259"/>
      <c r="FX141" s="259"/>
      <c r="FY141" s="259"/>
      <c r="FZ141" s="259"/>
      <c r="GA141" s="259"/>
      <c r="GB141" s="259"/>
      <c r="GC141" s="259"/>
      <c r="GD141" s="259"/>
      <c r="GE141" s="259"/>
      <c r="GF141" s="259"/>
      <c r="GG141" s="259"/>
      <c r="GH141" s="259"/>
      <c r="GI141" s="259"/>
      <c r="GJ141" s="259"/>
      <c r="GK141" s="259"/>
      <c r="GL141" s="259"/>
      <c r="GM141" s="259"/>
      <c r="GN141" s="259"/>
      <c r="GO141" s="259"/>
      <c r="GP141" s="259"/>
      <c r="GQ141" s="259"/>
      <c r="GR141" s="259"/>
      <c r="GS141" s="259"/>
      <c r="GT141" s="259"/>
      <c r="GU141" s="259"/>
      <c r="GV141" s="259"/>
      <c r="GW141" s="259"/>
      <c r="GX141" s="259"/>
      <c r="GY141" s="259"/>
      <c r="GZ141" s="259"/>
      <c r="HA141" s="259"/>
      <c r="HB141" s="259"/>
      <c r="HC141" s="259"/>
      <c r="HD141" s="259"/>
      <c r="HE141" s="259"/>
      <c r="HF141" s="259"/>
      <c r="HG141" s="259"/>
      <c r="HH141" s="259"/>
      <c r="HI141" s="259"/>
      <c r="HJ141" s="259"/>
      <c r="HK141" s="259"/>
      <c r="HL141" s="259"/>
      <c r="HM141" s="259"/>
      <c r="HN141" s="259"/>
      <c r="HO141" s="259"/>
      <c r="HP141" s="259"/>
      <c r="HQ141" s="259"/>
      <c r="HR141" s="259"/>
      <c r="HS141" s="259"/>
      <c r="HT141" s="259"/>
      <c r="HU141" s="259"/>
      <c r="HV141" s="259"/>
      <c r="HW141" s="259"/>
      <c r="HX141" s="259"/>
      <c r="HY141" s="259"/>
      <c r="HZ141" s="259"/>
      <c r="IA141" s="259"/>
      <c r="IB141" s="259"/>
      <c r="IC141" s="259"/>
      <c r="ID141" s="259"/>
      <c r="IE141" s="259"/>
      <c r="IF141" s="259"/>
      <c r="IG141" s="259"/>
      <c r="IH141" s="259"/>
      <c r="II141" s="259"/>
      <c r="IJ141" s="259"/>
      <c r="IK141" s="259"/>
      <c r="IL141" s="259"/>
      <c r="IM141" s="259"/>
      <c r="IN141" s="259"/>
      <c r="IO141" s="259"/>
      <c r="IP141" s="259"/>
      <c r="IQ141" s="259"/>
      <c r="IR141" s="259"/>
      <c r="IS141" s="259"/>
      <c r="IT141" s="259"/>
      <c r="IU141" s="259"/>
      <c r="IV141" s="259"/>
      <c r="IW141" s="259"/>
      <c r="IX141" s="259"/>
      <c r="IY141" s="259"/>
      <c r="IZ141" s="259"/>
      <c r="JA141" s="259"/>
      <c r="JB141" s="259"/>
      <c r="JC141" s="259"/>
      <c r="JD141" s="259"/>
      <c r="JE141" s="259"/>
      <c r="JF141" s="259"/>
      <c r="JG141" s="259"/>
      <c r="JH141" s="259"/>
      <c r="JI141" s="259"/>
      <c r="JJ141" s="259"/>
      <c r="JK141" s="259"/>
      <c r="JL141" s="259"/>
      <c r="JM141" s="259"/>
      <c r="JN141" s="259"/>
      <c r="JO141" s="259"/>
      <c r="JP141" s="259"/>
      <c r="JQ141" s="259"/>
      <c r="JR141" s="259"/>
      <c r="JS141" s="259"/>
      <c r="JT141" s="259"/>
      <c r="JU141" s="259"/>
      <c r="JV141" s="259"/>
      <c r="JW141" s="259"/>
      <c r="JX141" s="259"/>
      <c r="JY141" s="259"/>
      <c r="JZ141" s="259"/>
      <c r="KA141" s="259"/>
      <c r="KB141" s="259"/>
      <c r="KC141" s="259"/>
      <c r="KD141" s="259"/>
      <c r="KE141" s="259"/>
      <c r="KF141" s="259"/>
      <c r="KP141" s="259"/>
      <c r="KQ141" s="259"/>
      <c r="KR141" s="259"/>
    </row>
    <row r="142" spans="1:305" x14ac:dyDescent="0.25">
      <c r="A142" s="365"/>
      <c r="B142" s="259"/>
      <c r="C142" s="259"/>
      <c r="D142" s="259"/>
      <c r="E142" s="259"/>
      <c r="F142" s="259"/>
      <c r="G142" s="259"/>
      <c r="H142" s="259"/>
      <c r="I142" s="259"/>
      <c r="J142" s="259"/>
      <c r="K142" s="259"/>
      <c r="L142" s="259"/>
      <c r="M142" s="259"/>
      <c r="N142" s="259"/>
      <c r="O142" s="259"/>
      <c r="P142" s="259"/>
      <c r="Q142" s="259"/>
      <c r="R142" s="259"/>
      <c r="S142" s="259"/>
      <c r="T142" s="259"/>
      <c r="U142" s="259"/>
      <c r="V142" s="259"/>
      <c r="W142" s="259"/>
      <c r="X142" s="259"/>
      <c r="Y142" s="259"/>
      <c r="Z142" s="259"/>
      <c r="AA142" s="259"/>
      <c r="AB142" s="259"/>
      <c r="AC142" s="259"/>
      <c r="AD142" s="259"/>
      <c r="AE142" s="259"/>
      <c r="AF142" s="259"/>
      <c r="AG142" s="259"/>
      <c r="AH142" s="259"/>
      <c r="AI142" s="259"/>
      <c r="AJ142" s="259"/>
      <c r="AK142" s="259"/>
      <c r="AL142" s="259"/>
      <c r="AM142" s="259"/>
      <c r="AN142" s="259"/>
      <c r="AO142" s="259"/>
      <c r="AP142" s="259"/>
      <c r="AQ142" s="259"/>
      <c r="AR142" s="259"/>
      <c r="AS142" s="259"/>
      <c r="AT142" s="259"/>
      <c r="AU142" s="259"/>
      <c r="AV142" s="259"/>
      <c r="AW142" s="259"/>
      <c r="AX142" s="259"/>
      <c r="AY142" s="259"/>
      <c r="AZ142" s="259"/>
      <c r="BA142" s="259"/>
      <c r="BB142" s="259"/>
      <c r="BC142" s="259"/>
      <c r="BD142" s="259"/>
      <c r="BE142" s="259"/>
      <c r="BF142" s="259"/>
      <c r="BG142" s="259"/>
      <c r="BH142" s="259"/>
      <c r="BI142" s="259"/>
      <c r="BJ142" s="259"/>
      <c r="BK142" s="259"/>
      <c r="BL142" s="259"/>
      <c r="BM142" s="259"/>
      <c r="BN142" s="259"/>
      <c r="BO142" s="259"/>
      <c r="BP142" s="259"/>
      <c r="BQ142" s="259"/>
      <c r="BR142" s="259"/>
      <c r="BS142" s="259"/>
      <c r="BT142" s="259"/>
      <c r="BU142" s="259"/>
      <c r="BV142" s="259"/>
      <c r="BW142" s="259"/>
      <c r="BX142" s="259"/>
      <c r="BY142" s="259"/>
      <c r="BZ142" s="259"/>
      <c r="CA142" s="259"/>
      <c r="CB142" s="259"/>
      <c r="CC142" s="259"/>
      <c r="CD142" s="259"/>
      <c r="CE142" s="259"/>
      <c r="CF142" s="259"/>
      <c r="CG142" s="259"/>
      <c r="CH142" s="259"/>
      <c r="CI142" s="259"/>
      <c r="CJ142" s="259"/>
      <c r="CK142" s="259"/>
      <c r="CL142" s="259"/>
      <c r="CM142" s="259"/>
      <c r="CN142" s="259"/>
      <c r="CO142" s="259"/>
      <c r="CP142" s="259"/>
      <c r="CQ142" s="259"/>
      <c r="CR142" s="259"/>
      <c r="CS142" s="259"/>
      <c r="CT142" s="259"/>
      <c r="CU142" s="259"/>
      <c r="CV142" s="259"/>
      <c r="CW142" s="259"/>
      <c r="CX142" s="259"/>
      <c r="CY142" s="259"/>
      <c r="CZ142" s="259"/>
      <c r="DA142" s="259"/>
      <c r="DB142" s="259"/>
      <c r="DC142" s="259"/>
      <c r="DD142" s="259"/>
      <c r="DE142" s="259"/>
      <c r="DF142" s="259"/>
      <c r="DG142" s="259"/>
      <c r="DH142" s="259"/>
      <c r="DI142" s="259"/>
      <c r="DJ142" s="259"/>
      <c r="DK142" s="259"/>
      <c r="DL142" s="259"/>
      <c r="DM142" s="259"/>
      <c r="DN142" s="259"/>
      <c r="DO142" s="259"/>
      <c r="DP142" s="259"/>
      <c r="DQ142" s="259"/>
      <c r="DR142" s="259"/>
      <c r="DS142" s="259"/>
      <c r="DT142" s="259"/>
      <c r="DU142" s="259"/>
      <c r="DV142" s="259"/>
      <c r="DW142" s="259"/>
      <c r="DX142" s="259"/>
      <c r="DY142" s="259"/>
      <c r="DZ142" s="259"/>
      <c r="EA142" s="259"/>
      <c r="EB142" s="259"/>
      <c r="EC142" s="259"/>
      <c r="ED142" s="259"/>
      <c r="EE142" s="259"/>
      <c r="EF142" s="259"/>
      <c r="EG142" s="259"/>
      <c r="EH142" s="259"/>
      <c r="EI142" s="259"/>
      <c r="EJ142" s="259"/>
      <c r="EK142" s="259"/>
      <c r="EL142" s="259"/>
      <c r="EM142" s="259"/>
      <c r="EN142" s="259"/>
      <c r="EO142" s="259"/>
      <c r="EP142" s="259"/>
      <c r="EQ142" s="259"/>
      <c r="ER142" s="259"/>
      <c r="ES142" s="259"/>
      <c r="ET142" s="259"/>
      <c r="EU142" s="259"/>
      <c r="EV142" s="259"/>
      <c r="EW142" s="259"/>
      <c r="EX142" s="259"/>
      <c r="EY142" s="259"/>
      <c r="EZ142" s="259"/>
      <c r="FA142" s="259"/>
      <c r="FB142" s="259"/>
      <c r="FC142" s="259"/>
      <c r="FD142" s="259"/>
      <c r="FE142" s="259"/>
      <c r="FF142" s="259"/>
      <c r="FG142" s="259"/>
      <c r="FH142" s="259"/>
      <c r="FI142" s="259"/>
      <c r="FJ142" s="259"/>
      <c r="FK142" s="259"/>
      <c r="FL142" s="259"/>
      <c r="FM142" s="259"/>
      <c r="FN142" s="259"/>
      <c r="FO142" s="259"/>
      <c r="FP142" s="259"/>
      <c r="FQ142" s="259"/>
      <c r="FR142" s="259"/>
      <c r="FS142" s="259"/>
      <c r="FT142" s="259"/>
      <c r="FU142" s="259"/>
      <c r="FV142" s="259"/>
      <c r="FW142" s="259"/>
      <c r="FX142" s="259"/>
      <c r="FY142" s="259"/>
      <c r="FZ142" s="259"/>
      <c r="GA142" s="259"/>
      <c r="GB142" s="259"/>
      <c r="GC142" s="259"/>
      <c r="GD142" s="259"/>
      <c r="GE142" s="259"/>
      <c r="GF142" s="259"/>
      <c r="GG142" s="259"/>
      <c r="GH142" s="259"/>
      <c r="GI142" s="259"/>
      <c r="GJ142" s="259"/>
      <c r="GK142" s="259"/>
      <c r="GL142" s="259"/>
      <c r="GM142" s="259"/>
      <c r="GN142" s="259"/>
      <c r="GO142" s="259"/>
      <c r="GP142" s="259"/>
      <c r="GQ142" s="259"/>
      <c r="GR142" s="259"/>
      <c r="GS142" s="259"/>
      <c r="GT142" s="259"/>
      <c r="GU142" s="259"/>
      <c r="GV142" s="259"/>
      <c r="GW142" s="259"/>
      <c r="GX142" s="259"/>
      <c r="GY142" s="259"/>
      <c r="GZ142" s="259"/>
      <c r="HA142" s="259"/>
      <c r="HB142" s="259"/>
      <c r="HC142" s="259"/>
      <c r="HD142" s="259"/>
      <c r="HE142" s="259"/>
      <c r="HF142" s="259"/>
      <c r="HG142" s="259"/>
      <c r="HH142" s="259"/>
      <c r="HI142" s="259"/>
      <c r="HJ142" s="259"/>
      <c r="HK142" s="259"/>
      <c r="HL142" s="259"/>
      <c r="HM142" s="259"/>
      <c r="HN142" s="259"/>
      <c r="HO142" s="259"/>
      <c r="HP142" s="259"/>
      <c r="HQ142" s="259"/>
      <c r="HR142" s="259"/>
      <c r="HS142" s="259"/>
      <c r="HT142" s="259"/>
      <c r="HU142" s="259"/>
      <c r="HV142" s="259"/>
      <c r="HW142" s="259"/>
      <c r="HX142" s="259"/>
      <c r="HY142" s="259"/>
      <c r="HZ142" s="259"/>
      <c r="IA142" s="259"/>
      <c r="IB142" s="259"/>
      <c r="IC142" s="259"/>
      <c r="ID142" s="259"/>
      <c r="IE142" s="259"/>
      <c r="IF142" s="259"/>
      <c r="IG142" s="259"/>
      <c r="IH142" s="259"/>
      <c r="II142" s="259"/>
      <c r="IJ142" s="259"/>
      <c r="IK142" s="259"/>
      <c r="IL142" s="259"/>
      <c r="IM142" s="259"/>
      <c r="IN142" s="259"/>
      <c r="IO142" s="259"/>
      <c r="IP142" s="259"/>
      <c r="IQ142" s="259"/>
      <c r="IR142" s="259"/>
      <c r="IS142" s="259"/>
      <c r="IT142" s="259"/>
      <c r="IU142" s="259"/>
      <c r="IV142" s="259"/>
      <c r="IW142" s="259"/>
      <c r="IX142" s="259"/>
      <c r="IY142" s="259"/>
      <c r="IZ142" s="259"/>
      <c r="JA142" s="259"/>
      <c r="JB142" s="259"/>
      <c r="JC142" s="259"/>
      <c r="JD142" s="259"/>
      <c r="JE142" s="259"/>
      <c r="JF142" s="259"/>
      <c r="JG142" s="259"/>
      <c r="JH142" s="259"/>
      <c r="JI142" s="259"/>
      <c r="JJ142" s="259"/>
      <c r="JK142" s="259"/>
      <c r="JL142" s="259"/>
      <c r="JM142" s="259"/>
      <c r="JN142" s="259"/>
      <c r="JO142" s="259"/>
      <c r="JP142" s="259"/>
      <c r="JQ142" s="259"/>
      <c r="JR142" s="259"/>
      <c r="JS142" s="259"/>
      <c r="JT142" s="259"/>
      <c r="JU142" s="259"/>
      <c r="JV142" s="259"/>
      <c r="JW142" s="259"/>
      <c r="JX142" s="259"/>
      <c r="JY142" s="259"/>
      <c r="JZ142" s="259"/>
      <c r="KA142" s="259"/>
      <c r="KB142" s="259"/>
      <c r="KC142" s="259"/>
      <c r="KD142" s="259"/>
      <c r="KE142" s="259"/>
      <c r="KF142" s="259"/>
      <c r="KP142" s="259"/>
      <c r="KQ142" s="259"/>
      <c r="KR142" s="259"/>
    </row>
    <row r="143" spans="1:305" x14ac:dyDescent="0.25">
      <c r="A143" s="365"/>
      <c r="B143" s="259"/>
      <c r="C143" s="259"/>
      <c r="D143" s="259"/>
      <c r="E143" s="259"/>
      <c r="F143" s="259"/>
      <c r="G143" s="259"/>
      <c r="H143" s="259"/>
      <c r="I143" s="259"/>
      <c r="J143" s="259"/>
      <c r="K143" s="259"/>
      <c r="L143" s="259"/>
      <c r="M143" s="259"/>
      <c r="N143" s="259"/>
      <c r="O143" s="259"/>
      <c r="P143" s="259"/>
      <c r="Q143" s="259"/>
      <c r="R143" s="259"/>
      <c r="S143" s="259"/>
      <c r="T143" s="259"/>
      <c r="U143" s="259"/>
      <c r="V143" s="259"/>
      <c r="W143" s="259"/>
      <c r="X143" s="259"/>
      <c r="Y143" s="259"/>
      <c r="Z143" s="259"/>
      <c r="AA143" s="259"/>
      <c r="AB143" s="259"/>
      <c r="AC143" s="259"/>
      <c r="AD143" s="259"/>
      <c r="AE143" s="259"/>
      <c r="AF143" s="259"/>
      <c r="AG143" s="259"/>
      <c r="AH143" s="259"/>
      <c r="AI143" s="259"/>
      <c r="AJ143" s="259"/>
      <c r="AK143" s="259"/>
      <c r="AL143" s="259"/>
      <c r="AM143" s="259"/>
      <c r="AN143" s="259"/>
      <c r="AO143" s="259"/>
      <c r="AP143" s="259"/>
      <c r="AQ143" s="259"/>
      <c r="AR143" s="259"/>
      <c r="AS143" s="259"/>
      <c r="AT143" s="259"/>
      <c r="AU143" s="259"/>
      <c r="AV143" s="259"/>
      <c r="AW143" s="259"/>
      <c r="AX143" s="259"/>
      <c r="AY143" s="259"/>
      <c r="AZ143" s="259"/>
      <c r="BA143" s="259"/>
      <c r="BB143" s="259"/>
      <c r="BC143" s="259"/>
      <c r="BD143" s="259"/>
      <c r="BE143" s="259"/>
      <c r="BF143" s="259"/>
      <c r="BG143" s="259"/>
      <c r="BH143" s="259"/>
      <c r="BI143" s="259"/>
      <c r="BJ143" s="259"/>
      <c r="BK143" s="259"/>
      <c r="BL143" s="259"/>
      <c r="BM143" s="259"/>
      <c r="BN143" s="259"/>
      <c r="BO143" s="259"/>
      <c r="BP143" s="259"/>
      <c r="BQ143" s="259"/>
      <c r="BR143" s="259"/>
      <c r="BS143" s="259"/>
      <c r="BT143" s="259"/>
      <c r="BU143" s="259"/>
      <c r="BV143" s="259"/>
      <c r="BW143" s="259"/>
      <c r="BX143" s="259"/>
      <c r="BY143" s="259"/>
      <c r="BZ143" s="259"/>
      <c r="CA143" s="259"/>
      <c r="CB143" s="259"/>
      <c r="CC143" s="259"/>
      <c r="CD143" s="259"/>
      <c r="CE143" s="259"/>
      <c r="CF143" s="259"/>
      <c r="CG143" s="259"/>
      <c r="CH143" s="259"/>
      <c r="CI143" s="259"/>
      <c r="CJ143" s="259"/>
      <c r="CK143" s="259"/>
      <c r="CL143" s="259"/>
      <c r="CM143" s="259"/>
      <c r="CN143" s="259"/>
      <c r="CO143" s="259"/>
      <c r="CP143" s="259"/>
      <c r="CQ143" s="259"/>
      <c r="CR143" s="259"/>
      <c r="CS143" s="259"/>
      <c r="CT143" s="259"/>
      <c r="CU143" s="259"/>
      <c r="CV143" s="259"/>
      <c r="CW143" s="259"/>
      <c r="CX143" s="259"/>
      <c r="CY143" s="259"/>
      <c r="CZ143" s="259"/>
      <c r="DA143" s="259"/>
      <c r="DB143" s="259"/>
      <c r="DC143" s="259"/>
      <c r="DD143" s="259"/>
      <c r="DE143" s="259"/>
      <c r="DF143" s="259"/>
      <c r="DG143" s="259"/>
      <c r="DH143" s="259"/>
      <c r="DI143" s="259"/>
      <c r="DJ143" s="259"/>
      <c r="DK143" s="259"/>
      <c r="DL143" s="259"/>
      <c r="DM143" s="259"/>
      <c r="DN143" s="259"/>
      <c r="DO143" s="259"/>
      <c r="DP143" s="259"/>
      <c r="DQ143" s="259"/>
      <c r="DR143" s="259"/>
      <c r="DS143" s="259"/>
      <c r="DT143" s="259"/>
      <c r="DU143" s="259"/>
      <c r="DV143" s="259"/>
      <c r="DW143" s="259"/>
      <c r="DX143" s="259"/>
      <c r="DY143" s="259"/>
      <c r="DZ143" s="259"/>
      <c r="EA143" s="259"/>
      <c r="EB143" s="259"/>
      <c r="EC143" s="259"/>
      <c r="ED143" s="259"/>
      <c r="EE143" s="259"/>
      <c r="EF143" s="259"/>
      <c r="EG143" s="259"/>
      <c r="EH143" s="259"/>
      <c r="EI143" s="259"/>
      <c r="EJ143" s="259"/>
      <c r="EK143" s="259"/>
      <c r="EL143" s="259"/>
      <c r="EM143" s="259"/>
      <c r="EN143" s="259"/>
      <c r="EO143" s="259"/>
      <c r="EP143" s="259"/>
      <c r="EQ143" s="259"/>
      <c r="ER143" s="259"/>
      <c r="ES143" s="259"/>
      <c r="ET143" s="259"/>
      <c r="EU143" s="259"/>
      <c r="EV143" s="259"/>
      <c r="EW143" s="259"/>
      <c r="EX143" s="259"/>
      <c r="EY143" s="259"/>
      <c r="EZ143" s="259"/>
      <c r="FA143" s="259"/>
      <c r="FB143" s="259"/>
      <c r="FC143" s="259"/>
      <c r="FD143" s="259"/>
      <c r="FE143" s="259"/>
      <c r="FF143" s="259"/>
      <c r="FG143" s="259"/>
      <c r="FH143" s="259"/>
      <c r="FI143" s="259"/>
      <c r="FJ143" s="259"/>
      <c r="FK143" s="259"/>
      <c r="FL143" s="259"/>
      <c r="FM143" s="259"/>
      <c r="FN143" s="259"/>
      <c r="FO143" s="259"/>
      <c r="FP143" s="259"/>
      <c r="FQ143" s="259"/>
      <c r="FR143" s="259"/>
      <c r="FS143" s="259"/>
      <c r="FT143" s="259"/>
      <c r="FU143" s="259"/>
      <c r="FV143" s="259"/>
      <c r="FW143" s="259"/>
      <c r="FX143" s="259"/>
      <c r="FY143" s="259"/>
      <c r="FZ143" s="259"/>
      <c r="GA143" s="259"/>
      <c r="GB143" s="259"/>
      <c r="GC143" s="259"/>
      <c r="GD143" s="259"/>
      <c r="GE143" s="259"/>
      <c r="GF143" s="259"/>
      <c r="GG143" s="259"/>
      <c r="GH143" s="259"/>
      <c r="GI143" s="259"/>
      <c r="GJ143" s="259"/>
      <c r="GK143" s="259"/>
      <c r="GL143" s="259"/>
      <c r="GM143" s="259"/>
      <c r="GN143" s="259"/>
      <c r="GO143" s="259"/>
      <c r="GP143" s="259"/>
      <c r="GQ143" s="259"/>
      <c r="GR143" s="259"/>
      <c r="GS143" s="259"/>
      <c r="GT143" s="259"/>
      <c r="GU143" s="259"/>
      <c r="GV143" s="259"/>
      <c r="GW143" s="259"/>
      <c r="GX143" s="259"/>
      <c r="GY143" s="259"/>
      <c r="GZ143" s="259"/>
      <c r="HA143" s="259"/>
      <c r="HB143" s="259"/>
      <c r="HC143" s="259"/>
      <c r="HD143" s="259"/>
      <c r="HE143" s="259"/>
      <c r="HF143" s="259"/>
      <c r="HG143" s="259"/>
      <c r="HH143" s="259"/>
      <c r="HI143" s="259"/>
      <c r="HJ143" s="259"/>
      <c r="HK143" s="259"/>
      <c r="HL143" s="259"/>
      <c r="HM143" s="259"/>
      <c r="HN143" s="259"/>
      <c r="HO143" s="259"/>
      <c r="HP143" s="259"/>
      <c r="HQ143" s="259"/>
      <c r="HR143" s="259"/>
      <c r="HS143" s="259"/>
      <c r="HT143" s="259"/>
      <c r="HU143" s="259"/>
      <c r="HV143" s="259"/>
      <c r="HW143" s="259"/>
      <c r="HX143" s="259"/>
      <c r="HY143" s="259"/>
      <c r="HZ143" s="259"/>
      <c r="IA143" s="259"/>
      <c r="IB143" s="259"/>
      <c r="IC143" s="259"/>
      <c r="ID143" s="259"/>
      <c r="IE143" s="259"/>
      <c r="IF143" s="259"/>
      <c r="IG143" s="259"/>
      <c r="IH143" s="259"/>
      <c r="II143" s="259"/>
      <c r="IJ143" s="259"/>
      <c r="IK143" s="259"/>
      <c r="IL143" s="259"/>
      <c r="IM143" s="259"/>
      <c r="IN143" s="259"/>
      <c r="IO143" s="259"/>
      <c r="IP143" s="259"/>
      <c r="IQ143" s="259"/>
      <c r="IR143" s="259"/>
      <c r="IS143" s="259"/>
      <c r="IT143" s="259"/>
      <c r="IU143" s="259"/>
      <c r="IV143" s="259"/>
      <c r="IW143" s="259"/>
      <c r="IX143" s="259"/>
      <c r="IY143" s="259"/>
      <c r="IZ143" s="259"/>
      <c r="JA143" s="259"/>
      <c r="JB143" s="259"/>
      <c r="JC143" s="259"/>
      <c r="JD143" s="259"/>
      <c r="JE143" s="259"/>
      <c r="JF143" s="259"/>
      <c r="JG143" s="259"/>
      <c r="JH143" s="259"/>
      <c r="JI143" s="259"/>
      <c r="JJ143" s="259"/>
      <c r="JK143" s="259"/>
      <c r="JL143" s="259"/>
      <c r="JM143" s="259"/>
      <c r="JN143" s="259"/>
      <c r="JO143" s="259"/>
      <c r="JP143" s="259"/>
      <c r="JQ143" s="259"/>
      <c r="JR143" s="259"/>
      <c r="JS143" s="259"/>
      <c r="JT143" s="259"/>
      <c r="JU143" s="259"/>
      <c r="JV143" s="259"/>
      <c r="JW143" s="259"/>
      <c r="JX143" s="259"/>
      <c r="JY143" s="259"/>
      <c r="JZ143" s="259"/>
      <c r="KA143" s="259"/>
      <c r="KB143" s="259"/>
      <c r="KC143" s="259"/>
      <c r="KD143" s="259"/>
      <c r="KE143" s="259"/>
      <c r="KF143" s="259"/>
      <c r="KP143" s="259"/>
      <c r="KQ143" s="259"/>
      <c r="KR143" s="259"/>
    </row>
    <row r="144" spans="1:305" x14ac:dyDescent="0.25">
      <c r="A144" s="237"/>
      <c r="B144" s="259"/>
      <c r="C144" s="259"/>
      <c r="D144" s="259"/>
      <c r="E144" s="259"/>
      <c r="F144" s="259"/>
      <c r="G144" s="259"/>
      <c r="H144" s="259"/>
      <c r="I144" s="259"/>
      <c r="J144" s="259"/>
      <c r="K144" s="259"/>
      <c r="L144" s="259"/>
      <c r="M144" s="259"/>
      <c r="N144" s="259"/>
      <c r="O144" s="259"/>
      <c r="P144" s="259"/>
      <c r="Q144" s="259"/>
      <c r="R144" s="259"/>
      <c r="S144" s="259"/>
      <c r="T144" s="259"/>
      <c r="U144" s="259"/>
      <c r="V144" s="259"/>
      <c r="W144" s="259"/>
      <c r="X144" s="259"/>
      <c r="Y144" s="259"/>
      <c r="Z144" s="259"/>
      <c r="AA144" s="259"/>
      <c r="AB144" s="259"/>
      <c r="AC144" s="259"/>
      <c r="AD144" s="259"/>
      <c r="AE144" s="259"/>
      <c r="AF144" s="259"/>
      <c r="AG144" s="259"/>
      <c r="AH144" s="259"/>
      <c r="AI144" s="259"/>
      <c r="AJ144" s="259"/>
      <c r="AK144" s="259"/>
      <c r="AL144" s="259"/>
      <c r="AM144" s="259"/>
      <c r="AN144" s="259"/>
      <c r="AO144" s="259"/>
      <c r="AP144" s="259"/>
      <c r="AQ144" s="259"/>
      <c r="AR144" s="259"/>
      <c r="AS144" s="259"/>
      <c r="AT144" s="259"/>
      <c r="AU144" s="259"/>
      <c r="AV144" s="259"/>
      <c r="AW144" s="259"/>
      <c r="AX144" s="259"/>
      <c r="AY144" s="259"/>
      <c r="AZ144" s="259"/>
      <c r="BA144" s="259"/>
      <c r="BB144" s="259"/>
      <c r="BC144" s="259"/>
      <c r="BD144" s="259"/>
      <c r="BE144" s="259"/>
      <c r="BF144" s="259"/>
      <c r="BG144" s="259"/>
      <c r="BH144" s="259"/>
      <c r="BI144" s="259"/>
      <c r="BJ144" s="259"/>
      <c r="BK144" s="259"/>
      <c r="BL144" s="259"/>
      <c r="BM144" s="259"/>
      <c r="BN144" s="259"/>
      <c r="BO144" s="259"/>
      <c r="BP144" s="259"/>
      <c r="BQ144" s="259"/>
      <c r="BR144" s="259"/>
      <c r="BS144" s="259"/>
      <c r="BT144" s="259"/>
      <c r="BU144" s="259"/>
      <c r="BV144" s="259"/>
      <c r="BW144" s="259"/>
      <c r="BX144" s="259"/>
      <c r="BY144" s="259"/>
      <c r="BZ144" s="259"/>
      <c r="CA144" s="259"/>
      <c r="CB144" s="259"/>
      <c r="CC144" s="259"/>
      <c r="CD144" s="259"/>
      <c r="CE144" s="259"/>
      <c r="CF144" s="259"/>
      <c r="CG144" s="259"/>
      <c r="CH144" s="259"/>
      <c r="CI144" s="259"/>
      <c r="CJ144" s="259"/>
      <c r="CK144" s="259"/>
      <c r="CL144" s="259"/>
      <c r="CM144" s="259"/>
      <c r="CN144" s="259"/>
      <c r="CO144" s="259"/>
      <c r="CP144" s="259"/>
      <c r="CQ144" s="259"/>
      <c r="CR144" s="259"/>
      <c r="CS144" s="259"/>
      <c r="CT144" s="259"/>
      <c r="CU144" s="259"/>
      <c r="CV144" s="259"/>
      <c r="CW144" s="259"/>
      <c r="CX144" s="259"/>
      <c r="CY144" s="259"/>
      <c r="CZ144" s="259"/>
      <c r="DA144" s="259"/>
      <c r="DB144" s="259"/>
      <c r="DC144" s="259"/>
      <c r="DD144" s="259"/>
      <c r="DE144" s="259"/>
      <c r="DF144" s="259"/>
      <c r="DG144" s="259"/>
      <c r="DH144" s="259"/>
      <c r="DI144" s="259"/>
      <c r="DJ144" s="259"/>
      <c r="DK144" s="259"/>
      <c r="DL144" s="259"/>
      <c r="DM144" s="259"/>
      <c r="DN144" s="259"/>
      <c r="DO144" s="259"/>
      <c r="DP144" s="259"/>
      <c r="DQ144" s="259"/>
      <c r="DR144" s="259"/>
      <c r="DS144" s="259"/>
      <c r="DT144" s="259"/>
      <c r="DU144" s="259"/>
      <c r="DV144" s="259"/>
      <c r="DW144" s="259"/>
      <c r="DX144" s="259"/>
      <c r="DY144" s="259"/>
      <c r="DZ144" s="259"/>
      <c r="EA144" s="259"/>
      <c r="EB144" s="259"/>
      <c r="EC144" s="259"/>
      <c r="ED144" s="259"/>
      <c r="EE144" s="259"/>
      <c r="EF144" s="259"/>
      <c r="EG144" s="259"/>
      <c r="EH144" s="259"/>
      <c r="EI144" s="259"/>
      <c r="EJ144" s="259"/>
      <c r="EK144" s="259"/>
      <c r="EL144" s="259"/>
      <c r="EM144" s="259"/>
      <c r="EN144" s="259"/>
      <c r="EO144" s="259"/>
      <c r="EP144" s="259"/>
      <c r="EQ144" s="259"/>
      <c r="ER144" s="259"/>
      <c r="ES144" s="259"/>
      <c r="ET144" s="259"/>
      <c r="EU144" s="259"/>
      <c r="EV144" s="259"/>
      <c r="EW144" s="259"/>
      <c r="EX144" s="259"/>
      <c r="EY144" s="259"/>
      <c r="EZ144" s="259"/>
      <c r="FA144" s="259"/>
      <c r="FB144" s="259"/>
      <c r="FC144" s="259"/>
      <c r="FD144" s="259"/>
      <c r="FE144" s="259"/>
      <c r="FF144" s="259"/>
      <c r="FG144" s="259"/>
      <c r="FH144" s="259"/>
      <c r="FI144" s="259"/>
      <c r="FJ144" s="259"/>
      <c r="FK144" s="259"/>
      <c r="FL144" s="259"/>
      <c r="FM144" s="259"/>
      <c r="FN144" s="259"/>
      <c r="FO144" s="259"/>
      <c r="FP144" s="259"/>
      <c r="FQ144" s="259"/>
      <c r="FR144" s="259"/>
      <c r="FS144" s="259"/>
      <c r="FT144" s="259"/>
      <c r="FU144" s="259"/>
      <c r="FV144" s="259"/>
      <c r="FW144" s="259"/>
      <c r="FX144" s="259"/>
      <c r="FY144" s="259"/>
      <c r="FZ144" s="259"/>
      <c r="GA144" s="259"/>
      <c r="GB144" s="259"/>
      <c r="GC144" s="259"/>
      <c r="GD144" s="259"/>
      <c r="GE144" s="259"/>
      <c r="GF144" s="259"/>
      <c r="GG144" s="259"/>
      <c r="GH144" s="259"/>
      <c r="GI144" s="259"/>
      <c r="GJ144" s="259"/>
      <c r="GK144" s="259"/>
      <c r="GL144" s="259"/>
      <c r="GM144" s="259"/>
      <c r="GN144" s="259"/>
      <c r="GO144" s="259"/>
      <c r="GP144" s="259"/>
      <c r="GQ144" s="259"/>
      <c r="GR144" s="259"/>
      <c r="GS144" s="259"/>
      <c r="GT144" s="259"/>
      <c r="GU144" s="259"/>
      <c r="GV144" s="259"/>
      <c r="GW144" s="259"/>
      <c r="GX144" s="259"/>
      <c r="GY144" s="259"/>
      <c r="GZ144" s="259"/>
      <c r="HA144" s="259"/>
      <c r="HB144" s="259"/>
      <c r="HC144" s="259"/>
      <c r="HD144" s="259"/>
      <c r="HE144" s="259"/>
      <c r="HF144" s="259"/>
      <c r="HG144" s="259"/>
      <c r="HH144" s="259"/>
      <c r="HI144" s="259"/>
      <c r="HJ144" s="259"/>
      <c r="HK144" s="259"/>
      <c r="HL144" s="259"/>
      <c r="HM144" s="259"/>
      <c r="HN144" s="259"/>
      <c r="HO144" s="259"/>
      <c r="HP144" s="259"/>
      <c r="HQ144" s="259"/>
      <c r="HR144" s="259"/>
      <c r="HS144" s="259"/>
      <c r="HT144" s="259"/>
      <c r="HU144" s="259"/>
      <c r="HV144" s="259"/>
      <c r="HW144" s="259"/>
      <c r="HX144" s="259"/>
      <c r="HY144" s="259"/>
      <c r="HZ144" s="259"/>
      <c r="IA144" s="259"/>
      <c r="IB144" s="259"/>
      <c r="IC144" s="259"/>
      <c r="ID144" s="259"/>
      <c r="IE144" s="259"/>
      <c r="IF144" s="259"/>
      <c r="IG144" s="259"/>
      <c r="IH144" s="259"/>
      <c r="II144" s="259"/>
      <c r="IJ144" s="259"/>
      <c r="IK144" s="259"/>
      <c r="IL144" s="259"/>
      <c r="IM144" s="259"/>
      <c r="IN144" s="259"/>
      <c r="IO144" s="259"/>
      <c r="IP144" s="259"/>
      <c r="IQ144" s="259"/>
      <c r="IR144" s="259"/>
      <c r="IS144" s="259"/>
      <c r="IT144" s="259"/>
      <c r="IU144" s="259"/>
      <c r="IV144" s="259"/>
      <c r="IW144" s="259"/>
      <c r="IX144" s="259"/>
      <c r="IY144" s="259"/>
      <c r="IZ144" s="259"/>
      <c r="JA144" s="259"/>
      <c r="JB144" s="259"/>
      <c r="JC144" s="259"/>
      <c r="JD144" s="259"/>
      <c r="JE144" s="259"/>
      <c r="JF144" s="259"/>
      <c r="JG144" s="259"/>
      <c r="JH144" s="259"/>
      <c r="JI144" s="259"/>
      <c r="JJ144" s="259"/>
      <c r="JK144" s="259"/>
      <c r="JL144" s="259"/>
      <c r="JM144" s="259"/>
      <c r="JN144" s="259"/>
      <c r="JO144" s="259"/>
      <c r="JP144" s="259"/>
      <c r="JQ144" s="259"/>
      <c r="JR144" s="259"/>
      <c r="JS144" s="259"/>
      <c r="JT144" s="259"/>
      <c r="JU144" s="259"/>
      <c r="JV144" s="259"/>
      <c r="JW144" s="259"/>
      <c r="JX144" s="259"/>
      <c r="JY144" s="259"/>
      <c r="JZ144" s="259"/>
      <c r="KA144" s="259"/>
      <c r="KB144" s="259"/>
      <c r="KC144" s="259"/>
      <c r="KD144" s="259"/>
      <c r="KE144" s="259"/>
      <c r="KF144" s="259"/>
      <c r="KP144" s="259"/>
      <c r="KQ144" s="259"/>
      <c r="KR144" s="259"/>
    </row>
    <row r="145" spans="1:304" x14ac:dyDescent="0.25">
      <c r="A145" s="365"/>
      <c r="B145" s="259"/>
      <c r="C145" s="259"/>
      <c r="D145" s="259"/>
      <c r="E145" s="259"/>
      <c r="F145" s="259"/>
      <c r="G145" s="259"/>
      <c r="H145" s="259"/>
      <c r="I145" s="259"/>
      <c r="J145" s="259"/>
      <c r="K145" s="259"/>
      <c r="L145" s="259"/>
      <c r="M145" s="259"/>
      <c r="N145" s="259"/>
      <c r="O145" s="259"/>
      <c r="P145" s="259"/>
      <c r="Q145" s="259"/>
      <c r="R145" s="259"/>
      <c r="S145" s="259"/>
      <c r="T145" s="259"/>
      <c r="U145" s="259"/>
      <c r="V145" s="259"/>
      <c r="W145" s="259"/>
      <c r="X145" s="259"/>
      <c r="Y145" s="259"/>
      <c r="Z145" s="259"/>
      <c r="AA145" s="259"/>
      <c r="AB145" s="259"/>
      <c r="AC145" s="259"/>
      <c r="AD145" s="259"/>
      <c r="AE145" s="259"/>
      <c r="AF145" s="259"/>
      <c r="AG145" s="259"/>
      <c r="AH145" s="259"/>
      <c r="AI145" s="259"/>
      <c r="AJ145" s="259"/>
      <c r="AK145" s="259"/>
      <c r="AL145" s="259"/>
      <c r="AM145" s="259"/>
      <c r="AN145" s="259"/>
      <c r="AO145" s="259"/>
      <c r="AP145" s="259"/>
      <c r="AQ145" s="259"/>
      <c r="AR145" s="259"/>
      <c r="AS145" s="259"/>
      <c r="AT145" s="259"/>
      <c r="AU145" s="259"/>
      <c r="AV145" s="259"/>
      <c r="AW145" s="259"/>
      <c r="AX145" s="259"/>
      <c r="AY145" s="259"/>
      <c r="AZ145" s="259"/>
      <c r="BA145" s="259"/>
      <c r="BB145" s="259"/>
      <c r="BC145" s="259"/>
      <c r="BD145" s="259"/>
      <c r="BE145" s="259"/>
      <c r="BF145" s="259"/>
      <c r="BG145" s="259"/>
      <c r="BH145" s="259"/>
      <c r="BI145" s="259"/>
      <c r="BJ145" s="259"/>
      <c r="BK145" s="259"/>
      <c r="BL145" s="259"/>
      <c r="BM145" s="259"/>
      <c r="BN145" s="259"/>
      <c r="BO145" s="259"/>
      <c r="BP145" s="259"/>
      <c r="BQ145" s="259"/>
      <c r="BR145" s="259"/>
      <c r="BS145" s="259"/>
      <c r="BT145" s="259"/>
      <c r="BU145" s="259"/>
      <c r="BV145" s="259"/>
      <c r="BW145" s="259"/>
      <c r="BX145" s="259"/>
      <c r="BY145" s="259"/>
      <c r="BZ145" s="259"/>
      <c r="CA145" s="259"/>
      <c r="CB145" s="259"/>
      <c r="CC145" s="259"/>
      <c r="CD145" s="259"/>
      <c r="CE145" s="259"/>
      <c r="CF145" s="259"/>
      <c r="CG145" s="259"/>
      <c r="CH145" s="259"/>
      <c r="CI145" s="259"/>
      <c r="CJ145" s="259"/>
      <c r="CK145" s="259"/>
      <c r="CL145" s="259"/>
      <c r="CM145" s="259"/>
      <c r="CN145" s="259"/>
      <c r="CO145" s="259"/>
      <c r="CP145" s="259"/>
      <c r="CQ145" s="259"/>
      <c r="CR145" s="259"/>
      <c r="CS145" s="259"/>
      <c r="CT145" s="259"/>
      <c r="CU145" s="259"/>
      <c r="CV145" s="259"/>
      <c r="CW145" s="259"/>
      <c r="CX145" s="259"/>
      <c r="CY145" s="259"/>
      <c r="CZ145" s="259"/>
      <c r="DA145" s="259"/>
      <c r="DB145" s="259"/>
      <c r="DC145" s="259"/>
      <c r="DD145" s="259"/>
      <c r="DE145" s="259"/>
      <c r="DF145" s="259"/>
      <c r="DG145" s="259"/>
      <c r="DH145" s="259"/>
      <c r="DI145" s="259"/>
      <c r="DJ145" s="259"/>
      <c r="DK145" s="259"/>
      <c r="DL145" s="259"/>
      <c r="DM145" s="259"/>
      <c r="DN145" s="259"/>
      <c r="DO145" s="259"/>
      <c r="DP145" s="259"/>
      <c r="DQ145" s="259"/>
      <c r="DR145" s="259"/>
      <c r="DS145" s="259"/>
      <c r="DT145" s="259"/>
      <c r="DU145" s="259"/>
      <c r="DV145" s="259"/>
      <c r="DW145" s="259"/>
      <c r="DX145" s="259"/>
      <c r="DY145" s="259"/>
      <c r="DZ145" s="259"/>
      <c r="EA145" s="259"/>
      <c r="EB145" s="259"/>
      <c r="EC145" s="259"/>
      <c r="ED145" s="259"/>
      <c r="EE145" s="259"/>
      <c r="EF145" s="259"/>
      <c r="EG145" s="259"/>
      <c r="EH145" s="259"/>
      <c r="EI145" s="259"/>
      <c r="EJ145" s="259"/>
      <c r="EK145" s="259"/>
      <c r="EL145" s="259"/>
      <c r="EM145" s="259"/>
      <c r="EN145" s="259"/>
      <c r="EO145" s="259"/>
      <c r="EP145" s="259"/>
      <c r="EQ145" s="259"/>
      <c r="ER145" s="259"/>
      <c r="ES145" s="259"/>
      <c r="ET145" s="259"/>
      <c r="EU145" s="259"/>
      <c r="EV145" s="259"/>
      <c r="EW145" s="259"/>
      <c r="EX145" s="259"/>
      <c r="EY145" s="259"/>
      <c r="EZ145" s="259"/>
      <c r="FA145" s="259"/>
      <c r="FB145" s="259"/>
      <c r="FC145" s="259"/>
      <c r="FD145" s="259"/>
      <c r="FE145" s="259"/>
      <c r="FF145" s="259"/>
      <c r="FG145" s="259"/>
      <c r="FH145" s="259"/>
      <c r="FI145" s="259"/>
      <c r="FJ145" s="259"/>
      <c r="FK145" s="259"/>
      <c r="FL145" s="259"/>
      <c r="FM145" s="259"/>
      <c r="FN145" s="259"/>
      <c r="FO145" s="259"/>
      <c r="FP145" s="259"/>
      <c r="FQ145" s="259"/>
      <c r="FR145" s="259"/>
      <c r="FS145" s="259"/>
      <c r="FT145" s="259"/>
      <c r="FU145" s="259"/>
      <c r="FV145" s="259"/>
      <c r="FW145" s="259"/>
      <c r="FX145" s="259"/>
      <c r="FY145" s="259"/>
      <c r="FZ145" s="259"/>
      <c r="GA145" s="259"/>
      <c r="GB145" s="259"/>
      <c r="GC145" s="259"/>
      <c r="GD145" s="259"/>
      <c r="GE145" s="259"/>
      <c r="GF145" s="259"/>
      <c r="GG145" s="259"/>
      <c r="GH145" s="259"/>
      <c r="GI145" s="259"/>
      <c r="GJ145" s="259"/>
      <c r="GK145" s="259"/>
      <c r="GL145" s="259"/>
      <c r="GM145" s="259"/>
      <c r="GN145" s="259"/>
      <c r="GO145" s="259"/>
      <c r="GP145" s="259"/>
      <c r="GQ145" s="259"/>
      <c r="GR145" s="259"/>
      <c r="GS145" s="259"/>
      <c r="GT145" s="259"/>
      <c r="GU145" s="259"/>
      <c r="GV145" s="259"/>
      <c r="GW145" s="259"/>
      <c r="GX145" s="259"/>
      <c r="GY145" s="259"/>
      <c r="GZ145" s="259"/>
      <c r="HA145" s="259"/>
      <c r="HB145" s="259"/>
      <c r="HC145" s="259"/>
      <c r="HD145" s="259"/>
      <c r="HE145" s="259"/>
      <c r="HF145" s="259"/>
      <c r="HG145" s="259"/>
      <c r="HH145" s="259"/>
      <c r="HI145" s="259"/>
      <c r="HJ145" s="259"/>
      <c r="HK145" s="259"/>
      <c r="HL145" s="259"/>
      <c r="HM145" s="259"/>
      <c r="HN145" s="259"/>
      <c r="HO145" s="259"/>
      <c r="HP145" s="259"/>
      <c r="HQ145" s="259"/>
      <c r="HR145" s="259"/>
      <c r="HS145" s="259"/>
      <c r="HT145" s="259"/>
      <c r="HU145" s="259"/>
      <c r="HV145" s="259"/>
      <c r="HW145" s="259"/>
      <c r="HX145" s="259"/>
      <c r="HY145" s="259"/>
      <c r="HZ145" s="259"/>
      <c r="IA145" s="259"/>
      <c r="IB145" s="259"/>
      <c r="IC145" s="259"/>
      <c r="ID145" s="259"/>
      <c r="IE145" s="259"/>
      <c r="IF145" s="259"/>
      <c r="IG145" s="259"/>
      <c r="IH145" s="259"/>
      <c r="II145" s="259"/>
      <c r="IJ145" s="259"/>
      <c r="IK145" s="259"/>
      <c r="IL145" s="259"/>
      <c r="IM145" s="259"/>
      <c r="IN145" s="259"/>
      <c r="IO145" s="259"/>
      <c r="IP145" s="259"/>
      <c r="IQ145" s="259"/>
      <c r="IR145" s="259"/>
      <c r="IS145" s="259"/>
      <c r="IT145" s="259"/>
      <c r="IU145" s="259"/>
      <c r="IV145" s="259"/>
      <c r="IW145" s="259"/>
      <c r="IX145" s="259"/>
      <c r="IY145" s="259"/>
      <c r="IZ145" s="259"/>
      <c r="JA145" s="259"/>
      <c r="JB145" s="259"/>
      <c r="JC145" s="259"/>
      <c r="JD145" s="259"/>
      <c r="JE145" s="259"/>
      <c r="JF145" s="259"/>
      <c r="JG145" s="259"/>
      <c r="JH145" s="259"/>
      <c r="JI145" s="259"/>
      <c r="JJ145" s="259"/>
      <c r="JK145" s="259"/>
      <c r="JL145" s="259"/>
      <c r="JM145" s="259"/>
      <c r="JN145" s="259"/>
      <c r="JO145" s="259"/>
      <c r="JP145" s="259"/>
      <c r="JQ145" s="259"/>
      <c r="JR145" s="259"/>
      <c r="JS145" s="259"/>
      <c r="JT145" s="259"/>
      <c r="JU145" s="259"/>
      <c r="JV145" s="259"/>
      <c r="JW145" s="259"/>
      <c r="JX145" s="259"/>
      <c r="JY145" s="259"/>
      <c r="JZ145" s="259"/>
      <c r="KA145" s="259"/>
      <c r="KB145" s="259"/>
      <c r="KC145" s="259"/>
      <c r="KD145" s="259"/>
      <c r="KE145" s="259"/>
      <c r="KF145" s="259"/>
      <c r="KP145" s="259"/>
      <c r="KQ145" s="259"/>
      <c r="KR145" s="259"/>
    </row>
    <row r="146" spans="1:304" x14ac:dyDescent="0.25">
      <c r="A146" s="365"/>
      <c r="B146" s="259"/>
      <c r="C146" s="259"/>
      <c r="D146" s="259"/>
      <c r="E146" s="259"/>
      <c r="F146" s="259"/>
      <c r="G146" s="259"/>
      <c r="H146" s="259"/>
      <c r="I146" s="259"/>
      <c r="J146" s="259"/>
      <c r="K146" s="259"/>
      <c r="L146" s="259"/>
      <c r="M146" s="259"/>
      <c r="N146" s="259"/>
      <c r="O146" s="259"/>
      <c r="P146" s="259"/>
      <c r="Q146" s="259"/>
      <c r="R146" s="259"/>
      <c r="S146" s="259"/>
      <c r="T146" s="259"/>
      <c r="U146" s="259"/>
      <c r="V146" s="259"/>
      <c r="W146" s="259"/>
      <c r="X146" s="259"/>
      <c r="Y146" s="259"/>
      <c r="Z146" s="259"/>
      <c r="AA146" s="259"/>
      <c r="AB146" s="259"/>
      <c r="AC146" s="259"/>
      <c r="AD146" s="259"/>
      <c r="AE146" s="259"/>
      <c r="AF146" s="259"/>
      <c r="AG146" s="259"/>
      <c r="AH146" s="259"/>
      <c r="AI146" s="259"/>
      <c r="AJ146" s="259"/>
      <c r="AK146" s="259"/>
      <c r="AL146" s="259"/>
      <c r="AM146" s="259"/>
      <c r="AN146" s="259"/>
      <c r="AO146" s="259"/>
      <c r="AP146" s="259"/>
      <c r="AQ146" s="259"/>
      <c r="AR146" s="259"/>
      <c r="AS146" s="259"/>
      <c r="AT146" s="259"/>
      <c r="AU146" s="259"/>
      <c r="AV146" s="259"/>
      <c r="AW146" s="259"/>
      <c r="AX146" s="259"/>
      <c r="AY146" s="259"/>
      <c r="AZ146" s="259"/>
      <c r="BA146" s="259"/>
      <c r="BB146" s="259"/>
      <c r="BC146" s="259"/>
      <c r="BD146" s="259"/>
      <c r="BE146" s="259"/>
      <c r="BF146" s="259"/>
      <c r="BG146" s="259"/>
      <c r="BH146" s="259"/>
      <c r="BI146" s="259"/>
      <c r="BJ146" s="259"/>
      <c r="BK146" s="259"/>
      <c r="BL146" s="259"/>
      <c r="BM146" s="259"/>
      <c r="BN146" s="259"/>
      <c r="BO146" s="259"/>
      <c r="BP146" s="259"/>
      <c r="BQ146" s="259"/>
      <c r="BR146" s="259"/>
      <c r="BS146" s="259"/>
      <c r="BT146" s="259"/>
      <c r="BU146" s="259"/>
      <c r="BV146" s="259"/>
      <c r="BW146" s="259"/>
      <c r="BX146" s="259"/>
      <c r="BY146" s="259"/>
      <c r="BZ146" s="259"/>
      <c r="CA146" s="259"/>
      <c r="CB146" s="259"/>
      <c r="CC146" s="259"/>
      <c r="CD146" s="259"/>
      <c r="CE146" s="259"/>
      <c r="CF146" s="259"/>
      <c r="CG146" s="259"/>
      <c r="CH146" s="259"/>
      <c r="CI146" s="259"/>
      <c r="CJ146" s="259"/>
      <c r="CK146" s="259"/>
      <c r="CL146" s="259"/>
      <c r="CM146" s="259"/>
      <c r="CN146" s="259"/>
      <c r="CO146" s="259"/>
      <c r="CP146" s="259"/>
      <c r="CQ146" s="259"/>
      <c r="CR146" s="259"/>
      <c r="CS146" s="259"/>
      <c r="CT146" s="259"/>
      <c r="CU146" s="259"/>
      <c r="CV146" s="259"/>
      <c r="CW146" s="259"/>
      <c r="CX146" s="259"/>
      <c r="CY146" s="259"/>
      <c r="CZ146" s="259"/>
      <c r="DA146" s="259"/>
      <c r="DB146" s="259"/>
      <c r="DC146" s="259"/>
      <c r="DD146" s="259"/>
      <c r="DE146" s="259"/>
      <c r="DF146" s="259"/>
      <c r="DG146" s="259"/>
      <c r="DH146" s="259"/>
      <c r="DI146" s="259"/>
      <c r="DJ146" s="259"/>
      <c r="DK146" s="259"/>
      <c r="DL146" s="259"/>
      <c r="DM146" s="259"/>
      <c r="DN146" s="259"/>
      <c r="DO146" s="259"/>
      <c r="DP146" s="259"/>
      <c r="DQ146" s="259"/>
      <c r="DR146" s="259"/>
      <c r="DS146" s="259"/>
      <c r="DT146" s="259"/>
      <c r="DU146" s="259"/>
      <c r="DV146" s="259"/>
      <c r="DW146" s="259"/>
      <c r="DX146" s="259"/>
      <c r="DY146" s="259"/>
      <c r="DZ146" s="259"/>
      <c r="EA146" s="259"/>
      <c r="EB146" s="259"/>
      <c r="EC146" s="259"/>
      <c r="ED146" s="259"/>
      <c r="EE146" s="259"/>
      <c r="EF146" s="259"/>
      <c r="EG146" s="259"/>
      <c r="EH146" s="259"/>
      <c r="EI146" s="259"/>
      <c r="EJ146" s="259"/>
      <c r="EK146" s="259"/>
      <c r="EL146" s="259"/>
      <c r="EM146" s="259"/>
      <c r="EN146" s="259"/>
      <c r="EO146" s="259"/>
      <c r="EP146" s="259"/>
      <c r="EQ146" s="259"/>
      <c r="ER146" s="259"/>
      <c r="ES146" s="259"/>
      <c r="ET146" s="259"/>
      <c r="EU146" s="259"/>
      <c r="EV146" s="259"/>
      <c r="EW146" s="259"/>
      <c r="EX146" s="259"/>
      <c r="EY146" s="259"/>
      <c r="EZ146" s="259"/>
      <c r="FA146" s="259"/>
      <c r="FB146" s="259"/>
      <c r="FC146" s="259"/>
      <c r="FD146" s="259"/>
      <c r="FE146" s="259"/>
      <c r="FF146" s="259"/>
      <c r="FG146" s="259"/>
      <c r="FH146" s="259"/>
      <c r="FI146" s="259"/>
      <c r="FJ146" s="259"/>
      <c r="FK146" s="259"/>
      <c r="FL146" s="259"/>
      <c r="FM146" s="259"/>
      <c r="FN146" s="259"/>
      <c r="FO146" s="259"/>
      <c r="FP146" s="259"/>
      <c r="FQ146" s="259"/>
      <c r="FR146" s="259"/>
      <c r="FS146" s="259"/>
      <c r="FT146" s="259"/>
      <c r="FU146" s="259"/>
      <c r="FV146" s="259"/>
      <c r="FW146" s="259"/>
      <c r="FX146" s="259"/>
      <c r="FY146" s="259"/>
      <c r="FZ146" s="259"/>
      <c r="GA146" s="259"/>
      <c r="GB146" s="259"/>
      <c r="GC146" s="259"/>
      <c r="GD146" s="259"/>
      <c r="GE146" s="259"/>
      <c r="GF146" s="259"/>
      <c r="GG146" s="259"/>
      <c r="GH146" s="259"/>
      <c r="GI146" s="259"/>
      <c r="GJ146" s="259"/>
      <c r="GK146" s="259"/>
      <c r="GL146" s="259"/>
      <c r="GM146" s="259"/>
      <c r="GN146" s="259"/>
      <c r="GO146" s="259"/>
      <c r="GP146" s="259"/>
      <c r="GQ146" s="259"/>
      <c r="GR146" s="259"/>
      <c r="GS146" s="259"/>
      <c r="GT146" s="259"/>
      <c r="GU146" s="259"/>
      <c r="GV146" s="259"/>
      <c r="GW146" s="259"/>
      <c r="GX146" s="259"/>
      <c r="GY146" s="259"/>
      <c r="GZ146" s="259"/>
      <c r="HA146" s="259"/>
      <c r="HB146" s="259"/>
      <c r="HC146" s="259"/>
      <c r="HD146" s="259"/>
      <c r="HE146" s="259"/>
      <c r="HF146" s="259"/>
      <c r="HG146" s="259"/>
      <c r="HH146" s="259"/>
      <c r="HI146" s="259"/>
      <c r="HJ146" s="259"/>
      <c r="HK146" s="259"/>
      <c r="HL146" s="259"/>
      <c r="HM146" s="259"/>
      <c r="HN146" s="259"/>
      <c r="HO146" s="259"/>
      <c r="HP146" s="259"/>
      <c r="HQ146" s="259"/>
      <c r="HR146" s="259"/>
      <c r="HS146" s="259"/>
      <c r="HT146" s="259"/>
      <c r="HU146" s="259"/>
      <c r="HV146" s="259"/>
      <c r="HW146" s="259"/>
      <c r="HX146" s="259"/>
      <c r="HY146" s="259"/>
      <c r="HZ146" s="259"/>
      <c r="IA146" s="259"/>
      <c r="IB146" s="259"/>
      <c r="IC146" s="259"/>
      <c r="ID146" s="259"/>
      <c r="IE146" s="259"/>
      <c r="IF146" s="259"/>
      <c r="IG146" s="259"/>
      <c r="IH146" s="259"/>
      <c r="II146" s="259"/>
      <c r="IJ146" s="259"/>
      <c r="IK146" s="259"/>
      <c r="IL146" s="259"/>
      <c r="IM146" s="259"/>
      <c r="IN146" s="259"/>
      <c r="IO146" s="259"/>
      <c r="IP146" s="259"/>
      <c r="IQ146" s="259"/>
      <c r="IR146" s="259"/>
      <c r="IS146" s="259"/>
      <c r="IT146" s="259"/>
      <c r="IU146" s="259"/>
      <c r="IV146" s="259"/>
      <c r="IW146" s="259"/>
      <c r="IX146" s="259"/>
      <c r="IY146" s="259"/>
      <c r="IZ146" s="259"/>
      <c r="JA146" s="259"/>
      <c r="JB146" s="259"/>
      <c r="JC146" s="259"/>
      <c r="JD146" s="259"/>
      <c r="JE146" s="259"/>
      <c r="JF146" s="259"/>
      <c r="JG146" s="259"/>
      <c r="JH146" s="259"/>
      <c r="JI146" s="259"/>
      <c r="JJ146" s="259"/>
      <c r="JK146" s="259"/>
      <c r="JL146" s="259"/>
      <c r="JM146" s="259"/>
      <c r="JN146" s="259"/>
      <c r="JO146" s="259"/>
      <c r="JP146" s="259"/>
      <c r="JQ146" s="259"/>
      <c r="JR146" s="259"/>
      <c r="JS146" s="259"/>
      <c r="JT146" s="259"/>
      <c r="JU146" s="259"/>
      <c r="JV146" s="259"/>
      <c r="JW146" s="259"/>
      <c r="JX146" s="259"/>
      <c r="JY146" s="259"/>
      <c r="JZ146" s="259"/>
      <c r="KA146" s="259"/>
      <c r="KB146" s="259"/>
      <c r="KC146" s="259"/>
      <c r="KD146" s="259"/>
      <c r="KE146" s="259"/>
      <c r="KF146" s="259"/>
      <c r="KP146" s="259"/>
      <c r="KQ146" s="259"/>
      <c r="KR146" s="259"/>
    </row>
    <row r="147" spans="1:304" x14ac:dyDescent="0.25">
      <c r="A147" s="237"/>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c r="AH147" s="259"/>
      <c r="AI147" s="259"/>
      <c r="AJ147" s="259"/>
      <c r="AK147" s="259"/>
      <c r="AL147" s="259"/>
      <c r="AM147" s="259"/>
      <c r="AN147" s="259"/>
      <c r="AO147" s="259"/>
      <c r="AP147" s="259"/>
      <c r="AQ147" s="259"/>
      <c r="AR147" s="259"/>
      <c r="AS147" s="259"/>
      <c r="AT147" s="259"/>
      <c r="AU147" s="259"/>
      <c r="AV147" s="259"/>
      <c r="AW147" s="259"/>
      <c r="AX147" s="259"/>
      <c r="AY147" s="259"/>
      <c r="AZ147" s="259"/>
      <c r="BA147" s="259"/>
      <c r="BB147" s="259"/>
      <c r="BC147" s="259"/>
      <c r="BD147" s="259"/>
      <c r="BE147" s="259"/>
      <c r="BF147" s="259"/>
      <c r="BG147" s="259"/>
      <c r="BH147" s="259"/>
      <c r="BI147" s="259"/>
      <c r="BJ147" s="259"/>
      <c r="BK147" s="259"/>
      <c r="BL147" s="259"/>
      <c r="BM147" s="259"/>
      <c r="BN147" s="259"/>
      <c r="BO147" s="259"/>
      <c r="BP147" s="259"/>
      <c r="BQ147" s="259"/>
      <c r="BR147" s="259"/>
      <c r="BS147" s="259"/>
      <c r="BT147" s="259"/>
      <c r="BU147" s="259"/>
      <c r="BV147" s="259"/>
      <c r="BW147" s="259"/>
      <c r="BX147" s="259"/>
      <c r="BY147" s="259"/>
      <c r="BZ147" s="259"/>
      <c r="CA147" s="259"/>
      <c r="CB147" s="259"/>
      <c r="CC147" s="259"/>
      <c r="CD147" s="259"/>
      <c r="CE147" s="259"/>
      <c r="CF147" s="259"/>
      <c r="CG147" s="259"/>
      <c r="CH147" s="259"/>
      <c r="CI147" s="259"/>
      <c r="CJ147" s="259"/>
      <c r="CK147" s="259"/>
      <c r="CL147" s="259"/>
      <c r="CM147" s="259"/>
      <c r="CN147" s="259"/>
      <c r="CO147" s="259"/>
      <c r="CP147" s="259"/>
      <c r="CQ147" s="259"/>
      <c r="CR147" s="259"/>
      <c r="CS147" s="259"/>
      <c r="CT147" s="259"/>
      <c r="CU147" s="259"/>
      <c r="CV147" s="259"/>
      <c r="CW147" s="259"/>
      <c r="CX147" s="259"/>
      <c r="CY147" s="259"/>
      <c r="CZ147" s="259"/>
      <c r="DA147" s="259"/>
      <c r="DB147" s="259"/>
      <c r="DC147" s="259"/>
      <c r="DD147" s="259"/>
      <c r="DE147" s="259"/>
      <c r="DF147" s="259"/>
      <c r="DG147" s="259"/>
      <c r="DH147" s="259"/>
      <c r="DI147" s="259"/>
      <c r="DJ147" s="259"/>
      <c r="DK147" s="259"/>
      <c r="DL147" s="259"/>
      <c r="DM147" s="259"/>
      <c r="DN147" s="259"/>
      <c r="DO147" s="259"/>
      <c r="DP147" s="259"/>
      <c r="DQ147" s="259"/>
      <c r="DR147" s="259"/>
      <c r="DS147" s="259"/>
      <c r="DT147" s="259"/>
      <c r="DU147" s="259"/>
      <c r="DV147" s="259"/>
      <c r="DW147" s="259"/>
      <c r="DX147" s="259"/>
      <c r="DY147" s="259"/>
      <c r="DZ147" s="259"/>
      <c r="EA147" s="259"/>
      <c r="EB147" s="259"/>
      <c r="EC147" s="259"/>
      <c r="ED147" s="259"/>
      <c r="EE147" s="259"/>
      <c r="EF147" s="259"/>
      <c r="EG147" s="259"/>
      <c r="EH147" s="259"/>
      <c r="EI147" s="259"/>
      <c r="EJ147" s="259"/>
      <c r="EK147" s="259"/>
      <c r="EL147" s="259"/>
      <c r="EM147" s="259"/>
      <c r="EN147" s="259"/>
      <c r="EO147" s="259"/>
      <c r="EP147" s="259"/>
      <c r="EQ147" s="259"/>
      <c r="ER147" s="259"/>
      <c r="ES147" s="259"/>
      <c r="ET147" s="259"/>
      <c r="EU147" s="259"/>
      <c r="EV147" s="259"/>
      <c r="EW147" s="259"/>
      <c r="EX147" s="259"/>
      <c r="EY147" s="259"/>
      <c r="EZ147" s="259"/>
      <c r="FA147" s="259"/>
      <c r="FB147" s="259"/>
      <c r="FC147" s="259"/>
      <c r="FD147" s="259"/>
      <c r="FE147" s="259"/>
      <c r="FF147" s="259"/>
      <c r="FG147" s="259"/>
      <c r="FH147" s="259"/>
      <c r="FI147" s="259"/>
      <c r="FJ147" s="259"/>
      <c r="FK147" s="259"/>
      <c r="FL147" s="259"/>
      <c r="FM147" s="259"/>
      <c r="FN147" s="259"/>
      <c r="FO147" s="259"/>
      <c r="FP147" s="259"/>
      <c r="FQ147" s="259"/>
      <c r="FR147" s="259"/>
      <c r="FS147" s="259"/>
      <c r="FT147" s="259"/>
      <c r="FU147" s="259"/>
      <c r="FV147" s="259"/>
      <c r="FW147" s="259"/>
      <c r="FX147" s="259"/>
      <c r="FY147" s="259"/>
      <c r="FZ147" s="259"/>
      <c r="GA147" s="259"/>
      <c r="GB147" s="259"/>
      <c r="GC147" s="259"/>
      <c r="GD147" s="259"/>
      <c r="GE147" s="259"/>
      <c r="GF147" s="259"/>
      <c r="GG147" s="259"/>
      <c r="GH147" s="259"/>
      <c r="GI147" s="259"/>
      <c r="GJ147" s="259"/>
      <c r="GK147" s="259"/>
      <c r="GL147" s="259"/>
      <c r="GM147" s="259"/>
      <c r="GN147" s="259"/>
      <c r="GO147" s="259"/>
      <c r="GP147" s="259"/>
      <c r="GQ147" s="259"/>
      <c r="GR147" s="259"/>
      <c r="GS147" s="259"/>
      <c r="GT147" s="259"/>
      <c r="GU147" s="259"/>
      <c r="GV147" s="259"/>
      <c r="GW147" s="259"/>
      <c r="GX147" s="259"/>
      <c r="GY147" s="259"/>
      <c r="GZ147" s="259"/>
      <c r="HA147" s="259"/>
      <c r="HB147" s="259"/>
      <c r="HC147" s="259"/>
      <c r="HD147" s="259"/>
      <c r="HE147" s="259"/>
      <c r="HF147" s="259"/>
      <c r="HG147" s="259"/>
      <c r="HH147" s="259"/>
      <c r="HI147" s="259"/>
      <c r="HJ147" s="259"/>
      <c r="HK147" s="259"/>
      <c r="HL147" s="259"/>
      <c r="HM147" s="259"/>
      <c r="HN147" s="259"/>
      <c r="HO147" s="259"/>
      <c r="HP147" s="259"/>
      <c r="HQ147" s="259"/>
      <c r="HR147" s="259"/>
      <c r="HS147" s="259"/>
      <c r="HT147" s="259"/>
      <c r="HU147" s="259"/>
      <c r="HV147" s="259"/>
      <c r="HW147" s="259"/>
      <c r="HX147" s="259"/>
      <c r="HY147" s="259"/>
      <c r="HZ147" s="259"/>
      <c r="IA147" s="259"/>
      <c r="IB147" s="259"/>
      <c r="IC147" s="259"/>
      <c r="ID147" s="259"/>
      <c r="IE147" s="259"/>
      <c r="IF147" s="259"/>
      <c r="IG147" s="259"/>
      <c r="IH147" s="259"/>
      <c r="II147" s="259"/>
      <c r="IJ147" s="259"/>
      <c r="IK147" s="259"/>
      <c r="IL147" s="259"/>
      <c r="IM147" s="259"/>
      <c r="IN147" s="259"/>
      <c r="IO147" s="259"/>
      <c r="IP147" s="259"/>
      <c r="IQ147" s="259"/>
      <c r="IR147" s="259"/>
      <c r="IS147" s="259"/>
      <c r="IT147" s="259"/>
      <c r="IU147" s="259"/>
      <c r="IV147" s="259"/>
      <c r="IW147" s="259"/>
      <c r="IX147" s="259"/>
      <c r="IY147" s="259"/>
      <c r="IZ147" s="259"/>
      <c r="JA147" s="259"/>
      <c r="JB147" s="259"/>
      <c r="JC147" s="259"/>
      <c r="JD147" s="259"/>
      <c r="JE147" s="259"/>
      <c r="JF147" s="259"/>
      <c r="JG147" s="259"/>
      <c r="JH147" s="259"/>
      <c r="JI147" s="259"/>
      <c r="JJ147" s="259"/>
      <c r="JK147" s="259"/>
      <c r="JL147" s="259"/>
      <c r="JM147" s="259"/>
      <c r="JN147" s="259"/>
      <c r="JO147" s="259"/>
      <c r="JP147" s="259"/>
      <c r="JQ147" s="259"/>
      <c r="JR147" s="259"/>
      <c r="JS147" s="259"/>
      <c r="JT147" s="259"/>
      <c r="JU147" s="259"/>
      <c r="JV147" s="259"/>
      <c r="JW147" s="259"/>
      <c r="JX147" s="259"/>
      <c r="JY147" s="259"/>
      <c r="JZ147" s="259"/>
      <c r="KA147" s="259"/>
      <c r="KB147" s="259"/>
      <c r="KC147" s="259"/>
      <c r="KD147" s="259"/>
      <c r="KE147" s="259"/>
      <c r="KF147" s="259"/>
      <c r="KP147" s="259"/>
      <c r="KQ147" s="259"/>
      <c r="KR147" s="259"/>
    </row>
    <row r="148" spans="1:304" x14ac:dyDescent="0.25">
      <c r="A148" s="365"/>
      <c r="B148" s="259"/>
      <c r="C148" s="259"/>
      <c r="D148" s="259"/>
      <c r="E148" s="259"/>
      <c r="F148" s="259"/>
      <c r="G148" s="259"/>
      <c r="H148" s="259"/>
      <c r="I148" s="259"/>
      <c r="J148" s="259"/>
      <c r="K148" s="259"/>
      <c r="L148" s="259"/>
      <c r="M148" s="259"/>
      <c r="N148" s="259"/>
      <c r="O148" s="259"/>
      <c r="P148" s="259"/>
      <c r="Q148" s="259"/>
      <c r="R148" s="259"/>
      <c r="S148" s="259"/>
      <c r="T148" s="259"/>
      <c r="U148" s="259"/>
      <c r="V148" s="259"/>
      <c r="W148" s="259"/>
      <c r="X148" s="259"/>
      <c r="Y148" s="259"/>
      <c r="Z148" s="259"/>
      <c r="AA148" s="259"/>
      <c r="AB148" s="259"/>
      <c r="AC148" s="259"/>
      <c r="AD148" s="259"/>
      <c r="AE148" s="259"/>
      <c r="AF148" s="259"/>
      <c r="AG148" s="259"/>
      <c r="AH148" s="259"/>
      <c r="AI148" s="259"/>
      <c r="AJ148" s="259"/>
      <c r="AK148" s="259"/>
      <c r="AL148" s="259"/>
      <c r="AM148" s="259"/>
      <c r="AN148" s="259"/>
      <c r="AO148" s="259"/>
      <c r="AP148" s="259"/>
      <c r="AQ148" s="259"/>
      <c r="AR148" s="259"/>
      <c r="AS148" s="259"/>
      <c r="AT148" s="259"/>
      <c r="AU148" s="259"/>
      <c r="AV148" s="259"/>
      <c r="AW148" s="259"/>
      <c r="AX148" s="259"/>
      <c r="AY148" s="259"/>
      <c r="AZ148" s="259"/>
      <c r="BA148" s="259"/>
      <c r="BB148" s="259"/>
      <c r="BC148" s="259"/>
      <c r="BD148" s="259"/>
      <c r="BE148" s="259"/>
      <c r="BF148" s="259"/>
      <c r="BG148" s="259"/>
      <c r="BH148" s="259"/>
      <c r="BI148" s="259"/>
      <c r="BJ148" s="259"/>
      <c r="BK148" s="259"/>
      <c r="BL148" s="259"/>
      <c r="BM148" s="259"/>
      <c r="BN148" s="259"/>
      <c r="BO148" s="259"/>
      <c r="BP148" s="259"/>
      <c r="BQ148" s="259"/>
      <c r="BR148" s="259"/>
      <c r="BS148" s="259"/>
      <c r="BT148" s="259"/>
      <c r="BU148" s="259"/>
      <c r="BV148" s="259"/>
      <c r="BW148" s="259"/>
      <c r="BX148" s="259"/>
      <c r="BY148" s="259"/>
      <c r="BZ148" s="259"/>
      <c r="CA148" s="259"/>
      <c r="CB148" s="259"/>
      <c r="CC148" s="259"/>
      <c r="CD148" s="259"/>
      <c r="CE148" s="259"/>
      <c r="CF148" s="259"/>
      <c r="CG148" s="259"/>
      <c r="CH148" s="259"/>
      <c r="CI148" s="259"/>
      <c r="CJ148" s="259"/>
      <c r="CK148" s="259"/>
      <c r="CL148" s="259"/>
      <c r="CM148" s="259"/>
      <c r="CN148" s="259"/>
      <c r="CO148" s="259"/>
      <c r="CP148" s="259"/>
      <c r="CQ148" s="259"/>
      <c r="CR148" s="259"/>
      <c r="CS148" s="259"/>
      <c r="CT148" s="259"/>
      <c r="CU148" s="259"/>
      <c r="CV148" s="259"/>
      <c r="CW148" s="259"/>
      <c r="CX148" s="259"/>
      <c r="CY148" s="259"/>
      <c r="CZ148" s="259"/>
      <c r="DA148" s="259"/>
      <c r="DB148" s="259"/>
      <c r="DC148" s="259"/>
      <c r="DD148" s="259"/>
      <c r="DE148" s="259"/>
      <c r="DF148" s="259"/>
      <c r="DG148" s="259"/>
      <c r="DH148" s="259"/>
      <c r="DI148" s="259"/>
      <c r="DJ148" s="259"/>
      <c r="DK148" s="259"/>
      <c r="DL148" s="259"/>
      <c r="DM148" s="259"/>
      <c r="DN148" s="259"/>
      <c r="DO148" s="259"/>
      <c r="DP148" s="259"/>
      <c r="DQ148" s="259"/>
      <c r="DR148" s="259"/>
      <c r="DS148" s="259"/>
      <c r="DT148" s="259"/>
      <c r="DU148" s="259"/>
      <c r="DV148" s="259"/>
      <c r="DW148" s="259"/>
      <c r="DX148" s="259"/>
      <c r="DY148" s="259"/>
      <c r="DZ148" s="259"/>
      <c r="EA148" s="259"/>
      <c r="EB148" s="259"/>
      <c r="EC148" s="259"/>
      <c r="ED148" s="259"/>
      <c r="EE148" s="259"/>
      <c r="EF148" s="259"/>
      <c r="EG148" s="259"/>
      <c r="EH148" s="259"/>
      <c r="EI148" s="259"/>
      <c r="EJ148" s="259"/>
      <c r="EK148" s="259"/>
      <c r="EL148" s="259"/>
      <c r="EM148" s="259"/>
      <c r="EN148" s="259"/>
      <c r="EO148" s="259"/>
      <c r="EP148" s="259"/>
      <c r="EQ148" s="259"/>
      <c r="ER148" s="259"/>
      <c r="ES148" s="259"/>
      <c r="ET148" s="259"/>
      <c r="EU148" s="259"/>
      <c r="EV148" s="259"/>
      <c r="EW148" s="259"/>
      <c r="EX148" s="259"/>
      <c r="EY148" s="259"/>
      <c r="EZ148" s="259"/>
      <c r="FA148" s="259"/>
      <c r="FB148" s="259"/>
      <c r="FC148" s="259"/>
      <c r="FD148" s="259"/>
      <c r="FE148" s="259"/>
      <c r="FF148" s="259"/>
      <c r="FG148" s="259"/>
      <c r="FH148" s="259"/>
      <c r="FI148" s="259"/>
      <c r="FJ148" s="259"/>
      <c r="FK148" s="259"/>
      <c r="FL148" s="259"/>
      <c r="FM148" s="259"/>
      <c r="FN148" s="259"/>
      <c r="FO148" s="259"/>
      <c r="FP148" s="259"/>
      <c r="FQ148" s="259"/>
      <c r="FR148" s="259"/>
      <c r="FS148" s="259"/>
      <c r="FT148" s="259"/>
      <c r="FU148" s="259"/>
      <c r="FV148" s="259"/>
      <c r="FW148" s="259"/>
      <c r="FX148" s="259"/>
      <c r="FY148" s="259"/>
      <c r="FZ148" s="259"/>
      <c r="GA148" s="259"/>
      <c r="GB148" s="259"/>
      <c r="GC148" s="259"/>
      <c r="GD148" s="259"/>
      <c r="GE148" s="259"/>
      <c r="GF148" s="259"/>
      <c r="GG148" s="259"/>
      <c r="GH148" s="259"/>
      <c r="GI148" s="259"/>
      <c r="GJ148" s="259"/>
      <c r="GK148" s="259"/>
      <c r="GL148" s="259"/>
      <c r="GM148" s="259"/>
      <c r="GN148" s="259"/>
      <c r="GO148" s="259"/>
      <c r="GP148" s="259"/>
      <c r="GQ148" s="259"/>
      <c r="GR148" s="259"/>
      <c r="GS148" s="259"/>
      <c r="GT148" s="259"/>
      <c r="GU148" s="259"/>
      <c r="GV148" s="259"/>
      <c r="GW148" s="259"/>
      <c r="GX148" s="259"/>
      <c r="GY148" s="259"/>
      <c r="GZ148" s="259"/>
      <c r="HA148" s="259"/>
      <c r="HB148" s="259"/>
      <c r="HC148" s="259"/>
      <c r="HD148" s="259"/>
      <c r="HE148" s="259"/>
      <c r="HF148" s="259"/>
      <c r="HG148" s="259"/>
      <c r="HH148" s="259"/>
      <c r="HI148" s="259"/>
      <c r="HJ148" s="259"/>
      <c r="HK148" s="259"/>
      <c r="HL148" s="259"/>
      <c r="HM148" s="259"/>
      <c r="HN148" s="259"/>
      <c r="HO148" s="259"/>
      <c r="HP148" s="259"/>
      <c r="HQ148" s="259"/>
      <c r="HR148" s="259"/>
      <c r="HS148" s="259"/>
      <c r="HT148" s="259"/>
      <c r="HU148" s="259"/>
      <c r="HV148" s="259"/>
      <c r="HW148" s="259"/>
      <c r="HX148" s="259"/>
      <c r="HY148" s="259"/>
      <c r="HZ148" s="259"/>
      <c r="IA148" s="259"/>
      <c r="IB148" s="259"/>
      <c r="IC148" s="259"/>
      <c r="ID148" s="259"/>
      <c r="IE148" s="259"/>
      <c r="IF148" s="259"/>
      <c r="IG148" s="259"/>
      <c r="IH148" s="259"/>
      <c r="II148" s="259"/>
      <c r="IJ148" s="259"/>
      <c r="IK148" s="259"/>
      <c r="IL148" s="259"/>
      <c r="IM148" s="259"/>
      <c r="IN148" s="259"/>
      <c r="IO148" s="259"/>
      <c r="IP148" s="259"/>
      <c r="IQ148" s="259"/>
      <c r="IR148" s="259"/>
      <c r="IS148" s="259"/>
      <c r="IT148" s="259"/>
      <c r="IU148" s="259"/>
      <c r="IV148" s="259"/>
      <c r="IW148" s="259"/>
      <c r="IX148" s="259"/>
      <c r="IY148" s="259"/>
      <c r="IZ148" s="259"/>
      <c r="JA148" s="259"/>
      <c r="JB148" s="259"/>
      <c r="JC148" s="259"/>
      <c r="JD148" s="259"/>
      <c r="JE148" s="259"/>
      <c r="JF148" s="259"/>
      <c r="JG148" s="259"/>
      <c r="JH148" s="259"/>
      <c r="JI148" s="259"/>
      <c r="JJ148" s="259"/>
      <c r="JK148" s="259"/>
      <c r="JL148" s="259"/>
      <c r="JM148" s="259"/>
      <c r="JN148" s="259"/>
      <c r="JO148" s="259"/>
      <c r="JP148" s="259"/>
      <c r="JQ148" s="259"/>
      <c r="JR148" s="259"/>
      <c r="JS148" s="259"/>
      <c r="JT148" s="259"/>
      <c r="JU148" s="259"/>
      <c r="JV148" s="259"/>
      <c r="JW148" s="259"/>
      <c r="JX148" s="259"/>
      <c r="JY148" s="259"/>
      <c r="JZ148" s="259"/>
      <c r="KA148" s="259"/>
      <c r="KB148" s="259"/>
      <c r="KC148" s="259"/>
      <c r="KD148" s="259"/>
      <c r="KE148" s="259"/>
      <c r="KF148" s="259"/>
      <c r="KP148" s="259"/>
      <c r="KQ148" s="259"/>
      <c r="KR148" s="259"/>
    </row>
    <row r="149" spans="1:304" x14ac:dyDescent="0.25">
      <c r="A149" s="365"/>
      <c r="B149" s="259"/>
      <c r="C149" s="259"/>
      <c r="D149" s="259"/>
      <c r="E149" s="259"/>
      <c r="F149" s="259"/>
      <c r="G149" s="259"/>
      <c r="H149" s="259"/>
      <c r="I149" s="259"/>
      <c r="J149" s="259"/>
      <c r="K149" s="259"/>
      <c r="L149" s="259"/>
      <c r="M149" s="259"/>
      <c r="N149" s="259"/>
      <c r="O149" s="259"/>
      <c r="P149" s="259"/>
      <c r="Q149" s="259"/>
      <c r="R149" s="259"/>
      <c r="S149" s="259"/>
      <c r="T149" s="259"/>
      <c r="U149" s="259"/>
      <c r="V149" s="259"/>
      <c r="W149" s="259"/>
      <c r="X149" s="259"/>
      <c r="Y149" s="259"/>
      <c r="Z149" s="259"/>
      <c r="AA149" s="259"/>
      <c r="AB149" s="259"/>
      <c r="AC149" s="259"/>
      <c r="AD149" s="259"/>
      <c r="AE149" s="259"/>
      <c r="AF149" s="259"/>
      <c r="AG149" s="259"/>
      <c r="AH149" s="259"/>
      <c r="AI149" s="259"/>
      <c r="AJ149" s="259"/>
      <c r="AK149" s="259"/>
      <c r="AL149" s="259"/>
      <c r="AM149" s="259"/>
      <c r="AN149" s="259"/>
      <c r="AO149" s="259"/>
      <c r="AP149" s="259"/>
      <c r="AQ149" s="259"/>
      <c r="AR149" s="259"/>
      <c r="AS149" s="259"/>
      <c r="AT149" s="259"/>
      <c r="AU149" s="259"/>
      <c r="AV149" s="259"/>
      <c r="AW149" s="259"/>
      <c r="AX149" s="259"/>
      <c r="AY149" s="259"/>
      <c r="AZ149" s="259"/>
      <c r="BA149" s="259"/>
      <c r="BB149" s="259"/>
      <c r="BC149" s="259"/>
      <c r="BD149" s="259"/>
      <c r="BE149" s="259"/>
      <c r="BF149" s="259"/>
      <c r="BG149" s="259"/>
      <c r="BH149" s="259"/>
      <c r="BI149" s="259"/>
      <c r="BJ149" s="259"/>
      <c r="BK149" s="259"/>
      <c r="BL149" s="259"/>
      <c r="BM149" s="259"/>
      <c r="BN149" s="259"/>
      <c r="BO149" s="259"/>
      <c r="BP149" s="259"/>
      <c r="BQ149" s="259"/>
      <c r="BR149" s="259"/>
      <c r="BS149" s="259"/>
      <c r="BT149" s="259"/>
      <c r="BU149" s="259"/>
      <c r="BV149" s="259"/>
      <c r="BW149" s="259"/>
      <c r="BX149" s="259"/>
      <c r="BY149" s="259"/>
      <c r="BZ149" s="259"/>
      <c r="CA149" s="259"/>
      <c r="CB149" s="259"/>
      <c r="CC149" s="259"/>
      <c r="CD149" s="259"/>
      <c r="CE149" s="259"/>
      <c r="CF149" s="259"/>
      <c r="CG149" s="259"/>
      <c r="CH149" s="259"/>
      <c r="CI149" s="259"/>
      <c r="CJ149" s="259"/>
      <c r="CK149" s="259"/>
      <c r="CL149" s="259"/>
      <c r="CM149" s="259"/>
      <c r="CN149" s="259"/>
      <c r="CO149" s="259"/>
      <c r="CP149" s="259"/>
      <c r="CQ149" s="259"/>
      <c r="CR149" s="259"/>
      <c r="CS149" s="259"/>
      <c r="CT149" s="259"/>
      <c r="CU149" s="259"/>
      <c r="CV149" s="259"/>
      <c r="CW149" s="259"/>
      <c r="CX149" s="259"/>
      <c r="CY149" s="259"/>
      <c r="CZ149" s="259"/>
      <c r="DA149" s="259"/>
      <c r="DB149" s="259"/>
      <c r="DC149" s="259"/>
      <c r="DD149" s="259"/>
      <c r="DE149" s="259"/>
      <c r="DF149" s="259"/>
      <c r="DG149" s="259"/>
      <c r="DH149" s="259"/>
      <c r="DI149" s="259"/>
      <c r="DJ149" s="259"/>
      <c r="DK149" s="259"/>
      <c r="DL149" s="259"/>
      <c r="DM149" s="259"/>
      <c r="DN149" s="259"/>
      <c r="DO149" s="259"/>
      <c r="DP149" s="259"/>
      <c r="DQ149" s="259"/>
      <c r="DR149" s="259"/>
      <c r="DS149" s="259"/>
      <c r="DT149" s="259"/>
      <c r="DU149" s="259"/>
      <c r="DV149" s="259"/>
      <c r="DW149" s="259"/>
      <c r="DX149" s="259"/>
      <c r="DY149" s="259"/>
      <c r="DZ149" s="259"/>
      <c r="EA149" s="259"/>
      <c r="EB149" s="259"/>
      <c r="EC149" s="259"/>
      <c r="ED149" s="259"/>
      <c r="EE149" s="259"/>
      <c r="EF149" s="259"/>
      <c r="EG149" s="259"/>
      <c r="EH149" s="259"/>
      <c r="EI149" s="259"/>
      <c r="EJ149" s="259"/>
      <c r="EK149" s="259"/>
      <c r="EL149" s="259"/>
      <c r="EM149" s="259"/>
      <c r="EN149" s="259"/>
      <c r="EO149" s="259"/>
      <c r="EP149" s="259"/>
      <c r="EQ149" s="259"/>
      <c r="ER149" s="259"/>
      <c r="ES149" s="259"/>
      <c r="ET149" s="259"/>
      <c r="EU149" s="259"/>
      <c r="EV149" s="259"/>
      <c r="EW149" s="259"/>
      <c r="EX149" s="259"/>
      <c r="EY149" s="259"/>
      <c r="EZ149" s="259"/>
      <c r="FA149" s="259"/>
      <c r="FB149" s="259"/>
      <c r="FC149" s="259"/>
      <c r="FD149" s="259"/>
      <c r="FE149" s="259"/>
      <c r="FF149" s="259"/>
      <c r="FG149" s="259"/>
      <c r="FH149" s="259"/>
      <c r="FI149" s="259"/>
      <c r="FJ149" s="259"/>
      <c r="FK149" s="259"/>
      <c r="FL149" s="259"/>
      <c r="FM149" s="259"/>
      <c r="FN149" s="259"/>
      <c r="FO149" s="259"/>
      <c r="FP149" s="259"/>
      <c r="FQ149" s="259"/>
      <c r="FR149" s="259"/>
      <c r="FS149" s="259"/>
      <c r="FT149" s="259"/>
      <c r="FU149" s="259"/>
      <c r="FV149" s="259"/>
      <c r="FW149" s="259"/>
      <c r="FX149" s="259"/>
      <c r="FY149" s="259"/>
      <c r="FZ149" s="259"/>
      <c r="GA149" s="259"/>
      <c r="GB149" s="259"/>
      <c r="GC149" s="259"/>
      <c r="GD149" s="259"/>
      <c r="GE149" s="259"/>
      <c r="GF149" s="259"/>
      <c r="GG149" s="259"/>
      <c r="GH149" s="259"/>
      <c r="GI149" s="259"/>
      <c r="GJ149" s="259"/>
      <c r="GK149" s="259"/>
      <c r="GL149" s="259"/>
      <c r="GM149" s="259"/>
      <c r="GN149" s="259"/>
      <c r="GO149" s="259"/>
      <c r="GP149" s="259"/>
      <c r="GQ149" s="259"/>
      <c r="GR149" s="259"/>
      <c r="GS149" s="259"/>
      <c r="GT149" s="259"/>
      <c r="GU149" s="259"/>
      <c r="GV149" s="259"/>
      <c r="GW149" s="259"/>
      <c r="GX149" s="259"/>
      <c r="GY149" s="259"/>
      <c r="GZ149" s="259"/>
      <c r="HA149" s="259"/>
      <c r="HB149" s="259"/>
      <c r="HC149" s="259"/>
      <c r="HD149" s="259"/>
      <c r="HE149" s="259"/>
      <c r="HF149" s="259"/>
      <c r="HG149" s="259"/>
      <c r="HH149" s="259"/>
      <c r="HI149" s="259"/>
      <c r="HJ149" s="259"/>
      <c r="HK149" s="259"/>
      <c r="HL149" s="259"/>
      <c r="HM149" s="259"/>
      <c r="HN149" s="259"/>
      <c r="HO149" s="259"/>
      <c r="HP149" s="259"/>
      <c r="HQ149" s="259"/>
      <c r="HR149" s="259"/>
      <c r="HS149" s="259"/>
      <c r="HT149" s="259"/>
      <c r="HU149" s="259"/>
      <c r="HV149" s="259"/>
      <c r="HW149" s="259"/>
      <c r="HX149" s="259"/>
      <c r="HY149" s="259"/>
      <c r="HZ149" s="259"/>
      <c r="IA149" s="259"/>
      <c r="IB149" s="259"/>
      <c r="IC149" s="259"/>
      <c r="ID149" s="259"/>
      <c r="IE149" s="259"/>
      <c r="IF149" s="259"/>
      <c r="IG149" s="259"/>
      <c r="IH149" s="259"/>
      <c r="II149" s="259"/>
      <c r="IJ149" s="259"/>
      <c r="IK149" s="259"/>
      <c r="IL149" s="259"/>
      <c r="IM149" s="259"/>
      <c r="IN149" s="259"/>
      <c r="IO149" s="259"/>
      <c r="IP149" s="259"/>
      <c r="IQ149" s="259"/>
      <c r="IR149" s="259"/>
      <c r="IS149" s="259"/>
      <c r="IT149" s="259"/>
      <c r="IU149" s="259"/>
      <c r="IV149" s="259"/>
      <c r="IW149" s="259"/>
      <c r="IX149" s="259"/>
      <c r="IY149" s="259"/>
      <c r="IZ149" s="259"/>
      <c r="JA149" s="259"/>
      <c r="JB149" s="259"/>
      <c r="JC149" s="259"/>
      <c r="JD149" s="259"/>
      <c r="JE149" s="259"/>
      <c r="JF149" s="259"/>
      <c r="JG149" s="259"/>
      <c r="JH149" s="259"/>
      <c r="JI149" s="259"/>
      <c r="JJ149" s="259"/>
      <c r="JK149" s="259"/>
      <c r="JL149" s="259"/>
      <c r="JM149" s="259"/>
      <c r="JN149" s="259"/>
      <c r="JO149" s="259"/>
      <c r="JP149" s="259"/>
      <c r="JQ149" s="259"/>
      <c r="JR149" s="259"/>
      <c r="JS149" s="259"/>
      <c r="JT149" s="259"/>
      <c r="JU149" s="259"/>
      <c r="JV149" s="259"/>
      <c r="JW149" s="259"/>
      <c r="JX149" s="259"/>
      <c r="JY149" s="259"/>
      <c r="JZ149" s="259"/>
      <c r="KA149" s="259"/>
      <c r="KB149" s="259"/>
      <c r="KC149" s="259"/>
      <c r="KD149" s="259"/>
      <c r="KE149" s="259"/>
      <c r="KF149" s="259"/>
      <c r="KP149" s="259"/>
      <c r="KQ149" s="259"/>
      <c r="KR149" s="259"/>
    </row>
    <row r="150" spans="1:304" x14ac:dyDescent="0.25">
      <c r="A150" s="237"/>
      <c r="B150" s="259"/>
      <c r="C150" s="259"/>
      <c r="D150" s="259"/>
      <c r="E150" s="259"/>
      <c r="F150" s="259"/>
      <c r="G150" s="259"/>
      <c r="H150" s="259"/>
      <c r="I150" s="259"/>
      <c r="J150" s="259"/>
      <c r="K150" s="259"/>
      <c r="L150" s="259"/>
      <c r="M150" s="259"/>
      <c r="N150" s="259"/>
      <c r="O150" s="259"/>
      <c r="P150" s="259"/>
      <c r="Q150" s="259"/>
      <c r="R150" s="259"/>
      <c r="S150" s="259"/>
      <c r="T150" s="259"/>
      <c r="U150" s="259"/>
      <c r="V150" s="259"/>
      <c r="W150" s="259"/>
      <c r="X150" s="259"/>
      <c r="Y150" s="259"/>
      <c r="Z150" s="259"/>
      <c r="AA150" s="259"/>
      <c r="AB150" s="259"/>
      <c r="AC150" s="259"/>
      <c r="AD150" s="259"/>
      <c r="AE150" s="259"/>
      <c r="AF150" s="259"/>
      <c r="AG150" s="259"/>
      <c r="AH150" s="259"/>
      <c r="AI150" s="259"/>
      <c r="AJ150" s="259"/>
      <c r="AK150" s="259"/>
      <c r="AL150" s="259"/>
      <c r="AM150" s="259"/>
      <c r="AN150" s="259"/>
      <c r="AO150" s="259"/>
      <c r="AP150" s="259"/>
      <c r="AQ150" s="259"/>
      <c r="AR150" s="259"/>
      <c r="AS150" s="259"/>
      <c r="AT150" s="259"/>
      <c r="AU150" s="259"/>
      <c r="AV150" s="259"/>
      <c r="AW150" s="259"/>
      <c r="AX150" s="259"/>
      <c r="AY150" s="259"/>
      <c r="AZ150" s="259"/>
      <c r="BA150" s="259"/>
      <c r="BB150" s="259"/>
      <c r="BC150" s="259"/>
      <c r="BD150" s="259"/>
      <c r="BE150" s="259"/>
      <c r="BF150" s="259"/>
      <c r="BG150" s="259"/>
      <c r="BH150" s="259"/>
      <c r="BI150" s="259"/>
      <c r="BJ150" s="259"/>
      <c r="BK150" s="259"/>
      <c r="BL150" s="259"/>
      <c r="BM150" s="259"/>
      <c r="BN150" s="259"/>
      <c r="BO150" s="259"/>
      <c r="BP150" s="259"/>
      <c r="BQ150" s="259"/>
      <c r="BR150" s="259"/>
      <c r="BS150" s="259"/>
      <c r="BT150" s="259"/>
      <c r="BU150" s="259"/>
      <c r="BV150" s="259"/>
      <c r="BW150" s="259"/>
      <c r="BX150" s="259"/>
      <c r="BY150" s="259"/>
      <c r="BZ150" s="259"/>
      <c r="CA150" s="259"/>
      <c r="CB150" s="259"/>
      <c r="CC150" s="259"/>
      <c r="CD150" s="259"/>
      <c r="CE150" s="259"/>
      <c r="CF150" s="259"/>
      <c r="CG150" s="259"/>
      <c r="CH150" s="259"/>
      <c r="CI150" s="259"/>
      <c r="CJ150" s="259"/>
      <c r="CK150" s="259"/>
      <c r="CL150" s="259"/>
      <c r="CM150" s="259"/>
      <c r="CN150" s="259"/>
      <c r="CO150" s="259"/>
      <c r="CP150" s="259"/>
      <c r="CQ150" s="259"/>
      <c r="CR150" s="259"/>
      <c r="CS150" s="259"/>
      <c r="CT150" s="259"/>
      <c r="CU150" s="259"/>
      <c r="CV150" s="259"/>
      <c r="CW150" s="259"/>
      <c r="CX150" s="259"/>
      <c r="CY150" s="259"/>
      <c r="CZ150" s="259"/>
      <c r="DA150" s="259"/>
      <c r="DB150" s="259"/>
      <c r="DC150" s="259"/>
      <c r="DD150" s="259"/>
      <c r="DE150" s="259"/>
      <c r="DF150" s="259"/>
      <c r="DG150" s="259"/>
      <c r="DH150" s="259"/>
      <c r="DI150" s="259"/>
      <c r="DJ150" s="259"/>
      <c r="DK150" s="259"/>
      <c r="DL150" s="259"/>
      <c r="DM150" s="259"/>
      <c r="DN150" s="259"/>
      <c r="DO150" s="259"/>
      <c r="DP150" s="259"/>
      <c r="DQ150" s="259"/>
      <c r="DR150" s="259"/>
      <c r="DS150" s="259"/>
      <c r="DT150" s="259"/>
      <c r="DU150" s="259"/>
      <c r="DV150" s="259"/>
      <c r="DW150" s="259"/>
      <c r="DX150" s="259"/>
      <c r="DY150" s="259"/>
      <c r="DZ150" s="259"/>
      <c r="EA150" s="259"/>
      <c r="EB150" s="259"/>
      <c r="EC150" s="259"/>
      <c r="ED150" s="259"/>
      <c r="EE150" s="259"/>
      <c r="EF150" s="259"/>
      <c r="EG150" s="259"/>
      <c r="EH150" s="259"/>
      <c r="EI150" s="259"/>
      <c r="EJ150" s="259"/>
      <c r="EK150" s="259"/>
      <c r="EL150" s="259"/>
      <c r="EM150" s="259"/>
      <c r="EN150" s="259"/>
      <c r="EO150" s="259"/>
      <c r="EP150" s="259"/>
      <c r="EQ150" s="259"/>
      <c r="ER150" s="259"/>
      <c r="ES150" s="259"/>
      <c r="ET150" s="259"/>
      <c r="EU150" s="259"/>
      <c r="EV150" s="259"/>
      <c r="EW150" s="259"/>
      <c r="EX150" s="259"/>
      <c r="EY150" s="259"/>
      <c r="EZ150" s="259"/>
      <c r="FA150" s="259"/>
      <c r="FB150" s="259"/>
      <c r="FC150" s="259"/>
      <c r="FD150" s="259"/>
      <c r="FE150" s="259"/>
      <c r="FF150" s="259"/>
      <c r="FG150" s="259"/>
      <c r="FH150" s="259"/>
      <c r="FI150" s="259"/>
      <c r="FJ150" s="259"/>
      <c r="FK150" s="259"/>
      <c r="FL150" s="259"/>
      <c r="FM150" s="259"/>
      <c r="FN150" s="259"/>
      <c r="FO150" s="259"/>
      <c r="FP150" s="259"/>
      <c r="FQ150" s="259"/>
      <c r="FR150" s="259"/>
      <c r="FS150" s="259"/>
      <c r="FT150" s="259"/>
      <c r="FU150" s="259"/>
      <c r="FV150" s="259"/>
      <c r="FW150" s="259"/>
      <c r="FX150" s="259"/>
      <c r="FY150" s="259"/>
      <c r="FZ150" s="259"/>
      <c r="GA150" s="259"/>
      <c r="GB150" s="259"/>
      <c r="GC150" s="259"/>
      <c r="GD150" s="259"/>
      <c r="GE150" s="259"/>
      <c r="GF150" s="259"/>
      <c r="GG150" s="259"/>
      <c r="GH150" s="259"/>
      <c r="GI150" s="259"/>
      <c r="GJ150" s="259"/>
      <c r="GK150" s="259"/>
      <c r="GL150" s="259"/>
      <c r="GM150" s="259"/>
      <c r="GN150" s="259"/>
      <c r="GO150" s="259"/>
      <c r="GP150" s="259"/>
      <c r="GQ150" s="259"/>
      <c r="GR150" s="259"/>
      <c r="GS150" s="259"/>
      <c r="GT150" s="259"/>
      <c r="GU150" s="259"/>
      <c r="GV150" s="259"/>
      <c r="GW150" s="259"/>
      <c r="GX150" s="259"/>
      <c r="GY150" s="259"/>
      <c r="GZ150" s="259"/>
      <c r="HA150" s="259"/>
      <c r="HB150" s="259"/>
      <c r="HC150" s="259"/>
      <c r="HD150" s="259"/>
      <c r="HE150" s="259"/>
      <c r="HF150" s="259"/>
      <c r="HG150" s="259"/>
      <c r="HH150" s="259"/>
      <c r="HI150" s="259"/>
      <c r="HJ150" s="259"/>
      <c r="HK150" s="259"/>
      <c r="HL150" s="259"/>
      <c r="HM150" s="259"/>
      <c r="HN150" s="259"/>
      <c r="HO150" s="259"/>
      <c r="HP150" s="259"/>
      <c r="HQ150" s="259"/>
      <c r="HR150" s="259"/>
      <c r="HS150" s="259"/>
      <c r="HT150" s="259"/>
      <c r="HU150" s="259"/>
      <c r="HV150" s="259"/>
      <c r="HW150" s="259"/>
      <c r="HX150" s="259"/>
      <c r="HY150" s="259"/>
      <c r="HZ150" s="259"/>
      <c r="IA150" s="259"/>
      <c r="IB150" s="259"/>
      <c r="IC150" s="259"/>
      <c r="ID150" s="259"/>
      <c r="IE150" s="259"/>
      <c r="IF150" s="259"/>
      <c r="IG150" s="259"/>
      <c r="IH150" s="259"/>
      <c r="II150" s="259"/>
      <c r="IJ150" s="259"/>
      <c r="IK150" s="259"/>
      <c r="IL150" s="259"/>
      <c r="IM150" s="259"/>
      <c r="IN150" s="259"/>
      <c r="IO150" s="259"/>
      <c r="IP150" s="259"/>
      <c r="IQ150" s="259"/>
      <c r="IR150" s="259"/>
      <c r="IS150" s="259"/>
      <c r="IT150" s="259"/>
      <c r="IU150" s="259"/>
      <c r="IV150" s="259"/>
      <c r="IW150" s="259"/>
      <c r="IX150" s="259"/>
      <c r="IY150" s="259"/>
      <c r="IZ150" s="259"/>
      <c r="JA150" s="259"/>
      <c r="JB150" s="259"/>
      <c r="JC150" s="259"/>
      <c r="JD150" s="259"/>
      <c r="JE150" s="259"/>
      <c r="JF150" s="259"/>
      <c r="JG150" s="259"/>
      <c r="JH150" s="259"/>
      <c r="JI150" s="259"/>
      <c r="JJ150" s="259"/>
      <c r="JK150" s="259"/>
      <c r="JL150" s="259"/>
      <c r="JM150" s="259"/>
      <c r="JN150" s="259"/>
      <c r="JO150" s="259"/>
      <c r="JP150" s="259"/>
      <c r="JQ150" s="259"/>
      <c r="JR150" s="259"/>
      <c r="JS150" s="259"/>
      <c r="JT150" s="259"/>
      <c r="JU150" s="259"/>
      <c r="JV150" s="259"/>
      <c r="JW150" s="259"/>
      <c r="JX150" s="259"/>
      <c r="JY150" s="259"/>
      <c r="JZ150" s="259"/>
      <c r="KA150" s="259"/>
      <c r="KB150" s="259"/>
      <c r="KC150" s="259"/>
      <c r="KD150" s="259"/>
      <c r="KE150" s="259"/>
      <c r="KF150" s="259"/>
      <c r="KP150" s="259"/>
      <c r="KQ150" s="259"/>
      <c r="KR150" s="259"/>
    </row>
    <row r="151" spans="1:304" x14ac:dyDescent="0.25">
      <c r="A151" s="365"/>
      <c r="B151" s="259"/>
      <c r="C151" s="259"/>
      <c r="D151" s="259"/>
      <c r="E151" s="259"/>
      <c r="F151" s="259"/>
      <c r="G151" s="259"/>
      <c r="H151" s="259"/>
      <c r="I151" s="259"/>
      <c r="J151" s="259"/>
      <c r="K151" s="259"/>
      <c r="L151" s="259"/>
      <c r="M151" s="259"/>
      <c r="N151" s="259"/>
      <c r="O151" s="259"/>
      <c r="P151" s="259"/>
      <c r="Q151" s="259"/>
      <c r="R151" s="259"/>
      <c r="S151" s="259"/>
      <c r="T151" s="259"/>
      <c r="U151" s="259"/>
      <c r="V151" s="259"/>
      <c r="W151" s="259"/>
      <c r="X151" s="259"/>
      <c r="Y151" s="259"/>
      <c r="Z151" s="259"/>
      <c r="AA151" s="259"/>
      <c r="AB151" s="259"/>
      <c r="AC151" s="259"/>
      <c r="AD151" s="259"/>
      <c r="AE151" s="259"/>
      <c r="AF151" s="259"/>
      <c r="AG151" s="259"/>
      <c r="AH151" s="259"/>
      <c r="AI151" s="259"/>
      <c r="AJ151" s="259"/>
      <c r="AK151" s="259"/>
      <c r="AL151" s="259"/>
      <c r="AM151" s="259"/>
      <c r="AN151" s="259"/>
      <c r="AO151" s="259"/>
      <c r="AP151" s="259"/>
      <c r="AQ151" s="259"/>
      <c r="AR151" s="259"/>
      <c r="AS151" s="259"/>
      <c r="AT151" s="259"/>
      <c r="AU151" s="259"/>
      <c r="AV151" s="259"/>
      <c r="AW151" s="259"/>
      <c r="AX151" s="259"/>
      <c r="AY151" s="259"/>
      <c r="AZ151" s="259"/>
      <c r="BA151" s="259"/>
      <c r="BB151" s="259"/>
      <c r="BC151" s="259"/>
      <c r="BD151" s="259"/>
      <c r="BE151" s="259"/>
      <c r="BF151" s="259"/>
      <c r="BG151" s="259"/>
      <c r="BH151" s="259"/>
      <c r="BI151" s="259"/>
      <c r="BJ151" s="259"/>
      <c r="BK151" s="259"/>
      <c r="BL151" s="259"/>
      <c r="BM151" s="259"/>
      <c r="BN151" s="259"/>
      <c r="BO151" s="259"/>
      <c r="BP151" s="259"/>
      <c r="BQ151" s="259"/>
      <c r="BR151" s="259"/>
      <c r="BS151" s="259"/>
      <c r="BT151" s="259"/>
      <c r="BU151" s="259"/>
      <c r="BV151" s="259"/>
      <c r="BW151" s="259"/>
      <c r="BX151" s="259"/>
      <c r="BY151" s="259"/>
      <c r="BZ151" s="259"/>
      <c r="CA151" s="259"/>
      <c r="CB151" s="259"/>
      <c r="CC151" s="259"/>
      <c r="CD151" s="259"/>
      <c r="CE151" s="259"/>
      <c r="CF151" s="259"/>
      <c r="CG151" s="259"/>
      <c r="CH151" s="259"/>
      <c r="CI151" s="259"/>
      <c r="CJ151" s="259"/>
      <c r="CK151" s="259"/>
      <c r="CL151" s="259"/>
      <c r="CM151" s="259"/>
      <c r="CN151" s="259"/>
      <c r="CO151" s="259"/>
      <c r="CP151" s="259"/>
      <c r="CQ151" s="259"/>
      <c r="CR151" s="259"/>
      <c r="CS151" s="259"/>
      <c r="CT151" s="259"/>
      <c r="CU151" s="259"/>
      <c r="CV151" s="259"/>
      <c r="CW151" s="259"/>
      <c r="CX151" s="259"/>
      <c r="CY151" s="259"/>
      <c r="CZ151" s="259"/>
      <c r="DA151" s="259"/>
      <c r="DB151" s="259"/>
      <c r="DC151" s="259"/>
      <c r="DD151" s="259"/>
      <c r="DE151" s="259"/>
      <c r="DF151" s="259"/>
      <c r="DG151" s="259"/>
      <c r="DH151" s="259"/>
      <c r="DI151" s="259"/>
      <c r="DJ151" s="259"/>
      <c r="DK151" s="259"/>
      <c r="DL151" s="259"/>
      <c r="DM151" s="259"/>
      <c r="DN151" s="259"/>
      <c r="DO151" s="259"/>
      <c r="DP151" s="259"/>
      <c r="DQ151" s="259"/>
      <c r="DR151" s="259"/>
      <c r="DS151" s="259"/>
      <c r="DT151" s="259"/>
      <c r="DU151" s="259"/>
      <c r="DV151" s="259"/>
      <c r="DW151" s="259"/>
      <c r="DX151" s="259"/>
      <c r="DY151" s="259"/>
      <c r="DZ151" s="259"/>
      <c r="EA151" s="259"/>
      <c r="EB151" s="259"/>
      <c r="EC151" s="259"/>
      <c r="ED151" s="259"/>
      <c r="EE151" s="259"/>
      <c r="EF151" s="259"/>
      <c r="EG151" s="259"/>
      <c r="EH151" s="259"/>
      <c r="EI151" s="259"/>
      <c r="EJ151" s="259"/>
      <c r="EK151" s="259"/>
      <c r="EL151" s="259"/>
      <c r="EM151" s="259"/>
      <c r="EN151" s="259"/>
      <c r="EO151" s="259"/>
      <c r="EP151" s="259"/>
      <c r="EQ151" s="259"/>
      <c r="ER151" s="259"/>
      <c r="ES151" s="259"/>
      <c r="ET151" s="259"/>
      <c r="EU151" s="259"/>
      <c r="EV151" s="259"/>
      <c r="EW151" s="259"/>
      <c r="EX151" s="259"/>
      <c r="EY151" s="259"/>
      <c r="EZ151" s="259"/>
      <c r="FA151" s="259"/>
      <c r="FB151" s="259"/>
      <c r="FC151" s="259"/>
      <c r="FD151" s="259"/>
      <c r="FE151" s="259"/>
      <c r="FF151" s="259"/>
      <c r="FG151" s="259"/>
      <c r="FH151" s="259"/>
      <c r="FI151" s="259"/>
      <c r="FJ151" s="259"/>
      <c r="FK151" s="259"/>
      <c r="FL151" s="259"/>
      <c r="FM151" s="259"/>
      <c r="FN151" s="259"/>
      <c r="FO151" s="259"/>
      <c r="FP151" s="259"/>
      <c r="FQ151" s="259"/>
      <c r="FR151" s="259"/>
      <c r="FS151" s="259"/>
      <c r="FT151" s="259"/>
      <c r="FU151" s="259"/>
      <c r="FV151" s="259"/>
      <c r="FW151" s="259"/>
      <c r="FX151" s="259"/>
      <c r="FY151" s="259"/>
      <c r="FZ151" s="259"/>
      <c r="GA151" s="259"/>
      <c r="GB151" s="259"/>
      <c r="GC151" s="259"/>
      <c r="GD151" s="259"/>
      <c r="GE151" s="259"/>
      <c r="GF151" s="259"/>
      <c r="GG151" s="259"/>
      <c r="GH151" s="259"/>
      <c r="GI151" s="259"/>
      <c r="GJ151" s="259"/>
      <c r="GK151" s="259"/>
      <c r="GL151" s="259"/>
      <c r="GM151" s="259"/>
      <c r="GN151" s="259"/>
      <c r="GO151" s="259"/>
      <c r="GP151" s="259"/>
      <c r="GQ151" s="259"/>
      <c r="GR151" s="259"/>
      <c r="GS151" s="259"/>
      <c r="GT151" s="259"/>
      <c r="GU151" s="259"/>
      <c r="GV151" s="259"/>
      <c r="GW151" s="259"/>
      <c r="GX151" s="259"/>
      <c r="GY151" s="259"/>
      <c r="GZ151" s="259"/>
      <c r="HA151" s="259"/>
      <c r="HB151" s="259"/>
      <c r="HC151" s="259"/>
      <c r="HD151" s="259"/>
      <c r="HE151" s="259"/>
      <c r="HF151" s="259"/>
      <c r="HG151" s="259"/>
      <c r="HH151" s="259"/>
      <c r="HI151" s="259"/>
      <c r="HJ151" s="259"/>
      <c r="HK151" s="259"/>
      <c r="HL151" s="259"/>
      <c r="HM151" s="259"/>
      <c r="HN151" s="259"/>
      <c r="HO151" s="259"/>
      <c r="HP151" s="259"/>
      <c r="HQ151" s="259"/>
      <c r="HR151" s="259"/>
      <c r="HS151" s="259"/>
      <c r="HT151" s="259"/>
      <c r="HU151" s="259"/>
      <c r="HV151" s="259"/>
      <c r="HW151" s="259"/>
      <c r="HX151" s="259"/>
      <c r="HY151" s="259"/>
      <c r="HZ151" s="259"/>
      <c r="IA151" s="259"/>
      <c r="IB151" s="259"/>
      <c r="IC151" s="259"/>
      <c r="ID151" s="259"/>
      <c r="IE151" s="259"/>
      <c r="IF151" s="259"/>
      <c r="IG151" s="259"/>
      <c r="IH151" s="259"/>
      <c r="II151" s="259"/>
      <c r="IJ151" s="259"/>
      <c r="IK151" s="259"/>
      <c r="IL151" s="259"/>
      <c r="IM151" s="259"/>
      <c r="IN151" s="259"/>
      <c r="IO151" s="259"/>
      <c r="IP151" s="259"/>
      <c r="IQ151" s="259"/>
      <c r="IR151" s="259"/>
      <c r="IS151" s="259"/>
      <c r="IT151" s="259"/>
      <c r="IU151" s="259"/>
      <c r="IV151" s="259"/>
      <c r="IW151" s="259"/>
      <c r="IX151" s="259"/>
      <c r="IY151" s="259"/>
      <c r="IZ151" s="259"/>
      <c r="JA151" s="259"/>
      <c r="JB151" s="259"/>
      <c r="JC151" s="259"/>
      <c r="JD151" s="259"/>
      <c r="JE151" s="259"/>
      <c r="JF151" s="259"/>
      <c r="JG151" s="259"/>
      <c r="JH151" s="259"/>
      <c r="JI151" s="259"/>
      <c r="JJ151" s="259"/>
      <c r="JK151" s="259"/>
      <c r="JL151" s="259"/>
      <c r="JM151" s="259"/>
      <c r="JN151" s="259"/>
      <c r="JO151" s="259"/>
      <c r="JP151" s="259"/>
      <c r="JQ151" s="259"/>
      <c r="JR151" s="259"/>
      <c r="JS151" s="259"/>
      <c r="JT151" s="259"/>
      <c r="JU151" s="259"/>
      <c r="JV151" s="259"/>
      <c r="JW151" s="259"/>
      <c r="JX151" s="259"/>
      <c r="JY151" s="259"/>
      <c r="JZ151" s="259"/>
      <c r="KA151" s="259"/>
      <c r="KB151" s="259"/>
      <c r="KC151" s="259"/>
      <c r="KD151" s="259"/>
      <c r="KE151" s="259"/>
      <c r="KF151" s="259"/>
      <c r="KP151" s="259"/>
      <c r="KQ151" s="259"/>
      <c r="KR151" s="259"/>
    </row>
    <row r="152" spans="1:304" x14ac:dyDescent="0.25">
      <c r="A152" s="365"/>
      <c r="B152" s="259"/>
      <c r="C152" s="259"/>
      <c r="D152" s="259"/>
      <c r="E152" s="259"/>
      <c r="F152" s="259"/>
      <c r="G152" s="259"/>
      <c r="H152" s="259"/>
      <c r="I152" s="259"/>
      <c r="J152" s="259"/>
      <c r="K152" s="259"/>
      <c r="L152" s="259"/>
      <c r="M152" s="259"/>
      <c r="N152" s="259"/>
      <c r="O152" s="259"/>
      <c r="P152" s="259"/>
      <c r="Q152" s="259"/>
      <c r="R152" s="259"/>
      <c r="S152" s="259"/>
      <c r="T152" s="259"/>
      <c r="U152" s="259"/>
      <c r="V152" s="259"/>
      <c r="W152" s="259"/>
      <c r="X152" s="259"/>
      <c r="Y152" s="259"/>
      <c r="Z152" s="259"/>
      <c r="AA152" s="259"/>
      <c r="AB152" s="259"/>
      <c r="AC152" s="259"/>
      <c r="AD152" s="259"/>
      <c r="AE152" s="259"/>
      <c r="AF152" s="259"/>
      <c r="AG152" s="259"/>
      <c r="AH152" s="259"/>
      <c r="AI152" s="259"/>
      <c r="AJ152" s="259"/>
      <c r="AK152" s="259"/>
      <c r="AL152" s="259"/>
      <c r="AM152" s="259"/>
      <c r="AN152" s="259"/>
      <c r="AO152" s="259"/>
      <c r="AP152" s="259"/>
      <c r="AQ152" s="259"/>
      <c r="AR152" s="259"/>
      <c r="AS152" s="259"/>
      <c r="AT152" s="259"/>
      <c r="AU152" s="259"/>
      <c r="AV152" s="259"/>
      <c r="AW152" s="259"/>
      <c r="AX152" s="259"/>
      <c r="AY152" s="259"/>
      <c r="AZ152" s="259"/>
      <c r="BA152" s="259"/>
      <c r="BB152" s="259"/>
      <c r="BC152" s="259"/>
      <c r="BD152" s="259"/>
      <c r="BE152" s="259"/>
      <c r="BF152" s="259"/>
      <c r="BG152" s="259"/>
      <c r="BH152" s="259"/>
      <c r="BI152" s="259"/>
      <c r="BJ152" s="259"/>
      <c r="BK152" s="259"/>
      <c r="BL152" s="259"/>
      <c r="BM152" s="259"/>
      <c r="BN152" s="259"/>
      <c r="BO152" s="259"/>
      <c r="BP152" s="259"/>
      <c r="BQ152" s="259"/>
      <c r="BR152" s="259"/>
      <c r="BS152" s="259"/>
      <c r="BT152" s="259"/>
      <c r="BU152" s="259"/>
      <c r="BV152" s="259"/>
      <c r="BW152" s="259"/>
      <c r="BX152" s="259"/>
      <c r="BY152" s="259"/>
      <c r="BZ152" s="259"/>
      <c r="CA152" s="259"/>
      <c r="CB152" s="259"/>
      <c r="CC152" s="259"/>
      <c r="CD152" s="259"/>
      <c r="CE152" s="259"/>
      <c r="CF152" s="259"/>
      <c r="CG152" s="259"/>
      <c r="CH152" s="259"/>
      <c r="CI152" s="259"/>
      <c r="CJ152" s="259"/>
      <c r="CK152" s="259"/>
      <c r="CL152" s="259"/>
      <c r="CM152" s="259"/>
      <c r="CN152" s="259"/>
      <c r="CO152" s="259"/>
      <c r="CP152" s="259"/>
      <c r="CQ152" s="259"/>
      <c r="CR152" s="259"/>
      <c r="CS152" s="259"/>
      <c r="CT152" s="259"/>
      <c r="CU152" s="259"/>
      <c r="CV152" s="259"/>
      <c r="CW152" s="259"/>
      <c r="CX152" s="259"/>
      <c r="CY152" s="259"/>
      <c r="CZ152" s="259"/>
      <c r="DA152" s="259"/>
      <c r="DB152" s="259"/>
      <c r="DC152" s="259"/>
      <c r="DD152" s="259"/>
      <c r="DE152" s="259"/>
      <c r="DF152" s="259"/>
      <c r="DG152" s="259"/>
      <c r="DH152" s="259"/>
      <c r="DI152" s="259"/>
      <c r="DJ152" s="259"/>
      <c r="DK152" s="259"/>
      <c r="DL152" s="259"/>
      <c r="DM152" s="259"/>
      <c r="DN152" s="259"/>
      <c r="DO152" s="259"/>
      <c r="DP152" s="259"/>
      <c r="DQ152" s="259"/>
      <c r="DR152" s="259"/>
      <c r="DS152" s="259"/>
      <c r="DT152" s="259"/>
      <c r="DU152" s="259"/>
      <c r="DV152" s="259"/>
      <c r="DW152" s="259"/>
      <c r="DX152" s="259"/>
      <c r="DY152" s="259"/>
      <c r="DZ152" s="259"/>
      <c r="EA152" s="259"/>
      <c r="EB152" s="259"/>
      <c r="EC152" s="259"/>
      <c r="ED152" s="259"/>
      <c r="EE152" s="259"/>
      <c r="EF152" s="259"/>
      <c r="EG152" s="259"/>
      <c r="EH152" s="259"/>
      <c r="EI152" s="259"/>
      <c r="EJ152" s="259"/>
      <c r="EK152" s="259"/>
      <c r="EL152" s="259"/>
      <c r="EM152" s="259"/>
      <c r="EN152" s="259"/>
      <c r="EO152" s="259"/>
      <c r="EP152" s="259"/>
      <c r="EQ152" s="259"/>
      <c r="ER152" s="259"/>
      <c r="ES152" s="259"/>
      <c r="ET152" s="259"/>
      <c r="EU152" s="259"/>
      <c r="EV152" s="259"/>
      <c r="EW152" s="259"/>
      <c r="EX152" s="259"/>
      <c r="EY152" s="259"/>
      <c r="EZ152" s="259"/>
      <c r="FA152" s="259"/>
      <c r="FB152" s="259"/>
      <c r="FC152" s="259"/>
      <c r="FD152" s="259"/>
      <c r="FE152" s="259"/>
      <c r="FF152" s="259"/>
      <c r="FG152" s="259"/>
      <c r="FH152" s="259"/>
      <c r="FI152" s="259"/>
      <c r="FJ152" s="259"/>
      <c r="FK152" s="259"/>
      <c r="FL152" s="259"/>
      <c r="FM152" s="259"/>
      <c r="FN152" s="259"/>
      <c r="FO152" s="259"/>
      <c r="FP152" s="259"/>
      <c r="FQ152" s="259"/>
      <c r="FR152" s="259"/>
      <c r="FS152" s="259"/>
      <c r="FT152" s="259"/>
      <c r="FU152" s="259"/>
      <c r="FV152" s="259"/>
      <c r="FW152" s="259"/>
      <c r="FX152" s="259"/>
      <c r="FY152" s="259"/>
      <c r="FZ152" s="259"/>
      <c r="GA152" s="259"/>
      <c r="GB152" s="259"/>
      <c r="GC152" s="259"/>
      <c r="GD152" s="259"/>
      <c r="GE152" s="259"/>
      <c r="GF152" s="259"/>
      <c r="GG152" s="259"/>
      <c r="GH152" s="259"/>
      <c r="GI152" s="259"/>
      <c r="GJ152" s="259"/>
      <c r="GK152" s="259"/>
      <c r="GL152" s="259"/>
      <c r="GM152" s="259"/>
      <c r="GN152" s="259"/>
      <c r="GO152" s="259"/>
      <c r="GP152" s="259"/>
      <c r="GQ152" s="259"/>
      <c r="GR152" s="259"/>
      <c r="GS152" s="259"/>
      <c r="GT152" s="259"/>
      <c r="GU152" s="259"/>
      <c r="GV152" s="259"/>
      <c r="GW152" s="259"/>
      <c r="GX152" s="259"/>
      <c r="GY152" s="259"/>
      <c r="GZ152" s="259"/>
      <c r="HA152" s="259"/>
      <c r="HB152" s="259"/>
      <c r="HC152" s="259"/>
      <c r="HD152" s="259"/>
      <c r="HE152" s="259"/>
      <c r="HF152" s="259"/>
      <c r="HG152" s="259"/>
      <c r="HH152" s="259"/>
      <c r="HI152" s="259"/>
      <c r="HJ152" s="259"/>
      <c r="HK152" s="259"/>
      <c r="HL152" s="259"/>
      <c r="HM152" s="259"/>
      <c r="HN152" s="259"/>
      <c r="HO152" s="259"/>
      <c r="HP152" s="259"/>
      <c r="HQ152" s="259"/>
      <c r="HR152" s="259"/>
      <c r="HS152" s="259"/>
      <c r="HT152" s="259"/>
      <c r="HU152" s="259"/>
      <c r="HV152" s="259"/>
      <c r="HW152" s="259"/>
      <c r="HX152" s="259"/>
      <c r="HY152" s="259"/>
      <c r="HZ152" s="259"/>
      <c r="IA152" s="259"/>
      <c r="IB152" s="259"/>
      <c r="IC152" s="259"/>
      <c r="ID152" s="259"/>
      <c r="IE152" s="259"/>
      <c r="IF152" s="259"/>
      <c r="IG152" s="259"/>
      <c r="IH152" s="259"/>
      <c r="II152" s="259"/>
      <c r="IJ152" s="259"/>
      <c r="IK152" s="259"/>
      <c r="IL152" s="259"/>
      <c r="IM152" s="259"/>
      <c r="IN152" s="259"/>
      <c r="IO152" s="259"/>
      <c r="IP152" s="259"/>
      <c r="IQ152" s="259"/>
      <c r="IR152" s="259"/>
      <c r="IS152" s="259"/>
      <c r="IT152" s="259"/>
      <c r="IU152" s="259"/>
      <c r="IV152" s="259"/>
      <c r="IW152" s="259"/>
      <c r="IX152" s="259"/>
      <c r="IY152" s="259"/>
      <c r="IZ152" s="259"/>
      <c r="JA152" s="259"/>
      <c r="JB152" s="259"/>
      <c r="JC152" s="259"/>
      <c r="JD152" s="259"/>
      <c r="JE152" s="259"/>
      <c r="JF152" s="259"/>
      <c r="JG152" s="259"/>
      <c r="JH152" s="259"/>
      <c r="JI152" s="259"/>
      <c r="JJ152" s="259"/>
      <c r="JK152" s="259"/>
      <c r="JL152" s="259"/>
      <c r="JM152" s="259"/>
      <c r="JN152" s="259"/>
      <c r="JO152" s="259"/>
      <c r="JP152" s="259"/>
      <c r="JQ152" s="259"/>
      <c r="JR152" s="259"/>
      <c r="JS152" s="259"/>
      <c r="JT152" s="259"/>
      <c r="JU152" s="259"/>
      <c r="JV152" s="259"/>
      <c r="JW152" s="259"/>
      <c r="JX152" s="259"/>
      <c r="JY152" s="259"/>
      <c r="JZ152" s="259"/>
      <c r="KA152" s="259"/>
      <c r="KB152" s="259"/>
      <c r="KC152" s="259"/>
      <c r="KD152" s="259"/>
      <c r="KE152" s="259"/>
      <c r="KF152" s="259"/>
      <c r="KP152" s="259"/>
      <c r="KQ152" s="259"/>
      <c r="KR152" s="259"/>
    </row>
    <row r="153" spans="1:304" x14ac:dyDescent="0.25">
      <c r="A153" s="365"/>
    </row>
    <row r="154" spans="1:304" x14ac:dyDescent="0.25">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59"/>
      <c r="Y154" s="259"/>
      <c r="Z154" s="259"/>
      <c r="AA154" s="259"/>
      <c r="AB154" s="259"/>
      <c r="AC154" s="259"/>
      <c r="AD154" s="259"/>
      <c r="AE154" s="259"/>
      <c r="AF154" s="259"/>
      <c r="AG154" s="259"/>
      <c r="AH154" s="259"/>
      <c r="AI154" s="259"/>
      <c r="AJ154" s="259"/>
      <c r="AK154" s="259"/>
      <c r="AL154" s="259"/>
      <c r="AM154" s="259"/>
      <c r="AN154" s="259"/>
      <c r="AO154" s="259"/>
      <c r="AP154" s="259"/>
      <c r="AQ154" s="259"/>
      <c r="AR154" s="259"/>
      <c r="AS154" s="259"/>
      <c r="AT154" s="259"/>
      <c r="AU154" s="259"/>
      <c r="AV154" s="259"/>
      <c r="AW154" s="259"/>
      <c r="AX154" s="259"/>
      <c r="AY154" s="259"/>
      <c r="AZ154" s="259"/>
      <c r="BA154" s="259"/>
      <c r="BB154" s="259"/>
      <c r="BC154" s="259"/>
      <c r="BD154" s="259"/>
      <c r="BE154" s="259"/>
      <c r="BF154" s="259"/>
      <c r="BG154" s="259"/>
      <c r="BH154" s="259"/>
      <c r="BI154" s="259"/>
      <c r="BJ154" s="259"/>
      <c r="BK154" s="259"/>
      <c r="BL154" s="259"/>
      <c r="BM154" s="259"/>
      <c r="BN154" s="259"/>
      <c r="BO154" s="259"/>
      <c r="BP154" s="259"/>
      <c r="BQ154" s="259"/>
      <c r="BR154" s="259"/>
      <c r="BS154" s="259"/>
      <c r="BT154" s="259"/>
      <c r="BU154" s="259"/>
      <c r="BV154" s="259"/>
      <c r="BW154" s="259"/>
      <c r="BX154" s="259"/>
      <c r="BY154" s="259"/>
      <c r="BZ154" s="259"/>
      <c r="CA154" s="259"/>
      <c r="CB154" s="259"/>
      <c r="CC154" s="259"/>
      <c r="CD154" s="259"/>
      <c r="CE154" s="259"/>
      <c r="CF154" s="259"/>
      <c r="CG154" s="259"/>
      <c r="CH154" s="259"/>
      <c r="CI154" s="259"/>
      <c r="CJ154" s="259"/>
      <c r="CK154" s="259"/>
      <c r="CL154" s="259"/>
      <c r="CM154" s="259"/>
      <c r="CN154" s="259"/>
      <c r="CO154" s="259"/>
      <c r="CP154" s="259"/>
      <c r="CQ154" s="259"/>
      <c r="CR154" s="259"/>
      <c r="CS154" s="259"/>
      <c r="CT154" s="259"/>
      <c r="CU154" s="259"/>
      <c r="CV154" s="259"/>
      <c r="CW154" s="259"/>
      <c r="CX154" s="259"/>
      <c r="CY154" s="259"/>
      <c r="CZ154" s="259"/>
      <c r="DA154" s="259"/>
      <c r="DB154" s="259"/>
      <c r="DC154" s="259"/>
      <c r="DD154" s="259"/>
      <c r="DE154" s="259"/>
      <c r="DF154" s="259"/>
      <c r="DG154" s="259"/>
      <c r="DH154" s="259"/>
      <c r="DI154" s="259"/>
      <c r="DJ154" s="259"/>
      <c r="DK154" s="259"/>
      <c r="DL154" s="259"/>
      <c r="DM154" s="259"/>
      <c r="DN154" s="259"/>
      <c r="DO154" s="259"/>
      <c r="DP154" s="259"/>
      <c r="DQ154" s="259"/>
      <c r="DR154" s="259"/>
      <c r="DS154" s="259"/>
      <c r="DT154" s="259"/>
      <c r="DU154" s="259"/>
      <c r="DV154" s="259"/>
      <c r="DW154" s="259"/>
      <c r="DX154" s="259"/>
      <c r="DY154" s="259"/>
      <c r="DZ154" s="259"/>
      <c r="EA154" s="259"/>
      <c r="EB154" s="259"/>
      <c r="EC154" s="259"/>
      <c r="ED154" s="259"/>
      <c r="EE154" s="259"/>
      <c r="EF154" s="259"/>
      <c r="EG154" s="259"/>
      <c r="EH154" s="259"/>
      <c r="EI154" s="259"/>
      <c r="EJ154" s="259"/>
      <c r="EK154" s="259"/>
      <c r="EL154" s="259"/>
      <c r="EM154" s="259"/>
      <c r="EN154" s="259"/>
      <c r="EO154" s="259"/>
      <c r="EP154" s="259"/>
      <c r="EQ154" s="259"/>
      <c r="ER154" s="259"/>
      <c r="ES154" s="259"/>
      <c r="ET154" s="259"/>
      <c r="EU154" s="259"/>
      <c r="EV154" s="259"/>
      <c r="EW154" s="259"/>
      <c r="EX154" s="259"/>
      <c r="EY154" s="259"/>
      <c r="EZ154" s="259"/>
      <c r="FA154" s="259"/>
      <c r="FB154" s="259"/>
      <c r="FC154" s="259"/>
      <c r="FD154" s="259"/>
      <c r="FE154" s="259"/>
      <c r="FF154" s="259"/>
      <c r="FG154" s="259"/>
      <c r="FH154" s="259"/>
      <c r="FI154" s="259"/>
      <c r="FJ154" s="259"/>
      <c r="FK154" s="259"/>
      <c r="FL154" s="259"/>
      <c r="FM154" s="259"/>
      <c r="FN154" s="259"/>
      <c r="FO154" s="259"/>
      <c r="FP154" s="259"/>
      <c r="FQ154" s="259"/>
      <c r="FR154" s="259"/>
      <c r="FS154" s="259"/>
      <c r="FT154" s="259"/>
      <c r="FU154" s="259"/>
      <c r="FV154" s="259"/>
      <c r="FW154" s="259"/>
      <c r="FX154" s="259"/>
      <c r="FY154" s="259"/>
      <c r="FZ154" s="259"/>
      <c r="GA154" s="259"/>
      <c r="GB154" s="259"/>
      <c r="GC154" s="259"/>
      <c r="GD154" s="259"/>
      <c r="GE154" s="259"/>
      <c r="GF154" s="259"/>
      <c r="GG154" s="259"/>
      <c r="GH154" s="259"/>
      <c r="GI154" s="259"/>
      <c r="GJ154" s="259"/>
      <c r="GK154" s="259"/>
      <c r="GL154" s="259"/>
      <c r="GM154" s="259"/>
      <c r="GN154" s="259"/>
      <c r="GO154" s="259"/>
      <c r="GP154" s="259"/>
      <c r="GQ154" s="259"/>
      <c r="GR154" s="259"/>
      <c r="GS154" s="259"/>
      <c r="GT154" s="259"/>
      <c r="GU154" s="259"/>
      <c r="GV154" s="259"/>
      <c r="GW154" s="259"/>
      <c r="GX154" s="259"/>
      <c r="GY154" s="259"/>
      <c r="GZ154" s="259"/>
      <c r="HA154" s="259"/>
      <c r="HB154" s="259"/>
      <c r="HC154" s="259"/>
      <c r="HD154" s="259"/>
      <c r="HE154" s="259"/>
      <c r="HF154" s="259"/>
      <c r="HG154" s="259"/>
      <c r="HH154" s="259"/>
      <c r="HI154" s="259"/>
      <c r="HJ154" s="259"/>
      <c r="HK154" s="259"/>
      <c r="HL154" s="259"/>
      <c r="HM154" s="259"/>
      <c r="HN154" s="259"/>
      <c r="HO154" s="259"/>
      <c r="HP154" s="259"/>
      <c r="HQ154" s="259"/>
      <c r="HR154" s="259"/>
      <c r="HS154" s="259"/>
      <c r="HT154" s="259"/>
      <c r="HU154" s="259"/>
      <c r="HV154" s="259"/>
      <c r="HW154" s="259"/>
      <c r="HX154" s="259"/>
      <c r="HY154" s="259"/>
      <c r="HZ154" s="259"/>
      <c r="IA154" s="259"/>
      <c r="IB154" s="259"/>
      <c r="IC154" s="259"/>
      <c r="ID154" s="259"/>
      <c r="IE154" s="259"/>
      <c r="IF154" s="259"/>
      <c r="IG154" s="259"/>
      <c r="IH154" s="259"/>
      <c r="II154" s="259"/>
      <c r="IJ154" s="259"/>
      <c r="IK154" s="259"/>
      <c r="IL154" s="259"/>
      <c r="IM154" s="259"/>
      <c r="IN154" s="259"/>
      <c r="IO154" s="259"/>
      <c r="IP154" s="259"/>
      <c r="IQ154" s="259"/>
      <c r="IR154" s="259"/>
      <c r="IS154" s="259"/>
      <c r="IT154" s="259"/>
      <c r="IU154" s="259"/>
      <c r="IV154" s="259"/>
      <c r="IW154" s="259"/>
      <c r="IX154" s="259"/>
      <c r="IY154" s="259"/>
      <c r="IZ154" s="259"/>
      <c r="JA154" s="259"/>
      <c r="JB154" s="259"/>
      <c r="JC154" s="259"/>
      <c r="JD154" s="259"/>
      <c r="JE154" s="259"/>
      <c r="JF154" s="259"/>
      <c r="JG154" s="259"/>
      <c r="JH154" s="259"/>
      <c r="JI154" s="259"/>
      <c r="JJ154" s="259"/>
      <c r="JK154" s="259"/>
      <c r="JL154" s="259"/>
      <c r="JM154" s="259"/>
      <c r="JN154" s="259"/>
      <c r="JO154" s="259"/>
      <c r="JP154" s="259"/>
      <c r="JQ154" s="259"/>
      <c r="JR154" s="259"/>
      <c r="JS154" s="259"/>
      <c r="JT154" s="259"/>
      <c r="JU154" s="259"/>
      <c r="JV154" s="259"/>
      <c r="JW154" s="259"/>
      <c r="JX154" s="259"/>
      <c r="JY154" s="259"/>
      <c r="JZ154" s="259"/>
      <c r="KA154" s="259"/>
      <c r="KB154" s="259"/>
      <c r="KC154" s="259"/>
      <c r="KD154" s="259"/>
      <c r="KE154" s="259"/>
      <c r="KF154" s="259"/>
      <c r="KP154" s="259"/>
      <c r="KQ154" s="259"/>
      <c r="KR154" s="259"/>
    </row>
    <row r="155" spans="1:304" x14ac:dyDescent="0.25">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59"/>
      <c r="Y155" s="259"/>
      <c r="Z155" s="259"/>
      <c r="AA155" s="259"/>
      <c r="AB155" s="259"/>
      <c r="AC155" s="259"/>
      <c r="AD155" s="259"/>
      <c r="AE155" s="259"/>
      <c r="AF155" s="259"/>
      <c r="AG155" s="259"/>
      <c r="AH155" s="259"/>
      <c r="AI155" s="259"/>
      <c r="AJ155" s="259"/>
      <c r="AK155" s="259"/>
      <c r="AL155" s="259"/>
      <c r="AM155" s="259"/>
      <c r="AN155" s="259"/>
      <c r="AO155" s="259"/>
      <c r="AP155" s="259"/>
      <c r="AQ155" s="259"/>
      <c r="AR155" s="259"/>
      <c r="AS155" s="259"/>
      <c r="AT155" s="259"/>
      <c r="AU155" s="259"/>
      <c r="AV155" s="259"/>
      <c r="AW155" s="259"/>
      <c r="AX155" s="259"/>
      <c r="AY155" s="259"/>
      <c r="AZ155" s="259"/>
      <c r="BA155" s="259"/>
      <c r="BB155" s="259"/>
      <c r="BC155" s="259"/>
      <c r="BD155" s="259"/>
      <c r="BE155" s="259"/>
      <c r="BF155" s="259"/>
      <c r="BG155" s="259"/>
      <c r="BH155" s="259"/>
      <c r="BI155" s="259"/>
      <c r="BJ155" s="259"/>
      <c r="BK155" s="259"/>
      <c r="BL155" s="259"/>
      <c r="BM155" s="259"/>
      <c r="BN155" s="259"/>
      <c r="BO155" s="259"/>
      <c r="BP155" s="259"/>
      <c r="BQ155" s="259"/>
      <c r="BR155" s="259"/>
      <c r="BS155" s="259"/>
      <c r="BT155" s="259"/>
      <c r="BU155" s="259"/>
      <c r="BV155" s="259"/>
      <c r="BW155" s="259"/>
      <c r="BX155" s="259"/>
      <c r="BY155" s="259"/>
      <c r="BZ155" s="259"/>
      <c r="CA155" s="259"/>
      <c r="CB155" s="259"/>
      <c r="CC155" s="259"/>
      <c r="CD155" s="259"/>
      <c r="CE155" s="259"/>
      <c r="CF155" s="259"/>
      <c r="CG155" s="259"/>
      <c r="CH155" s="259"/>
      <c r="CI155" s="259"/>
      <c r="CJ155" s="259"/>
      <c r="CK155" s="259"/>
      <c r="CL155" s="259"/>
      <c r="CM155" s="259"/>
      <c r="CN155" s="259"/>
      <c r="CO155" s="259"/>
      <c r="CP155" s="259"/>
      <c r="CQ155" s="259"/>
      <c r="CR155" s="259"/>
      <c r="CS155" s="259"/>
      <c r="CT155" s="259"/>
      <c r="CU155" s="259"/>
      <c r="CV155" s="259"/>
      <c r="CW155" s="259"/>
      <c r="CX155" s="259"/>
      <c r="CY155" s="259"/>
      <c r="CZ155" s="259"/>
      <c r="DA155" s="259"/>
      <c r="DB155" s="259"/>
      <c r="DC155" s="259"/>
      <c r="DD155" s="259"/>
      <c r="DE155" s="259"/>
      <c r="DF155" s="259"/>
      <c r="DG155" s="259"/>
      <c r="DH155" s="259"/>
      <c r="DI155" s="259"/>
      <c r="DJ155" s="259"/>
      <c r="DK155" s="259"/>
      <c r="DL155" s="259"/>
      <c r="DM155" s="259"/>
      <c r="DN155" s="259"/>
      <c r="DO155" s="259"/>
      <c r="DP155" s="259"/>
      <c r="DQ155" s="259"/>
      <c r="DR155" s="259"/>
      <c r="DS155" s="259"/>
      <c r="DT155" s="259"/>
      <c r="DU155" s="259"/>
      <c r="DV155" s="259"/>
      <c r="DW155" s="259"/>
      <c r="DX155" s="259"/>
      <c r="DY155" s="259"/>
      <c r="DZ155" s="259"/>
      <c r="EA155" s="259"/>
      <c r="EB155" s="259"/>
      <c r="EC155" s="259"/>
      <c r="ED155" s="259"/>
      <c r="EE155" s="259"/>
      <c r="EF155" s="259"/>
      <c r="EG155" s="259"/>
      <c r="EH155" s="259"/>
      <c r="EI155" s="259"/>
      <c r="EJ155" s="259"/>
      <c r="EK155" s="259"/>
      <c r="EL155" s="259"/>
      <c r="EM155" s="259"/>
      <c r="EN155" s="259"/>
      <c r="EO155" s="259"/>
      <c r="EP155" s="259"/>
      <c r="EQ155" s="259"/>
      <c r="ER155" s="259"/>
      <c r="ES155" s="259"/>
      <c r="ET155" s="259"/>
      <c r="EU155" s="259"/>
      <c r="EV155" s="259"/>
      <c r="EW155" s="259"/>
      <c r="EX155" s="259"/>
      <c r="EY155" s="259"/>
      <c r="EZ155" s="259"/>
      <c r="FA155" s="259"/>
      <c r="FB155" s="259"/>
      <c r="FC155" s="259"/>
      <c r="FD155" s="259"/>
      <c r="FE155" s="259"/>
      <c r="FF155" s="259"/>
      <c r="FG155" s="259"/>
      <c r="FH155" s="259"/>
      <c r="FI155" s="259"/>
      <c r="FJ155" s="259"/>
      <c r="FK155" s="259"/>
      <c r="FL155" s="259"/>
      <c r="FM155" s="259"/>
      <c r="FN155" s="259"/>
      <c r="FO155" s="259"/>
      <c r="FP155" s="259"/>
      <c r="FQ155" s="259"/>
      <c r="FR155" s="259"/>
      <c r="FS155" s="259"/>
      <c r="FT155" s="259"/>
      <c r="FU155" s="259"/>
      <c r="FV155" s="259"/>
      <c r="FW155" s="259"/>
      <c r="FX155" s="259"/>
      <c r="FY155" s="259"/>
      <c r="FZ155" s="259"/>
      <c r="GA155" s="259"/>
      <c r="GB155" s="259"/>
      <c r="GC155" s="259"/>
      <c r="GD155" s="259"/>
      <c r="GE155" s="259"/>
      <c r="GF155" s="259"/>
      <c r="GG155" s="259"/>
      <c r="GH155" s="259"/>
      <c r="GI155" s="259"/>
      <c r="GJ155" s="259"/>
      <c r="GK155" s="259"/>
      <c r="GL155" s="259"/>
      <c r="GM155" s="259"/>
      <c r="GN155" s="259"/>
      <c r="GO155" s="259"/>
      <c r="GP155" s="259"/>
      <c r="GQ155" s="259"/>
      <c r="GR155" s="259"/>
      <c r="GS155" s="259"/>
      <c r="GT155" s="259"/>
      <c r="GU155" s="259"/>
      <c r="GV155" s="259"/>
      <c r="GW155" s="259"/>
      <c r="GX155" s="259"/>
      <c r="GY155" s="259"/>
      <c r="GZ155" s="259"/>
      <c r="HA155" s="259"/>
      <c r="HB155" s="259"/>
      <c r="HC155" s="259"/>
      <c r="HD155" s="259"/>
      <c r="HE155" s="259"/>
      <c r="HF155" s="259"/>
      <c r="HG155" s="259"/>
      <c r="HH155" s="259"/>
      <c r="HI155" s="259"/>
      <c r="HJ155" s="259"/>
      <c r="HK155" s="259"/>
      <c r="HL155" s="259"/>
      <c r="HM155" s="259"/>
      <c r="HN155" s="259"/>
      <c r="HO155" s="259"/>
      <c r="HP155" s="259"/>
      <c r="HQ155" s="259"/>
      <c r="HR155" s="259"/>
      <c r="HS155" s="259"/>
      <c r="HT155" s="259"/>
      <c r="HU155" s="259"/>
      <c r="HV155" s="259"/>
      <c r="HW155" s="259"/>
      <c r="HX155" s="259"/>
      <c r="HY155" s="259"/>
      <c r="HZ155" s="259"/>
      <c r="IA155" s="259"/>
      <c r="IB155" s="259"/>
      <c r="IC155" s="259"/>
      <c r="ID155" s="259"/>
      <c r="IE155" s="259"/>
      <c r="IF155" s="259"/>
      <c r="IG155" s="259"/>
      <c r="IH155" s="259"/>
      <c r="II155" s="259"/>
      <c r="IJ155" s="259"/>
      <c r="IK155" s="259"/>
      <c r="IL155" s="259"/>
      <c r="IM155" s="259"/>
      <c r="IN155" s="259"/>
      <c r="IO155" s="259"/>
      <c r="IP155" s="259"/>
      <c r="IQ155" s="259"/>
      <c r="IR155" s="259"/>
      <c r="IS155" s="259"/>
      <c r="IT155" s="259"/>
      <c r="IU155" s="259"/>
      <c r="IV155" s="259"/>
      <c r="IW155" s="259"/>
      <c r="IX155" s="259"/>
      <c r="IY155" s="259"/>
      <c r="IZ155" s="259"/>
      <c r="JA155" s="259"/>
      <c r="JB155" s="259"/>
      <c r="JC155" s="259"/>
      <c r="JD155" s="259"/>
      <c r="JE155" s="259"/>
      <c r="JF155" s="259"/>
      <c r="JG155" s="259"/>
      <c r="JH155" s="259"/>
      <c r="JI155" s="259"/>
      <c r="JJ155" s="259"/>
      <c r="JK155" s="259"/>
      <c r="JL155" s="259"/>
      <c r="JM155" s="259"/>
      <c r="JN155" s="259"/>
      <c r="JO155" s="259"/>
      <c r="JP155" s="259"/>
      <c r="JQ155" s="259"/>
      <c r="JR155" s="259"/>
      <c r="JS155" s="259"/>
      <c r="JT155" s="259"/>
      <c r="JU155" s="259"/>
      <c r="JV155" s="259"/>
      <c r="JW155" s="259"/>
      <c r="JX155" s="259"/>
      <c r="JY155" s="259"/>
      <c r="JZ155" s="259"/>
      <c r="KA155" s="259"/>
      <c r="KB155" s="259"/>
      <c r="KC155" s="259"/>
      <c r="KD155" s="259"/>
      <c r="KE155" s="259"/>
      <c r="KF155" s="259"/>
      <c r="KP155" s="259"/>
      <c r="KQ155" s="259"/>
      <c r="KR155" s="259"/>
    </row>
    <row r="157" spans="1:304" x14ac:dyDescent="0.25">
      <c r="B157" s="259"/>
      <c r="C157" s="259"/>
      <c r="D157" s="259"/>
      <c r="E157" s="259"/>
      <c r="F157" s="259"/>
      <c r="G157" s="259"/>
      <c r="H157" s="259"/>
      <c r="I157" s="259"/>
      <c r="J157" s="259"/>
      <c r="K157" s="259"/>
      <c r="L157" s="259"/>
      <c r="M157" s="259"/>
      <c r="N157" s="259"/>
      <c r="O157" s="259"/>
      <c r="P157" s="259"/>
      <c r="Q157" s="259"/>
      <c r="R157" s="259"/>
      <c r="S157" s="259"/>
      <c r="T157" s="259"/>
      <c r="U157" s="259"/>
      <c r="V157" s="259"/>
      <c r="W157" s="259"/>
      <c r="X157" s="259"/>
      <c r="Y157" s="259"/>
      <c r="Z157" s="259"/>
      <c r="AA157" s="259"/>
      <c r="AB157" s="259"/>
      <c r="AC157" s="259"/>
      <c r="AD157" s="259"/>
      <c r="AE157" s="259"/>
      <c r="AF157" s="259"/>
      <c r="AG157" s="259"/>
      <c r="AH157" s="259"/>
      <c r="AI157" s="259"/>
      <c r="AJ157" s="259"/>
      <c r="AK157" s="259"/>
      <c r="AL157" s="259"/>
      <c r="AM157" s="259"/>
      <c r="AN157" s="259"/>
      <c r="AO157" s="259"/>
      <c r="AP157" s="259"/>
      <c r="AQ157" s="259"/>
      <c r="AR157" s="259"/>
      <c r="AS157" s="259"/>
      <c r="AT157" s="259"/>
      <c r="AU157" s="259"/>
      <c r="AV157" s="259"/>
      <c r="AW157" s="259"/>
      <c r="AX157" s="259"/>
      <c r="AY157" s="259"/>
      <c r="AZ157" s="259"/>
      <c r="BA157" s="259"/>
      <c r="BB157" s="259"/>
      <c r="BC157" s="259"/>
      <c r="BD157" s="259"/>
      <c r="BE157" s="259"/>
      <c r="BF157" s="259"/>
      <c r="BG157" s="259"/>
      <c r="BH157" s="259"/>
      <c r="BI157" s="259"/>
      <c r="BJ157" s="259"/>
      <c r="BK157" s="259"/>
      <c r="BL157" s="259"/>
      <c r="BM157" s="259"/>
      <c r="BN157" s="259"/>
      <c r="BO157" s="259"/>
      <c r="BP157" s="259"/>
      <c r="BQ157" s="259"/>
      <c r="BR157" s="259"/>
      <c r="BS157" s="259"/>
      <c r="BT157" s="259"/>
      <c r="BU157" s="259"/>
      <c r="BV157" s="259"/>
      <c r="BW157" s="259"/>
      <c r="BX157" s="259"/>
      <c r="BY157" s="259"/>
      <c r="BZ157" s="259"/>
      <c r="CA157" s="259"/>
      <c r="CB157" s="259"/>
      <c r="CC157" s="259"/>
      <c r="CD157" s="259"/>
      <c r="CE157" s="259"/>
      <c r="CF157" s="259"/>
      <c r="CG157" s="259"/>
      <c r="CH157" s="259"/>
      <c r="CI157" s="259"/>
      <c r="CJ157" s="259"/>
      <c r="CK157" s="259"/>
      <c r="CL157" s="259"/>
      <c r="CM157" s="259"/>
      <c r="CN157" s="259"/>
      <c r="CO157" s="259"/>
      <c r="CP157" s="259"/>
      <c r="CQ157" s="259"/>
      <c r="CR157" s="259"/>
      <c r="CS157" s="259"/>
      <c r="CT157" s="259"/>
      <c r="CU157" s="259"/>
      <c r="CV157" s="259"/>
      <c r="CW157" s="259"/>
      <c r="CX157" s="259"/>
      <c r="CY157" s="259"/>
      <c r="CZ157" s="259"/>
      <c r="DA157" s="259"/>
      <c r="DB157" s="259"/>
      <c r="DC157" s="259"/>
      <c r="DD157" s="259"/>
      <c r="DE157" s="259"/>
      <c r="DF157" s="259"/>
      <c r="DG157" s="259"/>
      <c r="DH157" s="259"/>
      <c r="DI157" s="259"/>
      <c r="DJ157" s="259"/>
      <c r="DK157" s="259"/>
      <c r="DL157" s="259"/>
      <c r="DM157" s="259"/>
      <c r="DN157" s="259"/>
      <c r="DO157" s="259"/>
      <c r="DP157" s="259"/>
      <c r="DQ157" s="259"/>
      <c r="DR157" s="259"/>
      <c r="DS157" s="259"/>
      <c r="DT157" s="259"/>
      <c r="DU157" s="259"/>
      <c r="DV157" s="259"/>
      <c r="DW157" s="259"/>
      <c r="DX157" s="259"/>
      <c r="DY157" s="259"/>
      <c r="DZ157" s="259"/>
      <c r="EA157" s="259"/>
      <c r="EB157" s="259"/>
      <c r="EC157" s="259"/>
      <c r="ED157" s="259"/>
      <c r="EE157" s="259"/>
      <c r="EF157" s="259"/>
      <c r="EG157" s="259"/>
      <c r="EH157" s="259"/>
      <c r="EI157" s="259"/>
      <c r="EJ157" s="259"/>
      <c r="EK157" s="259"/>
      <c r="EL157" s="259"/>
      <c r="EM157" s="259"/>
      <c r="EN157" s="259"/>
      <c r="EO157" s="259"/>
      <c r="EP157" s="259"/>
      <c r="EQ157" s="259"/>
      <c r="ER157" s="259"/>
      <c r="ES157" s="259"/>
      <c r="ET157" s="259"/>
      <c r="EU157" s="259"/>
      <c r="EV157" s="259"/>
      <c r="EW157" s="259"/>
      <c r="EX157" s="259"/>
      <c r="EY157" s="259"/>
      <c r="EZ157" s="259"/>
      <c r="FA157" s="259"/>
      <c r="FB157" s="259"/>
      <c r="FC157" s="259"/>
      <c r="FD157" s="259"/>
      <c r="FE157" s="259"/>
      <c r="FF157" s="259"/>
      <c r="FG157" s="259"/>
      <c r="FH157" s="259"/>
      <c r="FI157" s="259"/>
      <c r="FJ157" s="259"/>
      <c r="FK157" s="259"/>
      <c r="FL157" s="259"/>
      <c r="FM157" s="259"/>
      <c r="FN157" s="259"/>
      <c r="FO157" s="259"/>
      <c r="FP157" s="259"/>
      <c r="FQ157" s="259"/>
      <c r="FR157" s="259"/>
      <c r="FS157" s="259"/>
      <c r="FT157" s="259"/>
      <c r="FU157" s="259"/>
      <c r="FV157" s="259"/>
      <c r="FW157" s="259"/>
      <c r="FX157" s="259"/>
      <c r="FY157" s="259"/>
      <c r="FZ157" s="259"/>
      <c r="GA157" s="259"/>
      <c r="GB157" s="259"/>
      <c r="GC157" s="259"/>
      <c r="GD157" s="259"/>
      <c r="GE157" s="259"/>
      <c r="GF157" s="259"/>
      <c r="GG157" s="259"/>
      <c r="GH157" s="259"/>
      <c r="GI157" s="259"/>
      <c r="GJ157" s="259"/>
      <c r="GK157" s="259"/>
      <c r="GL157" s="259"/>
      <c r="GM157" s="259"/>
      <c r="GN157" s="259"/>
      <c r="GO157" s="259"/>
      <c r="GP157" s="259"/>
      <c r="GQ157" s="259"/>
      <c r="GR157" s="259"/>
      <c r="GS157" s="259"/>
      <c r="GT157" s="259"/>
      <c r="GU157" s="259"/>
      <c r="GV157" s="259"/>
      <c r="GW157" s="259"/>
      <c r="GX157" s="259"/>
      <c r="GY157" s="259"/>
      <c r="GZ157" s="259"/>
      <c r="HA157" s="259"/>
      <c r="HB157" s="259"/>
      <c r="HC157" s="259"/>
      <c r="HD157" s="259"/>
      <c r="HE157" s="259"/>
      <c r="HF157" s="259"/>
      <c r="HG157" s="259"/>
      <c r="HH157" s="259"/>
      <c r="HI157" s="259"/>
      <c r="HJ157" s="259"/>
      <c r="HK157" s="259"/>
      <c r="HL157" s="259"/>
      <c r="HM157" s="259"/>
      <c r="HN157" s="259"/>
      <c r="HO157" s="259"/>
      <c r="HP157" s="259"/>
      <c r="HQ157" s="259"/>
      <c r="HR157" s="259"/>
      <c r="HS157" s="259"/>
      <c r="HT157" s="259"/>
      <c r="HU157" s="259"/>
      <c r="HV157" s="259"/>
      <c r="HW157" s="259"/>
      <c r="HX157" s="259"/>
      <c r="HY157" s="259"/>
      <c r="HZ157" s="259"/>
      <c r="IA157" s="259"/>
      <c r="IB157" s="259"/>
      <c r="IC157" s="259"/>
      <c r="ID157" s="259"/>
      <c r="IE157" s="259"/>
      <c r="IF157" s="259"/>
      <c r="IG157" s="259"/>
      <c r="IH157" s="259"/>
      <c r="II157" s="259"/>
      <c r="IJ157" s="259"/>
      <c r="IK157" s="259"/>
      <c r="IL157" s="259"/>
      <c r="IM157" s="259"/>
      <c r="IN157" s="259"/>
      <c r="IO157" s="259"/>
      <c r="IP157" s="259"/>
      <c r="IQ157" s="259"/>
      <c r="IR157" s="259"/>
      <c r="IS157" s="259"/>
      <c r="IT157" s="259"/>
      <c r="IU157" s="259"/>
      <c r="IV157" s="259"/>
      <c r="IW157" s="259"/>
      <c r="IX157" s="259"/>
      <c r="IY157" s="259"/>
      <c r="IZ157" s="259"/>
      <c r="JA157" s="259"/>
      <c r="JB157" s="259"/>
      <c r="JC157" s="259"/>
      <c r="JD157" s="259"/>
      <c r="JE157" s="259"/>
      <c r="JF157" s="259"/>
      <c r="JG157" s="259"/>
      <c r="JH157" s="259"/>
      <c r="JI157" s="259"/>
      <c r="JJ157" s="259"/>
      <c r="JK157" s="259"/>
      <c r="JL157" s="259"/>
      <c r="JM157" s="259"/>
      <c r="JN157" s="259"/>
      <c r="JO157" s="259"/>
      <c r="JP157" s="259"/>
      <c r="JQ157" s="259"/>
      <c r="JR157" s="259"/>
      <c r="JS157" s="259"/>
      <c r="JT157" s="259"/>
      <c r="JU157" s="259"/>
      <c r="JV157" s="259"/>
      <c r="JW157" s="259"/>
      <c r="JX157" s="259"/>
      <c r="JY157" s="259"/>
      <c r="JZ157" s="259"/>
      <c r="KA157" s="259"/>
      <c r="KB157" s="259"/>
      <c r="KC157" s="259"/>
      <c r="KD157" s="259"/>
      <c r="KE157" s="259"/>
      <c r="KF157" s="259"/>
      <c r="KP157" s="259"/>
      <c r="KQ157" s="259"/>
      <c r="KR157" s="259"/>
    </row>
    <row r="158" spans="1:304" x14ac:dyDescent="0.25">
      <c r="B158" s="259"/>
      <c r="C158" s="259"/>
      <c r="D158" s="259"/>
      <c r="E158" s="259"/>
      <c r="F158" s="259"/>
      <c r="G158" s="259"/>
      <c r="H158" s="259"/>
      <c r="I158" s="259"/>
      <c r="J158" s="259"/>
      <c r="K158" s="259"/>
      <c r="L158" s="259"/>
      <c r="M158" s="259"/>
      <c r="N158" s="259"/>
      <c r="O158" s="259"/>
      <c r="P158" s="259"/>
      <c r="Q158" s="259"/>
      <c r="R158" s="259"/>
      <c r="S158" s="259"/>
      <c r="T158" s="259"/>
      <c r="U158" s="259"/>
      <c r="V158" s="259"/>
      <c r="W158" s="259"/>
      <c r="X158" s="259"/>
      <c r="Y158" s="259"/>
      <c r="Z158" s="259"/>
      <c r="AA158" s="259"/>
      <c r="AB158" s="259"/>
      <c r="AC158" s="259"/>
      <c r="AD158" s="259"/>
      <c r="AE158" s="259"/>
      <c r="AF158" s="259"/>
      <c r="AG158" s="259"/>
      <c r="AH158" s="259"/>
      <c r="AI158" s="259"/>
      <c r="AJ158" s="259"/>
      <c r="AK158" s="259"/>
      <c r="AL158" s="259"/>
      <c r="AM158" s="259"/>
      <c r="AN158" s="259"/>
      <c r="AO158" s="259"/>
      <c r="AP158" s="259"/>
      <c r="AQ158" s="259"/>
      <c r="AR158" s="259"/>
      <c r="AS158" s="259"/>
      <c r="AT158" s="259"/>
      <c r="AU158" s="259"/>
      <c r="AV158" s="259"/>
      <c r="AW158" s="259"/>
      <c r="AX158" s="259"/>
      <c r="AY158" s="259"/>
      <c r="AZ158" s="259"/>
      <c r="BA158" s="259"/>
      <c r="BB158" s="259"/>
      <c r="BC158" s="259"/>
      <c r="BD158" s="259"/>
      <c r="BE158" s="259"/>
      <c r="BF158" s="259"/>
      <c r="BG158" s="259"/>
      <c r="BH158" s="259"/>
      <c r="BI158" s="259"/>
      <c r="BJ158" s="259"/>
      <c r="BK158" s="259"/>
      <c r="BL158" s="259"/>
      <c r="BM158" s="259"/>
      <c r="BN158" s="259"/>
      <c r="BO158" s="259"/>
      <c r="BP158" s="259"/>
      <c r="BQ158" s="259"/>
      <c r="BR158" s="259"/>
      <c r="BS158" s="259"/>
      <c r="BT158" s="259"/>
      <c r="BU158" s="259"/>
      <c r="BV158" s="259"/>
      <c r="BW158" s="259"/>
      <c r="BX158" s="259"/>
      <c r="BY158" s="259"/>
      <c r="BZ158" s="259"/>
      <c r="CA158" s="259"/>
      <c r="CB158" s="259"/>
      <c r="CC158" s="259"/>
      <c r="CD158" s="259"/>
      <c r="CE158" s="259"/>
      <c r="CF158" s="259"/>
      <c r="CG158" s="259"/>
      <c r="CH158" s="259"/>
      <c r="CI158" s="259"/>
      <c r="CJ158" s="259"/>
      <c r="CK158" s="259"/>
      <c r="CL158" s="259"/>
      <c r="CM158" s="259"/>
      <c r="CN158" s="259"/>
      <c r="CO158" s="259"/>
      <c r="CP158" s="259"/>
      <c r="CQ158" s="259"/>
      <c r="CR158" s="259"/>
      <c r="CS158" s="259"/>
      <c r="CT158" s="259"/>
      <c r="CU158" s="259"/>
      <c r="CV158" s="259"/>
      <c r="CW158" s="259"/>
      <c r="CX158" s="259"/>
      <c r="CY158" s="259"/>
      <c r="CZ158" s="259"/>
      <c r="DA158" s="259"/>
      <c r="DB158" s="259"/>
      <c r="DC158" s="259"/>
      <c r="DD158" s="259"/>
      <c r="DE158" s="259"/>
      <c r="DF158" s="259"/>
      <c r="DG158" s="259"/>
      <c r="DH158" s="259"/>
      <c r="DI158" s="259"/>
      <c r="DJ158" s="259"/>
      <c r="DK158" s="259"/>
      <c r="DL158" s="259"/>
      <c r="DM158" s="259"/>
      <c r="DN158" s="259"/>
      <c r="DO158" s="259"/>
      <c r="DP158" s="259"/>
      <c r="DQ158" s="259"/>
      <c r="DR158" s="259"/>
      <c r="DS158" s="259"/>
      <c r="DT158" s="259"/>
      <c r="DU158" s="259"/>
      <c r="DV158" s="259"/>
      <c r="DW158" s="259"/>
      <c r="DX158" s="259"/>
      <c r="DY158" s="259"/>
      <c r="DZ158" s="259"/>
      <c r="EA158" s="259"/>
      <c r="EB158" s="259"/>
      <c r="EC158" s="259"/>
      <c r="ED158" s="259"/>
      <c r="EE158" s="259"/>
      <c r="EF158" s="259"/>
      <c r="EG158" s="259"/>
      <c r="EH158" s="259"/>
      <c r="EI158" s="259"/>
      <c r="EJ158" s="259"/>
      <c r="EK158" s="259"/>
      <c r="EL158" s="259"/>
      <c r="EM158" s="259"/>
      <c r="EN158" s="259"/>
      <c r="EO158" s="259"/>
      <c r="EP158" s="259"/>
      <c r="EQ158" s="259"/>
      <c r="ER158" s="259"/>
      <c r="ES158" s="259"/>
      <c r="ET158" s="259"/>
      <c r="EU158" s="259"/>
      <c r="EV158" s="259"/>
      <c r="EW158" s="259"/>
      <c r="EX158" s="259"/>
      <c r="EY158" s="259"/>
      <c r="EZ158" s="259"/>
      <c r="FA158" s="259"/>
      <c r="FB158" s="259"/>
      <c r="FC158" s="259"/>
      <c r="FD158" s="259"/>
      <c r="FE158" s="259"/>
      <c r="FF158" s="259"/>
      <c r="FG158" s="259"/>
      <c r="FH158" s="259"/>
      <c r="FI158" s="259"/>
      <c r="FJ158" s="259"/>
      <c r="FK158" s="259"/>
      <c r="FL158" s="259"/>
      <c r="FM158" s="259"/>
      <c r="FN158" s="259"/>
      <c r="FO158" s="259"/>
      <c r="FP158" s="259"/>
      <c r="FQ158" s="259"/>
      <c r="FR158" s="259"/>
      <c r="FS158" s="259"/>
      <c r="FT158" s="259"/>
      <c r="FU158" s="259"/>
      <c r="FV158" s="259"/>
      <c r="FW158" s="259"/>
      <c r="FX158" s="259"/>
      <c r="FY158" s="259"/>
      <c r="FZ158" s="259"/>
      <c r="GA158" s="259"/>
      <c r="GB158" s="259"/>
      <c r="GC158" s="259"/>
      <c r="GD158" s="259"/>
      <c r="GE158" s="259"/>
      <c r="GF158" s="259"/>
      <c r="GG158" s="259"/>
      <c r="GH158" s="259"/>
      <c r="GI158" s="259"/>
      <c r="GJ158" s="259"/>
      <c r="GK158" s="259"/>
      <c r="GL158" s="259"/>
      <c r="GM158" s="259"/>
      <c r="GN158" s="259"/>
      <c r="GO158" s="259"/>
      <c r="GP158" s="259"/>
      <c r="GQ158" s="259"/>
      <c r="GR158" s="259"/>
      <c r="GS158" s="259"/>
      <c r="GT158" s="259"/>
      <c r="GU158" s="259"/>
      <c r="GV158" s="259"/>
      <c r="GW158" s="259"/>
      <c r="GX158" s="259"/>
      <c r="GY158" s="259"/>
      <c r="GZ158" s="259"/>
      <c r="HA158" s="259"/>
      <c r="HB158" s="259"/>
      <c r="HC158" s="259"/>
      <c r="HD158" s="259"/>
      <c r="HE158" s="259"/>
      <c r="HF158" s="259"/>
      <c r="HG158" s="259"/>
      <c r="HH158" s="259"/>
      <c r="HI158" s="259"/>
      <c r="HJ158" s="259"/>
      <c r="HK158" s="259"/>
      <c r="HL158" s="259"/>
      <c r="HM158" s="259"/>
      <c r="HN158" s="259"/>
      <c r="HO158" s="259"/>
      <c r="HP158" s="259"/>
      <c r="HQ158" s="259"/>
      <c r="HR158" s="259"/>
      <c r="HS158" s="259"/>
      <c r="HT158" s="259"/>
      <c r="HU158" s="259"/>
      <c r="HV158" s="259"/>
      <c r="HW158" s="259"/>
      <c r="HX158" s="259"/>
      <c r="HY158" s="259"/>
      <c r="HZ158" s="259"/>
      <c r="IA158" s="259"/>
      <c r="IB158" s="259"/>
      <c r="IC158" s="259"/>
      <c r="ID158" s="259"/>
      <c r="IE158" s="259"/>
      <c r="IF158" s="259"/>
      <c r="IG158" s="259"/>
      <c r="IH158" s="259"/>
      <c r="II158" s="259"/>
      <c r="IJ158" s="259"/>
      <c r="IK158" s="259"/>
      <c r="IL158" s="259"/>
      <c r="IM158" s="259"/>
      <c r="IN158" s="259"/>
      <c r="IO158" s="259"/>
      <c r="IP158" s="259"/>
      <c r="IQ158" s="259"/>
      <c r="IR158" s="259"/>
      <c r="IS158" s="259"/>
      <c r="IT158" s="259"/>
      <c r="IU158" s="259"/>
      <c r="IV158" s="259"/>
      <c r="IW158" s="259"/>
      <c r="IX158" s="259"/>
      <c r="IY158" s="259"/>
      <c r="IZ158" s="259"/>
      <c r="JA158" s="259"/>
      <c r="JB158" s="259"/>
      <c r="JC158" s="259"/>
      <c r="JD158" s="259"/>
      <c r="JE158" s="259"/>
      <c r="JF158" s="259"/>
      <c r="JG158" s="259"/>
      <c r="JH158" s="259"/>
      <c r="JI158" s="259"/>
      <c r="JJ158" s="259"/>
      <c r="JK158" s="259"/>
      <c r="JL158" s="259"/>
      <c r="JM158" s="259"/>
      <c r="JN158" s="259"/>
      <c r="JO158" s="259"/>
      <c r="JP158" s="259"/>
      <c r="JQ158" s="259"/>
      <c r="JR158" s="259"/>
      <c r="JS158" s="259"/>
      <c r="JT158" s="259"/>
      <c r="JU158" s="259"/>
      <c r="JV158" s="259"/>
      <c r="JW158" s="259"/>
      <c r="JX158" s="259"/>
      <c r="JY158" s="259"/>
      <c r="JZ158" s="259"/>
      <c r="KA158" s="259"/>
      <c r="KB158" s="259"/>
      <c r="KC158" s="259"/>
      <c r="KD158" s="259"/>
      <c r="KE158" s="259"/>
      <c r="KF158" s="259"/>
      <c r="KP158" s="259"/>
      <c r="KQ158" s="259"/>
      <c r="KR158" s="259"/>
    </row>
  </sheetData>
  <phoneticPr fontId="28" type="noConversion"/>
  <pageMargins left="0.7" right="0.7" top="0.75" bottom="0.75" header="0.3" footer="0.3"/>
  <pageSetup scale="4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5171-A2AD-41F2-A31A-1C4D89C92947}">
  <sheetPr>
    <tabColor theme="3" tint="0.79998168889431442"/>
    <pageSetUpPr fitToPage="1"/>
  </sheetPr>
  <dimension ref="A1:KS10"/>
  <sheetViews>
    <sheetView zoomScaleNormal="100" workbookViewId="0">
      <pane xSplit="1" ySplit="5" topLeftCell="KB6" activePane="bottomRight" state="frozen"/>
      <selection activeCell="D44" sqref="D44"/>
      <selection pane="topRight" activeCell="D44" sqref="D44"/>
      <selection pane="bottomLeft" activeCell="D44" sqref="D44"/>
      <selection pane="bottomRight" activeCell="KU24" sqref="KU24"/>
    </sheetView>
  </sheetViews>
  <sheetFormatPr baseColWidth="10" defaultColWidth="9.33203125" defaultRowHeight="13.2" x14ac:dyDescent="0.25"/>
  <cols>
    <col min="1" max="1" width="32.109375" style="11" customWidth="1"/>
    <col min="2" max="277" width="6.109375" style="11" customWidth="1"/>
    <col min="278" max="484" width="9.33203125" style="11"/>
    <col min="485" max="485" width="62" style="11" customWidth="1"/>
    <col min="486" max="489" width="20" style="11" customWidth="1"/>
    <col min="490" max="490" width="9.33203125" style="11"/>
    <col min="491" max="491" width="43" style="11" customWidth="1"/>
    <col min="492" max="492" width="74.77734375" style="11" bestFit="1" customWidth="1"/>
    <col min="493" max="740" width="9.33203125" style="11"/>
    <col min="741" max="741" width="62" style="11" customWidth="1"/>
    <col min="742" max="745" width="20" style="11" customWidth="1"/>
    <col min="746" max="746" width="9.33203125" style="11"/>
    <col min="747" max="747" width="43" style="11" customWidth="1"/>
    <col min="748" max="748" width="74.77734375" style="11" bestFit="1" customWidth="1"/>
    <col min="749" max="996" width="9.33203125" style="11"/>
    <col min="997" max="997" width="62" style="11" customWidth="1"/>
    <col min="998" max="1001" width="20" style="11" customWidth="1"/>
    <col min="1002" max="1002" width="9.33203125" style="11"/>
    <col min="1003" max="1003" width="43" style="11" customWidth="1"/>
    <col min="1004" max="1004" width="74.77734375" style="11" bestFit="1" customWidth="1"/>
    <col min="1005" max="1252" width="9.33203125" style="11"/>
    <col min="1253" max="1253" width="62" style="11" customWidth="1"/>
    <col min="1254" max="1257" width="20" style="11" customWidth="1"/>
    <col min="1258" max="1258" width="9.33203125" style="11"/>
    <col min="1259" max="1259" width="43" style="11" customWidth="1"/>
    <col min="1260" max="1260" width="74.77734375" style="11" bestFit="1" customWidth="1"/>
    <col min="1261" max="1508" width="9.33203125" style="11"/>
    <col min="1509" max="1509" width="62" style="11" customWidth="1"/>
    <col min="1510" max="1513" width="20" style="11" customWidth="1"/>
    <col min="1514" max="1514" width="9.33203125" style="11"/>
    <col min="1515" max="1515" width="43" style="11" customWidth="1"/>
    <col min="1516" max="1516" width="74.77734375" style="11" bestFit="1" customWidth="1"/>
    <col min="1517" max="1764" width="9.33203125" style="11"/>
    <col min="1765" max="1765" width="62" style="11" customWidth="1"/>
    <col min="1766" max="1769" width="20" style="11" customWidth="1"/>
    <col min="1770" max="1770" width="9.33203125" style="11"/>
    <col min="1771" max="1771" width="43" style="11" customWidth="1"/>
    <col min="1772" max="1772" width="74.77734375" style="11" bestFit="1" customWidth="1"/>
    <col min="1773" max="2020" width="9.33203125" style="11"/>
    <col min="2021" max="2021" width="62" style="11" customWidth="1"/>
    <col min="2022" max="2025" width="20" style="11" customWidth="1"/>
    <col min="2026" max="2026" width="9.33203125" style="11"/>
    <col min="2027" max="2027" width="43" style="11" customWidth="1"/>
    <col min="2028" max="2028" width="74.77734375" style="11" bestFit="1" customWidth="1"/>
    <col min="2029" max="2276" width="9.33203125" style="11"/>
    <col min="2277" max="2277" width="62" style="11" customWidth="1"/>
    <col min="2278" max="2281" width="20" style="11" customWidth="1"/>
    <col min="2282" max="2282" width="9.33203125" style="11"/>
    <col min="2283" max="2283" width="43" style="11" customWidth="1"/>
    <col min="2284" max="2284" width="74.77734375" style="11" bestFit="1" customWidth="1"/>
    <col min="2285" max="2532" width="9.33203125" style="11"/>
    <col min="2533" max="2533" width="62" style="11" customWidth="1"/>
    <col min="2534" max="2537" width="20" style="11" customWidth="1"/>
    <col min="2538" max="2538" width="9.33203125" style="11"/>
    <col min="2539" max="2539" width="43" style="11" customWidth="1"/>
    <col min="2540" max="2540" width="74.77734375" style="11" bestFit="1" customWidth="1"/>
    <col min="2541" max="2788" width="9.33203125" style="11"/>
    <col min="2789" max="2789" width="62" style="11" customWidth="1"/>
    <col min="2790" max="2793" width="20" style="11" customWidth="1"/>
    <col min="2794" max="2794" width="9.33203125" style="11"/>
    <col min="2795" max="2795" width="43" style="11" customWidth="1"/>
    <col min="2796" max="2796" width="74.77734375" style="11" bestFit="1" customWidth="1"/>
    <col min="2797" max="3044" width="9.33203125" style="11"/>
    <col min="3045" max="3045" width="62" style="11" customWidth="1"/>
    <col min="3046" max="3049" width="20" style="11" customWidth="1"/>
    <col min="3050" max="3050" width="9.33203125" style="11"/>
    <col min="3051" max="3051" width="43" style="11" customWidth="1"/>
    <col min="3052" max="3052" width="74.77734375" style="11" bestFit="1" customWidth="1"/>
    <col min="3053" max="3300" width="9.33203125" style="11"/>
    <col min="3301" max="3301" width="62" style="11" customWidth="1"/>
    <col min="3302" max="3305" width="20" style="11" customWidth="1"/>
    <col min="3306" max="3306" width="9.33203125" style="11"/>
    <col min="3307" max="3307" width="43" style="11" customWidth="1"/>
    <col min="3308" max="3308" width="74.77734375" style="11" bestFit="1" customWidth="1"/>
    <col min="3309" max="3556" width="9.33203125" style="11"/>
    <col min="3557" max="3557" width="62" style="11" customWidth="1"/>
    <col min="3558" max="3561" width="20" style="11" customWidth="1"/>
    <col min="3562" max="3562" width="9.33203125" style="11"/>
    <col min="3563" max="3563" width="43" style="11" customWidth="1"/>
    <col min="3564" max="3564" width="74.77734375" style="11" bestFit="1" customWidth="1"/>
    <col min="3565" max="3812" width="9.33203125" style="11"/>
    <col min="3813" max="3813" width="62" style="11" customWidth="1"/>
    <col min="3814" max="3817" width="20" style="11" customWidth="1"/>
    <col min="3818" max="3818" width="9.33203125" style="11"/>
    <col min="3819" max="3819" width="43" style="11" customWidth="1"/>
    <col min="3820" max="3820" width="74.77734375" style="11" bestFit="1" customWidth="1"/>
    <col min="3821" max="4068" width="9.33203125" style="11"/>
    <col min="4069" max="4069" width="62" style="11" customWidth="1"/>
    <col min="4070" max="4073" width="20" style="11" customWidth="1"/>
    <col min="4074" max="4074" width="9.33203125" style="11"/>
    <col min="4075" max="4075" width="43" style="11" customWidth="1"/>
    <col min="4076" max="4076" width="74.77734375" style="11" bestFit="1" customWidth="1"/>
    <col min="4077" max="4324" width="9.33203125" style="11"/>
    <col min="4325" max="4325" width="62" style="11" customWidth="1"/>
    <col min="4326" max="4329" width="20" style="11" customWidth="1"/>
    <col min="4330" max="4330" width="9.33203125" style="11"/>
    <col min="4331" max="4331" width="43" style="11" customWidth="1"/>
    <col min="4332" max="4332" width="74.77734375" style="11" bestFit="1" customWidth="1"/>
    <col min="4333" max="4580" width="9.33203125" style="11"/>
    <col min="4581" max="4581" width="62" style="11" customWidth="1"/>
    <col min="4582" max="4585" width="20" style="11" customWidth="1"/>
    <col min="4586" max="4586" width="9.33203125" style="11"/>
    <col min="4587" max="4587" width="43" style="11" customWidth="1"/>
    <col min="4588" max="4588" width="74.77734375" style="11" bestFit="1" customWidth="1"/>
    <col min="4589" max="4836" width="9.33203125" style="11"/>
    <col min="4837" max="4837" width="62" style="11" customWidth="1"/>
    <col min="4838" max="4841" width="20" style="11" customWidth="1"/>
    <col min="4842" max="4842" width="9.33203125" style="11"/>
    <col min="4843" max="4843" width="43" style="11" customWidth="1"/>
    <col min="4844" max="4844" width="74.77734375" style="11" bestFit="1" customWidth="1"/>
    <col min="4845" max="5092" width="9.33203125" style="11"/>
    <col min="5093" max="5093" width="62" style="11" customWidth="1"/>
    <col min="5094" max="5097" width="20" style="11" customWidth="1"/>
    <col min="5098" max="5098" width="9.33203125" style="11"/>
    <col min="5099" max="5099" width="43" style="11" customWidth="1"/>
    <col min="5100" max="5100" width="74.77734375" style="11" bestFit="1" customWidth="1"/>
    <col min="5101" max="5348" width="9.33203125" style="11"/>
    <col min="5349" max="5349" width="62" style="11" customWidth="1"/>
    <col min="5350" max="5353" width="20" style="11" customWidth="1"/>
    <col min="5354" max="5354" width="9.33203125" style="11"/>
    <col min="5355" max="5355" width="43" style="11" customWidth="1"/>
    <col min="5356" max="5356" width="74.77734375" style="11" bestFit="1" customWidth="1"/>
    <col min="5357" max="5604" width="9.33203125" style="11"/>
    <col min="5605" max="5605" width="62" style="11" customWidth="1"/>
    <col min="5606" max="5609" width="20" style="11" customWidth="1"/>
    <col min="5610" max="5610" width="9.33203125" style="11"/>
    <col min="5611" max="5611" width="43" style="11" customWidth="1"/>
    <col min="5612" max="5612" width="74.77734375" style="11" bestFit="1" customWidth="1"/>
    <col min="5613" max="5860" width="9.33203125" style="11"/>
    <col min="5861" max="5861" width="62" style="11" customWidth="1"/>
    <col min="5862" max="5865" width="20" style="11" customWidth="1"/>
    <col min="5866" max="5866" width="9.33203125" style="11"/>
    <col min="5867" max="5867" width="43" style="11" customWidth="1"/>
    <col min="5868" max="5868" width="74.77734375" style="11" bestFit="1" customWidth="1"/>
    <col min="5869" max="6116" width="9.33203125" style="11"/>
    <col min="6117" max="6117" width="62" style="11" customWidth="1"/>
    <col min="6118" max="6121" width="20" style="11" customWidth="1"/>
    <col min="6122" max="6122" width="9.33203125" style="11"/>
    <col min="6123" max="6123" width="43" style="11" customWidth="1"/>
    <col min="6124" max="6124" width="74.77734375" style="11" bestFit="1" customWidth="1"/>
    <col min="6125" max="6372" width="9.33203125" style="11"/>
    <col min="6373" max="6373" width="62" style="11" customWidth="1"/>
    <col min="6374" max="6377" width="20" style="11" customWidth="1"/>
    <col min="6378" max="6378" width="9.33203125" style="11"/>
    <col min="6379" max="6379" width="43" style="11" customWidth="1"/>
    <col min="6380" max="6380" width="74.77734375" style="11" bestFit="1" customWidth="1"/>
    <col min="6381" max="6628" width="9.33203125" style="11"/>
    <col min="6629" max="6629" width="62" style="11" customWidth="1"/>
    <col min="6630" max="6633" width="20" style="11" customWidth="1"/>
    <col min="6634" max="6634" width="9.33203125" style="11"/>
    <col min="6635" max="6635" width="43" style="11" customWidth="1"/>
    <col min="6636" max="6636" width="74.77734375" style="11" bestFit="1" customWidth="1"/>
    <col min="6637" max="6884" width="9.33203125" style="11"/>
    <col min="6885" max="6885" width="62" style="11" customWidth="1"/>
    <col min="6886" max="6889" width="20" style="11" customWidth="1"/>
    <col min="6890" max="6890" width="9.33203125" style="11"/>
    <col min="6891" max="6891" width="43" style="11" customWidth="1"/>
    <col min="6892" max="6892" width="74.77734375" style="11" bestFit="1" customWidth="1"/>
    <col min="6893" max="7140" width="9.33203125" style="11"/>
    <col min="7141" max="7141" width="62" style="11" customWidth="1"/>
    <col min="7142" max="7145" width="20" style="11" customWidth="1"/>
    <col min="7146" max="7146" width="9.33203125" style="11"/>
    <col min="7147" max="7147" width="43" style="11" customWidth="1"/>
    <col min="7148" max="7148" width="74.77734375" style="11" bestFit="1" customWidth="1"/>
    <col min="7149" max="7396" width="9.33203125" style="11"/>
    <col min="7397" max="7397" width="62" style="11" customWidth="1"/>
    <col min="7398" max="7401" width="20" style="11" customWidth="1"/>
    <col min="7402" max="7402" width="9.33203125" style="11"/>
    <col min="7403" max="7403" width="43" style="11" customWidth="1"/>
    <col min="7404" max="7404" width="74.77734375" style="11" bestFit="1" customWidth="1"/>
    <col min="7405" max="7652" width="9.33203125" style="11"/>
    <col min="7653" max="7653" width="62" style="11" customWidth="1"/>
    <col min="7654" max="7657" width="20" style="11" customWidth="1"/>
    <col min="7658" max="7658" width="9.33203125" style="11"/>
    <col min="7659" max="7659" width="43" style="11" customWidth="1"/>
    <col min="7660" max="7660" width="74.77734375" style="11" bestFit="1" customWidth="1"/>
    <col min="7661" max="7908" width="9.33203125" style="11"/>
    <col min="7909" max="7909" width="62" style="11" customWidth="1"/>
    <col min="7910" max="7913" width="20" style="11" customWidth="1"/>
    <col min="7914" max="7914" width="9.33203125" style="11"/>
    <col min="7915" max="7915" width="43" style="11" customWidth="1"/>
    <col min="7916" max="7916" width="74.77734375" style="11" bestFit="1" customWidth="1"/>
    <col min="7917" max="8164" width="9.33203125" style="11"/>
    <col min="8165" max="8165" width="62" style="11" customWidth="1"/>
    <col min="8166" max="8169" width="20" style="11" customWidth="1"/>
    <col min="8170" max="8170" width="9.33203125" style="11"/>
    <col min="8171" max="8171" width="43" style="11" customWidth="1"/>
    <col min="8172" max="8172" width="74.77734375" style="11" bestFit="1" customWidth="1"/>
    <col min="8173" max="8420" width="9.33203125" style="11"/>
    <col min="8421" max="8421" width="62" style="11" customWidth="1"/>
    <col min="8422" max="8425" width="20" style="11" customWidth="1"/>
    <col min="8426" max="8426" width="9.33203125" style="11"/>
    <col min="8427" max="8427" width="43" style="11" customWidth="1"/>
    <col min="8428" max="8428" width="74.77734375" style="11" bestFit="1" customWidth="1"/>
    <col min="8429" max="8676" width="9.33203125" style="11"/>
    <col min="8677" max="8677" width="62" style="11" customWidth="1"/>
    <col min="8678" max="8681" width="20" style="11" customWidth="1"/>
    <col min="8682" max="8682" width="9.33203125" style="11"/>
    <col min="8683" max="8683" width="43" style="11" customWidth="1"/>
    <col min="8684" max="8684" width="74.77734375" style="11" bestFit="1" customWidth="1"/>
    <col min="8685" max="8932" width="9.33203125" style="11"/>
    <col min="8933" max="8933" width="62" style="11" customWidth="1"/>
    <col min="8934" max="8937" width="20" style="11" customWidth="1"/>
    <col min="8938" max="8938" width="9.33203125" style="11"/>
    <col min="8939" max="8939" width="43" style="11" customWidth="1"/>
    <col min="8940" max="8940" width="74.77734375" style="11" bestFit="1" customWidth="1"/>
    <col min="8941" max="9188" width="9.33203125" style="11"/>
    <col min="9189" max="9189" width="62" style="11" customWidth="1"/>
    <col min="9190" max="9193" width="20" style="11" customWidth="1"/>
    <col min="9194" max="9194" width="9.33203125" style="11"/>
    <col min="9195" max="9195" width="43" style="11" customWidth="1"/>
    <col min="9196" max="9196" width="74.77734375" style="11" bestFit="1" customWidth="1"/>
    <col min="9197" max="9444" width="9.33203125" style="11"/>
    <col min="9445" max="9445" width="62" style="11" customWidth="1"/>
    <col min="9446" max="9449" width="20" style="11" customWidth="1"/>
    <col min="9450" max="9450" width="9.33203125" style="11"/>
    <col min="9451" max="9451" width="43" style="11" customWidth="1"/>
    <col min="9452" max="9452" width="74.77734375" style="11" bestFit="1" customWidth="1"/>
    <col min="9453" max="9700" width="9.33203125" style="11"/>
    <col min="9701" max="9701" width="62" style="11" customWidth="1"/>
    <col min="9702" max="9705" width="20" style="11" customWidth="1"/>
    <col min="9706" max="9706" width="9.33203125" style="11"/>
    <col min="9707" max="9707" width="43" style="11" customWidth="1"/>
    <col min="9708" max="9708" width="74.77734375" style="11" bestFit="1" customWidth="1"/>
    <col min="9709" max="9956" width="9.33203125" style="11"/>
    <col min="9957" max="9957" width="62" style="11" customWidth="1"/>
    <col min="9958" max="9961" width="20" style="11" customWidth="1"/>
    <col min="9962" max="9962" width="9.33203125" style="11"/>
    <col min="9963" max="9963" width="43" style="11" customWidth="1"/>
    <col min="9964" max="9964" width="74.77734375" style="11" bestFit="1" customWidth="1"/>
    <col min="9965" max="10212" width="9.33203125" style="11"/>
    <col min="10213" max="10213" width="62" style="11" customWidth="1"/>
    <col min="10214" max="10217" width="20" style="11" customWidth="1"/>
    <col min="10218" max="10218" width="9.33203125" style="11"/>
    <col min="10219" max="10219" width="43" style="11" customWidth="1"/>
    <col min="10220" max="10220" width="74.77734375" style="11" bestFit="1" customWidth="1"/>
    <col min="10221" max="10468" width="9.33203125" style="11"/>
    <col min="10469" max="10469" width="62" style="11" customWidth="1"/>
    <col min="10470" max="10473" width="20" style="11" customWidth="1"/>
    <col min="10474" max="10474" width="9.33203125" style="11"/>
    <col min="10475" max="10475" width="43" style="11" customWidth="1"/>
    <col min="10476" max="10476" width="74.77734375" style="11" bestFit="1" customWidth="1"/>
    <col min="10477" max="10724" width="9.33203125" style="11"/>
    <col min="10725" max="10725" width="62" style="11" customWidth="1"/>
    <col min="10726" max="10729" width="20" style="11" customWidth="1"/>
    <col min="10730" max="10730" width="9.33203125" style="11"/>
    <col min="10731" max="10731" width="43" style="11" customWidth="1"/>
    <col min="10732" max="10732" width="74.77734375" style="11" bestFit="1" customWidth="1"/>
    <col min="10733" max="10980" width="9.33203125" style="11"/>
    <col min="10981" max="10981" width="62" style="11" customWidth="1"/>
    <col min="10982" max="10985" width="20" style="11" customWidth="1"/>
    <col min="10986" max="10986" width="9.33203125" style="11"/>
    <col min="10987" max="10987" width="43" style="11" customWidth="1"/>
    <col min="10988" max="10988" width="74.77734375" style="11" bestFit="1" customWidth="1"/>
    <col min="10989" max="11236" width="9.33203125" style="11"/>
    <col min="11237" max="11237" width="62" style="11" customWidth="1"/>
    <col min="11238" max="11241" width="20" style="11" customWidth="1"/>
    <col min="11242" max="11242" width="9.33203125" style="11"/>
    <col min="11243" max="11243" width="43" style="11" customWidth="1"/>
    <col min="11244" max="11244" width="74.77734375" style="11" bestFit="1" customWidth="1"/>
    <col min="11245" max="11492" width="9.33203125" style="11"/>
    <col min="11493" max="11493" width="62" style="11" customWidth="1"/>
    <col min="11494" max="11497" width="20" style="11" customWidth="1"/>
    <col min="11498" max="11498" width="9.33203125" style="11"/>
    <col min="11499" max="11499" width="43" style="11" customWidth="1"/>
    <col min="11500" max="11500" width="74.77734375" style="11" bestFit="1" customWidth="1"/>
    <col min="11501" max="11748" width="9.33203125" style="11"/>
    <col min="11749" max="11749" width="62" style="11" customWidth="1"/>
    <col min="11750" max="11753" width="20" style="11" customWidth="1"/>
    <col min="11754" max="11754" width="9.33203125" style="11"/>
    <col min="11755" max="11755" width="43" style="11" customWidth="1"/>
    <col min="11756" max="11756" width="74.77734375" style="11" bestFit="1" customWidth="1"/>
    <col min="11757" max="12004" width="9.33203125" style="11"/>
    <col min="12005" max="12005" width="62" style="11" customWidth="1"/>
    <col min="12006" max="12009" width="20" style="11" customWidth="1"/>
    <col min="12010" max="12010" width="9.33203125" style="11"/>
    <col min="12011" max="12011" width="43" style="11" customWidth="1"/>
    <col min="12012" max="12012" width="74.77734375" style="11" bestFit="1" customWidth="1"/>
    <col min="12013" max="12260" width="9.33203125" style="11"/>
    <col min="12261" max="12261" width="62" style="11" customWidth="1"/>
    <col min="12262" max="12265" width="20" style="11" customWidth="1"/>
    <col min="12266" max="12266" width="9.33203125" style="11"/>
    <col min="12267" max="12267" width="43" style="11" customWidth="1"/>
    <col min="12268" max="12268" width="74.77734375" style="11" bestFit="1" customWidth="1"/>
    <col min="12269" max="12516" width="9.33203125" style="11"/>
    <col min="12517" max="12517" width="62" style="11" customWidth="1"/>
    <col min="12518" max="12521" width="20" style="11" customWidth="1"/>
    <col min="12522" max="12522" width="9.33203125" style="11"/>
    <col min="12523" max="12523" width="43" style="11" customWidth="1"/>
    <col min="12524" max="12524" width="74.77734375" style="11" bestFit="1" customWidth="1"/>
    <col min="12525" max="12772" width="9.33203125" style="11"/>
    <col min="12773" max="12773" width="62" style="11" customWidth="1"/>
    <col min="12774" max="12777" width="20" style="11" customWidth="1"/>
    <col min="12778" max="12778" width="9.33203125" style="11"/>
    <col min="12779" max="12779" width="43" style="11" customWidth="1"/>
    <col min="12780" max="12780" width="74.77734375" style="11" bestFit="1" customWidth="1"/>
    <col min="12781" max="13028" width="9.33203125" style="11"/>
    <col min="13029" max="13029" width="62" style="11" customWidth="1"/>
    <col min="13030" max="13033" width="20" style="11" customWidth="1"/>
    <col min="13034" max="13034" width="9.33203125" style="11"/>
    <col min="13035" max="13035" width="43" style="11" customWidth="1"/>
    <col min="13036" max="13036" width="74.77734375" style="11" bestFit="1" customWidth="1"/>
    <col min="13037" max="13284" width="9.33203125" style="11"/>
    <col min="13285" max="13285" width="62" style="11" customWidth="1"/>
    <col min="13286" max="13289" width="20" style="11" customWidth="1"/>
    <col min="13290" max="13290" width="9.33203125" style="11"/>
    <col min="13291" max="13291" width="43" style="11" customWidth="1"/>
    <col min="13292" max="13292" width="74.77734375" style="11" bestFit="1" customWidth="1"/>
    <col min="13293" max="13540" width="9.33203125" style="11"/>
    <col min="13541" max="13541" width="62" style="11" customWidth="1"/>
    <col min="13542" max="13545" width="20" style="11" customWidth="1"/>
    <col min="13546" max="13546" width="9.33203125" style="11"/>
    <col min="13547" max="13547" width="43" style="11" customWidth="1"/>
    <col min="13548" max="13548" width="74.77734375" style="11" bestFit="1" customWidth="1"/>
    <col min="13549" max="13796" width="9.33203125" style="11"/>
    <col min="13797" max="13797" width="62" style="11" customWidth="1"/>
    <col min="13798" max="13801" width="20" style="11" customWidth="1"/>
    <col min="13802" max="13802" width="9.33203125" style="11"/>
    <col min="13803" max="13803" width="43" style="11" customWidth="1"/>
    <col min="13804" max="13804" width="74.77734375" style="11" bestFit="1" customWidth="1"/>
    <col min="13805" max="14052" width="9.33203125" style="11"/>
    <col min="14053" max="14053" width="62" style="11" customWidth="1"/>
    <col min="14054" max="14057" width="20" style="11" customWidth="1"/>
    <col min="14058" max="14058" width="9.33203125" style="11"/>
    <col min="14059" max="14059" width="43" style="11" customWidth="1"/>
    <col min="14060" max="14060" width="74.77734375" style="11" bestFit="1" customWidth="1"/>
    <col min="14061" max="14308" width="9.33203125" style="11"/>
    <col min="14309" max="14309" width="62" style="11" customWidth="1"/>
    <col min="14310" max="14313" width="20" style="11" customWidth="1"/>
    <col min="14314" max="14314" width="9.33203125" style="11"/>
    <col min="14315" max="14315" width="43" style="11" customWidth="1"/>
    <col min="14316" max="14316" width="74.77734375" style="11" bestFit="1" customWidth="1"/>
    <col min="14317" max="14564" width="9.33203125" style="11"/>
    <col min="14565" max="14565" width="62" style="11" customWidth="1"/>
    <col min="14566" max="14569" width="20" style="11" customWidth="1"/>
    <col min="14570" max="14570" width="9.33203125" style="11"/>
    <col min="14571" max="14571" width="43" style="11" customWidth="1"/>
    <col min="14572" max="14572" width="74.77734375" style="11" bestFit="1" customWidth="1"/>
    <col min="14573" max="14820" width="9.33203125" style="11"/>
    <col min="14821" max="14821" width="62" style="11" customWidth="1"/>
    <col min="14822" max="14825" width="20" style="11" customWidth="1"/>
    <col min="14826" max="14826" width="9.33203125" style="11"/>
    <col min="14827" max="14827" width="43" style="11" customWidth="1"/>
    <col min="14828" max="14828" width="74.77734375" style="11" bestFit="1" customWidth="1"/>
    <col min="14829" max="15076" width="9.33203125" style="11"/>
    <col min="15077" max="15077" width="62" style="11" customWidth="1"/>
    <col min="15078" max="15081" width="20" style="11" customWidth="1"/>
    <col min="15082" max="15082" width="9.33203125" style="11"/>
    <col min="15083" max="15083" width="43" style="11" customWidth="1"/>
    <col min="15084" max="15084" width="74.77734375" style="11" bestFit="1" customWidth="1"/>
    <col min="15085" max="15332" width="9.33203125" style="11"/>
    <col min="15333" max="15333" width="62" style="11" customWidth="1"/>
    <col min="15334" max="15337" width="20" style="11" customWidth="1"/>
    <col min="15338" max="15338" width="9.33203125" style="11"/>
    <col min="15339" max="15339" width="43" style="11" customWidth="1"/>
    <col min="15340" max="15340" width="74.77734375" style="11" bestFit="1" customWidth="1"/>
    <col min="15341" max="15588" width="9.33203125" style="11"/>
    <col min="15589" max="15589" width="62" style="11" customWidth="1"/>
    <col min="15590" max="15593" width="20" style="11" customWidth="1"/>
    <col min="15594" max="15594" width="9.33203125" style="11"/>
    <col min="15595" max="15595" width="43" style="11" customWidth="1"/>
    <col min="15596" max="15596" width="74.77734375" style="11" bestFit="1" customWidth="1"/>
    <col min="15597" max="15844" width="9.33203125" style="11"/>
    <col min="15845" max="15845" width="62" style="11" customWidth="1"/>
    <col min="15846" max="15849" width="20" style="11" customWidth="1"/>
    <col min="15850" max="15850" width="9.33203125" style="11"/>
    <col min="15851" max="15851" width="43" style="11" customWidth="1"/>
    <col min="15852" max="15852" width="74.77734375" style="11" bestFit="1" customWidth="1"/>
    <col min="15853" max="16100" width="9.33203125" style="11"/>
    <col min="16101" max="16101" width="62" style="11" customWidth="1"/>
    <col min="16102" max="16105" width="20" style="11" customWidth="1"/>
    <col min="16106" max="16106" width="9.33203125" style="11"/>
    <col min="16107" max="16107" width="43" style="11" customWidth="1"/>
    <col min="16108" max="16108" width="74.77734375" style="11" bestFit="1" customWidth="1"/>
    <col min="16109" max="16384" width="9.33203125" style="11"/>
  </cols>
  <sheetData>
    <row r="1" spans="1:305" ht="13.8" x14ac:dyDescent="0.25">
      <c r="A1" s="28" t="s">
        <v>4296</v>
      </c>
      <c r="B1" s="28"/>
      <c r="D1" s="157"/>
      <c r="E1" s="157"/>
      <c r="F1" s="157"/>
      <c r="JY1" s="364"/>
      <c r="KE1" s="364"/>
    </row>
    <row r="2" spans="1:305" ht="13.8" x14ac:dyDescent="0.25">
      <c r="A2" s="28" t="s">
        <v>4375</v>
      </c>
      <c r="B2" s="28"/>
      <c r="C2" s="254"/>
      <c r="D2" s="254"/>
      <c r="E2" s="254"/>
      <c r="F2" s="294"/>
      <c r="G2" s="294"/>
      <c r="H2" s="294"/>
      <c r="I2" s="294"/>
      <c r="JY2" s="364"/>
      <c r="KE2" s="364"/>
    </row>
    <row r="3" spans="1:305" ht="13.8" x14ac:dyDescent="0.3">
      <c r="A3" s="279" t="s">
        <v>4262</v>
      </c>
      <c r="B3" s="12"/>
      <c r="C3" s="12"/>
    </row>
    <row r="4" spans="1:305" ht="13.8" x14ac:dyDescent="0.3">
      <c r="A4" s="239" t="s">
        <v>4240</v>
      </c>
      <c r="B4" s="250">
        <v>2001</v>
      </c>
      <c r="C4" s="251"/>
      <c r="D4" s="251"/>
      <c r="E4" s="251"/>
      <c r="F4" s="252"/>
      <c r="G4" s="252"/>
      <c r="H4" s="252"/>
      <c r="I4" s="252"/>
      <c r="J4" s="252"/>
      <c r="K4" s="252"/>
      <c r="L4" s="252"/>
      <c r="M4" s="253"/>
      <c r="N4" s="250">
        <v>2002</v>
      </c>
      <c r="O4" s="251"/>
      <c r="P4" s="251"/>
      <c r="Q4" s="251"/>
      <c r="R4" s="252"/>
      <c r="S4" s="252"/>
      <c r="T4" s="252"/>
      <c r="U4" s="252"/>
      <c r="V4" s="252"/>
      <c r="W4" s="252"/>
      <c r="X4" s="252"/>
      <c r="Y4" s="253"/>
      <c r="Z4" s="250">
        <v>2003</v>
      </c>
      <c r="AA4" s="251"/>
      <c r="AB4" s="251"/>
      <c r="AC4" s="251"/>
      <c r="AD4" s="252"/>
      <c r="AE4" s="252"/>
      <c r="AF4" s="252"/>
      <c r="AG4" s="252"/>
      <c r="AH4" s="252"/>
      <c r="AI4" s="252"/>
      <c r="AJ4" s="252"/>
      <c r="AK4" s="253"/>
      <c r="AL4" s="250">
        <v>2004</v>
      </c>
      <c r="AM4" s="251"/>
      <c r="AN4" s="251"/>
      <c r="AO4" s="251"/>
      <c r="AP4" s="252"/>
      <c r="AQ4" s="252"/>
      <c r="AR4" s="252"/>
      <c r="AS4" s="252"/>
      <c r="AT4" s="252"/>
      <c r="AU4" s="252"/>
      <c r="AV4" s="252"/>
      <c r="AW4" s="253"/>
      <c r="AX4" s="250">
        <v>2005</v>
      </c>
      <c r="AY4" s="251"/>
      <c r="AZ4" s="251"/>
      <c r="BA4" s="251"/>
      <c r="BB4" s="252"/>
      <c r="BC4" s="252"/>
      <c r="BD4" s="252"/>
      <c r="BE4" s="252"/>
      <c r="BF4" s="252"/>
      <c r="BG4" s="252"/>
      <c r="BH4" s="252"/>
      <c r="BI4" s="253"/>
      <c r="BJ4" s="250">
        <v>2006</v>
      </c>
      <c r="BK4" s="251"/>
      <c r="BL4" s="251"/>
      <c r="BM4" s="251"/>
      <c r="BN4" s="252"/>
      <c r="BO4" s="252"/>
      <c r="BP4" s="252"/>
      <c r="BQ4" s="252"/>
      <c r="BR4" s="252"/>
      <c r="BS4" s="252"/>
      <c r="BT4" s="252"/>
      <c r="BU4" s="253"/>
      <c r="BV4" s="250">
        <v>2007</v>
      </c>
      <c r="BW4" s="251"/>
      <c r="BX4" s="251"/>
      <c r="BY4" s="251"/>
      <c r="BZ4" s="252"/>
      <c r="CA4" s="252"/>
      <c r="CB4" s="252"/>
      <c r="CC4" s="252"/>
      <c r="CD4" s="252"/>
      <c r="CE4" s="252"/>
      <c r="CF4" s="252"/>
      <c r="CG4" s="253"/>
      <c r="CH4" s="250">
        <v>2008</v>
      </c>
      <c r="CI4" s="251"/>
      <c r="CJ4" s="251"/>
      <c r="CK4" s="251"/>
      <c r="CL4" s="252"/>
      <c r="CM4" s="252"/>
      <c r="CN4" s="252"/>
      <c r="CO4" s="252"/>
      <c r="CP4" s="252"/>
      <c r="CQ4" s="252"/>
      <c r="CR4" s="252"/>
      <c r="CS4" s="253"/>
      <c r="CT4" s="250">
        <v>2009</v>
      </c>
      <c r="CU4" s="251"/>
      <c r="CV4" s="251"/>
      <c r="CW4" s="251"/>
      <c r="CX4" s="252"/>
      <c r="CY4" s="252"/>
      <c r="CZ4" s="252"/>
      <c r="DA4" s="252"/>
      <c r="DB4" s="252"/>
      <c r="DC4" s="252"/>
      <c r="DD4" s="252"/>
      <c r="DE4" s="253"/>
      <c r="DF4" s="250">
        <v>2010</v>
      </c>
      <c r="DG4" s="251"/>
      <c r="DH4" s="251"/>
      <c r="DI4" s="251"/>
      <c r="DJ4" s="252"/>
      <c r="DK4" s="252"/>
      <c r="DL4" s="252"/>
      <c r="DM4" s="252"/>
      <c r="DN4" s="252"/>
      <c r="DO4" s="252"/>
      <c r="DP4" s="252"/>
      <c r="DQ4" s="253"/>
      <c r="DR4" s="250">
        <v>2011</v>
      </c>
      <c r="DS4" s="251"/>
      <c r="DT4" s="251"/>
      <c r="DU4" s="251"/>
      <c r="DV4" s="252"/>
      <c r="DW4" s="252"/>
      <c r="DX4" s="252"/>
      <c r="DY4" s="252"/>
      <c r="DZ4" s="252"/>
      <c r="EA4" s="252"/>
      <c r="EB4" s="252"/>
      <c r="EC4" s="253"/>
      <c r="ED4" s="250">
        <v>2012</v>
      </c>
      <c r="EE4" s="251"/>
      <c r="EF4" s="251"/>
      <c r="EG4" s="251"/>
      <c r="EH4" s="252"/>
      <c r="EI4" s="252"/>
      <c r="EJ4" s="252"/>
      <c r="EK4" s="252"/>
      <c r="EL4" s="252"/>
      <c r="EM4" s="252"/>
      <c r="EN4" s="252"/>
      <c r="EO4" s="253"/>
      <c r="EP4" s="250">
        <v>2013</v>
      </c>
      <c r="EQ4" s="251"/>
      <c r="ER4" s="251"/>
      <c r="ES4" s="251"/>
      <c r="ET4" s="252"/>
      <c r="EU4" s="252"/>
      <c r="EV4" s="252"/>
      <c r="EW4" s="252"/>
      <c r="EX4" s="252"/>
      <c r="EY4" s="252"/>
      <c r="EZ4" s="252"/>
      <c r="FA4" s="253"/>
      <c r="FB4" s="250">
        <v>2014</v>
      </c>
      <c r="FC4" s="251"/>
      <c r="FD4" s="251"/>
      <c r="FE4" s="251"/>
      <c r="FF4" s="252"/>
      <c r="FG4" s="252"/>
      <c r="FH4" s="252"/>
      <c r="FI4" s="252"/>
      <c r="FJ4" s="252"/>
      <c r="FK4" s="252"/>
      <c r="FL4" s="252"/>
      <c r="FM4" s="253"/>
      <c r="FN4" s="250">
        <v>2015</v>
      </c>
      <c r="FO4" s="251"/>
      <c r="FP4" s="251"/>
      <c r="FQ4" s="251"/>
      <c r="FR4" s="252"/>
      <c r="FS4" s="252"/>
      <c r="FT4" s="252"/>
      <c r="FU4" s="252"/>
      <c r="FV4" s="252"/>
      <c r="FW4" s="252"/>
      <c r="FX4" s="252"/>
      <c r="FY4" s="253"/>
      <c r="FZ4" s="250">
        <v>2016</v>
      </c>
      <c r="GA4" s="251"/>
      <c r="GB4" s="251"/>
      <c r="GC4" s="251"/>
      <c r="GD4" s="252"/>
      <c r="GE4" s="252"/>
      <c r="GF4" s="252"/>
      <c r="GG4" s="252"/>
      <c r="GH4" s="252"/>
      <c r="GI4" s="252"/>
      <c r="GJ4" s="252"/>
      <c r="GK4" s="253"/>
      <c r="GL4" s="250">
        <v>2017</v>
      </c>
      <c r="GM4" s="251"/>
      <c r="GN4" s="251"/>
      <c r="GO4" s="251"/>
      <c r="GP4" s="252"/>
      <c r="GQ4" s="252"/>
      <c r="GR4" s="252"/>
      <c r="GS4" s="252"/>
      <c r="GT4" s="252"/>
      <c r="GU4" s="252"/>
      <c r="GV4" s="252"/>
      <c r="GW4" s="253"/>
      <c r="GX4" s="250">
        <v>2018</v>
      </c>
      <c r="GY4" s="251"/>
      <c r="GZ4" s="251"/>
      <c r="HA4" s="251"/>
      <c r="HB4" s="252"/>
      <c r="HC4" s="252"/>
      <c r="HD4" s="252"/>
      <c r="HE4" s="252"/>
      <c r="HF4" s="252"/>
      <c r="HG4" s="252"/>
      <c r="HH4" s="252"/>
      <c r="HI4" s="253"/>
      <c r="HJ4" s="250">
        <v>2019</v>
      </c>
      <c r="HK4" s="251"/>
      <c r="HL4" s="251"/>
      <c r="HM4" s="251"/>
      <c r="HN4" s="252"/>
      <c r="HO4" s="252"/>
      <c r="HP4" s="252"/>
      <c r="HQ4" s="252"/>
      <c r="HR4" s="252"/>
      <c r="HS4" s="252"/>
      <c r="HT4" s="252"/>
      <c r="HU4" s="253"/>
      <c r="HV4" s="250">
        <v>2020</v>
      </c>
      <c r="HW4" s="251"/>
      <c r="HX4" s="251"/>
      <c r="HY4" s="251"/>
      <c r="HZ4" s="252"/>
      <c r="IA4" s="252"/>
      <c r="IB4" s="252"/>
      <c r="IC4" s="252"/>
      <c r="ID4" s="252"/>
      <c r="IE4" s="252"/>
      <c r="IF4" s="252"/>
      <c r="IG4" s="253"/>
      <c r="IH4" s="250">
        <v>2021</v>
      </c>
      <c r="II4" s="251"/>
      <c r="IJ4" s="251"/>
      <c r="IK4" s="251"/>
      <c r="IL4" s="252"/>
      <c r="IM4" s="252"/>
      <c r="IN4" s="252"/>
      <c r="IO4" s="252"/>
      <c r="IP4" s="252"/>
      <c r="IQ4" s="252"/>
      <c r="IR4" s="252"/>
      <c r="IS4" s="253"/>
      <c r="IT4" s="250">
        <v>2022</v>
      </c>
      <c r="IU4" s="251"/>
      <c r="IV4" s="251"/>
      <c r="IW4" s="251"/>
      <c r="IX4" s="252"/>
      <c r="IY4" s="252"/>
      <c r="IZ4" s="252"/>
      <c r="JA4" s="252"/>
      <c r="JB4" s="252"/>
      <c r="JC4" s="252"/>
      <c r="JD4" s="252"/>
      <c r="JE4" s="253"/>
      <c r="JF4" s="250" t="s">
        <v>4380</v>
      </c>
      <c r="JG4" s="251"/>
      <c r="JH4" s="251"/>
      <c r="JI4" s="251"/>
      <c r="JJ4" s="252"/>
      <c r="JK4" s="252"/>
      <c r="JL4" s="252"/>
      <c r="JM4" s="252"/>
      <c r="JN4" s="252"/>
      <c r="JO4" s="252"/>
      <c r="JP4" s="252"/>
      <c r="JQ4" s="253"/>
      <c r="JR4" s="250" t="s">
        <v>4386</v>
      </c>
      <c r="JS4" s="251"/>
      <c r="JT4" s="251"/>
      <c r="JU4" s="251"/>
      <c r="JV4" s="252"/>
      <c r="JW4" s="252"/>
      <c r="JX4" s="252"/>
      <c r="JY4" s="252"/>
      <c r="JZ4" s="252"/>
      <c r="KA4" s="252"/>
      <c r="KB4" s="252"/>
      <c r="KC4" s="253"/>
      <c r="KD4" s="250" t="s">
        <v>4382</v>
      </c>
      <c r="KE4" s="251"/>
      <c r="KF4" s="251"/>
      <c r="KG4" s="251"/>
      <c r="KH4" s="251"/>
      <c r="KI4" s="251"/>
      <c r="KJ4" s="251"/>
      <c r="KK4" s="251"/>
      <c r="KL4" s="251"/>
      <c r="KM4" s="251"/>
      <c r="KN4" s="251"/>
      <c r="KO4" s="251"/>
      <c r="KP4" s="250" t="s">
        <v>4383</v>
      </c>
      <c r="KQ4" s="251"/>
      <c r="KR4" s="251"/>
      <c r="KS4" s="380"/>
    </row>
    <row r="5" spans="1:305" ht="14.25" customHeight="1" x14ac:dyDescent="0.25">
      <c r="A5" s="348"/>
      <c r="B5" s="256" t="s">
        <v>4243</v>
      </c>
      <c r="C5" s="257" t="s">
        <v>4244</v>
      </c>
      <c r="D5" s="257" t="s">
        <v>4245</v>
      </c>
      <c r="E5" s="257" t="s">
        <v>4246</v>
      </c>
      <c r="F5" s="257" t="s">
        <v>4247</v>
      </c>
      <c r="G5" s="257" t="s">
        <v>4248</v>
      </c>
      <c r="H5" s="257" t="s">
        <v>4249</v>
      </c>
      <c r="I5" s="257" t="s">
        <v>4250</v>
      </c>
      <c r="J5" s="257" t="s">
        <v>4251</v>
      </c>
      <c r="K5" s="257" t="s">
        <v>4252</v>
      </c>
      <c r="L5" s="257" t="s">
        <v>4253</v>
      </c>
      <c r="M5" s="258" t="s">
        <v>4254</v>
      </c>
      <c r="N5" s="256" t="s">
        <v>4243</v>
      </c>
      <c r="O5" s="257" t="s">
        <v>4244</v>
      </c>
      <c r="P5" s="257" t="s">
        <v>4245</v>
      </c>
      <c r="Q5" s="257" t="s">
        <v>4246</v>
      </c>
      <c r="R5" s="257" t="s">
        <v>4247</v>
      </c>
      <c r="S5" s="257" t="s">
        <v>4248</v>
      </c>
      <c r="T5" s="257" t="s">
        <v>4249</v>
      </c>
      <c r="U5" s="257" t="s">
        <v>4250</v>
      </c>
      <c r="V5" s="257" t="s">
        <v>4251</v>
      </c>
      <c r="W5" s="257" t="s">
        <v>4252</v>
      </c>
      <c r="X5" s="257" t="s">
        <v>4253</v>
      </c>
      <c r="Y5" s="258" t="s">
        <v>4254</v>
      </c>
      <c r="Z5" s="256" t="s">
        <v>4243</v>
      </c>
      <c r="AA5" s="257" t="s">
        <v>4244</v>
      </c>
      <c r="AB5" s="257" t="s">
        <v>4245</v>
      </c>
      <c r="AC5" s="257" t="s">
        <v>4246</v>
      </c>
      <c r="AD5" s="257" t="s">
        <v>4247</v>
      </c>
      <c r="AE5" s="257" t="s">
        <v>4248</v>
      </c>
      <c r="AF5" s="257" t="s">
        <v>4249</v>
      </c>
      <c r="AG5" s="257" t="s">
        <v>4250</v>
      </c>
      <c r="AH5" s="257" t="s">
        <v>4251</v>
      </c>
      <c r="AI5" s="257" t="s">
        <v>4252</v>
      </c>
      <c r="AJ5" s="257" t="s">
        <v>4253</v>
      </c>
      <c r="AK5" s="258" t="s">
        <v>4254</v>
      </c>
      <c r="AL5" s="256" t="s">
        <v>4243</v>
      </c>
      <c r="AM5" s="257" t="s">
        <v>4244</v>
      </c>
      <c r="AN5" s="257" t="s">
        <v>4245</v>
      </c>
      <c r="AO5" s="257" t="s">
        <v>4246</v>
      </c>
      <c r="AP5" s="257" t="s">
        <v>4247</v>
      </c>
      <c r="AQ5" s="257" t="s">
        <v>4248</v>
      </c>
      <c r="AR5" s="257" t="s">
        <v>4249</v>
      </c>
      <c r="AS5" s="257" t="s">
        <v>4250</v>
      </c>
      <c r="AT5" s="257" t="s">
        <v>4251</v>
      </c>
      <c r="AU5" s="257" t="s">
        <v>4252</v>
      </c>
      <c r="AV5" s="257" t="s">
        <v>4253</v>
      </c>
      <c r="AW5" s="258" t="s">
        <v>4254</v>
      </c>
      <c r="AX5" s="256" t="s">
        <v>4243</v>
      </c>
      <c r="AY5" s="257" t="s">
        <v>4244</v>
      </c>
      <c r="AZ5" s="257" t="s">
        <v>4245</v>
      </c>
      <c r="BA5" s="257" t="s">
        <v>4246</v>
      </c>
      <c r="BB5" s="257" t="s">
        <v>4247</v>
      </c>
      <c r="BC5" s="257" t="s">
        <v>4248</v>
      </c>
      <c r="BD5" s="257" t="s">
        <v>4249</v>
      </c>
      <c r="BE5" s="257" t="s">
        <v>4250</v>
      </c>
      <c r="BF5" s="257" t="s">
        <v>4251</v>
      </c>
      <c r="BG5" s="257" t="s">
        <v>4252</v>
      </c>
      <c r="BH5" s="257" t="s">
        <v>4253</v>
      </c>
      <c r="BI5" s="258" t="s">
        <v>4254</v>
      </c>
      <c r="BJ5" s="256" t="s">
        <v>4243</v>
      </c>
      <c r="BK5" s="257" t="s">
        <v>4244</v>
      </c>
      <c r="BL5" s="257" t="s">
        <v>4245</v>
      </c>
      <c r="BM5" s="257" t="s">
        <v>4246</v>
      </c>
      <c r="BN5" s="257" t="s">
        <v>4247</v>
      </c>
      <c r="BO5" s="257" t="s">
        <v>4248</v>
      </c>
      <c r="BP5" s="257" t="s">
        <v>4249</v>
      </c>
      <c r="BQ5" s="257" t="s">
        <v>4250</v>
      </c>
      <c r="BR5" s="257" t="s">
        <v>4251</v>
      </c>
      <c r="BS5" s="257" t="s">
        <v>4252</v>
      </c>
      <c r="BT5" s="257" t="s">
        <v>4253</v>
      </c>
      <c r="BU5" s="258" t="s">
        <v>4254</v>
      </c>
      <c r="BV5" s="256" t="s">
        <v>4243</v>
      </c>
      <c r="BW5" s="257" t="s">
        <v>4244</v>
      </c>
      <c r="BX5" s="257" t="s">
        <v>4245</v>
      </c>
      <c r="BY5" s="257" t="s">
        <v>4246</v>
      </c>
      <c r="BZ5" s="257" t="s">
        <v>4247</v>
      </c>
      <c r="CA5" s="257" t="s">
        <v>4248</v>
      </c>
      <c r="CB5" s="257" t="s">
        <v>4249</v>
      </c>
      <c r="CC5" s="257" t="s">
        <v>4250</v>
      </c>
      <c r="CD5" s="257" t="s">
        <v>4251</v>
      </c>
      <c r="CE5" s="257" t="s">
        <v>4252</v>
      </c>
      <c r="CF5" s="257" t="s">
        <v>4253</v>
      </c>
      <c r="CG5" s="258" t="s">
        <v>4254</v>
      </c>
      <c r="CH5" s="256" t="s">
        <v>4243</v>
      </c>
      <c r="CI5" s="257" t="s">
        <v>4244</v>
      </c>
      <c r="CJ5" s="257" t="s">
        <v>4245</v>
      </c>
      <c r="CK5" s="257" t="s">
        <v>4246</v>
      </c>
      <c r="CL5" s="257" t="s">
        <v>4247</v>
      </c>
      <c r="CM5" s="257" t="s">
        <v>4248</v>
      </c>
      <c r="CN5" s="257" t="s">
        <v>4249</v>
      </c>
      <c r="CO5" s="257" t="s">
        <v>4250</v>
      </c>
      <c r="CP5" s="257" t="s">
        <v>4251</v>
      </c>
      <c r="CQ5" s="257" t="s">
        <v>4252</v>
      </c>
      <c r="CR5" s="257" t="s">
        <v>4253</v>
      </c>
      <c r="CS5" s="258" t="s">
        <v>4254</v>
      </c>
      <c r="CT5" s="256" t="s">
        <v>4243</v>
      </c>
      <c r="CU5" s="257" t="s">
        <v>4244</v>
      </c>
      <c r="CV5" s="257" t="s">
        <v>4245</v>
      </c>
      <c r="CW5" s="257" t="s">
        <v>4246</v>
      </c>
      <c r="CX5" s="257" t="s">
        <v>4247</v>
      </c>
      <c r="CY5" s="257" t="s">
        <v>4248</v>
      </c>
      <c r="CZ5" s="257" t="s">
        <v>4249</v>
      </c>
      <c r="DA5" s="257" t="s">
        <v>4250</v>
      </c>
      <c r="DB5" s="257" t="s">
        <v>4251</v>
      </c>
      <c r="DC5" s="257" t="s">
        <v>4252</v>
      </c>
      <c r="DD5" s="257" t="s">
        <v>4253</v>
      </c>
      <c r="DE5" s="258" t="s">
        <v>4254</v>
      </c>
      <c r="DF5" s="256" t="s">
        <v>4243</v>
      </c>
      <c r="DG5" s="257" t="s">
        <v>4244</v>
      </c>
      <c r="DH5" s="257" t="s">
        <v>4245</v>
      </c>
      <c r="DI5" s="257" t="s">
        <v>4246</v>
      </c>
      <c r="DJ5" s="257" t="s">
        <v>4247</v>
      </c>
      <c r="DK5" s="257" t="s">
        <v>4248</v>
      </c>
      <c r="DL5" s="257" t="s">
        <v>4249</v>
      </c>
      <c r="DM5" s="257" t="s">
        <v>4250</v>
      </c>
      <c r="DN5" s="257" t="s">
        <v>4251</v>
      </c>
      <c r="DO5" s="257" t="s">
        <v>4252</v>
      </c>
      <c r="DP5" s="257" t="s">
        <v>4253</v>
      </c>
      <c r="DQ5" s="258" t="s">
        <v>4254</v>
      </c>
      <c r="DR5" s="256" t="s">
        <v>4243</v>
      </c>
      <c r="DS5" s="257" t="s">
        <v>4244</v>
      </c>
      <c r="DT5" s="257" t="s">
        <v>4245</v>
      </c>
      <c r="DU5" s="257" t="s">
        <v>4246</v>
      </c>
      <c r="DV5" s="257" t="s">
        <v>4247</v>
      </c>
      <c r="DW5" s="257" t="s">
        <v>4248</v>
      </c>
      <c r="DX5" s="257" t="s">
        <v>4249</v>
      </c>
      <c r="DY5" s="257" t="s">
        <v>4250</v>
      </c>
      <c r="DZ5" s="257" t="s">
        <v>4251</v>
      </c>
      <c r="EA5" s="257" t="s">
        <v>4252</v>
      </c>
      <c r="EB5" s="257" t="s">
        <v>4253</v>
      </c>
      <c r="EC5" s="258" t="s">
        <v>4254</v>
      </c>
      <c r="ED5" s="256" t="s">
        <v>4243</v>
      </c>
      <c r="EE5" s="257" t="s">
        <v>4244</v>
      </c>
      <c r="EF5" s="257" t="s">
        <v>4245</v>
      </c>
      <c r="EG5" s="257" t="s">
        <v>4246</v>
      </c>
      <c r="EH5" s="257" t="s">
        <v>4247</v>
      </c>
      <c r="EI5" s="257" t="s">
        <v>4248</v>
      </c>
      <c r="EJ5" s="257" t="s">
        <v>4249</v>
      </c>
      <c r="EK5" s="257" t="s">
        <v>4250</v>
      </c>
      <c r="EL5" s="257" t="s">
        <v>4251</v>
      </c>
      <c r="EM5" s="257" t="s">
        <v>4252</v>
      </c>
      <c r="EN5" s="257" t="s">
        <v>4253</v>
      </c>
      <c r="EO5" s="258" t="s">
        <v>4254</v>
      </c>
      <c r="EP5" s="256" t="s">
        <v>4243</v>
      </c>
      <c r="EQ5" s="257" t="s">
        <v>4244</v>
      </c>
      <c r="ER5" s="257" t="s">
        <v>4245</v>
      </c>
      <c r="ES5" s="257" t="s">
        <v>4246</v>
      </c>
      <c r="ET5" s="257" t="s">
        <v>4247</v>
      </c>
      <c r="EU5" s="257" t="s">
        <v>4248</v>
      </c>
      <c r="EV5" s="257" t="s">
        <v>4249</v>
      </c>
      <c r="EW5" s="257" t="s">
        <v>4250</v>
      </c>
      <c r="EX5" s="257" t="s">
        <v>4251</v>
      </c>
      <c r="EY5" s="257" t="s">
        <v>4252</v>
      </c>
      <c r="EZ5" s="257" t="s">
        <v>4253</v>
      </c>
      <c r="FA5" s="258" t="s">
        <v>4254</v>
      </c>
      <c r="FB5" s="256" t="s">
        <v>4243</v>
      </c>
      <c r="FC5" s="257" t="s">
        <v>4244</v>
      </c>
      <c r="FD5" s="257" t="s">
        <v>4245</v>
      </c>
      <c r="FE5" s="257" t="s">
        <v>4246</v>
      </c>
      <c r="FF5" s="257" t="s">
        <v>4247</v>
      </c>
      <c r="FG5" s="257" t="s">
        <v>4248</v>
      </c>
      <c r="FH5" s="257" t="s">
        <v>4249</v>
      </c>
      <c r="FI5" s="257" t="s">
        <v>4250</v>
      </c>
      <c r="FJ5" s="257" t="s">
        <v>4251</v>
      </c>
      <c r="FK5" s="257" t="s">
        <v>4252</v>
      </c>
      <c r="FL5" s="257" t="s">
        <v>4253</v>
      </c>
      <c r="FM5" s="258" t="s">
        <v>4254</v>
      </c>
      <c r="FN5" s="256" t="s">
        <v>4243</v>
      </c>
      <c r="FO5" s="257" t="s">
        <v>4244</v>
      </c>
      <c r="FP5" s="257" t="s">
        <v>4245</v>
      </c>
      <c r="FQ5" s="257" t="s">
        <v>4246</v>
      </c>
      <c r="FR5" s="257" t="s">
        <v>4247</v>
      </c>
      <c r="FS5" s="257" t="s">
        <v>4248</v>
      </c>
      <c r="FT5" s="257" t="s">
        <v>4249</v>
      </c>
      <c r="FU5" s="257" t="s">
        <v>4250</v>
      </c>
      <c r="FV5" s="257" t="s">
        <v>4251</v>
      </c>
      <c r="FW5" s="257" t="s">
        <v>4252</v>
      </c>
      <c r="FX5" s="257" t="s">
        <v>4253</v>
      </c>
      <c r="FY5" s="258" t="s">
        <v>4254</v>
      </c>
      <c r="FZ5" s="256" t="s">
        <v>4243</v>
      </c>
      <c r="GA5" s="257" t="s">
        <v>4244</v>
      </c>
      <c r="GB5" s="257" t="s">
        <v>4245</v>
      </c>
      <c r="GC5" s="257" t="s">
        <v>4246</v>
      </c>
      <c r="GD5" s="257" t="s">
        <v>4247</v>
      </c>
      <c r="GE5" s="257" t="s">
        <v>4248</v>
      </c>
      <c r="GF5" s="257" t="s">
        <v>4249</v>
      </c>
      <c r="GG5" s="257" t="s">
        <v>4250</v>
      </c>
      <c r="GH5" s="257" t="s">
        <v>4251</v>
      </c>
      <c r="GI5" s="257" t="s">
        <v>4252</v>
      </c>
      <c r="GJ5" s="257" t="s">
        <v>4253</v>
      </c>
      <c r="GK5" s="258" t="s">
        <v>4254</v>
      </c>
      <c r="GL5" s="256" t="s">
        <v>4243</v>
      </c>
      <c r="GM5" s="257" t="s">
        <v>4244</v>
      </c>
      <c r="GN5" s="257" t="s">
        <v>4245</v>
      </c>
      <c r="GO5" s="257" t="s">
        <v>4246</v>
      </c>
      <c r="GP5" s="257" t="s">
        <v>4247</v>
      </c>
      <c r="GQ5" s="257" t="s">
        <v>4248</v>
      </c>
      <c r="GR5" s="257" t="s">
        <v>4249</v>
      </c>
      <c r="GS5" s="257" t="s">
        <v>4250</v>
      </c>
      <c r="GT5" s="257" t="s">
        <v>4251</v>
      </c>
      <c r="GU5" s="257" t="s">
        <v>4252</v>
      </c>
      <c r="GV5" s="257" t="s">
        <v>4253</v>
      </c>
      <c r="GW5" s="258" t="s">
        <v>4254</v>
      </c>
      <c r="GX5" s="256" t="s">
        <v>4243</v>
      </c>
      <c r="GY5" s="257" t="s">
        <v>4244</v>
      </c>
      <c r="GZ5" s="257" t="s">
        <v>4245</v>
      </c>
      <c r="HA5" s="257" t="s">
        <v>4246</v>
      </c>
      <c r="HB5" s="257" t="s">
        <v>4247</v>
      </c>
      <c r="HC5" s="257" t="s">
        <v>4248</v>
      </c>
      <c r="HD5" s="257" t="s">
        <v>4249</v>
      </c>
      <c r="HE5" s="257" t="s">
        <v>4250</v>
      </c>
      <c r="HF5" s="257" t="s">
        <v>4251</v>
      </c>
      <c r="HG5" s="257" t="s">
        <v>4252</v>
      </c>
      <c r="HH5" s="257" t="s">
        <v>4253</v>
      </c>
      <c r="HI5" s="258" t="s">
        <v>4254</v>
      </c>
      <c r="HJ5" s="256" t="s">
        <v>4243</v>
      </c>
      <c r="HK5" s="257" t="s">
        <v>4244</v>
      </c>
      <c r="HL5" s="257" t="s">
        <v>4245</v>
      </c>
      <c r="HM5" s="257" t="s">
        <v>4246</v>
      </c>
      <c r="HN5" s="257" t="s">
        <v>4247</v>
      </c>
      <c r="HO5" s="257" t="s">
        <v>4248</v>
      </c>
      <c r="HP5" s="257" t="s">
        <v>4249</v>
      </c>
      <c r="HQ5" s="257" t="s">
        <v>4250</v>
      </c>
      <c r="HR5" s="257" t="s">
        <v>4251</v>
      </c>
      <c r="HS5" s="257" t="s">
        <v>4252</v>
      </c>
      <c r="HT5" s="257" t="s">
        <v>4253</v>
      </c>
      <c r="HU5" s="258" t="s">
        <v>4254</v>
      </c>
      <c r="HV5" s="256" t="s">
        <v>4243</v>
      </c>
      <c r="HW5" s="257" t="s">
        <v>4244</v>
      </c>
      <c r="HX5" s="257" t="s">
        <v>4245</v>
      </c>
      <c r="HY5" s="257" t="s">
        <v>4246</v>
      </c>
      <c r="HZ5" s="257" t="s">
        <v>4247</v>
      </c>
      <c r="IA5" s="257" t="s">
        <v>4248</v>
      </c>
      <c r="IB5" s="257" t="s">
        <v>4249</v>
      </c>
      <c r="IC5" s="257" t="s">
        <v>4250</v>
      </c>
      <c r="ID5" s="257" t="s">
        <v>4251</v>
      </c>
      <c r="IE5" s="257" t="s">
        <v>4252</v>
      </c>
      <c r="IF5" s="257" t="s">
        <v>4253</v>
      </c>
      <c r="IG5" s="258" t="s">
        <v>4254</v>
      </c>
      <c r="IH5" s="256" t="s">
        <v>4243</v>
      </c>
      <c r="II5" s="257" t="s">
        <v>4244</v>
      </c>
      <c r="IJ5" s="257" t="s">
        <v>4245</v>
      </c>
      <c r="IK5" s="257" t="s">
        <v>4246</v>
      </c>
      <c r="IL5" s="257" t="s">
        <v>4247</v>
      </c>
      <c r="IM5" s="257" t="s">
        <v>4248</v>
      </c>
      <c r="IN5" s="257" t="s">
        <v>4249</v>
      </c>
      <c r="IO5" s="257" t="s">
        <v>4250</v>
      </c>
      <c r="IP5" s="257" t="s">
        <v>4251</v>
      </c>
      <c r="IQ5" s="257" t="s">
        <v>4252</v>
      </c>
      <c r="IR5" s="257" t="s">
        <v>4253</v>
      </c>
      <c r="IS5" s="258" t="s">
        <v>4254</v>
      </c>
      <c r="IT5" s="256" t="s">
        <v>4243</v>
      </c>
      <c r="IU5" s="257" t="s">
        <v>4244</v>
      </c>
      <c r="IV5" s="257" t="s">
        <v>4245</v>
      </c>
      <c r="IW5" s="257" t="s">
        <v>4246</v>
      </c>
      <c r="IX5" s="257" t="s">
        <v>4247</v>
      </c>
      <c r="IY5" s="257" t="s">
        <v>4248</v>
      </c>
      <c r="IZ5" s="257" t="s">
        <v>4249</v>
      </c>
      <c r="JA5" s="257" t="s">
        <v>4250</v>
      </c>
      <c r="JB5" s="257" t="s">
        <v>4251</v>
      </c>
      <c r="JC5" s="257" t="s">
        <v>4252</v>
      </c>
      <c r="JD5" s="257" t="s">
        <v>4253</v>
      </c>
      <c r="JE5" s="258" t="s">
        <v>4254</v>
      </c>
      <c r="JF5" s="256" t="s">
        <v>4243</v>
      </c>
      <c r="JG5" s="257" t="s">
        <v>4244</v>
      </c>
      <c r="JH5" s="257" t="s">
        <v>4245</v>
      </c>
      <c r="JI5" s="257" t="s">
        <v>4246</v>
      </c>
      <c r="JJ5" s="257" t="s">
        <v>4247</v>
      </c>
      <c r="JK5" s="257" t="s">
        <v>4248</v>
      </c>
      <c r="JL5" s="257" t="s">
        <v>4249</v>
      </c>
      <c r="JM5" s="257" t="s">
        <v>4250</v>
      </c>
      <c r="JN5" s="257" t="s">
        <v>4251</v>
      </c>
      <c r="JO5" s="257" t="s">
        <v>4252</v>
      </c>
      <c r="JP5" s="257" t="s">
        <v>4253</v>
      </c>
      <c r="JQ5" s="258" t="s">
        <v>4254</v>
      </c>
      <c r="JR5" s="256" t="s">
        <v>4243</v>
      </c>
      <c r="JS5" s="257" t="s">
        <v>4244</v>
      </c>
      <c r="JT5" s="257" t="s">
        <v>4245</v>
      </c>
      <c r="JU5" s="257" t="s">
        <v>4246</v>
      </c>
      <c r="JV5" s="257" t="s">
        <v>4247</v>
      </c>
      <c r="JW5" s="257" t="s">
        <v>4248</v>
      </c>
      <c r="JX5" s="257" t="s">
        <v>4249</v>
      </c>
      <c r="JY5" s="257" t="s">
        <v>4250</v>
      </c>
      <c r="JZ5" s="257" t="s">
        <v>4251</v>
      </c>
      <c r="KA5" s="257" t="s">
        <v>4252</v>
      </c>
      <c r="KB5" s="257" t="s">
        <v>4253</v>
      </c>
      <c r="KC5" s="258" t="s">
        <v>4254</v>
      </c>
      <c r="KD5" s="256" t="s">
        <v>4243</v>
      </c>
      <c r="KE5" s="257" t="s">
        <v>4244</v>
      </c>
      <c r="KF5" s="257" t="s">
        <v>4245</v>
      </c>
      <c r="KG5" s="257" t="s">
        <v>4246</v>
      </c>
      <c r="KH5" s="257" t="s">
        <v>4247</v>
      </c>
      <c r="KI5" s="257" t="s">
        <v>4248</v>
      </c>
      <c r="KJ5" s="257" t="s">
        <v>4249</v>
      </c>
      <c r="KK5" s="257" t="s">
        <v>4250</v>
      </c>
      <c r="KL5" s="257" t="s">
        <v>4251</v>
      </c>
      <c r="KM5" s="257" t="s">
        <v>4252</v>
      </c>
      <c r="KN5" s="257" t="s">
        <v>4253</v>
      </c>
      <c r="KO5" s="257" t="s">
        <v>4254</v>
      </c>
      <c r="KP5" s="256" t="s">
        <v>4243</v>
      </c>
      <c r="KQ5" s="257" t="s">
        <v>4244</v>
      </c>
      <c r="KR5" s="257" t="s">
        <v>4245</v>
      </c>
      <c r="KS5" s="258" t="s">
        <v>4246</v>
      </c>
    </row>
    <row r="6" spans="1:305" x14ac:dyDescent="0.25">
      <c r="A6" s="245" t="s">
        <v>4226</v>
      </c>
      <c r="B6" s="285">
        <v>107.60474520856698</v>
      </c>
      <c r="C6" s="259">
        <v>151.2423215476158</v>
      </c>
      <c r="D6" s="259">
        <v>160.51992275446702</v>
      </c>
      <c r="E6" s="259">
        <v>136.2752275100261</v>
      </c>
      <c r="F6" s="259">
        <v>48.981625952597426</v>
      </c>
      <c r="G6" s="259">
        <v>223.74697082786477</v>
      </c>
      <c r="H6" s="259">
        <v>97.24346740887151</v>
      </c>
      <c r="I6" s="259">
        <v>148.29100886600085</v>
      </c>
      <c r="J6" s="259">
        <v>134.88457362695553</v>
      </c>
      <c r="K6" s="259">
        <v>229.60539861673738</v>
      </c>
      <c r="L6" s="259">
        <v>44.357746217627493</v>
      </c>
      <c r="M6" s="286">
        <v>156.73878964916494</v>
      </c>
      <c r="N6" s="285">
        <v>150.88137643812652</v>
      </c>
      <c r="O6" s="259">
        <v>166.59472489850558</v>
      </c>
      <c r="P6" s="259">
        <v>145.94080354149105</v>
      </c>
      <c r="Q6" s="259">
        <v>153.80586725211316</v>
      </c>
      <c r="R6" s="259">
        <v>118.37626658255475</v>
      </c>
      <c r="S6" s="259">
        <v>169.53586881213053</v>
      </c>
      <c r="T6" s="259">
        <v>128.69060610527171</v>
      </c>
      <c r="U6" s="259">
        <v>140.81180950502372</v>
      </c>
      <c r="V6" s="259">
        <v>113.57613042675676</v>
      </c>
      <c r="W6" s="259">
        <v>216.91299550941329</v>
      </c>
      <c r="X6" s="259">
        <v>46.293008141297761</v>
      </c>
      <c r="Y6" s="286">
        <v>123.44682842824808</v>
      </c>
      <c r="Z6" s="285">
        <v>237.4598476884737</v>
      </c>
      <c r="AA6" s="259">
        <v>152.34154984769634</v>
      </c>
      <c r="AB6" s="259">
        <v>113.02824766095783</v>
      </c>
      <c r="AC6" s="259">
        <v>138.13058583433539</v>
      </c>
      <c r="AD6" s="259">
        <v>106.76035842105118</v>
      </c>
      <c r="AE6" s="259">
        <v>140.86666053643123</v>
      </c>
      <c r="AF6" s="259">
        <v>221.05475026740513</v>
      </c>
      <c r="AG6" s="259">
        <v>139.15827005790987</v>
      </c>
      <c r="AH6" s="259">
        <v>106.317708849471</v>
      </c>
      <c r="AI6" s="259">
        <v>190.87109365911991</v>
      </c>
      <c r="AJ6" s="259">
        <v>54.387188220405491</v>
      </c>
      <c r="AK6" s="286">
        <v>103.32061429415782</v>
      </c>
      <c r="AL6" s="285">
        <v>312.6299815849701</v>
      </c>
      <c r="AM6" s="259">
        <v>166.01171907887272</v>
      </c>
      <c r="AN6" s="259">
        <v>105.25090923855564</v>
      </c>
      <c r="AO6" s="259">
        <v>135.7182961170017</v>
      </c>
      <c r="AP6" s="259">
        <v>120.62089757723102</v>
      </c>
      <c r="AQ6" s="259">
        <v>96.859806051621135</v>
      </c>
      <c r="AR6" s="259">
        <v>199.91605130949151</v>
      </c>
      <c r="AS6" s="259">
        <v>169.99656672427653</v>
      </c>
      <c r="AT6" s="259">
        <v>93.045479273206212</v>
      </c>
      <c r="AU6" s="259">
        <v>197.25104894661837</v>
      </c>
      <c r="AV6" s="259">
        <v>98.034263436955968</v>
      </c>
      <c r="AW6" s="286">
        <v>101.5586898272839</v>
      </c>
      <c r="AX6" s="285">
        <v>321.90588960451544</v>
      </c>
      <c r="AY6" s="259">
        <v>217.81587848919824</v>
      </c>
      <c r="AZ6" s="259">
        <v>101.26008064039448</v>
      </c>
      <c r="BA6" s="259">
        <v>143.1127152204574</v>
      </c>
      <c r="BB6" s="259">
        <v>150.72210778545789</v>
      </c>
      <c r="BC6" s="259">
        <v>137.49745064884496</v>
      </c>
      <c r="BD6" s="259">
        <v>199.75049727939975</v>
      </c>
      <c r="BE6" s="259">
        <v>128.89637600138224</v>
      </c>
      <c r="BF6" s="259">
        <v>313.84584928619608</v>
      </c>
      <c r="BG6" s="259">
        <v>170.31081179469567</v>
      </c>
      <c r="BH6" s="259">
        <v>114.65489698901177</v>
      </c>
      <c r="BI6" s="286">
        <v>135.57775344956863</v>
      </c>
      <c r="BJ6" s="285">
        <v>257.15736521469245</v>
      </c>
      <c r="BK6" s="259">
        <v>221.03220953830478</v>
      </c>
      <c r="BL6" s="259">
        <v>129.19288777802385</v>
      </c>
      <c r="BM6" s="259">
        <v>96.977597046518952</v>
      </c>
      <c r="BN6" s="259">
        <v>157.39833394433072</v>
      </c>
      <c r="BO6" s="259">
        <v>145.02495810871679</v>
      </c>
      <c r="BP6" s="259">
        <v>182.76085961129124</v>
      </c>
      <c r="BQ6" s="259">
        <v>131.53231047100414</v>
      </c>
      <c r="BR6" s="259">
        <v>99.548723409705687</v>
      </c>
      <c r="BS6" s="259">
        <v>232.67404029021796</v>
      </c>
      <c r="BT6" s="259">
        <v>111.78543358145103</v>
      </c>
      <c r="BU6" s="286">
        <v>140.91976287602904</v>
      </c>
      <c r="BV6" s="285">
        <v>300.16718602707601</v>
      </c>
      <c r="BW6" s="259">
        <v>210.48114529588486</v>
      </c>
      <c r="BX6" s="259">
        <v>163.52140735321009</v>
      </c>
      <c r="BY6" s="259">
        <v>117.29717196695128</v>
      </c>
      <c r="BZ6" s="259">
        <v>168.36034704679301</v>
      </c>
      <c r="CA6" s="259">
        <v>174.6315765480623</v>
      </c>
      <c r="CB6" s="259">
        <v>219.57630404268801</v>
      </c>
      <c r="CC6" s="259">
        <v>114.19306333999999</v>
      </c>
      <c r="CD6" s="259">
        <v>144.77682114999999</v>
      </c>
      <c r="CE6" s="259">
        <v>229.21738958533331</v>
      </c>
      <c r="CF6" s="259">
        <v>115.53286510533334</v>
      </c>
      <c r="CG6" s="286">
        <v>158.6516313153333</v>
      </c>
      <c r="CH6" s="285">
        <v>321.3477470433333</v>
      </c>
      <c r="CI6" s="259">
        <v>203.58502277333335</v>
      </c>
      <c r="CJ6" s="259">
        <v>152.58839731333336</v>
      </c>
      <c r="CK6" s="259">
        <v>86.674736436666677</v>
      </c>
      <c r="CL6" s="259">
        <v>206.86014825666669</v>
      </c>
      <c r="CM6" s="259">
        <v>286.30488846666668</v>
      </c>
      <c r="CN6" s="259">
        <v>265.21130403999996</v>
      </c>
      <c r="CO6" s="259">
        <v>109.44874858999999</v>
      </c>
      <c r="CP6" s="259">
        <v>144.90803996</v>
      </c>
      <c r="CQ6" s="259">
        <v>195.97744757333336</v>
      </c>
      <c r="CR6" s="259">
        <v>87.653566173333346</v>
      </c>
      <c r="CS6" s="286">
        <v>270.13793527333331</v>
      </c>
      <c r="CT6" s="285">
        <v>216.55731239866665</v>
      </c>
      <c r="CU6" s="259">
        <v>165.63359570866666</v>
      </c>
      <c r="CV6" s="259">
        <v>162.46192797866669</v>
      </c>
      <c r="CW6" s="259">
        <v>97.172918391333326</v>
      </c>
      <c r="CX6" s="259">
        <v>219.5116092313333</v>
      </c>
      <c r="CY6" s="259">
        <v>187.31115699133329</v>
      </c>
      <c r="CZ6" s="259">
        <v>236.13533983599999</v>
      </c>
      <c r="DA6" s="259">
        <v>110.55524747599999</v>
      </c>
      <c r="DB6" s="259">
        <v>229.30664595599998</v>
      </c>
      <c r="DC6" s="259">
        <v>239.08567313133335</v>
      </c>
      <c r="DD6" s="259">
        <v>179.52315152133332</v>
      </c>
      <c r="DE6" s="286">
        <v>108.79914620133334</v>
      </c>
      <c r="DF6" s="285">
        <v>297.621129596</v>
      </c>
      <c r="DG6" s="259">
        <v>178.53565707600001</v>
      </c>
      <c r="DH6" s="259">
        <v>226.18325203600003</v>
      </c>
      <c r="DI6" s="259">
        <v>86.001201023275101</v>
      </c>
      <c r="DJ6" s="259">
        <v>238.56844891163385</v>
      </c>
      <c r="DK6" s="259">
        <v>190.2940198496363</v>
      </c>
      <c r="DL6" s="259">
        <v>318.49216458849173</v>
      </c>
      <c r="DM6" s="259">
        <v>94.445227506621109</v>
      </c>
      <c r="DN6" s="259">
        <v>179.70821671565764</v>
      </c>
      <c r="DO6" s="259">
        <v>258.06642461744775</v>
      </c>
      <c r="DP6" s="259">
        <v>178.72637792105155</v>
      </c>
      <c r="DQ6" s="286">
        <v>99.748595488743675</v>
      </c>
      <c r="DR6" s="285">
        <v>298.86840161901409</v>
      </c>
      <c r="DS6" s="259">
        <v>132.39199874956842</v>
      </c>
      <c r="DT6" s="259">
        <v>183.94945044932928</v>
      </c>
      <c r="DU6" s="259">
        <v>193.63740679943663</v>
      </c>
      <c r="DV6" s="259">
        <v>205.72479311424857</v>
      </c>
      <c r="DW6" s="259">
        <v>223.70820865534193</v>
      </c>
      <c r="DX6" s="259">
        <v>331.91703488151353</v>
      </c>
      <c r="DY6" s="259">
        <v>102.73562120378006</v>
      </c>
      <c r="DZ6" s="259">
        <v>177.75703578137984</v>
      </c>
      <c r="EA6" s="259">
        <v>253.05044782909437</v>
      </c>
      <c r="EB6" s="259">
        <v>176.36244533480897</v>
      </c>
      <c r="EC6" s="286">
        <v>109.68605603052352</v>
      </c>
      <c r="ED6" s="285">
        <v>347.750158715824</v>
      </c>
      <c r="EE6" s="259">
        <v>95.113360461538534</v>
      </c>
      <c r="EF6" s="259">
        <v>178.11222545725309</v>
      </c>
      <c r="EG6" s="259">
        <v>196.84139530096766</v>
      </c>
      <c r="EH6" s="259">
        <v>210.10939179668225</v>
      </c>
      <c r="EI6" s="259">
        <v>249.90593698239681</v>
      </c>
      <c r="EJ6" s="259">
        <v>362.00106243811138</v>
      </c>
      <c r="EK6" s="259">
        <v>99.54140429803752</v>
      </c>
      <c r="EL6" s="259">
        <v>203.12599614803756</v>
      </c>
      <c r="EM6" s="259">
        <v>259.45995667179983</v>
      </c>
      <c r="EN6" s="259">
        <v>195.11775577456211</v>
      </c>
      <c r="EO6" s="286">
        <v>155.46485915732436</v>
      </c>
      <c r="EP6" s="285">
        <v>393.30261390808658</v>
      </c>
      <c r="EQ6" s="259">
        <v>104.20457792084885</v>
      </c>
      <c r="ER6" s="259">
        <v>214.86401021361107</v>
      </c>
      <c r="ES6" s="259">
        <v>193.85855497237338</v>
      </c>
      <c r="ET6" s="259">
        <v>154.21133440513563</v>
      </c>
      <c r="EU6" s="259">
        <v>257.14649759789785</v>
      </c>
      <c r="EV6" s="259">
        <v>331.64120137866013</v>
      </c>
      <c r="EW6" s="259">
        <v>100.92738705142246</v>
      </c>
      <c r="EX6" s="259">
        <v>219.89413447551277</v>
      </c>
      <c r="EY6" s="259">
        <v>245.62113235618204</v>
      </c>
      <c r="EZ6" s="259">
        <v>188.40333987804027</v>
      </c>
      <c r="FA6" s="286">
        <v>181.80426083989846</v>
      </c>
      <c r="FB6" s="285">
        <v>402.3606124234467</v>
      </c>
      <c r="FC6" s="259">
        <v>151.05581342494011</v>
      </c>
      <c r="FD6" s="259">
        <v>340.62644168643345</v>
      </c>
      <c r="FE6" s="259">
        <v>193.84868147519694</v>
      </c>
      <c r="FF6" s="259">
        <v>174.26194644669036</v>
      </c>
      <c r="FG6" s="259">
        <v>282.8300683081838</v>
      </c>
      <c r="FH6" s="259">
        <v>398.18364039908153</v>
      </c>
      <c r="FI6" s="259">
        <v>260.4614815281426</v>
      </c>
      <c r="FJ6" s="259">
        <v>367.3783892272038</v>
      </c>
      <c r="FK6" s="259">
        <v>250.67909262803005</v>
      </c>
      <c r="FL6" s="259">
        <v>275.29022450709124</v>
      </c>
      <c r="FM6" s="286">
        <v>164.87654554615239</v>
      </c>
      <c r="FN6" s="285">
        <v>405.78578368643593</v>
      </c>
      <c r="FO6" s="259">
        <v>242.83448629613551</v>
      </c>
      <c r="FP6" s="259">
        <v>353.49340344583499</v>
      </c>
      <c r="FQ6" s="259">
        <v>195.93740545880974</v>
      </c>
      <c r="FR6" s="259">
        <v>312.98817016850933</v>
      </c>
      <c r="FS6" s="259">
        <v>239.39003522820889</v>
      </c>
      <c r="FT6" s="259">
        <v>388.40835437372135</v>
      </c>
      <c r="FU6" s="259">
        <v>294.92692622342099</v>
      </c>
      <c r="FV6" s="259">
        <v>335.56796016086867</v>
      </c>
      <c r="FW6" s="259">
        <v>333.19947812560309</v>
      </c>
      <c r="FX6" s="259">
        <v>267.45987114094294</v>
      </c>
      <c r="FY6" s="286">
        <v>290.5583239362827</v>
      </c>
      <c r="FZ6" s="285">
        <v>471.96934412521119</v>
      </c>
      <c r="GA6" s="259">
        <v>278.45396623327849</v>
      </c>
      <c r="GB6" s="259">
        <v>358.0941053988297</v>
      </c>
      <c r="GC6" s="259">
        <v>206.64751785186789</v>
      </c>
      <c r="GD6" s="259">
        <v>304.42536245063565</v>
      </c>
      <c r="GE6" s="259">
        <v>414.97397261863159</v>
      </c>
      <c r="GF6" s="259">
        <v>471.74291666372619</v>
      </c>
      <c r="GG6" s="259">
        <v>346.26975431249389</v>
      </c>
      <c r="GH6" s="259">
        <v>417.18081005126152</v>
      </c>
      <c r="GI6" s="259">
        <v>156.46703935297904</v>
      </c>
      <c r="GJ6" s="259">
        <v>306.54190669341017</v>
      </c>
      <c r="GK6" s="286">
        <v>361.21536022891308</v>
      </c>
      <c r="GL6" s="285">
        <v>567.85441762714868</v>
      </c>
      <c r="GM6" s="259">
        <v>371.52413081714872</v>
      </c>
      <c r="GN6" s="259">
        <v>525.07978929714852</v>
      </c>
      <c r="GO6" s="259">
        <v>250.77085473005064</v>
      </c>
      <c r="GP6" s="259">
        <v>320.51686604005067</v>
      </c>
      <c r="GQ6" s="259">
        <v>528.31608489005066</v>
      </c>
      <c r="GR6" s="259">
        <v>476.50188360759614</v>
      </c>
      <c r="GS6" s="259">
        <v>399.88715012759616</v>
      </c>
      <c r="GT6" s="259">
        <v>472.99464467759617</v>
      </c>
      <c r="GU6" s="259">
        <v>282.88501830434609</v>
      </c>
      <c r="GV6" s="259">
        <v>354.69111273434606</v>
      </c>
      <c r="GW6" s="286">
        <v>364.42229837434604</v>
      </c>
      <c r="GX6" s="285">
        <v>569.71813823130753</v>
      </c>
      <c r="GY6" s="259">
        <v>394.02728332130749</v>
      </c>
      <c r="GZ6" s="259">
        <v>541.2897893813074</v>
      </c>
      <c r="HA6" s="259">
        <v>338.22107027812342</v>
      </c>
      <c r="HB6" s="259">
        <v>339.74622195812333</v>
      </c>
      <c r="HC6" s="259">
        <v>499.23469283812335</v>
      </c>
      <c r="HD6" s="259">
        <v>501.42855416874482</v>
      </c>
      <c r="HE6" s="259">
        <v>413.37112972874468</v>
      </c>
      <c r="HF6" s="259">
        <v>490.07732390874469</v>
      </c>
      <c r="HG6" s="259">
        <v>271.66672969546329</v>
      </c>
      <c r="HH6" s="259">
        <v>404.77094499546331</v>
      </c>
      <c r="HI6" s="286">
        <v>531.69968809546333</v>
      </c>
      <c r="HJ6" s="285">
        <v>493.35649878631506</v>
      </c>
      <c r="HK6" s="259">
        <v>390.41668720631509</v>
      </c>
      <c r="HL6" s="259">
        <v>521.19602170631504</v>
      </c>
      <c r="HM6" s="259">
        <v>339.98317557693775</v>
      </c>
      <c r="HN6" s="259">
        <v>415.80138538693774</v>
      </c>
      <c r="HO6" s="259">
        <v>552.44792612693789</v>
      </c>
      <c r="HP6" s="259">
        <v>465.98947887927051</v>
      </c>
      <c r="HQ6" s="259">
        <v>413.28003698927057</v>
      </c>
      <c r="HR6" s="259">
        <v>429.99572011927052</v>
      </c>
      <c r="HS6" s="259">
        <v>262.38459132743384</v>
      </c>
      <c r="HT6" s="259">
        <v>474.47515518743381</v>
      </c>
      <c r="HU6" s="286">
        <v>644.81074890743389</v>
      </c>
      <c r="HV6" s="285">
        <v>439.66149463428883</v>
      </c>
      <c r="HW6" s="259">
        <v>359.33143042428873</v>
      </c>
      <c r="HX6" s="259">
        <v>441.79732698428876</v>
      </c>
      <c r="HY6" s="259">
        <v>306.60773040184125</v>
      </c>
      <c r="HZ6" s="259">
        <v>395.22007147184121</v>
      </c>
      <c r="IA6" s="259">
        <v>533.52938208999797</v>
      </c>
      <c r="IB6" s="259">
        <v>456.51769475838699</v>
      </c>
      <c r="IC6" s="259">
        <v>345.41912382838694</v>
      </c>
      <c r="ID6" s="259">
        <v>413.94358396838697</v>
      </c>
      <c r="IE6" s="259">
        <v>356.11104840680116</v>
      </c>
      <c r="IF6" s="259">
        <v>503.15276334680112</v>
      </c>
      <c r="IG6" s="286">
        <v>443.94901756680122</v>
      </c>
      <c r="IH6" s="285">
        <v>591.14857425873595</v>
      </c>
      <c r="II6" s="259">
        <v>324.65261913873604</v>
      </c>
      <c r="IJ6" s="259">
        <v>482.21953455873603</v>
      </c>
      <c r="IK6" s="259">
        <v>420.11329739730763</v>
      </c>
      <c r="IL6" s="259">
        <v>431.17172217730757</v>
      </c>
      <c r="IM6" s="259">
        <v>490.06012498113995</v>
      </c>
      <c r="IN6" s="259">
        <v>462.36196055737497</v>
      </c>
      <c r="IO6" s="259">
        <v>395.35168857354245</v>
      </c>
      <c r="IP6" s="259">
        <v>413.58730261354253</v>
      </c>
      <c r="IQ6" s="259">
        <v>396.45483045062639</v>
      </c>
      <c r="IR6" s="259">
        <v>554.48817643845882</v>
      </c>
      <c r="IS6" s="286">
        <v>435.35580690161885</v>
      </c>
      <c r="IT6" s="285">
        <v>458.93229506064461</v>
      </c>
      <c r="IU6" s="259">
        <v>360.89307163802067</v>
      </c>
      <c r="IV6" s="259">
        <v>501.92034992679885</v>
      </c>
      <c r="IW6" s="259">
        <v>411.49369610224187</v>
      </c>
      <c r="IX6" s="259">
        <v>529.66679696676363</v>
      </c>
      <c r="IY6" s="259">
        <v>494.38223887369082</v>
      </c>
      <c r="IZ6" s="259">
        <v>499.32556883292398</v>
      </c>
      <c r="JA6" s="259">
        <v>443.53881559429482</v>
      </c>
      <c r="JB6" s="259">
        <v>462.01147415878097</v>
      </c>
      <c r="JC6" s="259">
        <v>405.72091694200378</v>
      </c>
      <c r="JD6" s="259">
        <v>563.88426380924</v>
      </c>
      <c r="JE6" s="286">
        <v>504.70515016673664</v>
      </c>
      <c r="JF6" s="285">
        <v>536.93895439374148</v>
      </c>
      <c r="JG6" s="259">
        <v>462.34600708491263</v>
      </c>
      <c r="JH6" s="259">
        <v>533.61674756380091</v>
      </c>
      <c r="JI6" s="259">
        <v>478.58595757249134</v>
      </c>
      <c r="JJ6" s="259">
        <v>603.04551741926593</v>
      </c>
      <c r="JK6" s="259">
        <v>620.47537194924621</v>
      </c>
      <c r="JL6" s="259">
        <v>732.72300559681526</v>
      </c>
      <c r="JM6" s="259">
        <v>607.83469244974287</v>
      </c>
      <c r="JN6" s="259">
        <v>543.24029982745128</v>
      </c>
      <c r="JO6" s="259">
        <v>519.04426626613986</v>
      </c>
      <c r="JP6" s="259">
        <v>756.30664888118019</v>
      </c>
      <c r="JQ6" s="286">
        <v>633.75876848993551</v>
      </c>
      <c r="JR6" s="285">
        <v>876.28235074365432</v>
      </c>
      <c r="JS6" s="259">
        <v>620.09111057063524</v>
      </c>
      <c r="JT6" s="259">
        <v>597.79703055114169</v>
      </c>
      <c r="JU6" s="259">
        <v>555.17841707316745</v>
      </c>
      <c r="JV6" s="259">
        <v>858.97956350991069</v>
      </c>
      <c r="JW6" s="259">
        <v>648.19601252847644</v>
      </c>
      <c r="JX6" s="259">
        <v>868.50331031600001</v>
      </c>
      <c r="JY6" s="259">
        <v>567.24546269488383</v>
      </c>
      <c r="JZ6" s="259">
        <v>565.26115620436713</v>
      </c>
      <c r="KA6" s="259">
        <v>563.67126786070151</v>
      </c>
      <c r="KB6" s="259">
        <v>931.54395830862256</v>
      </c>
      <c r="KC6" s="286">
        <v>522.93891613122139</v>
      </c>
      <c r="KD6" s="285">
        <v>937.97221961891842</v>
      </c>
      <c r="KE6" s="259">
        <v>551.43197389163743</v>
      </c>
      <c r="KF6" s="259">
        <v>568.83506553163352</v>
      </c>
      <c r="KG6" s="259">
        <v>524.9708644611743</v>
      </c>
      <c r="KH6" s="259">
        <v>933.31472190921897</v>
      </c>
      <c r="KI6" s="259">
        <v>578.55362593565974</v>
      </c>
      <c r="KJ6" s="259">
        <v>843.92473812958394</v>
      </c>
      <c r="KK6" s="259">
        <v>614.84964582478108</v>
      </c>
      <c r="KL6" s="259">
        <v>541.92214756831902</v>
      </c>
      <c r="KM6" s="259">
        <v>721.32616852566559</v>
      </c>
      <c r="KN6" s="259">
        <v>1167.7129653007582</v>
      </c>
      <c r="KO6" s="259">
        <v>470.57571516092389</v>
      </c>
      <c r="KP6" s="285">
        <v>1000.9604595561946</v>
      </c>
      <c r="KQ6" s="259">
        <v>642.65262127212213</v>
      </c>
      <c r="KR6" s="259">
        <v>684.43946632371444</v>
      </c>
      <c r="KS6" s="286">
        <v>1113.1948947261028</v>
      </c>
    </row>
    <row r="7" spans="1:305" x14ac:dyDescent="0.25">
      <c r="A7" s="245" t="s">
        <v>4227</v>
      </c>
      <c r="B7" s="285">
        <v>78.20354946931181</v>
      </c>
      <c r="C7" s="259">
        <v>75.223822890286641</v>
      </c>
      <c r="D7" s="259">
        <v>73.36247726454485</v>
      </c>
      <c r="E7" s="259">
        <v>69.038646408435383</v>
      </c>
      <c r="F7" s="259">
        <v>67.382553537440401</v>
      </c>
      <c r="G7" s="259">
        <v>62.656638256800392</v>
      </c>
      <c r="H7" s="259">
        <v>61.394375768383419</v>
      </c>
      <c r="I7" s="259">
        <v>58</v>
      </c>
      <c r="J7" s="259">
        <v>56.760971771561202</v>
      </c>
      <c r="K7" s="259">
        <v>53.548369685272881</v>
      </c>
      <c r="L7" s="259">
        <v>50.851313855962431</v>
      </c>
      <c r="M7" s="286">
        <v>48.479554078411866</v>
      </c>
      <c r="N7" s="285">
        <v>62.561476145768793</v>
      </c>
      <c r="O7" s="259">
        <v>66.656574005001247</v>
      </c>
      <c r="P7" s="259">
        <v>65.143651801796935</v>
      </c>
      <c r="Q7" s="259">
        <v>58.435785478253095</v>
      </c>
      <c r="R7" s="259">
        <v>61.359731479957304</v>
      </c>
      <c r="S7" s="259">
        <v>61.37987369264701</v>
      </c>
      <c r="T7" s="259">
        <v>55.650309138682488</v>
      </c>
      <c r="U7" s="259">
        <v>58.656426210320269</v>
      </c>
      <c r="V7" s="259">
        <v>57.74204974182075</v>
      </c>
      <c r="W7" s="259">
        <v>55.820582288423495</v>
      </c>
      <c r="X7" s="259">
        <v>57.014085501951016</v>
      </c>
      <c r="Y7" s="286">
        <v>56.76945969842523</v>
      </c>
      <c r="Z7" s="285">
        <v>50.281757354468944</v>
      </c>
      <c r="AA7" s="259">
        <v>52.065562205049986</v>
      </c>
      <c r="AB7" s="259">
        <v>48.475255632923144</v>
      </c>
      <c r="AC7" s="259">
        <v>47.745829152095759</v>
      </c>
      <c r="AD7" s="259">
        <v>54.02476734773866</v>
      </c>
      <c r="AE7" s="259">
        <v>53.520493697925808</v>
      </c>
      <c r="AF7" s="259">
        <v>51.670073126115405</v>
      </c>
      <c r="AG7" s="259">
        <v>49.56918662505835</v>
      </c>
      <c r="AH7" s="259">
        <v>45.934296425082699</v>
      </c>
      <c r="AI7" s="259">
        <v>50.024378228466404</v>
      </c>
      <c r="AJ7" s="259">
        <v>48.890884304029065</v>
      </c>
      <c r="AK7" s="286">
        <v>49.55468027027154</v>
      </c>
      <c r="AL7" s="285">
        <v>51.959492885777053</v>
      </c>
      <c r="AM7" s="259">
        <v>50.301656327041371</v>
      </c>
      <c r="AN7" s="259">
        <v>46.357799833332308</v>
      </c>
      <c r="AO7" s="259">
        <v>50.358132318238056</v>
      </c>
      <c r="AP7" s="259">
        <v>50.103989776388545</v>
      </c>
      <c r="AQ7" s="259">
        <v>51.265807842406758</v>
      </c>
      <c r="AR7" s="259">
        <v>50.685465782444865</v>
      </c>
      <c r="AS7" s="259">
        <v>46.644212275529156</v>
      </c>
      <c r="AT7" s="259">
        <v>49.590446591511615</v>
      </c>
      <c r="AU7" s="259">
        <v>51.068017648282961</v>
      </c>
      <c r="AV7" s="259">
        <v>47.645622285784995</v>
      </c>
      <c r="AW7" s="286">
        <v>48.985912495196345</v>
      </c>
      <c r="AX7" s="285">
        <v>45.689650283964419</v>
      </c>
      <c r="AY7" s="259">
        <v>47.808679792798443</v>
      </c>
      <c r="AZ7" s="259">
        <v>51.540110087851779</v>
      </c>
      <c r="BA7" s="259">
        <v>46.807707179884943</v>
      </c>
      <c r="BB7" s="259">
        <v>48.353711537492494</v>
      </c>
      <c r="BC7" s="259">
        <v>52.396645700420912</v>
      </c>
      <c r="BD7" s="259">
        <v>48.123334588065006</v>
      </c>
      <c r="BE7" s="259">
        <v>50.830991633052527</v>
      </c>
      <c r="BF7" s="259">
        <v>57.316505603830215</v>
      </c>
      <c r="BG7" s="259">
        <v>50.287340069786353</v>
      </c>
      <c r="BH7" s="259">
        <v>54.80355207687623</v>
      </c>
      <c r="BI7" s="286">
        <v>59.261946375549627</v>
      </c>
      <c r="BJ7" s="285">
        <v>57.605200281227461</v>
      </c>
      <c r="BK7" s="259">
        <v>54.989436910351685</v>
      </c>
      <c r="BL7" s="259">
        <v>57.619343510672849</v>
      </c>
      <c r="BM7" s="259">
        <v>57.388386737071251</v>
      </c>
      <c r="BN7" s="259">
        <v>55.908028082101524</v>
      </c>
      <c r="BO7" s="259">
        <v>59.359306830683842</v>
      </c>
      <c r="BP7" s="259">
        <v>62.452179369779998</v>
      </c>
      <c r="BQ7" s="259">
        <v>57.473720319309365</v>
      </c>
      <c r="BR7" s="259">
        <v>58.996361198267465</v>
      </c>
      <c r="BS7" s="259">
        <v>60.327800745377154</v>
      </c>
      <c r="BT7" s="259">
        <v>56.158205969085031</v>
      </c>
      <c r="BU7" s="286">
        <v>56.869873491833971</v>
      </c>
      <c r="BV7" s="285">
        <v>54.395509378392795</v>
      </c>
      <c r="BW7" s="259">
        <v>64.892275022760003</v>
      </c>
      <c r="BX7" s="259">
        <v>49.562494332549669</v>
      </c>
      <c r="BY7" s="259">
        <v>58.220337271617296</v>
      </c>
      <c r="BZ7" s="259">
        <v>55.747417710446065</v>
      </c>
      <c r="CA7" s="259">
        <v>68.51139566591938</v>
      </c>
      <c r="CB7" s="259">
        <v>68.185229650028845</v>
      </c>
      <c r="CC7" s="259">
        <v>69.489349633019501</v>
      </c>
      <c r="CD7" s="259">
        <v>61.748542015361203</v>
      </c>
      <c r="CE7" s="259">
        <v>68.333948494468501</v>
      </c>
      <c r="CF7" s="259">
        <v>63.675696330189162</v>
      </c>
      <c r="CG7" s="286">
        <v>65.908868092869582</v>
      </c>
      <c r="CH7" s="285">
        <v>64.804445214497619</v>
      </c>
      <c r="CI7" s="259">
        <v>57.541447466783104</v>
      </c>
      <c r="CJ7" s="259">
        <v>56.951480706424157</v>
      </c>
      <c r="CK7" s="259">
        <v>60.931776154867237</v>
      </c>
      <c r="CL7" s="259">
        <v>57.86794034360463</v>
      </c>
      <c r="CM7" s="259">
        <v>58.64155308685622</v>
      </c>
      <c r="CN7" s="259">
        <v>61.461883641185395</v>
      </c>
      <c r="CO7" s="259">
        <v>61.074433466514172</v>
      </c>
      <c r="CP7" s="259">
        <v>66.35135919454514</v>
      </c>
      <c r="CQ7" s="259">
        <v>70.053938836235147</v>
      </c>
      <c r="CR7" s="259">
        <v>66.529859270854999</v>
      </c>
      <c r="CS7" s="286">
        <v>68.134598244657937</v>
      </c>
      <c r="CT7" s="285">
        <v>64.69026310786478</v>
      </c>
      <c r="CU7" s="259">
        <v>65.620006532919874</v>
      </c>
      <c r="CV7" s="259">
        <v>66.897396364722781</v>
      </c>
      <c r="CW7" s="259">
        <v>65.531167652567945</v>
      </c>
      <c r="CX7" s="259">
        <v>64.069198438776382</v>
      </c>
      <c r="CY7" s="259">
        <v>61.279786418682043</v>
      </c>
      <c r="CZ7" s="259">
        <v>62.061783792259796</v>
      </c>
      <c r="DA7" s="259">
        <v>61.255383917548208</v>
      </c>
      <c r="DB7" s="259">
        <v>60.992982856179772</v>
      </c>
      <c r="DC7" s="259">
        <v>63.283401237579184</v>
      </c>
      <c r="DD7" s="259">
        <v>62.475868706608864</v>
      </c>
      <c r="DE7" s="286">
        <v>50.178136653458679</v>
      </c>
      <c r="DF7" s="285">
        <v>50.01205357056444</v>
      </c>
      <c r="DG7" s="259">
        <v>49.724073874703201</v>
      </c>
      <c r="DH7" s="259">
        <v>49.956891427119643</v>
      </c>
      <c r="DI7" s="259">
        <v>49.642115819635144</v>
      </c>
      <c r="DJ7" s="259">
        <v>50.800595336678491</v>
      </c>
      <c r="DK7" s="259">
        <v>50.220392027150027</v>
      </c>
      <c r="DL7" s="259">
        <v>56.950581034652608</v>
      </c>
      <c r="DM7" s="259">
        <v>63.510855155385471</v>
      </c>
      <c r="DN7" s="259">
        <v>63.74294570458445</v>
      </c>
      <c r="DO7" s="259">
        <v>61.946301781402212</v>
      </c>
      <c r="DP7" s="259">
        <v>60.244790413290453</v>
      </c>
      <c r="DQ7" s="286">
        <v>67.140669354713239</v>
      </c>
      <c r="DR7" s="285">
        <v>68.188509382735987</v>
      </c>
      <c r="DS7" s="259">
        <v>71.8548954513208</v>
      </c>
      <c r="DT7" s="259">
        <v>72.485113474767317</v>
      </c>
      <c r="DU7" s="259">
        <v>71.692177102822185</v>
      </c>
      <c r="DV7" s="259">
        <v>71.132046813815037</v>
      </c>
      <c r="DW7" s="259">
        <v>72.739031219526836</v>
      </c>
      <c r="DX7" s="259">
        <v>76.418310611474894</v>
      </c>
      <c r="DY7" s="259">
        <v>78.520318574145648</v>
      </c>
      <c r="DZ7" s="259">
        <v>79.440209106056628</v>
      </c>
      <c r="EA7" s="259">
        <v>81.474103748312928</v>
      </c>
      <c r="EB7" s="259">
        <v>82.320506095003964</v>
      </c>
      <c r="EC7" s="286">
        <v>86.78955979701243</v>
      </c>
      <c r="ED7" s="285">
        <v>80.303623351650145</v>
      </c>
      <c r="EE7" s="259">
        <v>80.077390423428227</v>
      </c>
      <c r="EF7" s="259">
        <v>79.948708561068059</v>
      </c>
      <c r="EG7" s="259">
        <v>79.811467644661548</v>
      </c>
      <c r="EH7" s="259">
        <v>79.201057202537285</v>
      </c>
      <c r="EI7" s="259">
        <v>79.668725354555164</v>
      </c>
      <c r="EJ7" s="259">
        <v>80.462794678991955</v>
      </c>
      <c r="EK7" s="259">
        <v>82.308796544498122</v>
      </c>
      <c r="EL7" s="259">
        <v>87.91482480278215</v>
      </c>
      <c r="EM7" s="259">
        <v>92.837216422948444</v>
      </c>
      <c r="EN7" s="259">
        <v>93.491671602713581</v>
      </c>
      <c r="EO7" s="286">
        <v>88.923802890929551</v>
      </c>
      <c r="EP7" s="285">
        <v>94.40549673861085</v>
      </c>
      <c r="EQ7" s="259">
        <v>95.733029817937222</v>
      </c>
      <c r="ER7" s="259">
        <v>95.517776149424918</v>
      </c>
      <c r="ES7" s="259">
        <v>99.147612759470093</v>
      </c>
      <c r="ET7" s="259">
        <v>103.5349099678409</v>
      </c>
      <c r="EU7" s="259">
        <v>106.64135742923179</v>
      </c>
      <c r="EV7" s="259">
        <v>109.42965657648014</v>
      </c>
      <c r="EW7" s="259">
        <v>110.90432166590031</v>
      </c>
      <c r="EX7" s="259">
        <v>112.45655663101078</v>
      </c>
      <c r="EY7" s="259">
        <v>112.89268297076401</v>
      </c>
      <c r="EZ7" s="259">
        <v>114.27690431103215</v>
      </c>
      <c r="FA7" s="286">
        <v>115.25767681416573</v>
      </c>
      <c r="FB7" s="285">
        <v>115.22645505013838</v>
      </c>
      <c r="FC7" s="259">
        <v>115.03347972606801</v>
      </c>
      <c r="FD7" s="259">
        <v>115.14656821459359</v>
      </c>
      <c r="FE7" s="259">
        <v>116.79514150534303</v>
      </c>
      <c r="FF7" s="259">
        <v>115.94035233431293</v>
      </c>
      <c r="FG7" s="259">
        <v>116.14830640272004</v>
      </c>
      <c r="FH7" s="259">
        <v>116.529278348926</v>
      </c>
      <c r="FI7" s="259">
        <v>116.78360222885894</v>
      </c>
      <c r="FJ7" s="259">
        <v>116.39334250462423</v>
      </c>
      <c r="FK7" s="259">
        <v>116.18042915732832</v>
      </c>
      <c r="FL7" s="259">
        <v>116.25014822071071</v>
      </c>
      <c r="FM7" s="286">
        <v>115.61475479532388</v>
      </c>
      <c r="FN7" s="285">
        <v>112.07442166310781</v>
      </c>
      <c r="FO7" s="259">
        <v>118.64934558313929</v>
      </c>
      <c r="FP7" s="259">
        <v>119.51833315735448</v>
      </c>
      <c r="FQ7" s="259">
        <v>121.43946792966578</v>
      </c>
      <c r="FR7" s="259">
        <v>122.40336135257974</v>
      </c>
      <c r="FS7" s="259">
        <v>123.6108836244596</v>
      </c>
      <c r="FT7" s="259">
        <v>123.80780733982951</v>
      </c>
      <c r="FU7" s="259">
        <v>124.07551205686909</v>
      </c>
      <c r="FV7" s="259">
        <v>126.65303214479174</v>
      </c>
      <c r="FW7" s="259">
        <v>129.06563674831557</v>
      </c>
      <c r="FX7" s="259">
        <v>127.96675942163066</v>
      </c>
      <c r="FY7" s="286">
        <v>130.33571801718205</v>
      </c>
      <c r="FZ7" s="285">
        <v>129.17551665535728</v>
      </c>
      <c r="GA7" s="259">
        <v>131.28711543699947</v>
      </c>
      <c r="GB7" s="259">
        <v>133.04361487996198</v>
      </c>
      <c r="GC7" s="259">
        <v>135.79681538655825</v>
      </c>
      <c r="GD7" s="259">
        <v>137.73440449950994</v>
      </c>
      <c r="GE7" s="259">
        <v>139.28863737068764</v>
      </c>
      <c r="GF7" s="259">
        <v>139.34418744065485</v>
      </c>
      <c r="GG7" s="259">
        <v>140.34819764671471</v>
      </c>
      <c r="GH7" s="259">
        <v>141.05317054092205</v>
      </c>
      <c r="GI7" s="259">
        <v>141.77623994862296</v>
      </c>
      <c r="GJ7" s="259">
        <v>142.55557827460837</v>
      </c>
      <c r="GK7" s="286">
        <v>147.73896665962502</v>
      </c>
      <c r="GL7" s="285">
        <v>152.03801899153731</v>
      </c>
      <c r="GM7" s="259">
        <v>151.08878605129865</v>
      </c>
      <c r="GN7" s="259">
        <v>150.63246947137577</v>
      </c>
      <c r="GO7" s="259">
        <v>151.42466968674552</v>
      </c>
      <c r="GP7" s="259">
        <v>155.99922036778639</v>
      </c>
      <c r="GQ7" s="259">
        <v>157.8861660525873</v>
      </c>
      <c r="GR7" s="259">
        <v>158.98614218915193</v>
      </c>
      <c r="GS7" s="259">
        <v>166.86724352634451</v>
      </c>
      <c r="GT7" s="259">
        <v>171.40038414583302</v>
      </c>
      <c r="GU7" s="259">
        <v>171.50836047205081</v>
      </c>
      <c r="GV7" s="259">
        <v>172.0231517740165</v>
      </c>
      <c r="GW7" s="286">
        <v>172.6945318077432</v>
      </c>
      <c r="GX7" s="285">
        <v>171.85533740706904</v>
      </c>
      <c r="GY7" s="259">
        <v>172.60374123572802</v>
      </c>
      <c r="GZ7" s="259">
        <v>174.72303949266592</v>
      </c>
      <c r="HA7" s="259">
        <v>177.98698020114233</v>
      </c>
      <c r="HB7" s="259">
        <v>180.90327450854699</v>
      </c>
      <c r="HC7" s="259">
        <v>180.78022149327859</v>
      </c>
      <c r="HD7" s="259">
        <v>181.94590906634002</v>
      </c>
      <c r="HE7" s="259">
        <v>182.12334962584518</v>
      </c>
      <c r="HF7" s="259">
        <v>188.17596907282064</v>
      </c>
      <c r="HG7" s="259">
        <v>185.80687484158378</v>
      </c>
      <c r="HH7" s="259">
        <v>191.75966758557433</v>
      </c>
      <c r="HI7" s="286">
        <v>197.00112130200108</v>
      </c>
      <c r="HJ7" s="285">
        <v>200.47212834897556</v>
      </c>
      <c r="HK7" s="259">
        <v>201.33237262566757</v>
      </c>
      <c r="HL7" s="259">
        <v>200.72999393413255</v>
      </c>
      <c r="HM7" s="259">
        <v>200.81216898146849</v>
      </c>
      <c r="HN7" s="259">
        <v>205.31668732716233</v>
      </c>
      <c r="HO7" s="259">
        <v>207.44046160278083</v>
      </c>
      <c r="HP7" s="259">
        <v>208.47315235054413</v>
      </c>
      <c r="HQ7" s="259">
        <v>208.31469211537015</v>
      </c>
      <c r="HR7" s="259">
        <v>209.22306735516975</v>
      </c>
      <c r="HS7" s="259">
        <v>208.15466015478557</v>
      </c>
      <c r="HT7" s="259">
        <v>208.81219808252115</v>
      </c>
      <c r="HU7" s="286">
        <v>208.00037610025225</v>
      </c>
      <c r="HV7" s="285">
        <v>199.70720686101575</v>
      </c>
      <c r="HW7" s="259">
        <v>199.61224276123772</v>
      </c>
      <c r="HX7" s="259">
        <v>194.15238263336857</v>
      </c>
      <c r="HY7" s="259">
        <v>185.55411279212683</v>
      </c>
      <c r="HZ7" s="259">
        <v>181.82364102607733</v>
      </c>
      <c r="IA7" s="259">
        <v>181.82364102607733</v>
      </c>
      <c r="IB7" s="259">
        <v>179.8889837383816</v>
      </c>
      <c r="IC7" s="259">
        <v>180.82695172403118</v>
      </c>
      <c r="ID7" s="259">
        <v>181.86413128439327</v>
      </c>
      <c r="IE7" s="259">
        <v>180.33512860941906</v>
      </c>
      <c r="IF7" s="259">
        <v>178.9663059718761</v>
      </c>
      <c r="IG7" s="286">
        <v>180.71085753961137</v>
      </c>
      <c r="IH7" s="285">
        <v>182.48962268760235</v>
      </c>
      <c r="II7" s="259">
        <v>181.9937023194849</v>
      </c>
      <c r="IJ7" s="259">
        <v>180.94509392094329</v>
      </c>
      <c r="IK7" s="259">
        <v>181.52666932257478</v>
      </c>
      <c r="IL7" s="259">
        <v>182.73438382590712</v>
      </c>
      <c r="IM7" s="259">
        <v>182.90887785388517</v>
      </c>
      <c r="IN7" s="259">
        <v>183.86499693790049</v>
      </c>
      <c r="IO7" s="259">
        <v>184.06259274405545</v>
      </c>
      <c r="IP7" s="259">
        <v>184.92196220585814</v>
      </c>
      <c r="IQ7" s="259">
        <v>184.74892085646832</v>
      </c>
      <c r="IR7" s="259">
        <v>185.15255223173745</v>
      </c>
      <c r="IS7" s="286">
        <v>186.70564523527847</v>
      </c>
      <c r="IT7" s="285">
        <v>193.64464835728731</v>
      </c>
      <c r="IU7" s="259">
        <v>198.31670987927478</v>
      </c>
      <c r="IV7" s="259">
        <v>202.54534860457414</v>
      </c>
      <c r="IW7" s="259">
        <v>205.78797115040047</v>
      </c>
      <c r="IX7" s="259">
        <v>208.59494746923718</v>
      </c>
      <c r="IY7" s="259">
        <v>213.84643960900942</v>
      </c>
      <c r="IZ7" s="259">
        <v>222.31611628989901</v>
      </c>
      <c r="JA7" s="259">
        <v>223.6218159991607</v>
      </c>
      <c r="JB7" s="259">
        <v>228.74773635995143</v>
      </c>
      <c r="JC7" s="259">
        <v>234.08195944467974</v>
      </c>
      <c r="JD7" s="259">
        <v>245.44120832366104</v>
      </c>
      <c r="JE7" s="286">
        <v>252.24062225595759</v>
      </c>
      <c r="JF7" s="285">
        <v>256.15488411068958</v>
      </c>
      <c r="JG7" s="259">
        <v>259.63429404364223</v>
      </c>
      <c r="JH7" s="259">
        <v>261.94698696870091</v>
      </c>
      <c r="JI7" s="259">
        <v>269.05724470165381</v>
      </c>
      <c r="JJ7" s="259">
        <v>278.48202139107661</v>
      </c>
      <c r="JK7" s="259">
        <v>282.75152284327692</v>
      </c>
      <c r="JL7" s="259">
        <v>286.76340476047824</v>
      </c>
      <c r="JM7" s="259">
        <v>286.75824461353102</v>
      </c>
      <c r="JN7" s="259">
        <v>287.54914734482298</v>
      </c>
      <c r="JO7" s="259">
        <v>288.51015119642955</v>
      </c>
      <c r="JP7" s="259">
        <v>289.4268526176009</v>
      </c>
      <c r="JQ7" s="286">
        <v>290.47452410792533</v>
      </c>
      <c r="JR7" s="285">
        <v>306.19204162415957</v>
      </c>
      <c r="JS7" s="259">
        <v>306.9125862636227</v>
      </c>
      <c r="JT7" s="283">
        <v>306.83423083241416</v>
      </c>
      <c r="JU7" s="259">
        <v>300.52451907408653</v>
      </c>
      <c r="JV7" s="259">
        <v>307.57451496900114</v>
      </c>
      <c r="JW7" s="259">
        <v>311.27526665917713</v>
      </c>
      <c r="JX7" s="259">
        <v>315.39035393476632</v>
      </c>
      <c r="JY7" s="259">
        <v>313.2067201461968</v>
      </c>
      <c r="JZ7" s="259">
        <v>312.88530529828398</v>
      </c>
      <c r="KA7" s="259">
        <v>315.64946950457818</v>
      </c>
      <c r="KB7" s="259">
        <v>317.65795889706533</v>
      </c>
      <c r="KC7" s="286">
        <v>319.96875632586563</v>
      </c>
      <c r="KD7" s="285">
        <v>314.90558318665768</v>
      </c>
      <c r="KE7" s="259">
        <v>316.34719537868875</v>
      </c>
      <c r="KF7" s="259">
        <v>315.19294669893458</v>
      </c>
      <c r="KG7" s="259">
        <v>317.13267822836104</v>
      </c>
      <c r="KH7" s="259">
        <v>322.30204417777782</v>
      </c>
      <c r="KI7" s="259">
        <v>334.15026396634784</v>
      </c>
      <c r="KJ7" s="259">
        <v>336.40501298768174</v>
      </c>
      <c r="KK7" s="259">
        <v>344.51533939863441</v>
      </c>
      <c r="KL7" s="259">
        <v>346.88529135227179</v>
      </c>
      <c r="KM7" s="259">
        <v>346.34318524890034</v>
      </c>
      <c r="KN7" s="259">
        <v>341.74141928769455</v>
      </c>
      <c r="KO7" s="259">
        <v>346.63663447670433</v>
      </c>
      <c r="KP7" s="285">
        <v>347.14139068640134</v>
      </c>
      <c r="KQ7" s="259">
        <v>350.67585432948601</v>
      </c>
      <c r="KR7" s="259">
        <v>351.15226182806464</v>
      </c>
      <c r="KS7" s="286">
        <v>352.49826182806464</v>
      </c>
    </row>
    <row r="8" spans="1:305" x14ac:dyDescent="0.25">
      <c r="A8" s="299" t="s">
        <v>4</v>
      </c>
      <c r="B8" s="287">
        <v>185.80829467787879</v>
      </c>
      <c r="C8" s="288">
        <v>226.46614443790244</v>
      </c>
      <c r="D8" s="288">
        <v>233.88240001901187</v>
      </c>
      <c r="E8" s="288">
        <v>205.31387391846147</v>
      </c>
      <c r="F8" s="288">
        <v>116.36417949003783</v>
      </c>
      <c r="G8" s="288">
        <v>286.40360908466516</v>
      </c>
      <c r="H8" s="288">
        <v>158.63784317725492</v>
      </c>
      <c r="I8" s="288">
        <v>206.29100886600085</v>
      </c>
      <c r="J8" s="288">
        <v>191.64554539851673</v>
      </c>
      <c r="K8" s="288">
        <v>283.15376830201023</v>
      </c>
      <c r="L8" s="288">
        <v>95.209060073589924</v>
      </c>
      <c r="M8" s="289">
        <v>205.21834372757681</v>
      </c>
      <c r="N8" s="287">
        <v>213.44285258389533</v>
      </c>
      <c r="O8" s="288">
        <v>233.25129890350684</v>
      </c>
      <c r="P8" s="288">
        <v>211.08445534328797</v>
      </c>
      <c r="Q8" s="288">
        <v>212.24165273036624</v>
      </c>
      <c r="R8" s="288">
        <v>179.73599806251207</v>
      </c>
      <c r="S8" s="288">
        <v>230.91574250477754</v>
      </c>
      <c r="T8" s="288">
        <v>184.34091524395421</v>
      </c>
      <c r="U8" s="288">
        <v>199.46823571534398</v>
      </c>
      <c r="V8" s="288">
        <v>171.3181801685775</v>
      </c>
      <c r="W8" s="288">
        <v>272.7335777978368</v>
      </c>
      <c r="X8" s="288">
        <v>103.30709364324878</v>
      </c>
      <c r="Y8" s="289">
        <v>180.21628812667331</v>
      </c>
      <c r="Z8" s="287">
        <v>287.74160504294264</v>
      </c>
      <c r="AA8" s="288">
        <v>204.40711205274633</v>
      </c>
      <c r="AB8" s="288">
        <v>161.50350329388098</v>
      </c>
      <c r="AC8" s="288">
        <v>185.87641498643114</v>
      </c>
      <c r="AD8" s="288">
        <v>160.78512576878984</v>
      </c>
      <c r="AE8" s="288">
        <v>194.38715423435704</v>
      </c>
      <c r="AF8" s="288">
        <v>272.72482339352052</v>
      </c>
      <c r="AG8" s="288">
        <v>188.72745668296824</v>
      </c>
      <c r="AH8" s="288">
        <v>152.25200527455371</v>
      </c>
      <c r="AI8" s="288">
        <v>240.89547188758633</v>
      </c>
      <c r="AJ8" s="288">
        <v>103.27807252443455</v>
      </c>
      <c r="AK8" s="289">
        <v>152.87529456442937</v>
      </c>
      <c r="AL8" s="287">
        <v>364.58947447074718</v>
      </c>
      <c r="AM8" s="288">
        <v>216.31337540591409</v>
      </c>
      <c r="AN8" s="288">
        <v>151.60870907188794</v>
      </c>
      <c r="AO8" s="288">
        <v>186.07642843523976</v>
      </c>
      <c r="AP8" s="288">
        <v>170.72488735361958</v>
      </c>
      <c r="AQ8" s="288">
        <v>148.12561389402788</v>
      </c>
      <c r="AR8" s="288">
        <v>250.60151709193639</v>
      </c>
      <c r="AS8" s="288">
        <v>216.64077899980569</v>
      </c>
      <c r="AT8" s="288">
        <v>142.63592586471782</v>
      </c>
      <c r="AU8" s="288">
        <v>248.31906659490133</v>
      </c>
      <c r="AV8" s="288">
        <v>145.67988572274095</v>
      </c>
      <c r="AW8" s="289">
        <v>150.54460232248024</v>
      </c>
      <c r="AX8" s="287">
        <v>367.59553988847983</v>
      </c>
      <c r="AY8" s="288">
        <v>265.62455828199666</v>
      </c>
      <c r="AZ8" s="288">
        <v>152.80019072824626</v>
      </c>
      <c r="BA8" s="288">
        <v>189.92042240034235</v>
      </c>
      <c r="BB8" s="288">
        <v>199.07581932295039</v>
      </c>
      <c r="BC8" s="288">
        <v>189.89409634926588</v>
      </c>
      <c r="BD8" s="288">
        <v>247.87383186746476</v>
      </c>
      <c r="BE8" s="288">
        <v>179.72736763443476</v>
      </c>
      <c r="BF8" s="288">
        <v>371.16235489002628</v>
      </c>
      <c r="BG8" s="288">
        <v>220.59815186448202</v>
      </c>
      <c r="BH8" s="288">
        <v>169.458449065888</v>
      </c>
      <c r="BI8" s="289">
        <v>194.83969982511826</v>
      </c>
      <c r="BJ8" s="287">
        <v>314.76256549591989</v>
      </c>
      <c r="BK8" s="288">
        <v>276.0216464486565</v>
      </c>
      <c r="BL8" s="288">
        <v>186.81223128869669</v>
      </c>
      <c r="BM8" s="288">
        <v>154.3659837835902</v>
      </c>
      <c r="BN8" s="288">
        <v>213.30636202643223</v>
      </c>
      <c r="BO8" s="288">
        <v>204.38426493940062</v>
      </c>
      <c r="BP8" s="288">
        <v>245.21303898107124</v>
      </c>
      <c r="BQ8" s="288">
        <v>189.0060307903135</v>
      </c>
      <c r="BR8" s="288">
        <v>158.54508460797314</v>
      </c>
      <c r="BS8" s="288">
        <v>293.00184103559513</v>
      </c>
      <c r="BT8" s="288">
        <v>167.94363955053606</v>
      </c>
      <c r="BU8" s="289">
        <v>197.78963636786301</v>
      </c>
      <c r="BV8" s="287">
        <v>354.56269540546879</v>
      </c>
      <c r="BW8" s="288">
        <v>275.37342031864489</v>
      </c>
      <c r="BX8" s="288">
        <v>213.08390168575977</v>
      </c>
      <c r="BY8" s="288">
        <v>175.51750923856858</v>
      </c>
      <c r="BZ8" s="288">
        <v>224.10776475723907</v>
      </c>
      <c r="CA8" s="288">
        <v>243.14297221398169</v>
      </c>
      <c r="CB8" s="288">
        <v>287.76153369271685</v>
      </c>
      <c r="CC8" s="288">
        <v>183.6824129730195</v>
      </c>
      <c r="CD8" s="288">
        <v>206.5253631653612</v>
      </c>
      <c r="CE8" s="288">
        <v>297.55133807980178</v>
      </c>
      <c r="CF8" s="288">
        <v>179.20856143552251</v>
      </c>
      <c r="CG8" s="289">
        <v>224.56049940820287</v>
      </c>
      <c r="CH8" s="287">
        <v>386.1521922578309</v>
      </c>
      <c r="CI8" s="288">
        <v>261.12647024011648</v>
      </c>
      <c r="CJ8" s="288">
        <v>209.53987801975751</v>
      </c>
      <c r="CK8" s="288">
        <v>147.60651259153391</v>
      </c>
      <c r="CL8" s="288">
        <v>264.72808860027135</v>
      </c>
      <c r="CM8" s="288">
        <v>344.9464415535229</v>
      </c>
      <c r="CN8" s="288">
        <v>326.67318768118537</v>
      </c>
      <c r="CO8" s="288">
        <v>170.52318205651417</v>
      </c>
      <c r="CP8" s="288">
        <v>211.25939915454512</v>
      </c>
      <c r="CQ8" s="288">
        <v>266.03138640956854</v>
      </c>
      <c r="CR8" s="288">
        <v>154.18342544418834</v>
      </c>
      <c r="CS8" s="289">
        <v>338.27253351799123</v>
      </c>
      <c r="CT8" s="287">
        <v>281.24757550653146</v>
      </c>
      <c r="CU8" s="288">
        <v>231.25360224158652</v>
      </c>
      <c r="CV8" s="288">
        <v>229.35932434338946</v>
      </c>
      <c r="CW8" s="288">
        <v>162.70408604390127</v>
      </c>
      <c r="CX8" s="288">
        <v>283.58080767010966</v>
      </c>
      <c r="CY8" s="288">
        <v>248.59094341001534</v>
      </c>
      <c r="CZ8" s="288">
        <v>298.19712362825976</v>
      </c>
      <c r="DA8" s="288">
        <v>171.81063139354819</v>
      </c>
      <c r="DB8" s="288">
        <v>290.29962881217978</v>
      </c>
      <c r="DC8" s="288">
        <v>302.36907436891255</v>
      </c>
      <c r="DD8" s="288">
        <v>241.9990202279422</v>
      </c>
      <c r="DE8" s="289">
        <v>158.97728285479201</v>
      </c>
      <c r="DF8" s="287">
        <v>347.63318316656444</v>
      </c>
      <c r="DG8" s="288">
        <v>228.25973095070322</v>
      </c>
      <c r="DH8" s="288">
        <v>276.14014346311967</v>
      </c>
      <c r="DI8" s="288">
        <v>135.64331684291025</v>
      </c>
      <c r="DJ8" s="288">
        <v>289.36904424831232</v>
      </c>
      <c r="DK8" s="288">
        <v>240.51441187678631</v>
      </c>
      <c r="DL8" s="288">
        <v>375.44274562314433</v>
      </c>
      <c r="DM8" s="288">
        <v>157.95608266200657</v>
      </c>
      <c r="DN8" s="288">
        <v>243.4511624202421</v>
      </c>
      <c r="DO8" s="288">
        <v>320.01272639884996</v>
      </c>
      <c r="DP8" s="288">
        <v>238.971168334342</v>
      </c>
      <c r="DQ8" s="289">
        <v>166.88926484345691</v>
      </c>
      <c r="DR8" s="287">
        <v>367.05691100175011</v>
      </c>
      <c r="DS8" s="288">
        <v>204.24689420088922</v>
      </c>
      <c r="DT8" s="288">
        <v>256.43456392409661</v>
      </c>
      <c r="DU8" s="288">
        <v>265.32958390225883</v>
      </c>
      <c r="DV8" s="288">
        <v>276.85683992806361</v>
      </c>
      <c r="DW8" s="288">
        <v>296.44723987486879</v>
      </c>
      <c r="DX8" s="288">
        <v>408.33534549298844</v>
      </c>
      <c r="DY8" s="288">
        <v>181.2559397779257</v>
      </c>
      <c r="DZ8" s="288">
        <v>257.19724488743645</v>
      </c>
      <c r="EA8" s="288">
        <v>334.52455157740729</v>
      </c>
      <c r="EB8" s="288">
        <v>258.68295142981293</v>
      </c>
      <c r="EC8" s="289">
        <v>196.47561582753593</v>
      </c>
      <c r="ED8" s="287">
        <v>428.05378206747412</v>
      </c>
      <c r="EE8" s="288">
        <v>175.19075088496675</v>
      </c>
      <c r="EF8" s="288">
        <v>258.06093401832118</v>
      </c>
      <c r="EG8" s="288">
        <v>276.65286294562918</v>
      </c>
      <c r="EH8" s="288">
        <v>289.31044899921955</v>
      </c>
      <c r="EI8" s="288">
        <v>329.57466233695197</v>
      </c>
      <c r="EJ8" s="288">
        <v>442.46385711710332</v>
      </c>
      <c r="EK8" s="288">
        <v>181.85020084253563</v>
      </c>
      <c r="EL8" s="288">
        <v>291.04082095081969</v>
      </c>
      <c r="EM8" s="288">
        <v>352.29717309474825</v>
      </c>
      <c r="EN8" s="288">
        <v>288.60942737727567</v>
      </c>
      <c r="EO8" s="289">
        <v>244.38866204825391</v>
      </c>
      <c r="EP8" s="287">
        <v>487.70811064669743</v>
      </c>
      <c r="EQ8" s="288">
        <v>199.93760773878608</v>
      </c>
      <c r="ER8" s="288">
        <v>310.38178636303599</v>
      </c>
      <c r="ES8" s="288">
        <v>293.00616773184345</v>
      </c>
      <c r="ET8" s="288">
        <v>257.74624437297655</v>
      </c>
      <c r="EU8" s="288">
        <v>363.78785502712964</v>
      </c>
      <c r="EV8" s="288">
        <v>441.07085795514024</v>
      </c>
      <c r="EW8" s="288">
        <v>211.83170871732278</v>
      </c>
      <c r="EX8" s="288">
        <v>332.35069110652353</v>
      </c>
      <c r="EY8" s="288">
        <v>358.51381532694609</v>
      </c>
      <c r="EZ8" s="288">
        <v>302.68024418907243</v>
      </c>
      <c r="FA8" s="289">
        <v>297.0619376540642</v>
      </c>
      <c r="FB8" s="287">
        <v>517.58706747358508</v>
      </c>
      <c r="FC8" s="288">
        <v>266.08929315100812</v>
      </c>
      <c r="FD8" s="288">
        <v>455.77300990102702</v>
      </c>
      <c r="FE8" s="288">
        <v>310.64382298053999</v>
      </c>
      <c r="FF8" s="288">
        <v>290.20229878100326</v>
      </c>
      <c r="FG8" s="288">
        <v>398.97837471090384</v>
      </c>
      <c r="FH8" s="288">
        <v>514.7129187480075</v>
      </c>
      <c r="FI8" s="288">
        <v>377.24508375700157</v>
      </c>
      <c r="FJ8" s="288">
        <v>483.77173173182803</v>
      </c>
      <c r="FK8" s="288">
        <v>366.85952178535837</v>
      </c>
      <c r="FL8" s="288">
        <v>391.54037272780192</v>
      </c>
      <c r="FM8" s="289">
        <v>280.49130034147629</v>
      </c>
      <c r="FN8" s="287">
        <v>517.86020534954378</v>
      </c>
      <c r="FO8" s="288">
        <v>361.48383187927482</v>
      </c>
      <c r="FP8" s="288">
        <v>473.01173660318943</v>
      </c>
      <c r="FQ8" s="288">
        <v>317.37687338847553</v>
      </c>
      <c r="FR8" s="288">
        <v>435.39153152108906</v>
      </c>
      <c r="FS8" s="288">
        <v>363.00091885266852</v>
      </c>
      <c r="FT8" s="288">
        <v>512.21616171355083</v>
      </c>
      <c r="FU8" s="288">
        <v>419.00243828029011</v>
      </c>
      <c r="FV8" s="288">
        <v>462.22099230566039</v>
      </c>
      <c r="FW8" s="288">
        <v>462.26511487391866</v>
      </c>
      <c r="FX8" s="288">
        <v>395.42663056257356</v>
      </c>
      <c r="FY8" s="289">
        <v>420.89404195346475</v>
      </c>
      <c r="FZ8" s="287">
        <v>601.14486078056848</v>
      </c>
      <c r="GA8" s="288">
        <v>409.74108167027794</v>
      </c>
      <c r="GB8" s="288">
        <v>491.13772027879168</v>
      </c>
      <c r="GC8" s="288">
        <v>342.44433323842611</v>
      </c>
      <c r="GD8" s="288">
        <v>442.15976695014558</v>
      </c>
      <c r="GE8" s="288">
        <v>554.26260998931923</v>
      </c>
      <c r="GF8" s="288">
        <v>611.08710410438107</v>
      </c>
      <c r="GG8" s="288">
        <v>486.6179519592086</v>
      </c>
      <c r="GH8" s="288">
        <v>558.23398059218357</v>
      </c>
      <c r="GI8" s="288">
        <v>298.243279301602</v>
      </c>
      <c r="GJ8" s="288">
        <v>449.09748496801853</v>
      </c>
      <c r="GK8" s="289">
        <v>508.95432688853811</v>
      </c>
      <c r="GL8" s="287">
        <v>719.89243661868602</v>
      </c>
      <c r="GM8" s="288">
        <v>522.61291686844743</v>
      </c>
      <c r="GN8" s="288">
        <v>675.71225876852429</v>
      </c>
      <c r="GO8" s="288">
        <v>402.19552441679616</v>
      </c>
      <c r="GP8" s="288">
        <v>476.51608640783707</v>
      </c>
      <c r="GQ8" s="288">
        <v>686.20225094263799</v>
      </c>
      <c r="GR8" s="288">
        <v>635.48802579674805</v>
      </c>
      <c r="GS8" s="288">
        <v>566.75439365394072</v>
      </c>
      <c r="GT8" s="288">
        <v>644.39502882342913</v>
      </c>
      <c r="GU8" s="288">
        <v>454.3933787763969</v>
      </c>
      <c r="GV8" s="288">
        <v>526.71426450836259</v>
      </c>
      <c r="GW8" s="289">
        <v>537.11683018208919</v>
      </c>
      <c r="GX8" s="287">
        <v>741.57347563837652</v>
      </c>
      <c r="GY8" s="288">
        <v>566.63102455703552</v>
      </c>
      <c r="GZ8" s="288">
        <v>716.01282887397338</v>
      </c>
      <c r="HA8" s="288">
        <v>516.20805047926569</v>
      </c>
      <c r="HB8" s="288">
        <v>520.64949646667037</v>
      </c>
      <c r="HC8" s="288">
        <v>680.014914331402</v>
      </c>
      <c r="HD8" s="288">
        <v>683.37446323508482</v>
      </c>
      <c r="HE8" s="288">
        <v>595.49447935458988</v>
      </c>
      <c r="HF8" s="288">
        <v>678.25329298156532</v>
      </c>
      <c r="HG8" s="288">
        <v>457.47360453704709</v>
      </c>
      <c r="HH8" s="288">
        <v>596.53061258103764</v>
      </c>
      <c r="HI8" s="289">
        <v>728.70080939746435</v>
      </c>
      <c r="HJ8" s="287">
        <v>693.82862713529062</v>
      </c>
      <c r="HK8" s="288">
        <v>591.74905983198266</v>
      </c>
      <c r="HL8" s="288">
        <v>721.92601564044753</v>
      </c>
      <c r="HM8" s="288">
        <v>540.79534455840621</v>
      </c>
      <c r="HN8" s="288">
        <v>621.11807271410009</v>
      </c>
      <c r="HO8" s="288">
        <v>759.88838772971872</v>
      </c>
      <c r="HP8" s="288">
        <v>674.46263122981463</v>
      </c>
      <c r="HQ8" s="288">
        <v>621.59472910464069</v>
      </c>
      <c r="HR8" s="288">
        <v>639.21878747444021</v>
      </c>
      <c r="HS8" s="288">
        <v>470.53925148221941</v>
      </c>
      <c r="HT8" s="288">
        <v>683.28735326995502</v>
      </c>
      <c r="HU8" s="289">
        <v>852.81112500768609</v>
      </c>
      <c r="HV8" s="287">
        <v>639.36870149530455</v>
      </c>
      <c r="HW8" s="288">
        <v>558.94367318552645</v>
      </c>
      <c r="HX8" s="288">
        <v>635.94970961765739</v>
      </c>
      <c r="HY8" s="288">
        <v>492.16184319396808</v>
      </c>
      <c r="HZ8" s="288">
        <v>577.04371249791848</v>
      </c>
      <c r="IA8" s="288">
        <v>715.35302311607529</v>
      </c>
      <c r="IB8" s="288">
        <v>636.40667849676856</v>
      </c>
      <c r="IC8" s="288">
        <v>526.24607555241812</v>
      </c>
      <c r="ID8" s="288">
        <v>595.80771525278021</v>
      </c>
      <c r="IE8" s="288">
        <v>536.44617701622019</v>
      </c>
      <c r="IF8" s="288">
        <v>682.11906931867725</v>
      </c>
      <c r="IG8" s="289">
        <v>624.65987510641253</v>
      </c>
      <c r="IH8" s="287">
        <v>773.63819694633833</v>
      </c>
      <c r="II8" s="288">
        <v>506.64632145822094</v>
      </c>
      <c r="IJ8" s="288">
        <v>663.16462847967932</v>
      </c>
      <c r="IK8" s="288">
        <v>601.63996671988241</v>
      </c>
      <c r="IL8" s="288">
        <v>613.90610600321475</v>
      </c>
      <c r="IM8" s="288">
        <v>672.96900283502509</v>
      </c>
      <c r="IN8" s="288">
        <v>646.22695749527543</v>
      </c>
      <c r="IO8" s="288">
        <v>579.4142813175979</v>
      </c>
      <c r="IP8" s="288">
        <v>598.50926481940064</v>
      </c>
      <c r="IQ8" s="288">
        <v>581.20375130709476</v>
      </c>
      <c r="IR8" s="288">
        <v>739.64072867019627</v>
      </c>
      <c r="IS8" s="289">
        <v>622.06145213689729</v>
      </c>
      <c r="IT8" s="287">
        <v>652.57694341793194</v>
      </c>
      <c r="IU8" s="288">
        <v>559.20978151729548</v>
      </c>
      <c r="IV8" s="288">
        <v>704.46569853137294</v>
      </c>
      <c r="IW8" s="288">
        <v>617.28166725264236</v>
      </c>
      <c r="IX8" s="288">
        <v>738.26174443600075</v>
      </c>
      <c r="IY8" s="288">
        <v>708.22867848270027</v>
      </c>
      <c r="IZ8" s="288">
        <v>721.64168512282299</v>
      </c>
      <c r="JA8" s="288">
        <v>667.16063159345549</v>
      </c>
      <c r="JB8" s="288">
        <v>690.7592105187324</v>
      </c>
      <c r="JC8" s="288">
        <v>639.80287638668347</v>
      </c>
      <c r="JD8" s="288">
        <v>809.32547213290104</v>
      </c>
      <c r="JE8" s="289">
        <v>756.94577242269429</v>
      </c>
      <c r="JF8" s="287">
        <v>793.09383850443101</v>
      </c>
      <c r="JG8" s="288">
        <v>721.98030112855486</v>
      </c>
      <c r="JH8" s="288">
        <v>795.56373453250183</v>
      </c>
      <c r="JI8" s="288">
        <v>747.6432022741451</v>
      </c>
      <c r="JJ8" s="288">
        <v>881.52753881034255</v>
      </c>
      <c r="JK8" s="288">
        <v>903.22689479252313</v>
      </c>
      <c r="JL8" s="288">
        <v>1019.4864103572935</v>
      </c>
      <c r="JM8" s="288">
        <v>894.59293706327389</v>
      </c>
      <c r="JN8" s="288">
        <v>830.78944717227432</v>
      </c>
      <c r="JO8" s="288">
        <v>807.5544174625694</v>
      </c>
      <c r="JP8" s="288">
        <v>1045.7335014987812</v>
      </c>
      <c r="JQ8" s="289">
        <v>924.23329259786078</v>
      </c>
      <c r="JR8" s="287">
        <v>1182.4743923678138</v>
      </c>
      <c r="JS8" s="288">
        <v>927.00369683425788</v>
      </c>
      <c r="JT8" s="288">
        <v>904.63126138355585</v>
      </c>
      <c r="JU8" s="288">
        <v>855.70293614725392</v>
      </c>
      <c r="JV8" s="288">
        <v>1166.5540784789118</v>
      </c>
      <c r="JW8" s="288">
        <v>959.47127918765364</v>
      </c>
      <c r="JX8" s="288">
        <v>1183.8936642507663</v>
      </c>
      <c r="JY8" s="288">
        <v>880.45218284108068</v>
      </c>
      <c r="JZ8" s="288">
        <v>878.14646150265116</v>
      </c>
      <c r="KA8" s="288">
        <v>879.32073736527968</v>
      </c>
      <c r="KB8" s="288">
        <v>1249.201917205688</v>
      </c>
      <c r="KC8" s="289">
        <v>842.90767245708707</v>
      </c>
      <c r="KD8" s="287">
        <v>1252.877802805576</v>
      </c>
      <c r="KE8" s="288">
        <v>867.77916927032618</v>
      </c>
      <c r="KF8" s="288">
        <v>884.02801223056804</v>
      </c>
      <c r="KG8" s="288">
        <v>842.10354268953529</v>
      </c>
      <c r="KH8" s="288">
        <v>1255.6167660869969</v>
      </c>
      <c r="KI8" s="288">
        <v>912.70388990200763</v>
      </c>
      <c r="KJ8" s="288">
        <v>1180.3297511172657</v>
      </c>
      <c r="KK8" s="288">
        <v>959.36498522341549</v>
      </c>
      <c r="KL8" s="288">
        <v>888.80743892059081</v>
      </c>
      <c r="KM8" s="288">
        <v>1067.6693537745659</v>
      </c>
      <c r="KN8" s="288">
        <v>1509.4543845884527</v>
      </c>
      <c r="KO8" s="288">
        <v>817.21234963762822</v>
      </c>
      <c r="KP8" s="287">
        <v>1348.1018502425959</v>
      </c>
      <c r="KQ8" s="288">
        <v>993.32847560160815</v>
      </c>
      <c r="KR8" s="288">
        <v>1035.5917281517791</v>
      </c>
      <c r="KS8" s="289">
        <v>1465.6931565541674</v>
      </c>
    </row>
    <row r="9" spans="1:305" ht="15.75" customHeight="1" x14ac:dyDescent="0.3">
      <c r="A9" s="302" t="s">
        <v>4321</v>
      </c>
      <c r="B9" s="295"/>
      <c r="C9" s="295"/>
      <c r="D9" s="295"/>
      <c r="E9" s="295"/>
    </row>
    <row r="10" spans="1:305" x14ac:dyDescent="0.25">
      <c r="A10" s="246" t="s">
        <v>4256</v>
      </c>
    </row>
  </sheetData>
  <pageMargins left="0.7" right="0.7" top="0.75" bottom="0.75" header="0.3" footer="0.3"/>
  <pageSetup scale="6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8DEE-E685-4C47-A444-2C35214DA08A}">
  <sheetPr>
    <tabColor theme="3" tint="0.79998168889431442"/>
    <pageSetUpPr fitToPage="1"/>
  </sheetPr>
  <dimension ref="A1:KS23"/>
  <sheetViews>
    <sheetView zoomScaleNormal="100" workbookViewId="0">
      <pane xSplit="1" ySplit="5" topLeftCell="KN6" activePane="bottomRight" state="frozen"/>
      <selection sqref="A1:XFD1048576"/>
      <selection pane="topRight" sqref="A1:XFD1048576"/>
      <selection pane="bottomLeft" sqref="A1:XFD1048576"/>
      <selection pane="bottomRight" activeCell="KS16" sqref="KS16"/>
    </sheetView>
  </sheetViews>
  <sheetFormatPr baseColWidth="10" defaultColWidth="9.33203125" defaultRowHeight="13.2" x14ac:dyDescent="0.25"/>
  <cols>
    <col min="1" max="1" width="51.44140625" style="11" customWidth="1"/>
    <col min="2" max="2" width="8" style="11" customWidth="1"/>
    <col min="3" max="164" width="7.6640625" style="11" customWidth="1"/>
    <col min="165" max="230" width="6.77734375" style="11" customWidth="1"/>
    <col min="231" max="265" width="7.44140625" style="11" customWidth="1"/>
    <col min="266" max="283" width="8.6640625" style="11" customWidth="1"/>
    <col min="284" max="484" width="9.33203125" style="11"/>
    <col min="485" max="485" width="62" style="11" customWidth="1"/>
    <col min="486" max="489" width="20" style="11" customWidth="1"/>
    <col min="490" max="490" width="9.33203125" style="11"/>
    <col min="491" max="491" width="43" style="11" customWidth="1"/>
    <col min="492" max="492" width="74.77734375" style="11" bestFit="1" customWidth="1"/>
    <col min="493" max="740" width="9.33203125" style="11"/>
    <col min="741" max="741" width="62" style="11" customWidth="1"/>
    <col min="742" max="745" width="20" style="11" customWidth="1"/>
    <col min="746" max="746" width="9.33203125" style="11"/>
    <col min="747" max="747" width="43" style="11" customWidth="1"/>
    <col min="748" max="748" width="74.77734375" style="11" bestFit="1" customWidth="1"/>
    <col min="749" max="996" width="9.33203125" style="11"/>
    <col min="997" max="997" width="62" style="11" customWidth="1"/>
    <col min="998" max="1001" width="20" style="11" customWidth="1"/>
    <col min="1002" max="1002" width="9.33203125" style="11"/>
    <col min="1003" max="1003" width="43" style="11" customWidth="1"/>
    <col min="1004" max="1004" width="74.77734375" style="11" bestFit="1" customWidth="1"/>
    <col min="1005" max="1252" width="9.33203125" style="11"/>
    <col min="1253" max="1253" width="62" style="11" customWidth="1"/>
    <col min="1254" max="1257" width="20" style="11" customWidth="1"/>
    <col min="1258" max="1258" width="9.33203125" style="11"/>
    <col min="1259" max="1259" width="43" style="11" customWidth="1"/>
    <col min="1260" max="1260" width="74.77734375" style="11" bestFit="1" customWidth="1"/>
    <col min="1261" max="1508" width="9.33203125" style="11"/>
    <col min="1509" max="1509" width="62" style="11" customWidth="1"/>
    <col min="1510" max="1513" width="20" style="11" customWidth="1"/>
    <col min="1514" max="1514" width="9.33203125" style="11"/>
    <col min="1515" max="1515" width="43" style="11" customWidth="1"/>
    <col min="1516" max="1516" width="74.77734375" style="11" bestFit="1" customWidth="1"/>
    <col min="1517" max="1764" width="9.33203125" style="11"/>
    <col min="1765" max="1765" width="62" style="11" customWidth="1"/>
    <col min="1766" max="1769" width="20" style="11" customWidth="1"/>
    <col min="1770" max="1770" width="9.33203125" style="11"/>
    <col min="1771" max="1771" width="43" style="11" customWidth="1"/>
    <col min="1772" max="1772" width="74.77734375" style="11" bestFit="1" customWidth="1"/>
    <col min="1773" max="2020" width="9.33203125" style="11"/>
    <col min="2021" max="2021" width="62" style="11" customWidth="1"/>
    <col min="2022" max="2025" width="20" style="11" customWidth="1"/>
    <col min="2026" max="2026" width="9.33203125" style="11"/>
    <col min="2027" max="2027" width="43" style="11" customWidth="1"/>
    <col min="2028" max="2028" width="74.77734375" style="11" bestFit="1" customWidth="1"/>
    <col min="2029" max="2276" width="9.33203125" style="11"/>
    <col min="2277" max="2277" width="62" style="11" customWidth="1"/>
    <col min="2278" max="2281" width="20" style="11" customWidth="1"/>
    <col min="2282" max="2282" width="9.33203125" style="11"/>
    <col min="2283" max="2283" width="43" style="11" customWidth="1"/>
    <col min="2284" max="2284" width="74.77734375" style="11" bestFit="1" customWidth="1"/>
    <col min="2285" max="2532" width="9.33203125" style="11"/>
    <col min="2533" max="2533" width="62" style="11" customWidth="1"/>
    <col min="2534" max="2537" width="20" style="11" customWidth="1"/>
    <col min="2538" max="2538" width="9.33203125" style="11"/>
    <col min="2539" max="2539" width="43" style="11" customWidth="1"/>
    <col min="2540" max="2540" width="74.77734375" style="11" bestFit="1" customWidth="1"/>
    <col min="2541" max="2788" width="9.33203125" style="11"/>
    <col min="2789" max="2789" width="62" style="11" customWidth="1"/>
    <col min="2790" max="2793" width="20" style="11" customWidth="1"/>
    <col min="2794" max="2794" width="9.33203125" style="11"/>
    <col min="2795" max="2795" width="43" style="11" customWidth="1"/>
    <col min="2796" max="2796" width="74.77734375" style="11" bestFit="1" customWidth="1"/>
    <col min="2797" max="3044" width="9.33203125" style="11"/>
    <col min="3045" max="3045" width="62" style="11" customWidth="1"/>
    <col min="3046" max="3049" width="20" style="11" customWidth="1"/>
    <col min="3050" max="3050" width="9.33203125" style="11"/>
    <col min="3051" max="3051" width="43" style="11" customWidth="1"/>
    <col min="3052" max="3052" width="74.77734375" style="11" bestFit="1" customWidth="1"/>
    <col min="3053" max="3300" width="9.33203125" style="11"/>
    <col min="3301" max="3301" width="62" style="11" customWidth="1"/>
    <col min="3302" max="3305" width="20" style="11" customWidth="1"/>
    <col min="3306" max="3306" width="9.33203125" style="11"/>
    <col min="3307" max="3307" width="43" style="11" customWidth="1"/>
    <col min="3308" max="3308" width="74.77734375" style="11" bestFit="1" customWidth="1"/>
    <col min="3309" max="3556" width="9.33203125" style="11"/>
    <col min="3557" max="3557" width="62" style="11" customWidth="1"/>
    <col min="3558" max="3561" width="20" style="11" customWidth="1"/>
    <col min="3562" max="3562" width="9.33203125" style="11"/>
    <col min="3563" max="3563" width="43" style="11" customWidth="1"/>
    <col min="3564" max="3564" width="74.77734375" style="11" bestFit="1" customWidth="1"/>
    <col min="3565" max="3812" width="9.33203125" style="11"/>
    <col min="3813" max="3813" width="62" style="11" customWidth="1"/>
    <col min="3814" max="3817" width="20" style="11" customWidth="1"/>
    <col min="3818" max="3818" width="9.33203125" style="11"/>
    <col min="3819" max="3819" width="43" style="11" customWidth="1"/>
    <col min="3820" max="3820" width="74.77734375" style="11" bestFit="1" customWidth="1"/>
    <col min="3821" max="4068" width="9.33203125" style="11"/>
    <col min="4069" max="4069" width="62" style="11" customWidth="1"/>
    <col min="4070" max="4073" width="20" style="11" customWidth="1"/>
    <col min="4074" max="4074" width="9.33203125" style="11"/>
    <col min="4075" max="4075" width="43" style="11" customWidth="1"/>
    <col min="4076" max="4076" width="74.77734375" style="11" bestFit="1" customWidth="1"/>
    <col min="4077" max="4324" width="9.33203125" style="11"/>
    <col min="4325" max="4325" width="62" style="11" customWidth="1"/>
    <col min="4326" max="4329" width="20" style="11" customWidth="1"/>
    <col min="4330" max="4330" width="9.33203125" style="11"/>
    <col min="4331" max="4331" width="43" style="11" customWidth="1"/>
    <col min="4332" max="4332" width="74.77734375" style="11" bestFit="1" customWidth="1"/>
    <col min="4333" max="4580" width="9.33203125" style="11"/>
    <col min="4581" max="4581" width="62" style="11" customWidth="1"/>
    <col min="4582" max="4585" width="20" style="11" customWidth="1"/>
    <col min="4586" max="4586" width="9.33203125" style="11"/>
    <col min="4587" max="4587" width="43" style="11" customWidth="1"/>
    <col min="4588" max="4588" width="74.77734375" style="11" bestFit="1" customWidth="1"/>
    <col min="4589" max="4836" width="9.33203125" style="11"/>
    <col min="4837" max="4837" width="62" style="11" customWidth="1"/>
    <col min="4838" max="4841" width="20" style="11" customWidth="1"/>
    <col min="4842" max="4842" width="9.33203125" style="11"/>
    <col min="4843" max="4843" width="43" style="11" customWidth="1"/>
    <col min="4844" max="4844" width="74.77734375" style="11" bestFit="1" customWidth="1"/>
    <col min="4845" max="5092" width="9.33203125" style="11"/>
    <col min="5093" max="5093" width="62" style="11" customWidth="1"/>
    <col min="5094" max="5097" width="20" style="11" customWidth="1"/>
    <col min="5098" max="5098" width="9.33203125" style="11"/>
    <col min="5099" max="5099" width="43" style="11" customWidth="1"/>
    <col min="5100" max="5100" width="74.77734375" style="11" bestFit="1" customWidth="1"/>
    <col min="5101" max="5348" width="9.33203125" style="11"/>
    <col min="5349" max="5349" width="62" style="11" customWidth="1"/>
    <col min="5350" max="5353" width="20" style="11" customWidth="1"/>
    <col min="5354" max="5354" width="9.33203125" style="11"/>
    <col min="5355" max="5355" width="43" style="11" customWidth="1"/>
    <col min="5356" max="5356" width="74.77734375" style="11" bestFit="1" customWidth="1"/>
    <col min="5357" max="5604" width="9.33203125" style="11"/>
    <col min="5605" max="5605" width="62" style="11" customWidth="1"/>
    <col min="5606" max="5609" width="20" style="11" customWidth="1"/>
    <col min="5610" max="5610" width="9.33203125" style="11"/>
    <col min="5611" max="5611" width="43" style="11" customWidth="1"/>
    <col min="5612" max="5612" width="74.77734375" style="11" bestFit="1" customWidth="1"/>
    <col min="5613" max="5860" width="9.33203125" style="11"/>
    <col min="5861" max="5861" width="62" style="11" customWidth="1"/>
    <col min="5862" max="5865" width="20" style="11" customWidth="1"/>
    <col min="5866" max="5866" width="9.33203125" style="11"/>
    <col min="5867" max="5867" width="43" style="11" customWidth="1"/>
    <col min="5868" max="5868" width="74.77734375" style="11" bestFit="1" customWidth="1"/>
    <col min="5869" max="6116" width="9.33203125" style="11"/>
    <col min="6117" max="6117" width="62" style="11" customWidth="1"/>
    <col min="6118" max="6121" width="20" style="11" customWidth="1"/>
    <col min="6122" max="6122" width="9.33203125" style="11"/>
    <col min="6123" max="6123" width="43" style="11" customWidth="1"/>
    <col min="6124" max="6124" width="74.77734375" style="11" bestFit="1" customWidth="1"/>
    <col min="6125" max="6372" width="9.33203125" style="11"/>
    <col min="6373" max="6373" width="62" style="11" customWidth="1"/>
    <col min="6374" max="6377" width="20" style="11" customWidth="1"/>
    <col min="6378" max="6378" width="9.33203125" style="11"/>
    <col min="6379" max="6379" width="43" style="11" customWidth="1"/>
    <col min="6380" max="6380" width="74.77734375" style="11" bestFit="1" customWidth="1"/>
    <col min="6381" max="6628" width="9.33203125" style="11"/>
    <col min="6629" max="6629" width="62" style="11" customWidth="1"/>
    <col min="6630" max="6633" width="20" style="11" customWidth="1"/>
    <col min="6634" max="6634" width="9.33203125" style="11"/>
    <col min="6635" max="6635" width="43" style="11" customWidth="1"/>
    <col min="6636" max="6636" width="74.77734375" style="11" bestFit="1" customWidth="1"/>
    <col min="6637" max="6884" width="9.33203125" style="11"/>
    <col min="6885" max="6885" width="62" style="11" customWidth="1"/>
    <col min="6886" max="6889" width="20" style="11" customWidth="1"/>
    <col min="6890" max="6890" width="9.33203125" style="11"/>
    <col min="6891" max="6891" width="43" style="11" customWidth="1"/>
    <col min="6892" max="6892" width="74.77734375" style="11" bestFit="1" customWidth="1"/>
    <col min="6893" max="7140" width="9.33203125" style="11"/>
    <col min="7141" max="7141" width="62" style="11" customWidth="1"/>
    <col min="7142" max="7145" width="20" style="11" customWidth="1"/>
    <col min="7146" max="7146" width="9.33203125" style="11"/>
    <col min="7147" max="7147" width="43" style="11" customWidth="1"/>
    <col min="7148" max="7148" width="74.77734375" style="11" bestFit="1" customWidth="1"/>
    <col min="7149" max="7396" width="9.33203125" style="11"/>
    <col min="7397" max="7397" width="62" style="11" customWidth="1"/>
    <col min="7398" max="7401" width="20" style="11" customWidth="1"/>
    <col min="7402" max="7402" width="9.33203125" style="11"/>
    <col min="7403" max="7403" width="43" style="11" customWidth="1"/>
    <col min="7404" max="7404" width="74.77734375" style="11" bestFit="1" customWidth="1"/>
    <col min="7405" max="7652" width="9.33203125" style="11"/>
    <col min="7653" max="7653" width="62" style="11" customWidth="1"/>
    <col min="7654" max="7657" width="20" style="11" customWidth="1"/>
    <col min="7658" max="7658" width="9.33203125" style="11"/>
    <col min="7659" max="7659" width="43" style="11" customWidth="1"/>
    <col min="7660" max="7660" width="74.77734375" style="11" bestFit="1" customWidth="1"/>
    <col min="7661" max="7908" width="9.33203125" style="11"/>
    <col min="7909" max="7909" width="62" style="11" customWidth="1"/>
    <col min="7910" max="7913" width="20" style="11" customWidth="1"/>
    <col min="7914" max="7914" width="9.33203125" style="11"/>
    <col min="7915" max="7915" width="43" style="11" customWidth="1"/>
    <col min="7916" max="7916" width="74.77734375" style="11" bestFit="1" customWidth="1"/>
    <col min="7917" max="8164" width="9.33203125" style="11"/>
    <col min="8165" max="8165" width="62" style="11" customWidth="1"/>
    <col min="8166" max="8169" width="20" style="11" customWidth="1"/>
    <col min="8170" max="8170" width="9.33203125" style="11"/>
    <col min="8171" max="8171" width="43" style="11" customWidth="1"/>
    <col min="8172" max="8172" width="74.77734375" style="11" bestFit="1" customWidth="1"/>
    <col min="8173" max="8420" width="9.33203125" style="11"/>
    <col min="8421" max="8421" width="62" style="11" customWidth="1"/>
    <col min="8422" max="8425" width="20" style="11" customWidth="1"/>
    <col min="8426" max="8426" width="9.33203125" style="11"/>
    <col min="8427" max="8427" width="43" style="11" customWidth="1"/>
    <col min="8428" max="8428" width="74.77734375" style="11" bestFit="1" customWidth="1"/>
    <col min="8429" max="8676" width="9.33203125" style="11"/>
    <col min="8677" max="8677" width="62" style="11" customWidth="1"/>
    <col min="8678" max="8681" width="20" style="11" customWidth="1"/>
    <col min="8682" max="8682" width="9.33203125" style="11"/>
    <col min="8683" max="8683" width="43" style="11" customWidth="1"/>
    <col min="8684" max="8684" width="74.77734375" style="11" bestFit="1" customWidth="1"/>
    <col min="8685" max="8932" width="9.33203125" style="11"/>
    <col min="8933" max="8933" width="62" style="11" customWidth="1"/>
    <col min="8934" max="8937" width="20" style="11" customWidth="1"/>
    <col min="8938" max="8938" width="9.33203125" style="11"/>
    <col min="8939" max="8939" width="43" style="11" customWidth="1"/>
    <col min="8940" max="8940" width="74.77734375" style="11" bestFit="1" customWidth="1"/>
    <col min="8941" max="9188" width="9.33203125" style="11"/>
    <col min="9189" max="9189" width="62" style="11" customWidth="1"/>
    <col min="9190" max="9193" width="20" style="11" customWidth="1"/>
    <col min="9194" max="9194" width="9.33203125" style="11"/>
    <col min="9195" max="9195" width="43" style="11" customWidth="1"/>
    <col min="9196" max="9196" width="74.77734375" style="11" bestFit="1" customWidth="1"/>
    <col min="9197" max="9444" width="9.33203125" style="11"/>
    <col min="9445" max="9445" width="62" style="11" customWidth="1"/>
    <col min="9446" max="9449" width="20" style="11" customWidth="1"/>
    <col min="9450" max="9450" width="9.33203125" style="11"/>
    <col min="9451" max="9451" width="43" style="11" customWidth="1"/>
    <col min="9452" max="9452" width="74.77734375" style="11" bestFit="1" customWidth="1"/>
    <col min="9453" max="9700" width="9.33203125" style="11"/>
    <col min="9701" max="9701" width="62" style="11" customWidth="1"/>
    <col min="9702" max="9705" width="20" style="11" customWidth="1"/>
    <col min="9706" max="9706" width="9.33203125" style="11"/>
    <col min="9707" max="9707" width="43" style="11" customWidth="1"/>
    <col min="9708" max="9708" width="74.77734375" style="11" bestFit="1" customWidth="1"/>
    <col min="9709" max="9956" width="9.33203125" style="11"/>
    <col min="9957" max="9957" width="62" style="11" customWidth="1"/>
    <col min="9958" max="9961" width="20" style="11" customWidth="1"/>
    <col min="9962" max="9962" width="9.33203125" style="11"/>
    <col min="9963" max="9963" width="43" style="11" customWidth="1"/>
    <col min="9964" max="9964" width="74.77734375" style="11" bestFit="1" customWidth="1"/>
    <col min="9965" max="10212" width="9.33203125" style="11"/>
    <col min="10213" max="10213" width="62" style="11" customWidth="1"/>
    <col min="10214" max="10217" width="20" style="11" customWidth="1"/>
    <col min="10218" max="10218" width="9.33203125" style="11"/>
    <col min="10219" max="10219" width="43" style="11" customWidth="1"/>
    <col min="10220" max="10220" width="74.77734375" style="11" bestFit="1" customWidth="1"/>
    <col min="10221" max="10468" width="9.33203125" style="11"/>
    <col min="10469" max="10469" width="62" style="11" customWidth="1"/>
    <col min="10470" max="10473" width="20" style="11" customWidth="1"/>
    <col min="10474" max="10474" width="9.33203125" style="11"/>
    <col min="10475" max="10475" width="43" style="11" customWidth="1"/>
    <col min="10476" max="10476" width="74.77734375" style="11" bestFit="1" customWidth="1"/>
    <col min="10477" max="10724" width="9.33203125" style="11"/>
    <col min="10725" max="10725" width="62" style="11" customWidth="1"/>
    <col min="10726" max="10729" width="20" style="11" customWidth="1"/>
    <col min="10730" max="10730" width="9.33203125" style="11"/>
    <col min="10731" max="10731" width="43" style="11" customWidth="1"/>
    <col min="10732" max="10732" width="74.77734375" style="11" bestFit="1" customWidth="1"/>
    <col min="10733" max="10980" width="9.33203125" style="11"/>
    <col min="10981" max="10981" width="62" style="11" customWidth="1"/>
    <col min="10982" max="10985" width="20" style="11" customWidth="1"/>
    <col min="10986" max="10986" width="9.33203125" style="11"/>
    <col min="10987" max="10987" width="43" style="11" customWidth="1"/>
    <col min="10988" max="10988" width="74.77734375" style="11" bestFit="1" customWidth="1"/>
    <col min="10989" max="11236" width="9.33203125" style="11"/>
    <col min="11237" max="11237" width="62" style="11" customWidth="1"/>
    <col min="11238" max="11241" width="20" style="11" customWidth="1"/>
    <col min="11242" max="11242" width="9.33203125" style="11"/>
    <col min="11243" max="11243" width="43" style="11" customWidth="1"/>
    <col min="11244" max="11244" width="74.77734375" style="11" bestFit="1" customWidth="1"/>
    <col min="11245" max="11492" width="9.33203125" style="11"/>
    <col min="11493" max="11493" width="62" style="11" customWidth="1"/>
    <col min="11494" max="11497" width="20" style="11" customWidth="1"/>
    <col min="11498" max="11498" width="9.33203125" style="11"/>
    <col min="11499" max="11499" width="43" style="11" customWidth="1"/>
    <col min="11500" max="11500" width="74.77734375" style="11" bestFit="1" customWidth="1"/>
    <col min="11501" max="11748" width="9.33203125" style="11"/>
    <col min="11749" max="11749" width="62" style="11" customWidth="1"/>
    <col min="11750" max="11753" width="20" style="11" customWidth="1"/>
    <col min="11754" max="11754" width="9.33203125" style="11"/>
    <col min="11755" max="11755" width="43" style="11" customWidth="1"/>
    <col min="11756" max="11756" width="74.77734375" style="11" bestFit="1" customWidth="1"/>
    <col min="11757" max="12004" width="9.33203125" style="11"/>
    <col min="12005" max="12005" width="62" style="11" customWidth="1"/>
    <col min="12006" max="12009" width="20" style="11" customWidth="1"/>
    <col min="12010" max="12010" width="9.33203125" style="11"/>
    <col min="12011" max="12011" width="43" style="11" customWidth="1"/>
    <col min="12012" max="12012" width="74.77734375" style="11" bestFit="1" customWidth="1"/>
    <col min="12013" max="12260" width="9.33203125" style="11"/>
    <col min="12261" max="12261" width="62" style="11" customWidth="1"/>
    <col min="12262" max="12265" width="20" style="11" customWidth="1"/>
    <col min="12266" max="12266" width="9.33203125" style="11"/>
    <col min="12267" max="12267" width="43" style="11" customWidth="1"/>
    <col min="12268" max="12268" width="74.77734375" style="11" bestFit="1" customWidth="1"/>
    <col min="12269" max="12516" width="9.33203125" style="11"/>
    <col min="12517" max="12517" width="62" style="11" customWidth="1"/>
    <col min="12518" max="12521" width="20" style="11" customWidth="1"/>
    <col min="12522" max="12522" width="9.33203125" style="11"/>
    <col min="12523" max="12523" width="43" style="11" customWidth="1"/>
    <col min="12524" max="12524" width="74.77734375" style="11" bestFit="1" customWidth="1"/>
    <col min="12525" max="12772" width="9.33203125" style="11"/>
    <col min="12773" max="12773" width="62" style="11" customWidth="1"/>
    <col min="12774" max="12777" width="20" style="11" customWidth="1"/>
    <col min="12778" max="12778" width="9.33203125" style="11"/>
    <col min="12779" max="12779" width="43" style="11" customWidth="1"/>
    <col min="12780" max="12780" width="74.77734375" style="11" bestFit="1" customWidth="1"/>
    <col min="12781" max="13028" width="9.33203125" style="11"/>
    <col min="13029" max="13029" width="62" style="11" customWidth="1"/>
    <col min="13030" max="13033" width="20" style="11" customWidth="1"/>
    <col min="13034" max="13034" width="9.33203125" style="11"/>
    <col min="13035" max="13035" width="43" style="11" customWidth="1"/>
    <col min="13036" max="13036" width="74.77734375" style="11" bestFit="1" customWidth="1"/>
    <col min="13037" max="13284" width="9.33203125" style="11"/>
    <col min="13285" max="13285" width="62" style="11" customWidth="1"/>
    <col min="13286" max="13289" width="20" style="11" customWidth="1"/>
    <col min="13290" max="13290" width="9.33203125" style="11"/>
    <col min="13291" max="13291" width="43" style="11" customWidth="1"/>
    <col min="13292" max="13292" width="74.77734375" style="11" bestFit="1" customWidth="1"/>
    <col min="13293" max="13540" width="9.33203125" style="11"/>
    <col min="13541" max="13541" width="62" style="11" customWidth="1"/>
    <col min="13542" max="13545" width="20" style="11" customWidth="1"/>
    <col min="13546" max="13546" width="9.33203125" style="11"/>
    <col min="13547" max="13547" width="43" style="11" customWidth="1"/>
    <col min="13548" max="13548" width="74.77734375" style="11" bestFit="1" customWidth="1"/>
    <col min="13549" max="13796" width="9.33203125" style="11"/>
    <col min="13797" max="13797" width="62" style="11" customWidth="1"/>
    <col min="13798" max="13801" width="20" style="11" customWidth="1"/>
    <col min="13802" max="13802" width="9.33203125" style="11"/>
    <col min="13803" max="13803" width="43" style="11" customWidth="1"/>
    <col min="13804" max="13804" width="74.77734375" style="11" bestFit="1" customWidth="1"/>
    <col min="13805" max="14052" width="9.33203125" style="11"/>
    <col min="14053" max="14053" width="62" style="11" customWidth="1"/>
    <col min="14054" max="14057" width="20" style="11" customWidth="1"/>
    <col min="14058" max="14058" width="9.33203125" style="11"/>
    <col min="14059" max="14059" width="43" style="11" customWidth="1"/>
    <col min="14060" max="14060" width="74.77734375" style="11" bestFit="1" customWidth="1"/>
    <col min="14061" max="14308" width="9.33203125" style="11"/>
    <col min="14309" max="14309" width="62" style="11" customWidth="1"/>
    <col min="14310" max="14313" width="20" style="11" customWidth="1"/>
    <col min="14314" max="14314" width="9.33203125" style="11"/>
    <col min="14315" max="14315" width="43" style="11" customWidth="1"/>
    <col min="14316" max="14316" width="74.77734375" style="11" bestFit="1" customWidth="1"/>
    <col min="14317" max="14564" width="9.33203125" style="11"/>
    <col min="14565" max="14565" width="62" style="11" customWidth="1"/>
    <col min="14566" max="14569" width="20" style="11" customWidth="1"/>
    <col min="14570" max="14570" width="9.33203125" style="11"/>
    <col min="14571" max="14571" width="43" style="11" customWidth="1"/>
    <col min="14572" max="14572" width="74.77734375" style="11" bestFit="1" customWidth="1"/>
    <col min="14573" max="14820" width="9.33203125" style="11"/>
    <col min="14821" max="14821" width="62" style="11" customWidth="1"/>
    <col min="14822" max="14825" width="20" style="11" customWidth="1"/>
    <col min="14826" max="14826" width="9.33203125" style="11"/>
    <col min="14827" max="14827" width="43" style="11" customWidth="1"/>
    <col min="14828" max="14828" width="74.77734375" style="11" bestFit="1" customWidth="1"/>
    <col min="14829" max="15076" width="9.33203125" style="11"/>
    <col min="15077" max="15077" width="62" style="11" customWidth="1"/>
    <col min="15078" max="15081" width="20" style="11" customWidth="1"/>
    <col min="15082" max="15082" width="9.33203125" style="11"/>
    <col min="15083" max="15083" width="43" style="11" customWidth="1"/>
    <col min="15084" max="15084" width="74.77734375" style="11" bestFit="1" customWidth="1"/>
    <col min="15085" max="15332" width="9.33203125" style="11"/>
    <col min="15333" max="15333" width="62" style="11" customWidth="1"/>
    <col min="15334" max="15337" width="20" style="11" customWidth="1"/>
    <col min="15338" max="15338" width="9.33203125" style="11"/>
    <col min="15339" max="15339" width="43" style="11" customWidth="1"/>
    <col min="15340" max="15340" width="74.77734375" style="11" bestFit="1" customWidth="1"/>
    <col min="15341" max="15588" width="9.33203125" style="11"/>
    <col min="15589" max="15589" width="62" style="11" customWidth="1"/>
    <col min="15590" max="15593" width="20" style="11" customWidth="1"/>
    <col min="15594" max="15594" width="9.33203125" style="11"/>
    <col min="15595" max="15595" width="43" style="11" customWidth="1"/>
    <col min="15596" max="15596" width="74.77734375" style="11" bestFit="1" customWidth="1"/>
    <col min="15597" max="15844" width="9.33203125" style="11"/>
    <col min="15845" max="15845" width="62" style="11" customWidth="1"/>
    <col min="15846" max="15849" width="20" style="11" customWidth="1"/>
    <col min="15850" max="15850" width="9.33203125" style="11"/>
    <col min="15851" max="15851" width="43" style="11" customWidth="1"/>
    <col min="15852" max="15852" width="74.77734375" style="11" bestFit="1" customWidth="1"/>
    <col min="15853" max="16100" width="9.33203125" style="11"/>
    <col min="16101" max="16101" width="62" style="11" customWidth="1"/>
    <col min="16102" max="16105" width="20" style="11" customWidth="1"/>
    <col min="16106" max="16106" width="9.33203125" style="11"/>
    <col min="16107" max="16107" width="43" style="11" customWidth="1"/>
    <col min="16108" max="16108" width="74.77734375" style="11" bestFit="1" customWidth="1"/>
    <col min="16109" max="16384" width="9.33203125" style="11"/>
  </cols>
  <sheetData>
    <row r="1" spans="1:305" ht="13.8" x14ac:dyDescent="0.25">
      <c r="A1" s="28" t="s">
        <v>4297</v>
      </c>
      <c r="B1" s="28"/>
      <c r="D1" s="157"/>
      <c r="E1" s="157"/>
      <c r="F1" s="157"/>
    </row>
    <row r="2" spans="1:305" ht="13.8" x14ac:dyDescent="0.25">
      <c r="A2" s="28" t="s">
        <v>4370</v>
      </c>
      <c r="B2" s="28"/>
      <c r="C2" s="254"/>
      <c r="D2" s="254"/>
      <c r="E2" s="254"/>
      <c r="KC2" s="364"/>
    </row>
    <row r="3" spans="1:305" ht="13.8" x14ac:dyDescent="0.3">
      <c r="A3" s="279" t="s">
        <v>4262</v>
      </c>
      <c r="B3" s="12"/>
      <c r="C3" s="12"/>
    </row>
    <row r="4" spans="1:305" ht="13.8" x14ac:dyDescent="0.3">
      <c r="A4" s="349" t="s">
        <v>4241</v>
      </c>
      <c r="B4" s="250">
        <v>2001</v>
      </c>
      <c r="C4" s="251"/>
      <c r="D4" s="251"/>
      <c r="E4" s="251"/>
      <c r="F4" s="252"/>
      <c r="G4" s="252"/>
      <c r="H4" s="252"/>
      <c r="I4" s="252"/>
      <c r="J4" s="252"/>
      <c r="K4" s="252"/>
      <c r="L4" s="252"/>
      <c r="M4" s="253"/>
      <c r="N4" s="250">
        <v>2002</v>
      </c>
      <c r="O4" s="251"/>
      <c r="P4" s="251"/>
      <c r="Q4" s="251"/>
      <c r="R4" s="252"/>
      <c r="S4" s="252"/>
      <c r="T4" s="252"/>
      <c r="U4" s="252"/>
      <c r="V4" s="252"/>
      <c r="W4" s="252"/>
      <c r="X4" s="252"/>
      <c r="Y4" s="253"/>
      <c r="Z4" s="250">
        <v>2003</v>
      </c>
      <c r="AA4" s="251"/>
      <c r="AB4" s="251"/>
      <c r="AC4" s="251"/>
      <c r="AD4" s="252"/>
      <c r="AE4" s="252"/>
      <c r="AF4" s="252"/>
      <c r="AG4" s="252"/>
      <c r="AH4" s="252"/>
      <c r="AI4" s="252"/>
      <c r="AJ4" s="252"/>
      <c r="AK4" s="253"/>
      <c r="AL4" s="250">
        <v>2004</v>
      </c>
      <c r="AM4" s="251"/>
      <c r="AN4" s="251"/>
      <c r="AO4" s="251"/>
      <c r="AP4" s="252"/>
      <c r="AQ4" s="252"/>
      <c r="AR4" s="252"/>
      <c r="AS4" s="252"/>
      <c r="AT4" s="252"/>
      <c r="AU4" s="252"/>
      <c r="AV4" s="252"/>
      <c r="AW4" s="253"/>
      <c r="AX4" s="250">
        <v>2005</v>
      </c>
      <c r="AY4" s="251"/>
      <c r="AZ4" s="251"/>
      <c r="BA4" s="251"/>
      <c r="BB4" s="252"/>
      <c r="BC4" s="252"/>
      <c r="BD4" s="252"/>
      <c r="BE4" s="252"/>
      <c r="BF4" s="252"/>
      <c r="BG4" s="252"/>
      <c r="BH4" s="252"/>
      <c r="BI4" s="253"/>
      <c r="BJ4" s="250">
        <v>2006</v>
      </c>
      <c r="BK4" s="251"/>
      <c r="BL4" s="251"/>
      <c r="BM4" s="251"/>
      <c r="BN4" s="252"/>
      <c r="BO4" s="252"/>
      <c r="BP4" s="252"/>
      <c r="BQ4" s="252"/>
      <c r="BR4" s="252"/>
      <c r="BS4" s="252"/>
      <c r="BT4" s="252"/>
      <c r="BU4" s="253"/>
      <c r="BV4" s="250">
        <v>2007</v>
      </c>
      <c r="BW4" s="251"/>
      <c r="BX4" s="251"/>
      <c r="BY4" s="251"/>
      <c r="BZ4" s="252"/>
      <c r="CA4" s="252"/>
      <c r="CB4" s="252"/>
      <c r="CC4" s="252"/>
      <c r="CD4" s="252"/>
      <c r="CE4" s="252"/>
      <c r="CF4" s="252"/>
      <c r="CG4" s="253"/>
      <c r="CH4" s="250">
        <v>2008</v>
      </c>
      <c r="CI4" s="251"/>
      <c r="CJ4" s="251"/>
      <c r="CK4" s="251"/>
      <c r="CL4" s="252"/>
      <c r="CM4" s="252"/>
      <c r="CN4" s="252"/>
      <c r="CO4" s="252"/>
      <c r="CP4" s="252"/>
      <c r="CQ4" s="252"/>
      <c r="CR4" s="252"/>
      <c r="CS4" s="253"/>
      <c r="CT4" s="250">
        <v>2009</v>
      </c>
      <c r="CU4" s="251"/>
      <c r="CV4" s="251"/>
      <c r="CW4" s="251"/>
      <c r="CX4" s="252"/>
      <c r="CY4" s="252"/>
      <c r="CZ4" s="252"/>
      <c r="DA4" s="252"/>
      <c r="DB4" s="252"/>
      <c r="DC4" s="252"/>
      <c r="DD4" s="252"/>
      <c r="DE4" s="253"/>
      <c r="DF4" s="250">
        <v>2010</v>
      </c>
      <c r="DG4" s="251"/>
      <c r="DH4" s="251"/>
      <c r="DI4" s="251"/>
      <c r="DJ4" s="252"/>
      <c r="DK4" s="252"/>
      <c r="DL4" s="252"/>
      <c r="DM4" s="252"/>
      <c r="DN4" s="252"/>
      <c r="DO4" s="252"/>
      <c r="DP4" s="252"/>
      <c r="DQ4" s="253"/>
      <c r="DR4" s="250">
        <v>2011</v>
      </c>
      <c r="DS4" s="251"/>
      <c r="DT4" s="251"/>
      <c r="DU4" s="251"/>
      <c r="DV4" s="252"/>
      <c r="DW4" s="252"/>
      <c r="DX4" s="252"/>
      <c r="DY4" s="252"/>
      <c r="DZ4" s="252"/>
      <c r="EA4" s="252"/>
      <c r="EB4" s="252"/>
      <c r="EC4" s="253"/>
      <c r="ED4" s="250">
        <v>2012</v>
      </c>
      <c r="EE4" s="251"/>
      <c r="EF4" s="251"/>
      <c r="EG4" s="251"/>
      <c r="EH4" s="252"/>
      <c r="EI4" s="252"/>
      <c r="EJ4" s="252"/>
      <c r="EK4" s="252"/>
      <c r="EL4" s="252"/>
      <c r="EM4" s="252"/>
      <c r="EN4" s="252"/>
      <c r="EO4" s="253"/>
      <c r="EP4" s="250">
        <v>2013</v>
      </c>
      <c r="EQ4" s="251"/>
      <c r="ER4" s="251"/>
      <c r="ES4" s="251"/>
      <c r="ET4" s="252"/>
      <c r="EU4" s="252"/>
      <c r="EV4" s="252"/>
      <c r="EW4" s="252"/>
      <c r="EX4" s="252"/>
      <c r="EY4" s="252"/>
      <c r="EZ4" s="252"/>
      <c r="FA4" s="253"/>
      <c r="FB4" s="250">
        <v>2014</v>
      </c>
      <c r="FC4" s="251"/>
      <c r="FD4" s="251"/>
      <c r="FE4" s="251"/>
      <c r="FF4" s="252"/>
      <c r="FG4" s="252"/>
      <c r="FH4" s="252"/>
      <c r="FI4" s="252"/>
      <c r="FJ4" s="252"/>
      <c r="FK4" s="252"/>
      <c r="FL4" s="252"/>
      <c r="FM4" s="253"/>
      <c r="FN4" s="250">
        <v>2015</v>
      </c>
      <c r="FO4" s="251"/>
      <c r="FP4" s="251"/>
      <c r="FQ4" s="251"/>
      <c r="FR4" s="252"/>
      <c r="FS4" s="252"/>
      <c r="FT4" s="252"/>
      <c r="FU4" s="252"/>
      <c r="FV4" s="252"/>
      <c r="FW4" s="252"/>
      <c r="FX4" s="252"/>
      <c r="FY4" s="253"/>
      <c r="FZ4" s="250">
        <v>2016</v>
      </c>
      <c r="GA4" s="251"/>
      <c r="GB4" s="251"/>
      <c r="GC4" s="251"/>
      <c r="GD4" s="252"/>
      <c r="GE4" s="252"/>
      <c r="GF4" s="252"/>
      <c r="GG4" s="252"/>
      <c r="GH4" s="252"/>
      <c r="GI4" s="252"/>
      <c r="GJ4" s="252"/>
      <c r="GK4" s="253"/>
      <c r="GL4" s="250">
        <v>2017</v>
      </c>
      <c r="GM4" s="251"/>
      <c r="GN4" s="251"/>
      <c r="GO4" s="251"/>
      <c r="GP4" s="252"/>
      <c r="GQ4" s="252"/>
      <c r="GR4" s="252"/>
      <c r="GS4" s="252"/>
      <c r="GT4" s="252"/>
      <c r="GU4" s="252"/>
      <c r="GV4" s="252"/>
      <c r="GW4" s="253"/>
      <c r="GX4" s="250">
        <v>2018</v>
      </c>
      <c r="GY4" s="251"/>
      <c r="GZ4" s="251"/>
      <c r="HA4" s="251"/>
      <c r="HB4" s="252"/>
      <c r="HC4" s="252"/>
      <c r="HD4" s="252"/>
      <c r="HE4" s="252"/>
      <c r="HF4" s="252"/>
      <c r="HG4" s="252"/>
      <c r="HH4" s="252"/>
      <c r="HI4" s="253"/>
      <c r="HJ4" s="250">
        <v>2019</v>
      </c>
      <c r="HK4" s="251"/>
      <c r="HL4" s="251"/>
      <c r="HM4" s="251"/>
      <c r="HN4" s="252"/>
      <c r="HO4" s="252"/>
      <c r="HP4" s="252"/>
      <c r="HQ4" s="252"/>
      <c r="HR4" s="252"/>
      <c r="HS4" s="252"/>
      <c r="HT4" s="252"/>
      <c r="HU4" s="253"/>
      <c r="HV4" s="250">
        <v>2020</v>
      </c>
      <c r="HW4" s="251"/>
      <c r="HX4" s="251"/>
      <c r="HY4" s="251"/>
      <c r="HZ4" s="252"/>
      <c r="IA4" s="252"/>
      <c r="IB4" s="252"/>
      <c r="IC4" s="252"/>
      <c r="ID4" s="252"/>
      <c r="IE4" s="252"/>
      <c r="IF4" s="252"/>
      <c r="IG4" s="253"/>
      <c r="IH4" s="250">
        <v>2021</v>
      </c>
      <c r="II4" s="251"/>
      <c r="IJ4" s="251"/>
      <c r="IK4" s="251"/>
      <c r="IL4" s="252"/>
      <c r="IM4" s="252"/>
      <c r="IN4" s="252"/>
      <c r="IO4" s="252"/>
      <c r="IP4" s="252"/>
      <c r="IQ4" s="252"/>
      <c r="IR4" s="252"/>
      <c r="IS4" s="253"/>
      <c r="IT4" s="250">
        <v>2022</v>
      </c>
      <c r="IU4" s="251"/>
      <c r="IV4" s="251"/>
      <c r="IW4" s="251"/>
      <c r="IX4" s="252"/>
      <c r="IY4" s="252"/>
      <c r="IZ4" s="252"/>
      <c r="JA4" s="252"/>
      <c r="JB4" s="252"/>
      <c r="JC4" s="252"/>
      <c r="JD4" s="252"/>
      <c r="JE4" s="253"/>
      <c r="JF4" s="250" t="s">
        <v>4380</v>
      </c>
      <c r="JG4" s="251"/>
      <c r="JH4" s="251"/>
      <c r="JI4" s="251"/>
      <c r="JJ4" s="252"/>
      <c r="JK4" s="252"/>
      <c r="JL4" s="252"/>
      <c r="JM4" s="252"/>
      <c r="JN4" s="252"/>
      <c r="JO4" s="252"/>
      <c r="JP4" s="252"/>
      <c r="JQ4" s="253"/>
      <c r="JR4" s="250" t="s">
        <v>4381</v>
      </c>
      <c r="JS4" s="251"/>
      <c r="JT4" s="251"/>
      <c r="JU4" s="251"/>
      <c r="JV4" s="252"/>
      <c r="JW4" s="252"/>
      <c r="JX4" s="252"/>
      <c r="JY4" s="252"/>
      <c r="JZ4" s="252"/>
      <c r="KA4" s="252"/>
      <c r="KB4" s="252"/>
      <c r="KC4" s="253"/>
      <c r="KD4" s="250" t="s">
        <v>4382</v>
      </c>
      <c r="KE4" s="251"/>
      <c r="KF4" s="251"/>
      <c r="KG4" s="251"/>
      <c r="KH4" s="251"/>
      <c r="KI4" s="251"/>
      <c r="KJ4" s="251"/>
      <c r="KK4" s="251"/>
      <c r="KL4" s="251"/>
      <c r="KM4" s="251"/>
      <c r="KN4" s="251"/>
      <c r="KO4" s="251"/>
      <c r="KP4" s="250" t="s">
        <v>4383</v>
      </c>
      <c r="KQ4" s="250"/>
      <c r="KR4" s="250"/>
      <c r="KS4" s="380"/>
    </row>
    <row r="5" spans="1:305" ht="14.25" customHeight="1" x14ac:dyDescent="0.25">
      <c r="A5" s="332"/>
      <c r="B5" s="256" t="s">
        <v>4243</v>
      </c>
      <c r="C5" s="257" t="s">
        <v>4244</v>
      </c>
      <c r="D5" s="257" t="s">
        <v>4245</v>
      </c>
      <c r="E5" s="257" t="s">
        <v>4246</v>
      </c>
      <c r="F5" s="257" t="s">
        <v>4247</v>
      </c>
      <c r="G5" s="257" t="s">
        <v>4248</v>
      </c>
      <c r="H5" s="257" t="s">
        <v>4249</v>
      </c>
      <c r="I5" s="257" t="s">
        <v>4250</v>
      </c>
      <c r="J5" s="257" t="s">
        <v>4251</v>
      </c>
      <c r="K5" s="257" t="s">
        <v>4252</v>
      </c>
      <c r="L5" s="257" t="s">
        <v>4253</v>
      </c>
      <c r="M5" s="258" t="s">
        <v>4254</v>
      </c>
      <c r="N5" s="256" t="s">
        <v>4243</v>
      </c>
      <c r="O5" s="257" t="s">
        <v>4244</v>
      </c>
      <c r="P5" s="257" t="s">
        <v>4245</v>
      </c>
      <c r="Q5" s="257" t="s">
        <v>4246</v>
      </c>
      <c r="R5" s="257" t="s">
        <v>4247</v>
      </c>
      <c r="S5" s="257" t="s">
        <v>4248</v>
      </c>
      <c r="T5" s="257" t="s">
        <v>4249</v>
      </c>
      <c r="U5" s="257" t="s">
        <v>4250</v>
      </c>
      <c r="V5" s="257" t="s">
        <v>4251</v>
      </c>
      <c r="W5" s="257" t="s">
        <v>4252</v>
      </c>
      <c r="X5" s="257" t="s">
        <v>4253</v>
      </c>
      <c r="Y5" s="258" t="s">
        <v>4254</v>
      </c>
      <c r="Z5" s="256" t="s">
        <v>4243</v>
      </c>
      <c r="AA5" s="257" t="s">
        <v>4244</v>
      </c>
      <c r="AB5" s="257" t="s">
        <v>4245</v>
      </c>
      <c r="AC5" s="257" t="s">
        <v>4246</v>
      </c>
      <c r="AD5" s="257" t="s">
        <v>4247</v>
      </c>
      <c r="AE5" s="257" t="s">
        <v>4248</v>
      </c>
      <c r="AF5" s="257" t="s">
        <v>4249</v>
      </c>
      <c r="AG5" s="257" t="s">
        <v>4250</v>
      </c>
      <c r="AH5" s="257" t="s">
        <v>4251</v>
      </c>
      <c r="AI5" s="257" t="s">
        <v>4252</v>
      </c>
      <c r="AJ5" s="257" t="s">
        <v>4253</v>
      </c>
      <c r="AK5" s="258" t="s">
        <v>4254</v>
      </c>
      <c r="AL5" s="256" t="s">
        <v>4243</v>
      </c>
      <c r="AM5" s="257" t="s">
        <v>4244</v>
      </c>
      <c r="AN5" s="257" t="s">
        <v>4245</v>
      </c>
      <c r="AO5" s="257" t="s">
        <v>4246</v>
      </c>
      <c r="AP5" s="257" t="s">
        <v>4247</v>
      </c>
      <c r="AQ5" s="257" t="s">
        <v>4248</v>
      </c>
      <c r="AR5" s="257" t="s">
        <v>4249</v>
      </c>
      <c r="AS5" s="257" t="s">
        <v>4250</v>
      </c>
      <c r="AT5" s="257" t="s">
        <v>4251</v>
      </c>
      <c r="AU5" s="257" t="s">
        <v>4252</v>
      </c>
      <c r="AV5" s="257" t="s">
        <v>4253</v>
      </c>
      <c r="AW5" s="258" t="s">
        <v>4254</v>
      </c>
      <c r="AX5" s="256" t="s">
        <v>4243</v>
      </c>
      <c r="AY5" s="257" t="s">
        <v>4244</v>
      </c>
      <c r="AZ5" s="257" t="s">
        <v>4245</v>
      </c>
      <c r="BA5" s="257" t="s">
        <v>4246</v>
      </c>
      <c r="BB5" s="257" t="s">
        <v>4247</v>
      </c>
      <c r="BC5" s="257" t="s">
        <v>4248</v>
      </c>
      <c r="BD5" s="257" t="s">
        <v>4249</v>
      </c>
      <c r="BE5" s="257" t="s">
        <v>4250</v>
      </c>
      <c r="BF5" s="257" t="s">
        <v>4251</v>
      </c>
      <c r="BG5" s="257" t="s">
        <v>4252</v>
      </c>
      <c r="BH5" s="257" t="s">
        <v>4253</v>
      </c>
      <c r="BI5" s="258" t="s">
        <v>4254</v>
      </c>
      <c r="BJ5" s="256" t="s">
        <v>4243</v>
      </c>
      <c r="BK5" s="257" t="s">
        <v>4244</v>
      </c>
      <c r="BL5" s="257" t="s">
        <v>4245</v>
      </c>
      <c r="BM5" s="257" t="s">
        <v>4246</v>
      </c>
      <c r="BN5" s="257" t="s">
        <v>4247</v>
      </c>
      <c r="BO5" s="257" t="s">
        <v>4248</v>
      </c>
      <c r="BP5" s="257" t="s">
        <v>4249</v>
      </c>
      <c r="BQ5" s="257" t="s">
        <v>4250</v>
      </c>
      <c r="BR5" s="257" t="s">
        <v>4251</v>
      </c>
      <c r="BS5" s="257" t="s">
        <v>4252</v>
      </c>
      <c r="BT5" s="257" t="s">
        <v>4253</v>
      </c>
      <c r="BU5" s="258" t="s">
        <v>4254</v>
      </c>
      <c r="BV5" s="256" t="s">
        <v>4243</v>
      </c>
      <c r="BW5" s="257" t="s">
        <v>4244</v>
      </c>
      <c r="BX5" s="257" t="s">
        <v>4245</v>
      </c>
      <c r="BY5" s="257" t="s">
        <v>4246</v>
      </c>
      <c r="BZ5" s="257" t="s">
        <v>4247</v>
      </c>
      <c r="CA5" s="257" t="s">
        <v>4248</v>
      </c>
      <c r="CB5" s="257" t="s">
        <v>4249</v>
      </c>
      <c r="CC5" s="257" t="s">
        <v>4250</v>
      </c>
      <c r="CD5" s="257" t="s">
        <v>4251</v>
      </c>
      <c r="CE5" s="257" t="s">
        <v>4252</v>
      </c>
      <c r="CF5" s="257" t="s">
        <v>4253</v>
      </c>
      <c r="CG5" s="258" t="s">
        <v>4254</v>
      </c>
      <c r="CH5" s="256" t="s">
        <v>4243</v>
      </c>
      <c r="CI5" s="257" t="s">
        <v>4244</v>
      </c>
      <c r="CJ5" s="257" t="s">
        <v>4245</v>
      </c>
      <c r="CK5" s="257" t="s">
        <v>4246</v>
      </c>
      <c r="CL5" s="257" t="s">
        <v>4247</v>
      </c>
      <c r="CM5" s="257" t="s">
        <v>4248</v>
      </c>
      <c r="CN5" s="257" t="s">
        <v>4249</v>
      </c>
      <c r="CO5" s="257" t="s">
        <v>4250</v>
      </c>
      <c r="CP5" s="257" t="s">
        <v>4251</v>
      </c>
      <c r="CQ5" s="257" t="s">
        <v>4252</v>
      </c>
      <c r="CR5" s="257" t="s">
        <v>4253</v>
      </c>
      <c r="CS5" s="258" t="s">
        <v>4254</v>
      </c>
      <c r="CT5" s="256" t="s">
        <v>4243</v>
      </c>
      <c r="CU5" s="257" t="s">
        <v>4244</v>
      </c>
      <c r="CV5" s="257" t="s">
        <v>4245</v>
      </c>
      <c r="CW5" s="257" t="s">
        <v>4246</v>
      </c>
      <c r="CX5" s="257" t="s">
        <v>4247</v>
      </c>
      <c r="CY5" s="257" t="s">
        <v>4248</v>
      </c>
      <c r="CZ5" s="257" t="s">
        <v>4249</v>
      </c>
      <c r="DA5" s="257" t="s">
        <v>4250</v>
      </c>
      <c r="DB5" s="257" t="s">
        <v>4251</v>
      </c>
      <c r="DC5" s="257" t="s">
        <v>4252</v>
      </c>
      <c r="DD5" s="257" t="s">
        <v>4253</v>
      </c>
      <c r="DE5" s="258" t="s">
        <v>4254</v>
      </c>
      <c r="DF5" s="256" t="s">
        <v>4243</v>
      </c>
      <c r="DG5" s="257" t="s">
        <v>4244</v>
      </c>
      <c r="DH5" s="257" t="s">
        <v>4245</v>
      </c>
      <c r="DI5" s="257" t="s">
        <v>4246</v>
      </c>
      <c r="DJ5" s="257" t="s">
        <v>4247</v>
      </c>
      <c r="DK5" s="257" t="s">
        <v>4248</v>
      </c>
      <c r="DL5" s="257" t="s">
        <v>4249</v>
      </c>
      <c r="DM5" s="257" t="s">
        <v>4250</v>
      </c>
      <c r="DN5" s="257" t="s">
        <v>4251</v>
      </c>
      <c r="DO5" s="257" t="s">
        <v>4252</v>
      </c>
      <c r="DP5" s="257" t="s">
        <v>4253</v>
      </c>
      <c r="DQ5" s="258" t="s">
        <v>4254</v>
      </c>
      <c r="DR5" s="256" t="s">
        <v>4243</v>
      </c>
      <c r="DS5" s="257" t="s">
        <v>4244</v>
      </c>
      <c r="DT5" s="257" t="s">
        <v>4245</v>
      </c>
      <c r="DU5" s="257" t="s">
        <v>4246</v>
      </c>
      <c r="DV5" s="257" t="s">
        <v>4247</v>
      </c>
      <c r="DW5" s="257" t="s">
        <v>4248</v>
      </c>
      <c r="DX5" s="257" t="s">
        <v>4249</v>
      </c>
      <c r="DY5" s="257" t="s">
        <v>4250</v>
      </c>
      <c r="DZ5" s="257" t="s">
        <v>4251</v>
      </c>
      <c r="EA5" s="257" t="s">
        <v>4252</v>
      </c>
      <c r="EB5" s="257" t="s">
        <v>4253</v>
      </c>
      <c r="EC5" s="258" t="s">
        <v>4254</v>
      </c>
      <c r="ED5" s="256" t="s">
        <v>4243</v>
      </c>
      <c r="EE5" s="257" t="s">
        <v>4244</v>
      </c>
      <c r="EF5" s="257" t="s">
        <v>4245</v>
      </c>
      <c r="EG5" s="257" t="s">
        <v>4246</v>
      </c>
      <c r="EH5" s="257" t="s">
        <v>4247</v>
      </c>
      <c r="EI5" s="257" t="s">
        <v>4248</v>
      </c>
      <c r="EJ5" s="257" t="s">
        <v>4249</v>
      </c>
      <c r="EK5" s="257" t="s">
        <v>4250</v>
      </c>
      <c r="EL5" s="257" t="s">
        <v>4251</v>
      </c>
      <c r="EM5" s="257" t="s">
        <v>4252</v>
      </c>
      <c r="EN5" s="257" t="s">
        <v>4253</v>
      </c>
      <c r="EO5" s="258" t="s">
        <v>4254</v>
      </c>
      <c r="EP5" s="256" t="s">
        <v>4243</v>
      </c>
      <c r="EQ5" s="257" t="s">
        <v>4244</v>
      </c>
      <c r="ER5" s="257" t="s">
        <v>4245</v>
      </c>
      <c r="ES5" s="257" t="s">
        <v>4246</v>
      </c>
      <c r="ET5" s="257" t="s">
        <v>4247</v>
      </c>
      <c r="EU5" s="257" t="s">
        <v>4248</v>
      </c>
      <c r="EV5" s="257" t="s">
        <v>4249</v>
      </c>
      <c r="EW5" s="257" t="s">
        <v>4250</v>
      </c>
      <c r="EX5" s="257" t="s">
        <v>4251</v>
      </c>
      <c r="EY5" s="257" t="s">
        <v>4252</v>
      </c>
      <c r="EZ5" s="257" t="s">
        <v>4253</v>
      </c>
      <c r="FA5" s="258" t="s">
        <v>4254</v>
      </c>
      <c r="FB5" s="256" t="s">
        <v>4243</v>
      </c>
      <c r="FC5" s="257" t="s">
        <v>4244</v>
      </c>
      <c r="FD5" s="257" t="s">
        <v>4245</v>
      </c>
      <c r="FE5" s="257" t="s">
        <v>4246</v>
      </c>
      <c r="FF5" s="257" t="s">
        <v>4247</v>
      </c>
      <c r="FG5" s="257" t="s">
        <v>4248</v>
      </c>
      <c r="FH5" s="257" t="s">
        <v>4249</v>
      </c>
      <c r="FI5" s="257" t="s">
        <v>4250</v>
      </c>
      <c r="FJ5" s="257" t="s">
        <v>4251</v>
      </c>
      <c r="FK5" s="257" t="s">
        <v>4252</v>
      </c>
      <c r="FL5" s="257" t="s">
        <v>4253</v>
      </c>
      <c r="FM5" s="258" t="s">
        <v>4254</v>
      </c>
      <c r="FN5" s="256" t="s">
        <v>4243</v>
      </c>
      <c r="FO5" s="257" t="s">
        <v>4244</v>
      </c>
      <c r="FP5" s="257" t="s">
        <v>4245</v>
      </c>
      <c r="FQ5" s="257" t="s">
        <v>4246</v>
      </c>
      <c r="FR5" s="257" t="s">
        <v>4247</v>
      </c>
      <c r="FS5" s="257" t="s">
        <v>4248</v>
      </c>
      <c r="FT5" s="257" t="s">
        <v>4249</v>
      </c>
      <c r="FU5" s="257" t="s">
        <v>4250</v>
      </c>
      <c r="FV5" s="257" t="s">
        <v>4251</v>
      </c>
      <c r="FW5" s="257" t="s">
        <v>4252</v>
      </c>
      <c r="FX5" s="257" t="s">
        <v>4253</v>
      </c>
      <c r="FY5" s="258" t="s">
        <v>4254</v>
      </c>
      <c r="FZ5" s="256" t="s">
        <v>4243</v>
      </c>
      <c r="GA5" s="257" t="s">
        <v>4244</v>
      </c>
      <c r="GB5" s="257" t="s">
        <v>4245</v>
      </c>
      <c r="GC5" s="257" t="s">
        <v>4246</v>
      </c>
      <c r="GD5" s="257" t="s">
        <v>4247</v>
      </c>
      <c r="GE5" s="257" t="s">
        <v>4248</v>
      </c>
      <c r="GF5" s="257" t="s">
        <v>4249</v>
      </c>
      <c r="GG5" s="257" t="s">
        <v>4250</v>
      </c>
      <c r="GH5" s="257" t="s">
        <v>4251</v>
      </c>
      <c r="GI5" s="257" t="s">
        <v>4252</v>
      </c>
      <c r="GJ5" s="257" t="s">
        <v>4253</v>
      </c>
      <c r="GK5" s="258" t="s">
        <v>4254</v>
      </c>
      <c r="GL5" s="256" t="s">
        <v>4243</v>
      </c>
      <c r="GM5" s="257" t="s">
        <v>4244</v>
      </c>
      <c r="GN5" s="257" t="s">
        <v>4245</v>
      </c>
      <c r="GO5" s="257" t="s">
        <v>4246</v>
      </c>
      <c r="GP5" s="257" t="s">
        <v>4247</v>
      </c>
      <c r="GQ5" s="257" t="s">
        <v>4248</v>
      </c>
      <c r="GR5" s="257" t="s">
        <v>4249</v>
      </c>
      <c r="GS5" s="257" t="s">
        <v>4250</v>
      </c>
      <c r="GT5" s="257" t="s">
        <v>4251</v>
      </c>
      <c r="GU5" s="257" t="s">
        <v>4252</v>
      </c>
      <c r="GV5" s="257" t="s">
        <v>4253</v>
      </c>
      <c r="GW5" s="258" t="s">
        <v>4254</v>
      </c>
      <c r="GX5" s="256" t="s">
        <v>4243</v>
      </c>
      <c r="GY5" s="257" t="s">
        <v>4244</v>
      </c>
      <c r="GZ5" s="257" t="s">
        <v>4245</v>
      </c>
      <c r="HA5" s="257" t="s">
        <v>4246</v>
      </c>
      <c r="HB5" s="257" t="s">
        <v>4247</v>
      </c>
      <c r="HC5" s="257" t="s">
        <v>4248</v>
      </c>
      <c r="HD5" s="257" t="s">
        <v>4249</v>
      </c>
      <c r="HE5" s="257" t="s">
        <v>4250</v>
      </c>
      <c r="HF5" s="257" t="s">
        <v>4251</v>
      </c>
      <c r="HG5" s="257" t="s">
        <v>4252</v>
      </c>
      <c r="HH5" s="257" t="s">
        <v>4253</v>
      </c>
      <c r="HI5" s="258" t="s">
        <v>4254</v>
      </c>
      <c r="HJ5" s="256" t="s">
        <v>4243</v>
      </c>
      <c r="HK5" s="257" t="s">
        <v>4244</v>
      </c>
      <c r="HL5" s="257" t="s">
        <v>4245</v>
      </c>
      <c r="HM5" s="257" t="s">
        <v>4246</v>
      </c>
      <c r="HN5" s="257" t="s">
        <v>4247</v>
      </c>
      <c r="HO5" s="257" t="s">
        <v>4248</v>
      </c>
      <c r="HP5" s="257" t="s">
        <v>4249</v>
      </c>
      <c r="HQ5" s="257" t="s">
        <v>4250</v>
      </c>
      <c r="HR5" s="257" t="s">
        <v>4251</v>
      </c>
      <c r="HS5" s="257" t="s">
        <v>4252</v>
      </c>
      <c r="HT5" s="257" t="s">
        <v>4253</v>
      </c>
      <c r="HU5" s="258" t="s">
        <v>4254</v>
      </c>
      <c r="HV5" s="256" t="s">
        <v>4243</v>
      </c>
      <c r="HW5" s="257" t="s">
        <v>4244</v>
      </c>
      <c r="HX5" s="257" t="s">
        <v>4245</v>
      </c>
      <c r="HY5" s="257" t="s">
        <v>4246</v>
      </c>
      <c r="HZ5" s="257" t="s">
        <v>4247</v>
      </c>
      <c r="IA5" s="257" t="s">
        <v>4248</v>
      </c>
      <c r="IB5" s="257" t="s">
        <v>4249</v>
      </c>
      <c r="IC5" s="257" t="s">
        <v>4250</v>
      </c>
      <c r="ID5" s="257" t="s">
        <v>4251</v>
      </c>
      <c r="IE5" s="257" t="s">
        <v>4252</v>
      </c>
      <c r="IF5" s="257" t="s">
        <v>4253</v>
      </c>
      <c r="IG5" s="258" t="s">
        <v>4254</v>
      </c>
      <c r="IH5" s="256" t="s">
        <v>4243</v>
      </c>
      <c r="II5" s="257" t="s">
        <v>4244</v>
      </c>
      <c r="IJ5" s="257" t="s">
        <v>4245</v>
      </c>
      <c r="IK5" s="257" t="s">
        <v>4246</v>
      </c>
      <c r="IL5" s="257" t="s">
        <v>4247</v>
      </c>
      <c r="IM5" s="257" t="s">
        <v>4248</v>
      </c>
      <c r="IN5" s="257" t="s">
        <v>4249</v>
      </c>
      <c r="IO5" s="257" t="s">
        <v>4250</v>
      </c>
      <c r="IP5" s="257" t="s">
        <v>4251</v>
      </c>
      <c r="IQ5" s="257" t="s">
        <v>4252</v>
      </c>
      <c r="IR5" s="257" t="s">
        <v>4253</v>
      </c>
      <c r="IS5" s="258" t="s">
        <v>4254</v>
      </c>
      <c r="IT5" s="256" t="s">
        <v>4243</v>
      </c>
      <c r="IU5" s="257" t="s">
        <v>4244</v>
      </c>
      <c r="IV5" s="257" t="s">
        <v>4245</v>
      </c>
      <c r="IW5" s="257" t="s">
        <v>4246</v>
      </c>
      <c r="IX5" s="257" t="s">
        <v>4247</v>
      </c>
      <c r="IY5" s="257" t="s">
        <v>4248</v>
      </c>
      <c r="IZ5" s="257" t="s">
        <v>4249</v>
      </c>
      <c r="JA5" s="257" t="s">
        <v>4250</v>
      </c>
      <c r="JB5" s="257" t="s">
        <v>4251</v>
      </c>
      <c r="JC5" s="257" t="s">
        <v>4252</v>
      </c>
      <c r="JD5" s="257" t="s">
        <v>4253</v>
      </c>
      <c r="JE5" s="258" t="s">
        <v>4254</v>
      </c>
      <c r="JF5" s="256" t="s">
        <v>4243</v>
      </c>
      <c r="JG5" s="257" t="s">
        <v>4244</v>
      </c>
      <c r="JH5" s="257" t="s">
        <v>4245</v>
      </c>
      <c r="JI5" s="257" t="s">
        <v>4246</v>
      </c>
      <c r="JJ5" s="257" t="s">
        <v>4247</v>
      </c>
      <c r="JK5" s="257" t="s">
        <v>4248</v>
      </c>
      <c r="JL5" s="257" t="s">
        <v>4249</v>
      </c>
      <c r="JM5" s="257" t="s">
        <v>4250</v>
      </c>
      <c r="JN5" s="257" t="s">
        <v>4251</v>
      </c>
      <c r="JO5" s="257" t="s">
        <v>4252</v>
      </c>
      <c r="JP5" s="257" t="s">
        <v>4253</v>
      </c>
      <c r="JQ5" s="258" t="s">
        <v>4254</v>
      </c>
      <c r="JR5" s="256" t="s">
        <v>4243</v>
      </c>
      <c r="JS5" s="257" t="s">
        <v>4244</v>
      </c>
      <c r="JT5" s="257" t="s">
        <v>4245</v>
      </c>
      <c r="JU5" s="257" t="s">
        <v>4246</v>
      </c>
      <c r="JV5" s="257" t="s">
        <v>4247</v>
      </c>
      <c r="JW5" s="257" t="s">
        <v>4248</v>
      </c>
      <c r="JX5" s="257" t="s">
        <v>4249</v>
      </c>
      <c r="JY5" s="257" t="s">
        <v>4250</v>
      </c>
      <c r="JZ5" s="257" t="s">
        <v>4251</v>
      </c>
      <c r="KA5" s="257" t="s">
        <v>4252</v>
      </c>
      <c r="KB5" s="257" t="s">
        <v>4253</v>
      </c>
      <c r="KC5" s="258" t="s">
        <v>4254</v>
      </c>
      <c r="KD5" s="256" t="s">
        <v>4243</v>
      </c>
      <c r="KE5" s="257" t="s">
        <v>4244</v>
      </c>
      <c r="KF5" s="257" t="s">
        <v>4245</v>
      </c>
      <c r="KG5" s="257" t="s">
        <v>4246</v>
      </c>
      <c r="KH5" s="257" t="s">
        <v>4247</v>
      </c>
      <c r="KI5" s="257" t="s">
        <v>4248</v>
      </c>
      <c r="KJ5" s="257" t="s">
        <v>4249</v>
      </c>
      <c r="KK5" s="257" t="s">
        <v>4250</v>
      </c>
      <c r="KL5" s="257" t="s">
        <v>4251</v>
      </c>
      <c r="KM5" s="257" t="s">
        <v>4252</v>
      </c>
      <c r="KN5" s="257" t="s">
        <v>4253</v>
      </c>
      <c r="KO5" s="257" t="s">
        <v>4253</v>
      </c>
      <c r="KP5" s="256" t="s">
        <v>4243</v>
      </c>
      <c r="KQ5" s="257" t="s">
        <v>4244</v>
      </c>
      <c r="KR5" s="257" t="s">
        <v>4245</v>
      </c>
      <c r="KS5" s="258" t="s">
        <v>4246</v>
      </c>
    </row>
    <row r="6" spans="1:305" ht="14.25" customHeight="1" x14ac:dyDescent="0.25">
      <c r="A6" s="228" t="s">
        <v>4228</v>
      </c>
      <c r="B6" s="296"/>
      <c r="C6" s="224"/>
      <c r="D6" s="224"/>
      <c r="E6" s="225"/>
      <c r="F6" s="240"/>
      <c r="M6" s="236"/>
      <c r="N6" s="296"/>
      <c r="O6" s="224"/>
      <c r="P6" s="224"/>
      <c r="Q6" s="225"/>
      <c r="R6" s="240"/>
      <c r="Y6" s="236"/>
      <c r="Z6" s="296"/>
      <c r="AA6" s="224"/>
      <c r="AB6" s="224"/>
      <c r="AC6" s="225"/>
      <c r="AD6" s="240"/>
      <c r="AK6" s="236"/>
      <c r="AL6" s="296"/>
      <c r="AM6" s="224"/>
      <c r="AN6" s="224"/>
      <c r="AO6" s="225"/>
      <c r="AP6" s="240"/>
      <c r="AW6" s="236"/>
      <c r="AX6" s="296"/>
      <c r="AY6" s="224"/>
      <c r="AZ6" s="224"/>
      <c r="BA6" s="225"/>
      <c r="BB6" s="240"/>
      <c r="BI6" s="236"/>
      <c r="BJ6" s="296"/>
      <c r="BK6" s="224"/>
      <c r="BL6" s="224"/>
      <c r="BM6" s="225"/>
      <c r="BN6" s="240"/>
      <c r="BU6" s="236"/>
      <c r="BV6" s="296"/>
      <c r="BW6" s="224"/>
      <c r="BX6" s="224"/>
      <c r="BY6" s="225"/>
      <c r="BZ6" s="240"/>
      <c r="CG6" s="236"/>
      <c r="CH6" s="296"/>
      <c r="CI6" s="224"/>
      <c r="CJ6" s="224"/>
      <c r="CK6" s="225"/>
      <c r="CL6" s="240"/>
      <c r="CS6" s="236"/>
      <c r="CT6" s="296"/>
      <c r="CU6" s="224"/>
      <c r="CV6" s="224"/>
      <c r="CW6" s="225"/>
      <c r="CX6" s="240"/>
      <c r="DE6" s="236"/>
      <c r="DF6" s="296"/>
      <c r="DG6" s="224"/>
      <c r="DH6" s="224"/>
      <c r="DI6" s="225"/>
      <c r="DJ6" s="240"/>
      <c r="DQ6" s="236"/>
      <c r="DR6" s="296"/>
      <c r="DS6" s="224"/>
      <c r="DT6" s="224"/>
      <c r="DU6" s="225"/>
      <c r="DV6" s="240"/>
      <c r="EC6" s="236"/>
      <c r="ED6" s="296"/>
      <c r="EE6" s="224"/>
      <c r="EF6" s="224"/>
      <c r="EG6" s="225"/>
      <c r="EH6" s="240"/>
      <c r="EO6" s="236"/>
      <c r="EP6" s="296"/>
      <c r="EQ6" s="224"/>
      <c r="ER6" s="224"/>
      <c r="ES6" s="225"/>
      <c r="ET6" s="240"/>
      <c r="FA6" s="236"/>
      <c r="FB6" s="296"/>
      <c r="FC6" s="224"/>
      <c r="FD6" s="224"/>
      <c r="FE6" s="225"/>
      <c r="FF6" s="240"/>
      <c r="FM6" s="236"/>
      <c r="FN6" s="296"/>
      <c r="FO6" s="224"/>
      <c r="FP6" s="224"/>
      <c r="FQ6" s="225"/>
      <c r="FR6" s="240"/>
      <c r="FY6" s="236"/>
      <c r="FZ6" s="296"/>
      <c r="GA6" s="224"/>
      <c r="GB6" s="224"/>
      <c r="GC6" s="225"/>
      <c r="GD6" s="240"/>
      <c r="GK6" s="236"/>
      <c r="GL6" s="296"/>
      <c r="GM6" s="224"/>
      <c r="GN6" s="224"/>
      <c r="GO6" s="225"/>
      <c r="GP6" s="240"/>
      <c r="GW6" s="236"/>
      <c r="GX6" s="296"/>
      <c r="GY6" s="224"/>
      <c r="GZ6" s="224"/>
      <c r="HA6" s="225"/>
      <c r="HB6" s="240"/>
      <c r="HI6" s="236"/>
      <c r="HJ6" s="296"/>
      <c r="HK6" s="224"/>
      <c r="HL6" s="224"/>
      <c r="HM6" s="225"/>
      <c r="HN6" s="240"/>
      <c r="HU6" s="236"/>
      <c r="HV6" s="296"/>
      <c r="HW6" s="224"/>
      <c r="HX6" s="224"/>
      <c r="HY6" s="225"/>
      <c r="HZ6" s="240"/>
      <c r="IG6" s="236"/>
      <c r="IH6" s="296"/>
      <c r="II6" s="224"/>
      <c r="IJ6" s="224"/>
      <c r="IK6" s="225"/>
      <c r="IL6" s="240"/>
      <c r="IS6" s="236"/>
      <c r="IT6" s="296"/>
      <c r="IU6" s="224"/>
      <c r="IV6" s="224"/>
      <c r="IW6" s="225"/>
      <c r="IX6" s="240"/>
      <c r="JE6" s="236"/>
      <c r="JF6" s="296"/>
      <c r="JG6" s="224"/>
      <c r="JH6" s="224"/>
      <c r="JI6" s="225"/>
      <c r="JJ6" s="240"/>
      <c r="JQ6" s="236"/>
      <c r="JR6" s="296"/>
      <c r="JS6" s="224"/>
      <c r="JT6" s="224"/>
      <c r="JU6" s="225"/>
      <c r="JV6" s="240"/>
      <c r="KC6" s="236"/>
      <c r="KD6" s="296"/>
      <c r="KE6" s="224"/>
      <c r="KF6" s="224"/>
      <c r="KG6" s="224"/>
      <c r="KH6" s="224"/>
      <c r="KI6" s="224"/>
      <c r="KJ6" s="224"/>
      <c r="KK6" s="224"/>
      <c r="KL6" s="224"/>
      <c r="KM6" s="224"/>
      <c r="KN6" s="224"/>
      <c r="KO6" s="224"/>
      <c r="KP6" s="296"/>
      <c r="KQ6" s="225"/>
      <c r="KR6" s="225"/>
      <c r="KS6" s="382"/>
    </row>
    <row r="7" spans="1:305" x14ac:dyDescent="0.25">
      <c r="A7" s="234" t="s">
        <v>4389</v>
      </c>
      <c r="B7" s="285">
        <v>11539.220396091754</v>
      </c>
      <c r="C7" s="259">
        <v>11740.141767146684</v>
      </c>
      <c r="D7" s="259">
        <v>11733.176139762507</v>
      </c>
      <c r="E7" s="259">
        <v>12189.374311777052</v>
      </c>
      <c r="F7" s="259">
        <v>12399.108342912174</v>
      </c>
      <c r="G7" s="259">
        <v>12206.209351182359</v>
      </c>
      <c r="H7" s="259">
        <v>12440.550961323355</v>
      </c>
      <c r="I7" s="259">
        <v>12739.583089410762</v>
      </c>
      <c r="J7" s="259">
        <v>12851.790588098633</v>
      </c>
      <c r="K7" s="259">
        <v>12771.756355098034</v>
      </c>
      <c r="L7" s="259">
        <v>13115.156242645624</v>
      </c>
      <c r="M7" s="286">
        <v>13842.890269142248</v>
      </c>
      <c r="N7" s="285">
        <v>13728.271224971437</v>
      </c>
      <c r="O7" s="259">
        <v>13838.482331278001</v>
      </c>
      <c r="P7" s="259">
        <v>13828.339482966523</v>
      </c>
      <c r="Q7" s="259">
        <v>13822.907794039915</v>
      </c>
      <c r="R7" s="259">
        <v>13405.505963457899</v>
      </c>
      <c r="S7" s="259">
        <v>13105.608039075554</v>
      </c>
      <c r="T7" s="259">
        <v>13401.454310421759</v>
      </c>
      <c r="U7" s="259">
        <v>13394.548037827721</v>
      </c>
      <c r="V7" s="259">
        <v>13494.221367095408</v>
      </c>
      <c r="W7" s="259">
        <v>13278.658324906062</v>
      </c>
      <c r="X7" s="259">
        <v>13348.778135988596</v>
      </c>
      <c r="Y7" s="286">
        <v>13334.65208118808</v>
      </c>
      <c r="Z7" s="285">
        <v>13868.049183974157</v>
      </c>
      <c r="AA7" s="259">
        <v>13942.653318939452</v>
      </c>
      <c r="AB7" s="259">
        <v>14002.449400238005</v>
      </c>
      <c r="AC7" s="259">
        <v>14943.557648523672</v>
      </c>
      <c r="AD7" s="259">
        <v>14700.514668688244</v>
      </c>
      <c r="AE7" s="259">
        <v>13859.525705608197</v>
      </c>
      <c r="AF7" s="259">
        <v>13740.758051267157</v>
      </c>
      <c r="AG7" s="259">
        <v>13796.050610628728</v>
      </c>
      <c r="AH7" s="259">
        <v>13947.249471849394</v>
      </c>
      <c r="AI7" s="259">
        <v>13866.285301013959</v>
      </c>
      <c r="AJ7" s="259">
        <v>13967.611972536226</v>
      </c>
      <c r="AK7" s="286">
        <v>13971.897546292224</v>
      </c>
      <c r="AL7" s="285">
        <v>14397.857668958646</v>
      </c>
      <c r="AM7" s="259">
        <v>14430.778779287291</v>
      </c>
      <c r="AN7" s="259">
        <v>14169.222774103735</v>
      </c>
      <c r="AO7" s="259">
        <v>14225.170148790177</v>
      </c>
      <c r="AP7" s="259">
        <v>14124.46400343686</v>
      </c>
      <c r="AQ7" s="259">
        <v>14199.607493817915</v>
      </c>
      <c r="AR7" s="259">
        <v>14097.141149589419</v>
      </c>
      <c r="AS7" s="259">
        <v>14149.979970284125</v>
      </c>
      <c r="AT7" s="259">
        <v>14568.756719159985</v>
      </c>
      <c r="AU7" s="259">
        <v>14868.012164782742</v>
      </c>
      <c r="AV7" s="259">
        <v>15482.826921736676</v>
      </c>
      <c r="AW7" s="286">
        <v>15771.397579500946</v>
      </c>
      <c r="AX7" s="285">
        <v>15652.174037270948</v>
      </c>
      <c r="AY7" s="259">
        <v>15825.898603440946</v>
      </c>
      <c r="AZ7" s="259">
        <v>15897.605585270312</v>
      </c>
      <c r="BA7" s="259">
        <v>14624.921714010066</v>
      </c>
      <c r="BB7" s="259">
        <v>14790.546868124828</v>
      </c>
      <c r="BC7" s="259">
        <v>14471.019510682978</v>
      </c>
      <c r="BD7" s="259">
        <v>15152.04039247298</v>
      </c>
      <c r="BE7" s="259">
        <v>15306.128902919998</v>
      </c>
      <c r="BF7" s="259">
        <v>14795.555580131835</v>
      </c>
      <c r="BG7" s="259">
        <v>14889.988102895499</v>
      </c>
      <c r="BH7" s="259">
        <v>14866.368216435498</v>
      </c>
      <c r="BI7" s="286">
        <v>15511.614390335497</v>
      </c>
      <c r="BJ7" s="285">
        <v>15355.617862595496</v>
      </c>
      <c r="BK7" s="259">
        <v>15754.397392400468</v>
      </c>
      <c r="BL7" s="259">
        <v>15286.062885095154</v>
      </c>
      <c r="BM7" s="259">
        <v>15517.968141049008</v>
      </c>
      <c r="BN7" s="259">
        <v>15695.766876858999</v>
      </c>
      <c r="BO7" s="259">
        <v>14999.896539545063</v>
      </c>
      <c r="BP7" s="259">
        <v>16598.424112795048</v>
      </c>
      <c r="BQ7" s="259">
        <v>16747.23910453642</v>
      </c>
      <c r="BR7" s="259">
        <v>17502.849221686414</v>
      </c>
      <c r="BS7" s="259">
        <v>17561.580868146408</v>
      </c>
      <c r="BT7" s="259">
        <v>18029.985317606417</v>
      </c>
      <c r="BU7" s="286">
        <v>18216.786931291452</v>
      </c>
      <c r="BV7" s="285">
        <v>18113.755993651452</v>
      </c>
      <c r="BW7" s="259">
        <v>16150.431363969661</v>
      </c>
      <c r="BX7" s="259">
        <v>16292.264123325209</v>
      </c>
      <c r="BY7" s="259">
        <v>16619.985818398833</v>
      </c>
      <c r="BZ7" s="259">
        <v>17065.784343362298</v>
      </c>
      <c r="CA7" s="259">
        <v>16935.549370577013</v>
      </c>
      <c r="CB7" s="259">
        <v>17145.810971887022</v>
      </c>
      <c r="CC7" s="259">
        <v>17396.105255297018</v>
      </c>
      <c r="CD7" s="259">
        <v>17615.995608577014</v>
      </c>
      <c r="CE7" s="259">
        <v>19057.282158117025</v>
      </c>
      <c r="CF7" s="259">
        <v>19276.788093387026</v>
      </c>
      <c r="CG7" s="286">
        <v>19771.62847891702</v>
      </c>
      <c r="CH7" s="285">
        <v>20580.873450109593</v>
      </c>
      <c r="CI7" s="259">
        <v>21570.160584119585</v>
      </c>
      <c r="CJ7" s="259">
        <v>21413.422644289596</v>
      </c>
      <c r="CK7" s="259">
        <v>21272.107488709586</v>
      </c>
      <c r="CL7" s="259">
        <v>21331.705500449589</v>
      </c>
      <c r="CM7" s="259">
        <v>21411.244614289593</v>
      </c>
      <c r="CN7" s="259">
        <v>21517.411222839582</v>
      </c>
      <c r="CO7" s="259">
        <v>21442.744386479593</v>
      </c>
      <c r="CP7" s="259">
        <v>21549.538856589585</v>
      </c>
      <c r="CQ7" s="259">
        <v>21954.863527959591</v>
      </c>
      <c r="CR7" s="259">
        <v>21811.883259919578</v>
      </c>
      <c r="CS7" s="286">
        <v>22044.863505969584</v>
      </c>
      <c r="CT7" s="285">
        <v>23013.711303707034</v>
      </c>
      <c r="CU7" s="259">
        <v>22143.281413164477</v>
      </c>
      <c r="CV7" s="259">
        <v>22674.83469108192</v>
      </c>
      <c r="CW7" s="259">
        <v>23029.500368981917</v>
      </c>
      <c r="CX7" s="259">
        <v>22905.744896451914</v>
      </c>
      <c r="CY7" s="259">
        <v>22807.389973781919</v>
      </c>
      <c r="CZ7" s="259">
        <v>24862.978507921925</v>
      </c>
      <c r="DA7" s="259">
        <v>25140.27956656192</v>
      </c>
      <c r="DB7" s="259">
        <v>25235.990177631924</v>
      </c>
      <c r="DC7" s="259">
        <v>26609.72176460192</v>
      </c>
      <c r="DD7" s="259">
        <v>26753.257626056951</v>
      </c>
      <c r="DE7" s="286">
        <v>27617.977716471985</v>
      </c>
      <c r="DF7" s="285">
        <v>27766.022590947014</v>
      </c>
      <c r="DG7" s="259">
        <v>27864.318430832049</v>
      </c>
      <c r="DH7" s="259">
        <v>28050.181027347076</v>
      </c>
      <c r="DI7" s="259">
        <v>28748.398335932117</v>
      </c>
      <c r="DJ7" s="259">
        <v>28644.513164497148</v>
      </c>
      <c r="DK7" s="259">
        <v>28727.804259302189</v>
      </c>
      <c r="DL7" s="259">
        <v>28495.525144607214</v>
      </c>
      <c r="DM7" s="259">
        <v>28523.00254245225</v>
      </c>
      <c r="DN7" s="259">
        <v>28671.851695797279</v>
      </c>
      <c r="DO7" s="259">
        <v>28919.060563412313</v>
      </c>
      <c r="DP7" s="259">
        <v>28955.502532357343</v>
      </c>
      <c r="DQ7" s="286">
        <v>29485.76467086238</v>
      </c>
      <c r="DR7" s="285">
        <v>29524.79161633741</v>
      </c>
      <c r="DS7" s="259">
        <v>29527.880181952449</v>
      </c>
      <c r="DT7" s="259">
        <v>29565.225535587477</v>
      </c>
      <c r="DU7" s="259">
        <v>29860.418516662503</v>
      </c>
      <c r="DV7" s="259">
        <v>30231.42565372754</v>
      </c>
      <c r="DW7" s="259">
        <v>30855.613777512579</v>
      </c>
      <c r="DX7" s="259">
        <v>33224.153688167607</v>
      </c>
      <c r="DY7" s="259">
        <v>33191.896425562634</v>
      </c>
      <c r="DZ7" s="259">
        <v>32866.643401787667</v>
      </c>
      <c r="EA7" s="259">
        <v>32871.765683412705</v>
      </c>
      <c r="EB7" s="259">
        <v>33033.453783407727</v>
      </c>
      <c r="EC7" s="286">
        <v>33856.893066352779</v>
      </c>
      <c r="ED7" s="285">
        <v>33956.548817327799</v>
      </c>
      <c r="EE7" s="259">
        <v>34902.767245162831</v>
      </c>
      <c r="EF7" s="259">
        <v>35248.899063307872</v>
      </c>
      <c r="EG7" s="259">
        <v>35358.131809992898</v>
      </c>
      <c r="EH7" s="259">
        <v>35231.812652247936</v>
      </c>
      <c r="EI7" s="259">
        <v>35301.29007500298</v>
      </c>
      <c r="EJ7" s="259">
        <v>35465.163441518001</v>
      </c>
      <c r="EK7" s="259">
        <v>35828.592390298007</v>
      </c>
      <c r="EL7" s="259">
        <v>36089.56614989799</v>
      </c>
      <c r="EM7" s="259">
        <v>36478.59986039604</v>
      </c>
      <c r="EN7" s="259">
        <v>36497.771037894076</v>
      </c>
      <c r="EO7" s="286">
        <v>37397.483240062124</v>
      </c>
      <c r="EP7" s="285">
        <v>37931.163181710152</v>
      </c>
      <c r="EQ7" s="259">
        <v>37902.943678268202</v>
      </c>
      <c r="ER7" s="259">
        <v>37890.45025425624</v>
      </c>
      <c r="ES7" s="259">
        <v>37908.518813474286</v>
      </c>
      <c r="ET7" s="259">
        <v>37778.24803869232</v>
      </c>
      <c r="EU7" s="259">
        <v>38062.241359070365</v>
      </c>
      <c r="EV7" s="259">
        <v>38012.527882568407</v>
      </c>
      <c r="EW7" s="259">
        <v>38324.594679916452</v>
      </c>
      <c r="EX7" s="259">
        <v>43066.813757994489</v>
      </c>
      <c r="EY7" s="259">
        <v>43125.238814142533</v>
      </c>
      <c r="EZ7" s="259">
        <v>43250.369596540564</v>
      </c>
      <c r="FA7" s="286">
        <v>44075.271633918608</v>
      </c>
      <c r="FB7" s="285">
        <v>45932.529069170712</v>
      </c>
      <c r="FC7" s="259">
        <v>45858.245453642805</v>
      </c>
      <c r="FD7" s="259">
        <v>45747.572864124915</v>
      </c>
      <c r="FE7" s="259">
        <v>45767.325768897019</v>
      </c>
      <c r="FF7" s="259">
        <v>47904.882652019121</v>
      </c>
      <c r="FG7" s="259">
        <v>47948.188980291212</v>
      </c>
      <c r="FH7" s="259">
        <v>47877.460841177868</v>
      </c>
      <c r="FI7" s="259">
        <v>47787.272547634515</v>
      </c>
      <c r="FJ7" s="259">
        <v>49105.723917801159</v>
      </c>
      <c r="FK7" s="259">
        <v>50387.517549787801</v>
      </c>
      <c r="FL7" s="259">
        <v>50219.236928504448</v>
      </c>
      <c r="FM7" s="286">
        <v>51162.028780921093</v>
      </c>
      <c r="FN7" s="285">
        <v>52456.603842802593</v>
      </c>
      <c r="FO7" s="259">
        <v>54689.191708861159</v>
      </c>
      <c r="FP7" s="259">
        <v>55479.193527970019</v>
      </c>
      <c r="FQ7" s="259">
        <v>55514.455570662489</v>
      </c>
      <c r="FR7" s="259">
        <v>55263.962807025084</v>
      </c>
      <c r="FS7" s="259">
        <v>56641.527476677948</v>
      </c>
      <c r="FT7" s="259">
        <v>56507.442895543005</v>
      </c>
      <c r="FU7" s="259">
        <v>56485.239171295107</v>
      </c>
      <c r="FV7" s="259">
        <v>57773.197339970058</v>
      </c>
      <c r="FW7" s="259">
        <v>58419.569823019556</v>
      </c>
      <c r="FX7" s="259">
        <v>58152.418853454532</v>
      </c>
      <c r="FY7" s="286">
        <v>58674.645570760113</v>
      </c>
      <c r="FZ7" s="285">
        <v>58916.987030457021</v>
      </c>
      <c r="GA7" s="259">
        <v>58779.960491788406</v>
      </c>
      <c r="GB7" s="259">
        <v>58379.166465713904</v>
      </c>
      <c r="GC7" s="259">
        <v>58095.56062934181</v>
      </c>
      <c r="GD7" s="259">
        <v>58536.989242892414</v>
      </c>
      <c r="GE7" s="259">
        <v>58844.698490851857</v>
      </c>
      <c r="GF7" s="259">
        <v>58086.179869405329</v>
      </c>
      <c r="GG7" s="259">
        <v>57584.324084152417</v>
      </c>
      <c r="GH7" s="259">
        <v>57410.428038790706</v>
      </c>
      <c r="GI7" s="259">
        <v>57607.526365554244</v>
      </c>
      <c r="GJ7" s="259">
        <v>58121.247167159643</v>
      </c>
      <c r="GK7" s="286">
        <v>58377.168358557275</v>
      </c>
      <c r="GL7" s="285">
        <v>59495.01591405458</v>
      </c>
      <c r="GM7" s="259">
        <v>59386.834840855321</v>
      </c>
      <c r="GN7" s="259">
        <v>59262.17963238855</v>
      </c>
      <c r="GO7" s="259">
        <v>59624.82831001591</v>
      </c>
      <c r="GP7" s="259">
        <v>59356.775487249186</v>
      </c>
      <c r="GQ7" s="259">
        <v>57116.827844458785</v>
      </c>
      <c r="GR7" s="259">
        <v>57060.559566276497</v>
      </c>
      <c r="GS7" s="259">
        <v>58874.491692480005</v>
      </c>
      <c r="GT7" s="259">
        <v>58366.36149493335</v>
      </c>
      <c r="GU7" s="259">
        <v>58406.324067087895</v>
      </c>
      <c r="GV7" s="259">
        <v>57109.939457016255</v>
      </c>
      <c r="GW7" s="286">
        <v>57217.024342736862</v>
      </c>
      <c r="GX7" s="285">
        <v>57225.575076511297</v>
      </c>
      <c r="GY7" s="259">
        <v>57166.545317991317</v>
      </c>
      <c r="GZ7" s="259">
        <v>57166.609269006418</v>
      </c>
      <c r="HA7" s="259">
        <v>56842.588246951571</v>
      </c>
      <c r="HB7" s="259">
        <v>57038.543674095956</v>
      </c>
      <c r="HC7" s="259">
        <v>56729.014363903712</v>
      </c>
      <c r="HD7" s="259">
        <v>56697.087481886178</v>
      </c>
      <c r="HE7" s="259">
        <v>56728.631100285027</v>
      </c>
      <c r="HF7" s="259">
        <v>56567.24027844597</v>
      </c>
      <c r="HG7" s="259">
        <v>57937.042382261956</v>
      </c>
      <c r="HH7" s="259">
        <v>58855.776103347896</v>
      </c>
      <c r="HI7" s="286">
        <v>57804.56313910077</v>
      </c>
      <c r="HJ7" s="285">
        <v>59820.305661335762</v>
      </c>
      <c r="HK7" s="259">
        <v>60255.618606973389</v>
      </c>
      <c r="HL7" s="259">
        <v>58691.598326747269</v>
      </c>
      <c r="HM7" s="259">
        <v>58539.782773173116</v>
      </c>
      <c r="HN7" s="259">
        <v>58468.440444778753</v>
      </c>
      <c r="HO7" s="259">
        <v>58288.464215430809</v>
      </c>
      <c r="HP7" s="259">
        <v>58661.221555487988</v>
      </c>
      <c r="HQ7" s="259">
        <v>58462.816164735646</v>
      </c>
      <c r="HR7" s="259">
        <v>58777.818636877491</v>
      </c>
      <c r="HS7" s="259">
        <v>59388.182677201185</v>
      </c>
      <c r="HT7" s="259">
        <v>59170.598213472214</v>
      </c>
      <c r="HU7" s="286">
        <v>59528.764601691575</v>
      </c>
      <c r="HV7" s="285">
        <v>61289.241180376514</v>
      </c>
      <c r="HW7" s="259">
        <v>60430.662999017899</v>
      </c>
      <c r="HX7" s="259">
        <v>60229.875516632659</v>
      </c>
      <c r="HY7" s="259">
        <v>63305.432421663172</v>
      </c>
      <c r="HZ7" s="259">
        <v>63753.638019512313</v>
      </c>
      <c r="IA7" s="259">
        <v>66262.640677141244</v>
      </c>
      <c r="IB7" s="259">
        <v>68237.019655754761</v>
      </c>
      <c r="IC7" s="259">
        <v>68642.154469917819</v>
      </c>
      <c r="ID7" s="259">
        <v>67781.439972307722</v>
      </c>
      <c r="IE7" s="259">
        <v>67533.101738252386</v>
      </c>
      <c r="IF7" s="259">
        <v>67148.356145890648</v>
      </c>
      <c r="IG7" s="286">
        <v>67151.799467919787</v>
      </c>
      <c r="IH7" s="285">
        <v>68655.756107140769</v>
      </c>
      <c r="II7" s="259">
        <v>68618.998101320569</v>
      </c>
      <c r="IJ7" s="259">
        <v>67797.536942454055</v>
      </c>
      <c r="IK7" s="259">
        <v>70871.09897316384</v>
      </c>
      <c r="IL7" s="259">
        <v>70532.16978413389</v>
      </c>
      <c r="IM7" s="259">
        <v>70811.636222735702</v>
      </c>
      <c r="IN7" s="259">
        <v>70758.066238513449</v>
      </c>
      <c r="IO7" s="259">
        <v>74265.785891362641</v>
      </c>
      <c r="IP7" s="259">
        <v>74414.721265294022</v>
      </c>
      <c r="IQ7" s="259">
        <v>75760.692010084793</v>
      </c>
      <c r="IR7" s="259">
        <v>76638.121816115046</v>
      </c>
      <c r="IS7" s="286">
        <v>77803.26169830584</v>
      </c>
      <c r="IT7" s="285">
        <v>76635.412776284153</v>
      </c>
      <c r="IU7" s="259">
        <v>76139.746426230529</v>
      </c>
      <c r="IV7" s="259">
        <v>75274.89971984709</v>
      </c>
      <c r="IW7" s="259">
        <v>74925.103775228199</v>
      </c>
      <c r="IX7" s="259">
        <v>75513.819397361425</v>
      </c>
      <c r="IY7" s="259">
        <v>75601.357275172093</v>
      </c>
      <c r="IZ7" s="259">
        <v>76014.81545372527</v>
      </c>
      <c r="JA7" s="259">
        <v>76470.579617361742</v>
      </c>
      <c r="JB7" s="259">
        <v>76456.01461913214</v>
      </c>
      <c r="JC7" s="259">
        <v>76370.658858681461</v>
      </c>
      <c r="JD7" s="259">
        <v>76998.976571593332</v>
      </c>
      <c r="JE7" s="286">
        <v>79195.743812784407</v>
      </c>
      <c r="JF7" s="285">
        <v>80715.982811250797</v>
      </c>
      <c r="JG7" s="259">
        <v>81338.562187225922</v>
      </c>
      <c r="JH7" s="259">
        <v>80422.027640114131</v>
      </c>
      <c r="JI7" s="259">
        <v>80320.654104484143</v>
      </c>
      <c r="JJ7" s="259">
        <v>80031.336629400845</v>
      </c>
      <c r="JK7" s="259">
        <v>79123.338060145601</v>
      </c>
      <c r="JL7" s="259">
        <v>80050.372000437623</v>
      </c>
      <c r="JM7" s="259">
        <v>79184.625599478444</v>
      </c>
      <c r="JN7" s="259">
        <v>80459.408017402486</v>
      </c>
      <c r="JO7" s="259">
        <v>79646.060903658246</v>
      </c>
      <c r="JP7" s="259">
        <v>82686.980405864844</v>
      </c>
      <c r="JQ7" s="286">
        <v>83812.997097888292</v>
      </c>
      <c r="JR7" s="285">
        <v>85523.762527976112</v>
      </c>
      <c r="JS7" s="259">
        <v>84785.57771027807</v>
      </c>
      <c r="JT7" s="259">
        <v>84588.323755306992</v>
      </c>
      <c r="JU7" s="259">
        <v>85811.683033983354</v>
      </c>
      <c r="JV7" s="259">
        <v>85312.196630596052</v>
      </c>
      <c r="JW7" s="259">
        <v>85082.177513059418</v>
      </c>
      <c r="JX7" s="259">
        <v>85389.0321674687</v>
      </c>
      <c r="JY7" s="259">
        <v>85872.415983391867</v>
      </c>
      <c r="JZ7" s="259">
        <v>85544.468099916936</v>
      </c>
      <c r="KA7" s="259">
        <v>85834.008042194662</v>
      </c>
      <c r="KB7" s="259">
        <v>88224.565638256128</v>
      </c>
      <c r="KC7" s="286">
        <v>88407.511392603032</v>
      </c>
      <c r="KD7" s="285">
        <v>87948.737138008219</v>
      </c>
      <c r="KE7" s="259">
        <v>87641.182407045126</v>
      </c>
      <c r="KF7" s="259">
        <v>87676.480272744171</v>
      </c>
      <c r="KG7" s="259">
        <v>90301.796304696778</v>
      </c>
      <c r="KH7" s="259">
        <v>90316.42234384155</v>
      </c>
      <c r="KI7" s="259">
        <v>89920.109362931064</v>
      </c>
      <c r="KJ7" s="259">
        <v>89602.040657426114</v>
      </c>
      <c r="KK7" s="259">
        <v>86685.145755571182</v>
      </c>
      <c r="KL7" s="259">
        <v>87470.723145447715</v>
      </c>
      <c r="KM7" s="259">
        <v>85557.915092196868</v>
      </c>
      <c r="KN7" s="259">
        <v>80599.266514186893</v>
      </c>
      <c r="KO7" s="259">
        <v>77250.26745714921</v>
      </c>
      <c r="KP7" s="285">
        <v>78570.005306070889</v>
      </c>
      <c r="KQ7" s="259">
        <v>74954.216519832888</v>
      </c>
      <c r="KR7" s="259">
        <v>75397.937433486921</v>
      </c>
      <c r="KS7" s="286">
        <v>69064.053505221498</v>
      </c>
    </row>
    <row r="8" spans="1:305" x14ac:dyDescent="0.25">
      <c r="A8" s="234" t="s">
        <v>4261</v>
      </c>
      <c r="B8" s="285">
        <v>2.2510807399999999</v>
      </c>
      <c r="C8" s="259">
        <v>2.2418722300000002</v>
      </c>
      <c r="D8" s="259">
        <v>1.9370556200000002</v>
      </c>
      <c r="E8" s="259">
        <v>1.9449409100000001</v>
      </c>
      <c r="F8" s="259">
        <v>1.9271917700000001</v>
      </c>
      <c r="G8" s="259">
        <v>1.4572623300000003</v>
      </c>
      <c r="H8" s="259">
        <v>1.7122285900000001</v>
      </c>
      <c r="I8" s="259">
        <v>1.7523555200000001</v>
      </c>
      <c r="J8" s="259">
        <v>1.4378651899999999</v>
      </c>
      <c r="K8" s="259">
        <v>1.4256720199999999</v>
      </c>
      <c r="L8" s="259">
        <v>1.4122878200000002</v>
      </c>
      <c r="M8" s="286">
        <v>1.40061952</v>
      </c>
      <c r="N8" s="285">
        <v>1.3855173299999999</v>
      </c>
      <c r="O8" s="259">
        <v>1.3850184300000001</v>
      </c>
      <c r="P8" s="259">
        <v>1.31573355</v>
      </c>
      <c r="Q8" s="259">
        <v>1.33587637</v>
      </c>
      <c r="R8" s="259">
        <v>1.38574362</v>
      </c>
      <c r="S8" s="259">
        <v>1.5394501799999998</v>
      </c>
      <c r="T8" s="259">
        <v>1.5302153700000001</v>
      </c>
      <c r="U8" s="259">
        <v>1.5360169099999998</v>
      </c>
      <c r="V8" s="259">
        <v>1.9158901399999999</v>
      </c>
      <c r="W8" s="259">
        <v>2.1887262300000003</v>
      </c>
      <c r="X8" s="259">
        <v>2.1939919799999998</v>
      </c>
      <c r="Y8" s="286">
        <v>2.2432934699999998</v>
      </c>
      <c r="Z8" s="285">
        <v>2.2796575200000002</v>
      </c>
      <c r="AA8" s="259">
        <v>2.2702385600000001</v>
      </c>
      <c r="AB8" s="259">
        <v>2.29186676</v>
      </c>
      <c r="AC8" s="259">
        <v>2.29186676</v>
      </c>
      <c r="AD8" s="259">
        <v>2.3515512899999997</v>
      </c>
      <c r="AE8" s="259">
        <v>2.3215109300000001</v>
      </c>
      <c r="AF8" s="259">
        <v>2.4411900700000002</v>
      </c>
      <c r="AG8" s="259">
        <v>2.5983439700000002</v>
      </c>
      <c r="AH8" s="259">
        <v>3.8554738799999999</v>
      </c>
      <c r="AI8" s="259">
        <v>2.0130885999999997</v>
      </c>
      <c r="AJ8" s="259">
        <v>4.1493017300000004</v>
      </c>
      <c r="AK8" s="286">
        <v>4.3431937400000002</v>
      </c>
      <c r="AL8" s="285">
        <v>4.3295609400000004</v>
      </c>
      <c r="AM8" s="259">
        <v>4.3259724100000003</v>
      </c>
      <c r="AN8" s="259">
        <v>3.6207698099999996</v>
      </c>
      <c r="AO8" s="259">
        <v>3.55062386</v>
      </c>
      <c r="AP8" s="259">
        <v>3.5921788299999999</v>
      </c>
      <c r="AQ8" s="259">
        <v>4.3968074499999998</v>
      </c>
      <c r="AR8" s="259">
        <v>3.8369332700000003</v>
      </c>
      <c r="AS8" s="259">
        <v>3.8447462699999999</v>
      </c>
      <c r="AT8" s="259">
        <v>4.2588905200000005</v>
      </c>
      <c r="AU8" s="259">
        <v>3.9448914099999999</v>
      </c>
      <c r="AV8" s="259">
        <v>4.0426230199999997</v>
      </c>
      <c r="AW8" s="286">
        <v>4.8553540099999992</v>
      </c>
      <c r="AX8" s="285">
        <v>4.7536818699999994</v>
      </c>
      <c r="AY8" s="259">
        <v>4.7896287400000004</v>
      </c>
      <c r="AZ8" s="259">
        <v>4.72347436</v>
      </c>
      <c r="BA8" s="259">
        <v>4.742080510000001</v>
      </c>
      <c r="BB8" s="259">
        <v>4.6113004699999998</v>
      </c>
      <c r="BC8" s="259">
        <v>4.55396526</v>
      </c>
      <c r="BD8" s="259">
        <v>4.5391153200000005</v>
      </c>
      <c r="BE8" s="259">
        <v>4.5640636699999995</v>
      </c>
      <c r="BF8" s="259">
        <v>4.5852358999999998</v>
      </c>
      <c r="BG8" s="259">
        <v>4.5201623899999994</v>
      </c>
      <c r="BH8" s="259">
        <v>4.4524479499999998</v>
      </c>
      <c r="BI8" s="286">
        <v>4.4684973800000005</v>
      </c>
      <c r="BJ8" s="285">
        <v>4.5189144999999993</v>
      </c>
      <c r="BK8" s="259">
        <v>4.4864970800000004</v>
      </c>
      <c r="BL8" s="259">
        <v>4.5046878100000001</v>
      </c>
      <c r="BM8" s="259">
        <v>4.59914443</v>
      </c>
      <c r="BN8" s="259">
        <v>4.6714236499999995</v>
      </c>
      <c r="BO8" s="259">
        <v>4.0826864700000005</v>
      </c>
      <c r="BP8" s="259">
        <v>4.0743161699999995</v>
      </c>
      <c r="BQ8" s="259">
        <v>4.0871126799999997</v>
      </c>
      <c r="BR8" s="259">
        <v>4.0537501999999996</v>
      </c>
      <c r="BS8" s="259">
        <v>4.0638297200000002</v>
      </c>
      <c r="BT8" s="259">
        <v>4.1398554700000005</v>
      </c>
      <c r="BU8" s="286">
        <v>3.5791005800000004</v>
      </c>
      <c r="BV8" s="285">
        <v>3.5243542799999998</v>
      </c>
      <c r="BW8" s="259">
        <v>3.55881428</v>
      </c>
      <c r="BX8" s="259">
        <v>3.5717506800000001</v>
      </c>
      <c r="BY8" s="259">
        <v>3.6048392800000002</v>
      </c>
      <c r="BZ8" s="259">
        <v>3.5780674399999999</v>
      </c>
      <c r="CA8" s="259">
        <v>3.5844717800000003</v>
      </c>
      <c r="CB8" s="259">
        <v>3.6000652300000002</v>
      </c>
      <c r="CC8" s="259">
        <v>3.6033812899999997</v>
      </c>
      <c r="CD8" s="259">
        <v>3.65985476</v>
      </c>
      <c r="CE8" s="259">
        <v>3.6956605100000002</v>
      </c>
      <c r="CF8" s="259">
        <v>3.7386842900000001</v>
      </c>
      <c r="CG8" s="286">
        <v>3.7111776899999995</v>
      </c>
      <c r="CH8" s="285">
        <v>3.7283366200000003</v>
      </c>
      <c r="CI8" s="259">
        <v>3.7640464099999997</v>
      </c>
      <c r="CJ8" s="259">
        <v>3.8433957699999999</v>
      </c>
      <c r="CK8" s="259">
        <v>3.7949669300000002</v>
      </c>
      <c r="CL8" s="259">
        <v>3.7877462800000004</v>
      </c>
      <c r="CM8" s="259">
        <v>3.8179672199999999</v>
      </c>
      <c r="CN8" s="259">
        <v>3.7655122199999997</v>
      </c>
      <c r="CO8" s="259">
        <v>3.6470358300000001</v>
      </c>
      <c r="CP8" s="259">
        <v>3.3421507699999999</v>
      </c>
      <c r="CQ8" s="259">
        <v>3.4575157000000001</v>
      </c>
      <c r="CR8" s="259">
        <v>3.4710609100000003</v>
      </c>
      <c r="CS8" s="286">
        <v>3.5782504400000001</v>
      </c>
      <c r="CT8" s="285">
        <v>3.4450518199999998</v>
      </c>
      <c r="CU8" s="259">
        <v>3.38833831</v>
      </c>
      <c r="CV8" s="259">
        <v>3.4523244599999998</v>
      </c>
      <c r="CW8" s="259">
        <v>3.4587003000000003</v>
      </c>
      <c r="CX8" s="259">
        <v>3.5746624499999999</v>
      </c>
      <c r="CY8" s="259">
        <v>3.5843171900000002</v>
      </c>
      <c r="CZ8" s="259">
        <v>3.5651249300000005</v>
      </c>
      <c r="DA8" s="259">
        <v>1081.1139919621198</v>
      </c>
      <c r="DB8" s="259">
        <v>1173.4149659719346</v>
      </c>
      <c r="DC8" s="259">
        <v>1177.5018805261197</v>
      </c>
      <c r="DD8" s="259">
        <v>1192.2795885654398</v>
      </c>
      <c r="DE8" s="286">
        <v>1161.0605379457629</v>
      </c>
      <c r="DF8" s="285">
        <v>1151.0434553866003</v>
      </c>
      <c r="DG8" s="259">
        <v>1135.0364401853617</v>
      </c>
      <c r="DH8" s="259">
        <v>1124.4159964944024</v>
      </c>
      <c r="DI8" s="259">
        <v>1119.1435973828043</v>
      </c>
      <c r="DJ8" s="259">
        <v>1091.895385028643</v>
      </c>
      <c r="DK8" s="259">
        <v>1095.2803359416139</v>
      </c>
      <c r="DL8" s="259">
        <v>1124.6014609873919</v>
      </c>
      <c r="DM8" s="259">
        <v>1117.4843771878091</v>
      </c>
      <c r="DN8" s="259">
        <v>1152.499487328515</v>
      </c>
      <c r="DO8" s="259">
        <v>1164.0527009540547</v>
      </c>
      <c r="DP8" s="259">
        <v>1155.3365211002681</v>
      </c>
      <c r="DQ8" s="286">
        <v>1140.5315521300545</v>
      </c>
      <c r="DR8" s="285">
        <v>1156.7368660314369</v>
      </c>
      <c r="DS8" s="259">
        <v>1164.9638497003696</v>
      </c>
      <c r="DT8" s="259">
        <v>1174.1856258375585</v>
      </c>
      <c r="DU8" s="259">
        <v>1200.4448633167601</v>
      </c>
      <c r="DV8" s="259">
        <v>1185.4926316890221</v>
      </c>
      <c r="DW8" s="259">
        <v>1185.2556401685999</v>
      </c>
      <c r="DX8" s="259">
        <v>1184.1594363479455</v>
      </c>
      <c r="DY8" s="259">
        <v>1191.8316691721946</v>
      </c>
      <c r="DZ8" s="259">
        <v>1156.5841075432168</v>
      </c>
      <c r="EA8" s="259">
        <v>1174.4595198552347</v>
      </c>
      <c r="EB8" s="259">
        <v>1149.0282523886415</v>
      </c>
      <c r="EC8" s="286">
        <v>1136.9633827062257</v>
      </c>
      <c r="ED8" s="285">
        <v>1148.6537818454974</v>
      </c>
      <c r="EE8" s="259">
        <v>1152.3124442699504</v>
      </c>
      <c r="EF8" s="259">
        <v>1146.6957941047388</v>
      </c>
      <c r="EG8" s="259">
        <v>1148.2619516504137</v>
      </c>
      <c r="EH8" s="259">
        <v>1118.4254572734562</v>
      </c>
      <c r="EI8" s="259">
        <v>1123.8229848895346</v>
      </c>
      <c r="EJ8" s="259">
        <v>1116.979077931534</v>
      </c>
      <c r="EK8" s="259">
        <v>1127.1097096852172</v>
      </c>
      <c r="EL8" s="259">
        <v>1142.0531762973862</v>
      </c>
      <c r="EM8" s="259">
        <v>1140.8532560025253</v>
      </c>
      <c r="EN8" s="259">
        <v>1136.5878341666028</v>
      </c>
      <c r="EO8" s="286">
        <v>1138.1512623543279</v>
      </c>
      <c r="EP8" s="285">
        <v>1141.4050811869931</v>
      </c>
      <c r="EQ8" s="259">
        <v>1121.7734837007797</v>
      </c>
      <c r="ER8" s="259">
        <v>1109.32521488016</v>
      </c>
      <c r="ES8" s="259">
        <v>1117.4570870252937</v>
      </c>
      <c r="ET8" s="259">
        <v>1109.8819072796523</v>
      </c>
      <c r="EU8" s="259">
        <v>1113.7261238375543</v>
      </c>
      <c r="EV8" s="259">
        <v>1120.5949193719007</v>
      </c>
      <c r="EW8" s="259">
        <v>1122.0891104262398</v>
      </c>
      <c r="EX8" s="259">
        <v>1136.01081387664</v>
      </c>
      <c r="EY8" s="259">
        <v>1138.9435154658195</v>
      </c>
      <c r="EZ8" s="259">
        <v>1136.8487893401445</v>
      </c>
      <c r="FA8" s="286">
        <v>1140.3947559733663</v>
      </c>
      <c r="FB8" s="285">
        <v>1136.0827195179606</v>
      </c>
      <c r="FC8" s="259">
        <v>1145.8570619479551</v>
      </c>
      <c r="FD8" s="259">
        <v>1147.0436099821966</v>
      </c>
      <c r="FE8" s="259">
        <v>1150.0565792034495</v>
      </c>
      <c r="FF8" s="259">
        <v>1143.2145476069395</v>
      </c>
      <c r="FG8" s="259">
        <v>1147.2360070766915</v>
      </c>
      <c r="FH8" s="259">
        <v>1136.3991057103592</v>
      </c>
      <c r="FI8" s="259">
        <v>1126.8036702257432</v>
      </c>
      <c r="FJ8" s="259">
        <v>1100.2364569822207</v>
      </c>
      <c r="FK8" s="259">
        <v>1097.0826446859323</v>
      </c>
      <c r="FL8" s="259">
        <v>1086.8934232683534</v>
      </c>
      <c r="FM8" s="286">
        <v>1075.1750381408199</v>
      </c>
      <c r="FN8" s="285">
        <v>1046.2081340505013</v>
      </c>
      <c r="FO8" s="259">
        <v>1044.4197259797209</v>
      </c>
      <c r="FP8" s="259">
        <v>1023.7158937999602</v>
      </c>
      <c r="FQ8" s="259">
        <v>1043.7057592446001</v>
      </c>
      <c r="FR8" s="259">
        <v>1031.9799332569598</v>
      </c>
      <c r="FS8" s="259">
        <v>1043.7366666697608</v>
      </c>
      <c r="FT8" s="259">
        <v>1034.9862622015619</v>
      </c>
      <c r="FU8" s="259">
        <v>1041.8154569756182</v>
      </c>
      <c r="FV8" s="259">
        <v>1041.8154569756182</v>
      </c>
      <c r="FW8" s="259">
        <v>1036.5765470029376</v>
      </c>
      <c r="FX8" s="259">
        <v>1018.2288007640943</v>
      </c>
      <c r="FY8" s="286">
        <v>1028.3885116445231</v>
      </c>
      <c r="FZ8" s="285">
        <v>1024.396959263948</v>
      </c>
      <c r="GA8" s="259">
        <v>1024.9634392256353</v>
      </c>
      <c r="GB8" s="259">
        <v>1045.468484075762</v>
      </c>
      <c r="GC8" s="259">
        <v>1051.6915107647844</v>
      </c>
      <c r="GD8" s="259">
        <v>1041.5671155987766</v>
      </c>
      <c r="GE8" s="259">
        <v>1038.507539519758</v>
      </c>
      <c r="GF8" s="259">
        <v>1034.4235753079572</v>
      </c>
      <c r="GG8" s="259">
        <v>1035.1447295122196</v>
      </c>
      <c r="GH8" s="259">
        <v>1040.4634850956215</v>
      </c>
      <c r="GI8" s="259">
        <v>1021.7922929006812</v>
      </c>
      <c r="GJ8" s="259">
        <v>1006.8534046378284</v>
      </c>
      <c r="GK8" s="286">
        <v>1000.0567928036398</v>
      </c>
      <c r="GL8" s="285">
        <v>1010.8118709196395</v>
      </c>
      <c r="GM8" s="259">
        <v>1007.13708619812</v>
      </c>
      <c r="GN8" s="259">
        <v>1009.3389797197998</v>
      </c>
      <c r="GO8" s="259">
        <v>1019.8798138641597</v>
      </c>
      <c r="GP8" s="259">
        <v>1029.7734747005597</v>
      </c>
      <c r="GQ8" s="259">
        <v>1035.03272829812</v>
      </c>
      <c r="GR8" s="259">
        <v>1045.5260280463199</v>
      </c>
      <c r="GS8" s="259">
        <v>1050.4569860241197</v>
      </c>
      <c r="GT8" s="259">
        <v>1052.0197304363999</v>
      </c>
      <c r="GU8" s="259">
        <v>1045.61069481452</v>
      </c>
      <c r="GV8" s="259">
        <v>1051.8922198793598</v>
      </c>
      <c r="GW8" s="286">
        <v>1059.5930657220397</v>
      </c>
      <c r="GX8" s="285">
        <v>1084.9048429229597</v>
      </c>
      <c r="GY8" s="259">
        <v>1085.7334075641197</v>
      </c>
      <c r="GZ8" s="259">
        <v>1089.1599092115598</v>
      </c>
      <c r="HA8" s="259">
        <v>1080.4508798624797</v>
      </c>
      <c r="HB8" s="259">
        <v>1064.3650049081998</v>
      </c>
      <c r="HC8" s="259">
        <v>1056.79164575356</v>
      </c>
      <c r="HD8" s="259">
        <v>1055.4817434399599</v>
      </c>
      <c r="HE8" s="259">
        <v>1051.9665851281197</v>
      </c>
      <c r="HF8" s="259">
        <v>1047.3588148769998</v>
      </c>
      <c r="HG8" s="259">
        <v>1037.5101514360399</v>
      </c>
      <c r="HH8" s="259">
        <v>1038.3358778048398</v>
      </c>
      <c r="HI8" s="286">
        <v>1044.0029266533197</v>
      </c>
      <c r="HJ8" s="285">
        <v>1051.4173612656</v>
      </c>
      <c r="HK8" s="259">
        <v>1048.6583207378399</v>
      </c>
      <c r="HL8" s="259">
        <v>1040.7774517909997</v>
      </c>
      <c r="HM8" s="259">
        <v>1038.9106872640798</v>
      </c>
      <c r="HN8" s="259">
        <v>1034.2403370969598</v>
      </c>
      <c r="HO8" s="259">
        <v>1043.6922076046797</v>
      </c>
      <c r="HP8" s="259">
        <v>1032.5567348193599</v>
      </c>
      <c r="HQ8" s="259">
        <v>1026.3622428887197</v>
      </c>
      <c r="HR8" s="259">
        <v>1022.4258010494799</v>
      </c>
      <c r="HS8" s="259">
        <v>1036.1086593221198</v>
      </c>
      <c r="HT8" s="259">
        <v>1033.6222697731998</v>
      </c>
      <c r="HU8" s="286">
        <v>1041.0983198516399</v>
      </c>
      <c r="HV8" s="285">
        <v>1037.2254963605997</v>
      </c>
      <c r="HW8" s="259">
        <v>1033.5784060802398</v>
      </c>
      <c r="HX8" s="259">
        <v>1026.6237335483997</v>
      </c>
      <c r="HY8" s="259">
        <v>1027.8272783811999</v>
      </c>
      <c r="HZ8" s="259">
        <v>1032.05472956216</v>
      </c>
      <c r="IA8" s="259">
        <v>1025.8096564455998</v>
      </c>
      <c r="IB8" s="259">
        <v>1037.5035417855997</v>
      </c>
      <c r="IC8" s="259">
        <v>1068.5846689442797</v>
      </c>
      <c r="ID8" s="259">
        <v>1059.4545743314893</v>
      </c>
      <c r="IE8" s="259">
        <v>1062.5176425351199</v>
      </c>
      <c r="IF8" s="259">
        <v>1077.5267214177197</v>
      </c>
      <c r="IG8" s="286">
        <v>6479.0547186277199</v>
      </c>
      <c r="IH8" s="285">
        <v>6488.9243364963995</v>
      </c>
      <c r="II8" s="259">
        <v>6481.1087111451598</v>
      </c>
      <c r="IJ8" s="259">
        <v>6381.1770608206807</v>
      </c>
      <c r="IK8" s="259">
        <v>6451.8708041006803</v>
      </c>
      <c r="IL8" s="259">
        <v>6501.8255254265923</v>
      </c>
      <c r="IM8" s="259">
        <v>6431.5407351991425</v>
      </c>
      <c r="IN8" s="259">
        <v>6435.8162968811612</v>
      </c>
      <c r="IO8" s="259">
        <v>9206.13552368208</v>
      </c>
      <c r="IP8" s="259">
        <v>9107.8167746419604</v>
      </c>
      <c r="IQ8" s="259">
        <v>9149.9014859970412</v>
      </c>
      <c r="IR8" s="259">
        <v>9055.6472477864008</v>
      </c>
      <c r="IS8" s="286">
        <v>9048.8261955437192</v>
      </c>
      <c r="IT8" s="285">
        <v>8998.2995395982398</v>
      </c>
      <c r="IU8" s="259">
        <v>9017.3162868768795</v>
      </c>
      <c r="IV8" s="259">
        <v>8936.1867294792009</v>
      </c>
      <c r="IW8" s="259">
        <v>8689.8985969843998</v>
      </c>
      <c r="IX8" s="259">
        <v>8724.8055763775992</v>
      </c>
      <c r="IY8" s="259">
        <v>8583.1090970062396</v>
      </c>
      <c r="IZ8" s="259">
        <v>8557.7681550887992</v>
      </c>
      <c r="JA8" s="259">
        <v>8413.0092526727185</v>
      </c>
      <c r="JB8" s="259">
        <v>8273.7361720930385</v>
      </c>
      <c r="JC8" s="259">
        <v>8295.7799889333201</v>
      </c>
      <c r="JD8" s="259">
        <v>8499.8010846507168</v>
      </c>
      <c r="JE8" s="286">
        <v>8603.257807899643</v>
      </c>
      <c r="JF8" s="285">
        <v>8717.1713390787609</v>
      </c>
      <c r="JG8" s="259">
        <v>8589.0961989173193</v>
      </c>
      <c r="JH8" s="259">
        <v>8694.7977330908398</v>
      </c>
      <c r="JI8" s="259">
        <v>8706.3025670355819</v>
      </c>
      <c r="JJ8" s="259">
        <v>8579.9348484155889</v>
      </c>
      <c r="JK8" s="259">
        <v>8596.8127735614271</v>
      </c>
      <c r="JL8" s="259">
        <v>8679.9648122697854</v>
      </c>
      <c r="JM8" s="259">
        <v>8595.1513022661529</v>
      </c>
      <c r="JN8" s="259">
        <v>8497.8405516909079</v>
      </c>
      <c r="JO8" s="259">
        <v>8492.6635268514838</v>
      </c>
      <c r="JP8" s="259">
        <v>8616.1868858707239</v>
      </c>
      <c r="JQ8" s="286">
        <v>8670.319108506279</v>
      </c>
      <c r="JR8" s="285">
        <v>8594.3253339861512</v>
      </c>
      <c r="JS8" s="259">
        <v>8458.7803070368191</v>
      </c>
      <c r="JT8" s="259">
        <v>7937.0127070336439</v>
      </c>
      <c r="JU8" s="259">
        <v>7897.6930708824966</v>
      </c>
      <c r="JV8" s="259">
        <v>7310.9009939855914</v>
      </c>
      <c r="JW8" s="259">
        <v>7265.6085813969366</v>
      </c>
      <c r="JX8" s="259">
        <v>7337.8283292133592</v>
      </c>
      <c r="JY8" s="259">
        <v>6806.21692840588</v>
      </c>
      <c r="JZ8" s="259">
        <v>6854.9782203660061</v>
      </c>
      <c r="KA8" s="259">
        <v>6729.9462610115643</v>
      </c>
      <c r="KB8" s="259">
        <v>6640.3898506553996</v>
      </c>
      <c r="KC8" s="286">
        <v>5981.4633719126514</v>
      </c>
      <c r="KD8" s="285">
        <v>5978.2458455951837</v>
      </c>
      <c r="KE8" s="259">
        <v>5387.5158982978146</v>
      </c>
      <c r="KF8" s="259">
        <v>5468.0408613556701</v>
      </c>
      <c r="KG8" s="259">
        <v>5580.8568661708887</v>
      </c>
      <c r="KH8" s="259">
        <v>4947.3518364566808</v>
      </c>
      <c r="KI8" s="259">
        <v>5008.1403285610413</v>
      </c>
      <c r="KJ8" s="259">
        <v>4940.7565038722805</v>
      </c>
      <c r="KK8" s="259">
        <v>4348.3758913511201</v>
      </c>
      <c r="KL8" s="259">
        <v>4355.2229230987596</v>
      </c>
      <c r="KM8" s="259">
        <v>4315.25946338412</v>
      </c>
      <c r="KN8" s="259">
        <v>3679.0015900895605</v>
      </c>
      <c r="KO8" s="259">
        <v>3708.5999820559996</v>
      </c>
      <c r="KP8" s="285">
        <v>3730.8407479846796</v>
      </c>
      <c r="KQ8" s="259">
        <v>3721.9565475691602</v>
      </c>
      <c r="KR8" s="259">
        <v>3721.2221959491599</v>
      </c>
      <c r="KS8" s="286">
        <v>3713.93604968216</v>
      </c>
    </row>
    <row r="9" spans="1:305" x14ac:dyDescent="0.25">
      <c r="A9" s="234" t="s">
        <v>4388</v>
      </c>
      <c r="B9" s="285">
        <v>0.64846261718749998</v>
      </c>
      <c r="C9" s="259">
        <v>4.0692733088668911</v>
      </c>
      <c r="D9" s="259">
        <v>5.9103234318028575</v>
      </c>
      <c r="E9" s="259">
        <v>6.0918859566595707</v>
      </c>
      <c r="F9" s="259">
        <v>5.8509149269353813</v>
      </c>
      <c r="G9" s="259">
        <v>5.9096462650959261</v>
      </c>
      <c r="H9" s="259">
        <v>3.8446735605477169</v>
      </c>
      <c r="I9" s="259">
        <v>13.431578841941391</v>
      </c>
      <c r="J9" s="259">
        <v>14.290297020190387</v>
      </c>
      <c r="K9" s="259">
        <v>16.94537207604597</v>
      </c>
      <c r="L9" s="259">
        <v>1.9167525748886391</v>
      </c>
      <c r="M9" s="286">
        <v>1.9706751153436168</v>
      </c>
      <c r="N9" s="285">
        <v>50.419192966830344</v>
      </c>
      <c r="O9" s="259">
        <v>105.21465449244792</v>
      </c>
      <c r="P9" s="259">
        <v>57.534931192385066</v>
      </c>
      <c r="Q9" s="259">
        <v>60.473728838981515</v>
      </c>
      <c r="R9" s="259">
        <v>74.171013121494113</v>
      </c>
      <c r="S9" s="259">
        <v>54.201557954758364</v>
      </c>
      <c r="T9" s="259">
        <v>20.85710257927375</v>
      </c>
      <c r="U9" s="259">
        <v>80.379178713186406</v>
      </c>
      <c r="V9" s="259">
        <v>45.987091858924565</v>
      </c>
      <c r="W9" s="259">
        <v>59.802419846199882</v>
      </c>
      <c r="X9" s="259">
        <v>20.567069845712389</v>
      </c>
      <c r="Y9" s="286">
        <v>25.383544824081643</v>
      </c>
      <c r="Z9" s="285">
        <v>26.917529143145646</v>
      </c>
      <c r="AA9" s="259">
        <v>21.165748287920582</v>
      </c>
      <c r="AB9" s="259">
        <v>7.9468525837131976</v>
      </c>
      <c r="AC9" s="259">
        <v>11.552466065313757</v>
      </c>
      <c r="AD9" s="259">
        <v>57.19724065493746</v>
      </c>
      <c r="AE9" s="259">
        <v>46.198572856250763</v>
      </c>
      <c r="AF9" s="259">
        <v>58.454576425257287</v>
      </c>
      <c r="AG9" s="259">
        <v>50.255910114580608</v>
      </c>
      <c r="AH9" s="259">
        <v>30.458230099430132</v>
      </c>
      <c r="AI9" s="259">
        <v>49.983681371070361</v>
      </c>
      <c r="AJ9" s="259">
        <v>41.408790184376151</v>
      </c>
      <c r="AK9" s="286">
        <v>34.999990909899537</v>
      </c>
      <c r="AL9" s="285">
        <v>139.76419612486336</v>
      </c>
      <c r="AM9" s="259">
        <v>86.877579257047941</v>
      </c>
      <c r="AN9" s="259">
        <v>111.87656601719547</v>
      </c>
      <c r="AO9" s="259">
        <v>79.29258204589577</v>
      </c>
      <c r="AP9" s="259">
        <v>73.276047480344886</v>
      </c>
      <c r="AQ9" s="259">
        <v>84.451838646324077</v>
      </c>
      <c r="AR9" s="259">
        <v>81.420352907915486</v>
      </c>
      <c r="AS9" s="259">
        <v>86.644990795922297</v>
      </c>
      <c r="AT9" s="259">
        <v>146.89171893477052</v>
      </c>
      <c r="AU9" s="259">
        <v>224.27213774833783</v>
      </c>
      <c r="AV9" s="259">
        <v>383.38919247191996</v>
      </c>
      <c r="AW9" s="286">
        <v>408.10721631072715</v>
      </c>
      <c r="AX9" s="285">
        <v>896.35347065286646</v>
      </c>
      <c r="AY9" s="259">
        <v>1246.7338426196229</v>
      </c>
      <c r="AZ9" s="259">
        <v>1270.6980224913539</v>
      </c>
      <c r="BA9" s="259">
        <v>1186.1352531559517</v>
      </c>
      <c r="BB9" s="259">
        <v>1227.127145386045</v>
      </c>
      <c r="BC9" s="259">
        <v>1304.2521253967047</v>
      </c>
      <c r="BD9" s="259">
        <v>1267.4301095913211</v>
      </c>
      <c r="BE9" s="259">
        <v>1203.330760152174</v>
      </c>
      <c r="BF9" s="259">
        <v>1412.4087183022934</v>
      </c>
      <c r="BG9" s="259">
        <v>1314.4125573926822</v>
      </c>
      <c r="BH9" s="259">
        <v>1358.0262496378723</v>
      </c>
      <c r="BI9" s="286">
        <v>1658.1319897024734</v>
      </c>
      <c r="BJ9" s="285">
        <v>1620.8546933304062</v>
      </c>
      <c r="BK9" s="259">
        <v>1642.764734661509</v>
      </c>
      <c r="BL9" s="259">
        <v>1849.5783430218148</v>
      </c>
      <c r="BM9" s="259">
        <v>1743.8440399465062</v>
      </c>
      <c r="BN9" s="259">
        <v>1690.7532552601024</v>
      </c>
      <c r="BO9" s="259">
        <v>1949.62692219872</v>
      </c>
      <c r="BP9" s="259">
        <v>2075.8454384572169</v>
      </c>
      <c r="BQ9" s="259">
        <v>2417.5281500057408</v>
      </c>
      <c r="BR9" s="259">
        <v>2637.5020210263788</v>
      </c>
      <c r="BS9" s="259">
        <v>2640.5097203775376</v>
      </c>
      <c r="BT9" s="259">
        <v>2689.5423394453555</v>
      </c>
      <c r="BU9" s="286">
        <v>3026.7237149677653</v>
      </c>
      <c r="BV9" s="285">
        <v>2718.2805563307534</v>
      </c>
      <c r="BW9" s="259">
        <v>2741.7456918191187</v>
      </c>
      <c r="BX9" s="259">
        <v>3005.1401213830554</v>
      </c>
      <c r="BY9" s="259">
        <v>3008.6653096381528</v>
      </c>
      <c r="BZ9" s="259">
        <v>3975.334591827876</v>
      </c>
      <c r="CA9" s="259">
        <v>5019.5136456507216</v>
      </c>
      <c r="CB9" s="259">
        <v>5098.7431659858203</v>
      </c>
      <c r="CC9" s="259">
        <v>4562.3408978732041</v>
      </c>
      <c r="CD9" s="259">
        <v>5245.3564893391231</v>
      </c>
      <c r="CE9" s="259">
        <v>5009.652778626737</v>
      </c>
      <c r="CF9" s="259">
        <v>4842.2887141230549</v>
      </c>
      <c r="CG9" s="286">
        <v>5271.4907833347024</v>
      </c>
      <c r="CH9" s="285">
        <v>5115.2439426282617</v>
      </c>
      <c r="CI9" s="259">
        <v>5400.0377394277421</v>
      </c>
      <c r="CJ9" s="259">
        <v>5705.2666684142596</v>
      </c>
      <c r="CK9" s="259">
        <v>5192.8088902460649</v>
      </c>
      <c r="CL9" s="259">
        <v>5239.2877704062621</v>
      </c>
      <c r="CM9" s="259">
        <v>4875.4640945922883</v>
      </c>
      <c r="CN9" s="259">
        <v>5012.8107354919421</v>
      </c>
      <c r="CO9" s="259">
        <v>4716.7724382243696</v>
      </c>
      <c r="CP9" s="259">
        <v>4226.9773638047736</v>
      </c>
      <c r="CQ9" s="259">
        <v>3504.1301054443848</v>
      </c>
      <c r="CR9" s="259">
        <v>3558.7506466915634</v>
      </c>
      <c r="CS9" s="286">
        <v>3737.247758254683</v>
      </c>
      <c r="CT9" s="285">
        <v>3588.120058270566</v>
      </c>
      <c r="CU9" s="259">
        <v>3238.0810954775989</v>
      </c>
      <c r="CV9" s="259">
        <v>3240.8430488497502</v>
      </c>
      <c r="CW9" s="259">
        <v>3763.3069347818337</v>
      </c>
      <c r="CX9" s="259">
        <v>3866.9777819775945</v>
      </c>
      <c r="CY9" s="259">
        <v>3746.1587741456497</v>
      </c>
      <c r="CZ9" s="259">
        <v>3920.1023382893954</v>
      </c>
      <c r="DA9" s="259">
        <v>3956.1846256803997</v>
      </c>
      <c r="DB9" s="259">
        <v>4053.6877800311995</v>
      </c>
      <c r="DC9" s="259">
        <v>3908.1265123030921</v>
      </c>
      <c r="DD9" s="259">
        <v>3994.8488786848188</v>
      </c>
      <c r="DE9" s="286">
        <v>3853.1536372178939</v>
      </c>
      <c r="DF9" s="285">
        <v>3959.3577247311573</v>
      </c>
      <c r="DG9" s="259">
        <v>3518.4378654413567</v>
      </c>
      <c r="DH9" s="259">
        <v>3468.8461591995429</v>
      </c>
      <c r="DI9" s="259">
        <v>4191.3439351001944</v>
      </c>
      <c r="DJ9" s="259">
        <v>4216.3438286414594</v>
      </c>
      <c r="DK9" s="259">
        <v>4469.6313181831792</v>
      </c>
      <c r="DL9" s="259">
        <v>5169.6778309741467</v>
      </c>
      <c r="DM9" s="259">
        <v>5227.6434325129412</v>
      </c>
      <c r="DN9" s="259">
        <v>5469.4241643929763</v>
      </c>
      <c r="DO9" s="259">
        <v>5469.6170072596724</v>
      </c>
      <c r="DP9" s="259">
        <v>5174.8062160350164</v>
      </c>
      <c r="DQ9" s="286">
        <v>5695.5808396727352</v>
      </c>
      <c r="DR9" s="285">
        <v>6311.7509301210812</v>
      </c>
      <c r="DS9" s="259">
        <v>6928.2489604849998</v>
      </c>
      <c r="DT9" s="259">
        <v>7013.3253218836971</v>
      </c>
      <c r="DU9" s="259">
        <v>7677.156249323225</v>
      </c>
      <c r="DV9" s="259">
        <v>7233.792304799621</v>
      </c>
      <c r="DW9" s="259">
        <v>7527.9579233488585</v>
      </c>
      <c r="DX9" s="259">
        <v>7662.4372993218585</v>
      </c>
      <c r="DY9" s="259">
        <v>7595.2660493197745</v>
      </c>
      <c r="DZ9" s="259">
        <v>6885.3493854069175</v>
      </c>
      <c r="EA9" s="259">
        <v>7053.5987433581386</v>
      </c>
      <c r="EB9" s="259">
        <v>6717.8926331500879</v>
      </c>
      <c r="EC9" s="286">
        <v>7049.3515702240247</v>
      </c>
      <c r="ED9" s="285">
        <v>7328.9480685196067</v>
      </c>
      <c r="EE9" s="259">
        <v>8000.0451921521317</v>
      </c>
      <c r="EF9" s="259">
        <v>7900.5331610026205</v>
      </c>
      <c r="EG9" s="259">
        <v>8061.6384244672827</v>
      </c>
      <c r="EH9" s="259">
        <v>7443.5054842451664</v>
      </c>
      <c r="EI9" s="259">
        <v>7775.3384440164536</v>
      </c>
      <c r="EJ9" s="259">
        <v>8033.3456635891707</v>
      </c>
      <c r="EK9" s="259">
        <v>7633.1225314689491</v>
      </c>
      <c r="EL9" s="259">
        <v>8197.4851865674773</v>
      </c>
      <c r="EM9" s="259">
        <v>8056.7103208789367</v>
      </c>
      <c r="EN9" s="259">
        <v>8124.8953145710875</v>
      </c>
      <c r="EO9" s="286">
        <v>8821.911013524048</v>
      </c>
      <c r="EP9" s="285">
        <v>9348.5805236226042</v>
      </c>
      <c r="EQ9" s="259">
        <v>9456.8005506580812</v>
      </c>
      <c r="ER9" s="259">
        <v>9308.5123044966385</v>
      </c>
      <c r="ES9" s="259">
        <v>9699.7210822390643</v>
      </c>
      <c r="ET9" s="259">
        <v>9302.9257863572639</v>
      </c>
      <c r="EU9" s="259">
        <v>9648.2102901954677</v>
      </c>
      <c r="EV9" s="259">
        <v>10361.281507029431</v>
      </c>
      <c r="EW9" s="259">
        <v>10297.760710739101</v>
      </c>
      <c r="EX9" s="259">
        <v>10934.770049141816</v>
      </c>
      <c r="EY9" s="259">
        <v>11707.514875078828</v>
      </c>
      <c r="EZ9" s="259">
        <v>11106.123151338814</v>
      </c>
      <c r="FA9" s="286">
        <v>10907.531852820895</v>
      </c>
      <c r="FB9" s="285">
        <v>11011.003339978237</v>
      </c>
      <c r="FC9" s="259">
        <v>11082.118390309117</v>
      </c>
      <c r="FD9" s="259">
        <v>13071.663468338153</v>
      </c>
      <c r="FE9" s="259">
        <v>13978.666477669021</v>
      </c>
      <c r="FF9" s="259">
        <v>15071.817903023488</v>
      </c>
      <c r="FG9" s="259">
        <v>16394.973377022518</v>
      </c>
      <c r="FH9" s="259">
        <v>18649.346019414726</v>
      </c>
      <c r="FI9" s="259">
        <v>19853.755777372044</v>
      </c>
      <c r="FJ9" s="259">
        <v>19374.231191189938</v>
      </c>
      <c r="FK9" s="259">
        <v>19813.832338515134</v>
      </c>
      <c r="FL9" s="259">
        <v>18763.088621868297</v>
      </c>
      <c r="FM9" s="286">
        <v>17969.195921644656</v>
      </c>
      <c r="FN9" s="285">
        <v>18318.936329824137</v>
      </c>
      <c r="FO9" s="259">
        <v>18359.155413353426</v>
      </c>
      <c r="FP9" s="259">
        <v>17506.572463418244</v>
      </c>
      <c r="FQ9" s="259">
        <v>19374.295869589208</v>
      </c>
      <c r="FR9" s="259">
        <v>18084.416211840278</v>
      </c>
      <c r="FS9" s="259">
        <v>17584.843687069249</v>
      </c>
      <c r="FT9" s="259">
        <v>16194.892347571607</v>
      </c>
      <c r="FU9" s="259">
        <v>15168.799322007631</v>
      </c>
      <c r="FV9" s="259">
        <v>15422.877344335015</v>
      </c>
      <c r="FW9" s="259">
        <v>15629.245290363269</v>
      </c>
      <c r="FX9" s="259">
        <v>14772.00911233196</v>
      </c>
      <c r="FY9" s="286">
        <v>14823.025723964789</v>
      </c>
      <c r="FZ9" s="285">
        <v>13848.574812268243</v>
      </c>
      <c r="GA9" s="259">
        <v>13854.543779467673</v>
      </c>
      <c r="GB9" s="259">
        <v>16241.529097276014</v>
      </c>
      <c r="GC9" s="259">
        <v>18533.206584162195</v>
      </c>
      <c r="GD9" s="259">
        <v>17737.502187935639</v>
      </c>
      <c r="GE9" s="259">
        <v>19018.831039047469</v>
      </c>
      <c r="GF9" s="259">
        <v>18878.555880226897</v>
      </c>
      <c r="GG9" s="259">
        <v>21513.258862289138</v>
      </c>
      <c r="GH9" s="259">
        <v>22819.003479063165</v>
      </c>
      <c r="GI9" s="259">
        <v>22030.590448160186</v>
      </c>
      <c r="GJ9" s="259">
        <v>21796.152415708006</v>
      </c>
      <c r="GK9" s="286">
        <v>23441.8978854903</v>
      </c>
      <c r="GL9" s="285">
        <v>24128.127628056129</v>
      </c>
      <c r="GM9" s="259">
        <v>24631.59720180761</v>
      </c>
      <c r="GN9" s="259">
        <v>25712.65548747444</v>
      </c>
      <c r="GO9" s="259">
        <v>25589.542344183639</v>
      </c>
      <c r="GP9" s="259">
        <v>26307.025838530037</v>
      </c>
      <c r="GQ9" s="259">
        <v>24899.945278566272</v>
      </c>
      <c r="GR9" s="259">
        <v>25371.162839618759</v>
      </c>
      <c r="GS9" s="259">
        <v>26312.577289104211</v>
      </c>
      <c r="GT9" s="259">
        <v>26645.243687137259</v>
      </c>
      <c r="GU9" s="259">
        <v>25871.542774589969</v>
      </c>
      <c r="GV9" s="259">
        <v>27774.481192444051</v>
      </c>
      <c r="GW9" s="286">
        <v>28173.159754666569</v>
      </c>
      <c r="GX9" s="285">
        <v>30103.827655976253</v>
      </c>
      <c r="GY9" s="259">
        <v>30213.90750663486</v>
      </c>
      <c r="GZ9" s="259">
        <v>31450.037219184644</v>
      </c>
      <c r="HA9" s="259">
        <v>31616.950925631721</v>
      </c>
      <c r="HB9" s="259">
        <v>31119.407129745527</v>
      </c>
      <c r="HC9" s="259">
        <v>30747.062684707362</v>
      </c>
      <c r="HD9" s="259">
        <v>31133.852222345991</v>
      </c>
      <c r="HE9" s="259">
        <v>30014.83913620716</v>
      </c>
      <c r="HF9" s="259">
        <v>31022.379999221866</v>
      </c>
      <c r="HG9" s="259">
        <v>29015.997419985822</v>
      </c>
      <c r="HH9" s="259">
        <v>28940.225300283779</v>
      </c>
      <c r="HI9" s="286">
        <v>29063.564830434814</v>
      </c>
      <c r="HJ9" s="285">
        <v>29655.866362808283</v>
      </c>
      <c r="HK9" s="259">
        <v>30874.965249219218</v>
      </c>
      <c r="HL9" s="259">
        <v>29917.281568186132</v>
      </c>
      <c r="HM9" s="259">
        <v>29267.473960034305</v>
      </c>
      <c r="HN9" s="259">
        <v>28389.546053573813</v>
      </c>
      <c r="HO9" s="259">
        <v>30561.907981731099</v>
      </c>
      <c r="HP9" s="259">
        <v>29718.228538148811</v>
      </c>
      <c r="HQ9" s="259">
        <v>27135.356920489659</v>
      </c>
      <c r="HR9" s="259">
        <v>27102.752481111103</v>
      </c>
      <c r="HS9" s="259">
        <v>27492.949665463017</v>
      </c>
      <c r="HT9" s="259">
        <v>26429.010750693065</v>
      </c>
      <c r="HU9" s="286">
        <v>27861.911827141019</v>
      </c>
      <c r="HV9" s="285">
        <v>27259.004748193496</v>
      </c>
      <c r="HW9" s="259">
        <v>25943.515049272646</v>
      </c>
      <c r="HX9" s="259">
        <v>21916.403030849338</v>
      </c>
      <c r="HY9" s="259">
        <v>22159.438534295245</v>
      </c>
      <c r="HZ9" s="259">
        <v>24150.060750257642</v>
      </c>
      <c r="IA9" s="259">
        <v>23905.053845237788</v>
      </c>
      <c r="IB9" s="259">
        <v>24880.708370926361</v>
      </c>
      <c r="IC9" s="259">
        <v>25349.067219459252</v>
      </c>
      <c r="ID9" s="259">
        <v>26126.70412570866</v>
      </c>
      <c r="IE9" s="259">
        <v>26693.709883594896</v>
      </c>
      <c r="IF9" s="259">
        <v>29784.227125052526</v>
      </c>
      <c r="IG9" s="286">
        <v>31544.016092716527</v>
      </c>
      <c r="IH9" s="285">
        <v>30427.834254014531</v>
      </c>
      <c r="II9" s="259">
        <v>29349.182789788603</v>
      </c>
      <c r="IJ9" s="259">
        <v>28461.088634310698</v>
      </c>
      <c r="IK9" s="259">
        <v>29057.913496992685</v>
      </c>
      <c r="IL9" s="259">
        <v>30237.88528559792</v>
      </c>
      <c r="IM9" s="259">
        <v>30611.599122245763</v>
      </c>
      <c r="IN9" s="259">
        <v>30063.142431759909</v>
      </c>
      <c r="IO9" s="259">
        <v>31590.639938769258</v>
      </c>
      <c r="IP9" s="259">
        <v>31167.096171280846</v>
      </c>
      <c r="IQ9" s="259">
        <v>31371.366391151911</v>
      </c>
      <c r="IR9" s="259">
        <v>29487.140006999613</v>
      </c>
      <c r="IS9" s="286">
        <v>29940.103047164448</v>
      </c>
      <c r="IT9" s="285">
        <v>30129.608438710322</v>
      </c>
      <c r="IU9" s="259">
        <v>31246.534587261456</v>
      </c>
      <c r="IV9" s="259">
        <v>34081.306700925677</v>
      </c>
      <c r="IW9" s="259">
        <v>32622.28518827986</v>
      </c>
      <c r="IX9" s="259">
        <v>33911.974427407557</v>
      </c>
      <c r="IY9" s="259">
        <v>33042.791154898849</v>
      </c>
      <c r="IZ9" s="259">
        <v>32231.580635854756</v>
      </c>
      <c r="JA9" s="259">
        <v>32767.03212562728</v>
      </c>
      <c r="JB9" s="259">
        <v>32595.944528115786</v>
      </c>
      <c r="JC9" s="259">
        <v>30353.509604141629</v>
      </c>
      <c r="JD9" s="259">
        <v>30448.484202459873</v>
      </c>
      <c r="JE9" s="286">
        <v>30062.915065920868</v>
      </c>
      <c r="JF9" s="285">
        <v>31686.572481789004</v>
      </c>
      <c r="JG9" s="259">
        <v>29644.885364373815</v>
      </c>
      <c r="JH9" s="259">
        <v>30565.951685469823</v>
      </c>
      <c r="JI9" s="259">
        <v>30577.537187877933</v>
      </c>
      <c r="JJ9" s="259">
        <v>32171.597857869961</v>
      </c>
      <c r="JK9" s="259">
        <v>33900.612266071563</v>
      </c>
      <c r="JL9" s="259">
        <v>36241.247251477449</v>
      </c>
      <c r="JM9" s="259">
        <v>34435.014244689686</v>
      </c>
      <c r="JN9" s="259">
        <v>33710.296049795208</v>
      </c>
      <c r="JO9" s="259">
        <v>33861.609403842012</v>
      </c>
      <c r="JP9" s="259">
        <v>34903.745344849696</v>
      </c>
      <c r="JQ9" s="286">
        <v>36015.613681942916</v>
      </c>
      <c r="JR9" s="285">
        <v>34426.751941292692</v>
      </c>
      <c r="JS9" s="259">
        <v>34444.711974996302</v>
      </c>
      <c r="JT9" s="259">
        <v>36108.997615690772</v>
      </c>
      <c r="JU9" s="259">
        <v>36091.083519057283</v>
      </c>
      <c r="JV9" s="259">
        <v>36520.301062616018</v>
      </c>
      <c r="JW9" s="259">
        <v>34073.840730742573</v>
      </c>
      <c r="JX9" s="259">
        <v>34180.051203089046</v>
      </c>
      <c r="JY9" s="259">
        <v>33908.58118453675</v>
      </c>
      <c r="JZ9" s="259">
        <v>33052.989471091896</v>
      </c>
      <c r="KA9" s="259">
        <v>31010.054120573528</v>
      </c>
      <c r="KB9" s="259">
        <v>30351.870020918173</v>
      </c>
      <c r="KC9" s="286">
        <v>29989.077467893429</v>
      </c>
      <c r="KD9" s="285">
        <v>32238.331271303628</v>
      </c>
      <c r="KE9" s="259">
        <v>33153.359716177161</v>
      </c>
      <c r="KF9" s="259">
        <v>32581.858356249362</v>
      </c>
      <c r="KG9" s="259">
        <v>32570.78275376606</v>
      </c>
      <c r="KH9" s="259">
        <v>33476.089594924379</v>
      </c>
      <c r="KI9" s="259">
        <v>34290.494538546503</v>
      </c>
      <c r="KJ9" s="259">
        <v>31846.573448085477</v>
      </c>
      <c r="KK9" s="259">
        <v>33916.358973421833</v>
      </c>
      <c r="KL9" s="259">
        <v>38287.038525307864</v>
      </c>
      <c r="KM9" s="259">
        <v>37939.810319354117</v>
      </c>
      <c r="KN9" s="259">
        <v>39605.919890248319</v>
      </c>
      <c r="KO9" s="259">
        <v>46651.180479936244</v>
      </c>
      <c r="KP9" s="285">
        <v>48071.615127486119</v>
      </c>
      <c r="KQ9" s="259">
        <v>49683.047623821018</v>
      </c>
      <c r="KR9" s="259">
        <v>49220.96753129705</v>
      </c>
      <c r="KS9" s="286">
        <v>48941.967179027401</v>
      </c>
    </row>
    <row r="10" spans="1:305" x14ac:dyDescent="0.25">
      <c r="A10" s="234" t="s">
        <v>87</v>
      </c>
      <c r="B10" s="285">
        <v>1580.6609942299999</v>
      </c>
      <c r="C10" s="259">
        <v>1566.4247024300005</v>
      </c>
      <c r="D10" s="259">
        <v>1664.4513345099997</v>
      </c>
      <c r="E10" s="259">
        <v>1682.6594325000003</v>
      </c>
      <c r="F10" s="259">
        <v>1962.5686632100003</v>
      </c>
      <c r="G10" s="259">
        <v>2105.3962779899994</v>
      </c>
      <c r="H10" s="259">
        <v>1774.8924878199996</v>
      </c>
      <c r="I10" s="259">
        <v>1849.6959596799993</v>
      </c>
      <c r="J10" s="259">
        <v>1842.9456845000004</v>
      </c>
      <c r="K10" s="259">
        <v>1828.62424968</v>
      </c>
      <c r="L10" s="259">
        <v>1814.1417819100002</v>
      </c>
      <c r="M10" s="286">
        <v>1826.74244254</v>
      </c>
      <c r="N10" s="285">
        <v>1735.43230847</v>
      </c>
      <c r="O10" s="259">
        <v>1620.8183808200004</v>
      </c>
      <c r="P10" s="259">
        <v>1448.6202944099998</v>
      </c>
      <c r="Q10" s="259">
        <v>1494.7268994400001</v>
      </c>
      <c r="R10" s="259">
        <v>1483.7796353899998</v>
      </c>
      <c r="S10" s="259">
        <v>1568.7145252800001</v>
      </c>
      <c r="T10" s="259">
        <v>1549.27729798</v>
      </c>
      <c r="U10" s="259">
        <v>1554.3191277300002</v>
      </c>
      <c r="V10" s="259">
        <v>1563.4435694000003</v>
      </c>
      <c r="W10" s="259">
        <v>1565.7795351800005</v>
      </c>
      <c r="X10" s="259">
        <v>1569.7144750499999</v>
      </c>
      <c r="Y10" s="286">
        <v>1647.2846666200003</v>
      </c>
      <c r="Z10" s="285">
        <v>1683.6782230899998</v>
      </c>
      <c r="AA10" s="259">
        <v>1691.5437423599997</v>
      </c>
      <c r="AB10" s="259">
        <v>1709.4206857899997</v>
      </c>
      <c r="AC10" s="259">
        <v>1750.2508761199999</v>
      </c>
      <c r="AD10" s="259">
        <v>1841.9661250999995</v>
      </c>
      <c r="AE10" s="259">
        <v>1784.0031866700001</v>
      </c>
      <c r="AF10" s="259">
        <v>1753.0169278899998</v>
      </c>
      <c r="AG10" s="259">
        <v>1711.4705044499999</v>
      </c>
      <c r="AH10" s="259">
        <v>1772.2091427400001</v>
      </c>
      <c r="AI10" s="259">
        <v>1802.8745935100001</v>
      </c>
      <c r="AJ10" s="259">
        <v>1860.7035325300001</v>
      </c>
      <c r="AK10" s="286">
        <v>2130.6580494899999</v>
      </c>
      <c r="AL10" s="285">
        <v>2114.9542391999998</v>
      </c>
      <c r="AM10" s="259">
        <v>2116.1323209500006</v>
      </c>
      <c r="AN10" s="259">
        <v>2079.6726121500001</v>
      </c>
      <c r="AO10" s="259">
        <v>2026.8440591499998</v>
      </c>
      <c r="AP10" s="259">
        <v>2060.7165478399993</v>
      </c>
      <c r="AQ10" s="259">
        <v>2051.5069375800003</v>
      </c>
      <c r="AR10" s="259">
        <v>2025.7280672599998</v>
      </c>
      <c r="AS10" s="259">
        <v>2052.7226572</v>
      </c>
      <c r="AT10" s="259">
        <v>2093.8237751900001</v>
      </c>
      <c r="AU10" s="259">
        <v>2155.1643524999995</v>
      </c>
      <c r="AV10" s="259">
        <v>2230.0201488400003</v>
      </c>
      <c r="AW10" s="286">
        <v>2273.1563786600009</v>
      </c>
      <c r="AX10" s="285">
        <v>2176.9331032700002</v>
      </c>
      <c r="AY10" s="259">
        <v>2203.3230787799998</v>
      </c>
      <c r="AZ10" s="259">
        <v>2154.1968386500002</v>
      </c>
      <c r="BA10" s="259">
        <v>2141.4431589500005</v>
      </c>
      <c r="BB10" s="259">
        <v>2047.7088114100006</v>
      </c>
      <c r="BC10" s="259">
        <v>1698.4935420199999</v>
      </c>
      <c r="BD10" s="259">
        <v>1702.5708241700002</v>
      </c>
      <c r="BE10" s="259">
        <v>1732.2446635500003</v>
      </c>
      <c r="BF10" s="259">
        <v>1587.1189983900001</v>
      </c>
      <c r="BG10" s="259">
        <v>1152.8550451900001</v>
      </c>
      <c r="BH10" s="259">
        <v>1133.8399749100004</v>
      </c>
      <c r="BI10" s="286">
        <v>1134.8082325799999</v>
      </c>
      <c r="BJ10" s="285">
        <v>1162.5949143599998</v>
      </c>
      <c r="BK10" s="259">
        <v>1141.2842878799997</v>
      </c>
      <c r="BL10" s="259">
        <v>1004.08833658</v>
      </c>
      <c r="BM10" s="259">
        <v>1049.1618819099999</v>
      </c>
      <c r="BN10" s="259">
        <v>1065.9383043999999</v>
      </c>
      <c r="BO10" s="259">
        <v>1057.3673955200002</v>
      </c>
      <c r="BP10" s="259">
        <v>1054.8236018499997</v>
      </c>
      <c r="BQ10" s="259">
        <v>1056.8354390800002</v>
      </c>
      <c r="BR10" s="259">
        <v>1047.0618454799999</v>
      </c>
      <c r="BS10" s="259">
        <v>1049.7508240899999</v>
      </c>
      <c r="BT10" s="259">
        <v>1094.8035839200004</v>
      </c>
      <c r="BU10" s="286">
        <v>1083.6664742999997</v>
      </c>
      <c r="BV10" s="285">
        <v>1065.7359936400001</v>
      </c>
      <c r="BW10" s="259">
        <v>1083.0328000700001</v>
      </c>
      <c r="BX10" s="259">
        <v>1094.7146306300001</v>
      </c>
      <c r="BY10" s="259">
        <v>1115.2679000900002</v>
      </c>
      <c r="BZ10" s="259">
        <v>1099.86344489</v>
      </c>
      <c r="CA10" s="259">
        <v>1099.30418274</v>
      </c>
      <c r="CB10" s="259">
        <v>1114.7596759000003</v>
      </c>
      <c r="CC10" s="259">
        <v>1108.4530922600002</v>
      </c>
      <c r="CD10" s="259">
        <v>1155.0458853000002</v>
      </c>
      <c r="CE10" s="259">
        <v>1173.6379923499994</v>
      </c>
      <c r="CF10" s="259">
        <v>1192.4258526700003</v>
      </c>
      <c r="CG10" s="286">
        <v>1188.2619816000001</v>
      </c>
      <c r="CH10" s="285">
        <v>489.67049555000006</v>
      </c>
      <c r="CI10" s="259">
        <v>500.38088405000002</v>
      </c>
      <c r="CJ10" s="259">
        <v>519.88006889000008</v>
      </c>
      <c r="CK10" s="259">
        <v>511.09782451000001</v>
      </c>
      <c r="CL10" s="259">
        <v>511.25679739000003</v>
      </c>
      <c r="CM10" s="259">
        <v>512.18000287999996</v>
      </c>
      <c r="CN10" s="259">
        <v>506.67436011000007</v>
      </c>
      <c r="CO10" s="259">
        <v>478.61453889000006</v>
      </c>
      <c r="CP10" s="259">
        <v>467.85763485000001</v>
      </c>
      <c r="CQ10" s="259">
        <v>412.14537553999997</v>
      </c>
      <c r="CR10" s="259">
        <v>418.6216424000001</v>
      </c>
      <c r="CS10" s="286">
        <v>446.60273695000006</v>
      </c>
      <c r="CT10" s="285">
        <v>412.26191034000004</v>
      </c>
      <c r="CU10" s="259">
        <v>406.36541634000002</v>
      </c>
      <c r="CV10" s="259">
        <v>425.75641468999999</v>
      </c>
      <c r="CW10" s="259">
        <v>424.57400052000008</v>
      </c>
      <c r="CX10" s="259">
        <v>449.35436106000003</v>
      </c>
      <c r="CY10" s="259">
        <v>440.61510639000011</v>
      </c>
      <c r="CZ10" s="259">
        <v>444.83479373000011</v>
      </c>
      <c r="DA10" s="259">
        <v>450.26116531000008</v>
      </c>
      <c r="DB10" s="259">
        <v>457.93872512999997</v>
      </c>
      <c r="DC10" s="259">
        <v>461.91543328000006</v>
      </c>
      <c r="DD10" s="259">
        <v>470.02945811999996</v>
      </c>
      <c r="DE10" s="286">
        <v>442.53592793000001</v>
      </c>
      <c r="DF10" s="285">
        <v>428.24093872000009</v>
      </c>
      <c r="DG10" s="259">
        <v>420.42082673000004</v>
      </c>
      <c r="DH10" s="259">
        <v>416.45465642000005</v>
      </c>
      <c r="DI10" s="259">
        <v>409.22256606999997</v>
      </c>
      <c r="DJ10" s="259">
        <v>377.64937803999999</v>
      </c>
      <c r="DK10" s="259">
        <v>371.38084082000006</v>
      </c>
      <c r="DL10" s="259">
        <v>394.9956025300001</v>
      </c>
      <c r="DM10" s="259">
        <v>385.23448177999995</v>
      </c>
      <c r="DN10" s="259">
        <v>413.18184812999993</v>
      </c>
      <c r="DO10" s="259">
        <v>420.48486928</v>
      </c>
      <c r="DP10" s="259">
        <v>393.97474597999997</v>
      </c>
      <c r="DQ10" s="286">
        <v>401.76113800000002</v>
      </c>
      <c r="DR10" s="285">
        <v>409.63617376999997</v>
      </c>
      <c r="DS10" s="259">
        <v>412.69147119000002</v>
      </c>
      <c r="DT10" s="259">
        <v>423.36133834999993</v>
      </c>
      <c r="DU10" s="259">
        <v>442.57934303999997</v>
      </c>
      <c r="DV10" s="259">
        <v>92.253904450000007</v>
      </c>
      <c r="DW10" s="259">
        <v>88.434543839999975</v>
      </c>
      <c r="DX10" s="259">
        <v>87.650464029999995</v>
      </c>
      <c r="DY10" s="259">
        <v>87.82196863999998</v>
      </c>
      <c r="DZ10" s="259">
        <v>81.24036375999998</v>
      </c>
      <c r="EA10" s="259">
        <v>84.460967960000005</v>
      </c>
      <c r="EB10" s="259">
        <v>81.505004599999978</v>
      </c>
      <c r="EC10" s="286">
        <v>74.484535779999987</v>
      </c>
      <c r="ED10" s="285">
        <v>75.108571699999999</v>
      </c>
      <c r="EE10" s="259">
        <v>76.746171649999994</v>
      </c>
      <c r="EF10" s="259">
        <v>75.815085789999998</v>
      </c>
      <c r="EG10" s="259">
        <v>75.349482369999976</v>
      </c>
      <c r="EH10" s="259">
        <v>70.38767052</v>
      </c>
      <c r="EI10" s="259">
        <v>68.216900879999997</v>
      </c>
      <c r="EJ10" s="259">
        <v>66.200637850000021</v>
      </c>
      <c r="EK10" s="259">
        <v>67.761147010000002</v>
      </c>
      <c r="EL10" s="259">
        <v>68.582307909999997</v>
      </c>
      <c r="EM10" s="259">
        <v>69.079989529999992</v>
      </c>
      <c r="EN10" s="259">
        <v>69.333352309999995</v>
      </c>
      <c r="EO10" s="286">
        <v>67.438835269999998</v>
      </c>
      <c r="EP10" s="285">
        <v>69.434446239999986</v>
      </c>
      <c r="EQ10" s="259">
        <v>66.874567310000003</v>
      </c>
      <c r="ER10" s="259">
        <v>65.108457299999998</v>
      </c>
      <c r="ES10" s="259">
        <v>66.85097764999999</v>
      </c>
      <c r="ET10" s="259">
        <v>65.716001250000005</v>
      </c>
      <c r="EU10" s="259">
        <v>62.518291009999999</v>
      </c>
      <c r="EV10" s="259">
        <v>63.86312744</v>
      </c>
      <c r="EW10" s="259">
        <v>63.416826599999986</v>
      </c>
      <c r="EX10" s="259">
        <v>64.504441979999996</v>
      </c>
      <c r="EY10" s="259">
        <v>64.776279590000001</v>
      </c>
      <c r="EZ10" s="259">
        <v>64.873289690000007</v>
      </c>
      <c r="FA10" s="286">
        <v>62.956815900000002</v>
      </c>
      <c r="FB10" s="285">
        <v>61.615322039999995</v>
      </c>
      <c r="FC10" s="259">
        <v>63.104642640000002</v>
      </c>
      <c r="FD10" s="259">
        <v>62.350980260000007</v>
      </c>
      <c r="FE10" s="259">
        <v>64.249308470000017</v>
      </c>
      <c r="FF10" s="259">
        <v>63.232261569999999</v>
      </c>
      <c r="FG10" s="259">
        <v>60.291088839999993</v>
      </c>
      <c r="FH10" s="259">
        <v>58.91973681999999</v>
      </c>
      <c r="FI10" s="259">
        <v>58.003966389999995</v>
      </c>
      <c r="FJ10" s="259">
        <v>55.066600890000004</v>
      </c>
      <c r="FK10" s="259">
        <v>54.898685949999994</v>
      </c>
      <c r="FL10" s="259">
        <v>55.470790769999994</v>
      </c>
      <c r="FM10" s="286">
        <v>51.510613760000012</v>
      </c>
      <c r="FN10" s="285">
        <v>48.034722680000002</v>
      </c>
      <c r="FO10" s="259">
        <v>47.749154499999996</v>
      </c>
      <c r="FP10" s="259">
        <v>45.23948146</v>
      </c>
      <c r="FQ10" s="259">
        <v>47.20134607</v>
      </c>
      <c r="FR10" s="259">
        <v>46.991328089999996</v>
      </c>
      <c r="FS10" s="259">
        <v>52.724599669999996</v>
      </c>
      <c r="FT10" s="259">
        <v>52.281878450000001</v>
      </c>
      <c r="FU10" s="259">
        <v>53.025916890000005</v>
      </c>
      <c r="FV10" s="259">
        <v>52.326901339999999</v>
      </c>
      <c r="FW10" s="259">
        <v>355.54450261</v>
      </c>
      <c r="FX10" s="259">
        <v>339.96032765000012</v>
      </c>
      <c r="FY10" s="286">
        <v>1109.37965908</v>
      </c>
      <c r="FZ10" s="285">
        <v>1104.8182625000002</v>
      </c>
      <c r="GA10" s="259">
        <v>1109.6207761400001</v>
      </c>
      <c r="GB10" s="259">
        <v>2701.8773059200003</v>
      </c>
      <c r="GC10" s="259">
        <v>2715.4950151500002</v>
      </c>
      <c r="GD10" s="259">
        <v>3333.8830548900005</v>
      </c>
      <c r="GE10" s="259">
        <v>3337.0394735899995</v>
      </c>
      <c r="GF10" s="259">
        <v>3358.4449515200004</v>
      </c>
      <c r="GG10" s="259">
        <v>3344.9698048700002</v>
      </c>
      <c r="GH10" s="259">
        <v>3374.9853736</v>
      </c>
      <c r="GI10" s="259">
        <v>3279.4659338200004</v>
      </c>
      <c r="GJ10" s="259">
        <v>3253.0058507499998</v>
      </c>
      <c r="GK10" s="286">
        <v>4208.1593288900003</v>
      </c>
      <c r="GL10" s="285">
        <v>4224.3873759400003</v>
      </c>
      <c r="GM10" s="259">
        <v>4238.9994465200007</v>
      </c>
      <c r="GN10" s="259">
        <v>4326.7211893000003</v>
      </c>
      <c r="GO10" s="259">
        <v>4406.0108141699993</v>
      </c>
      <c r="GP10" s="259">
        <v>4633.971748240001</v>
      </c>
      <c r="GQ10" s="259">
        <v>4698.53032136</v>
      </c>
      <c r="GR10" s="259">
        <v>4710.3378700099993</v>
      </c>
      <c r="GS10" s="259">
        <v>4743.6499638000005</v>
      </c>
      <c r="GT10" s="259">
        <v>4722.5347370399995</v>
      </c>
      <c r="GU10" s="259">
        <v>4603.0363117799998</v>
      </c>
      <c r="GV10" s="259">
        <v>4791.7720341599997</v>
      </c>
      <c r="GW10" s="286">
        <v>4823.6507435000003</v>
      </c>
      <c r="GX10" s="285">
        <v>5004.4020828800003</v>
      </c>
      <c r="GY10" s="259">
        <v>5020.9648676199995</v>
      </c>
      <c r="GZ10" s="259">
        <v>5762.6566800600003</v>
      </c>
      <c r="HA10" s="259">
        <v>5902.6502979799998</v>
      </c>
      <c r="HB10" s="259">
        <v>5702.8502506300001</v>
      </c>
      <c r="HC10" s="259">
        <v>5702.2688238399996</v>
      </c>
      <c r="HD10" s="259">
        <v>5714.4771582199992</v>
      </c>
      <c r="HE10" s="259">
        <v>5681.6925057299995</v>
      </c>
      <c r="HF10" s="259">
        <v>5997.3465578900004</v>
      </c>
      <c r="HG10" s="259">
        <v>5850.7172171399998</v>
      </c>
      <c r="HH10" s="259">
        <v>5833.6848451699998</v>
      </c>
      <c r="HI10" s="286">
        <v>5886.2882726600001</v>
      </c>
      <c r="HJ10" s="285">
        <v>5909.977621770001</v>
      </c>
      <c r="HK10" s="259">
        <v>5864.8720928700004</v>
      </c>
      <c r="HL10" s="259">
        <v>5783.4906053699997</v>
      </c>
      <c r="HM10" s="259">
        <v>5773.2051269799995</v>
      </c>
      <c r="HN10" s="259">
        <v>5727.9837150199992</v>
      </c>
      <c r="HO10" s="259">
        <v>5851.3907055000009</v>
      </c>
      <c r="HP10" s="259">
        <v>5721.0895970600004</v>
      </c>
      <c r="HQ10" s="259">
        <v>5658.3955936399998</v>
      </c>
      <c r="HR10" s="259">
        <v>5602.1563207599993</v>
      </c>
      <c r="HS10" s="259">
        <v>5733.5420359700001</v>
      </c>
      <c r="HT10" s="259">
        <v>5654.2871154100003</v>
      </c>
      <c r="HU10" s="286">
        <v>5748.8912155300004</v>
      </c>
      <c r="HV10" s="285">
        <v>5675.6601943599999</v>
      </c>
      <c r="HW10" s="259">
        <v>5625.4623387900001</v>
      </c>
      <c r="HX10" s="259">
        <v>5619.3176502699998</v>
      </c>
      <c r="HY10" s="259">
        <v>5609.0667889200004</v>
      </c>
      <c r="HZ10" s="259">
        <v>5675.4570728300005</v>
      </c>
      <c r="IA10" s="259">
        <v>5717.8175512500002</v>
      </c>
      <c r="IB10" s="259">
        <v>6019.6832389499996</v>
      </c>
      <c r="IC10" s="259">
        <v>6089.2685610899998</v>
      </c>
      <c r="ID10" s="259">
        <v>5970.6136128199996</v>
      </c>
      <c r="IE10" s="259">
        <v>5930.9045523000004</v>
      </c>
      <c r="IF10" s="259">
        <v>6069.0952091500003</v>
      </c>
      <c r="IG10" s="286">
        <v>6790.8525189500006</v>
      </c>
      <c r="IH10" s="285">
        <v>6742.5503561800006</v>
      </c>
      <c r="II10" s="259">
        <v>6723.0619566700007</v>
      </c>
      <c r="IJ10" s="259">
        <v>6509.8266358999999</v>
      </c>
      <c r="IK10" s="259">
        <v>6667.6946221600001</v>
      </c>
      <c r="IL10" s="259">
        <v>6749.0864654400002</v>
      </c>
      <c r="IM10" s="259">
        <v>6527.7895392400005</v>
      </c>
      <c r="IN10" s="259">
        <v>6598.3931350500006</v>
      </c>
      <c r="IO10" s="259">
        <v>6568.3409788000008</v>
      </c>
      <c r="IP10" s="259">
        <v>6668.3101977399992</v>
      </c>
      <c r="IQ10" s="259">
        <v>6658.5300861500009</v>
      </c>
      <c r="IR10" s="259">
        <v>6433.7133755199993</v>
      </c>
      <c r="IS10" s="286">
        <v>6710.0718603799996</v>
      </c>
      <c r="IT10" s="285">
        <v>6614.4761354900011</v>
      </c>
      <c r="IU10" s="259">
        <v>6795.4341732000003</v>
      </c>
      <c r="IV10" s="259">
        <v>6764.6673023000003</v>
      </c>
      <c r="IW10" s="259">
        <v>6308.4012784500001</v>
      </c>
      <c r="IX10" s="259">
        <v>6365.4691222300007</v>
      </c>
      <c r="IY10" s="259">
        <v>6196.6041848200002</v>
      </c>
      <c r="IZ10" s="259">
        <v>6043.7040433099992</v>
      </c>
      <c r="JA10" s="259">
        <v>5959.6629540599997</v>
      </c>
      <c r="JB10" s="259">
        <v>5990.7750118500007</v>
      </c>
      <c r="JC10" s="259">
        <v>6043.96927865</v>
      </c>
      <c r="JD10" s="259">
        <v>6257.5899307899999</v>
      </c>
      <c r="JE10" s="286">
        <v>6683.9560923299996</v>
      </c>
      <c r="JF10" s="285">
        <v>6834.2658833699998</v>
      </c>
      <c r="JG10" s="259">
        <v>6672.6875936199995</v>
      </c>
      <c r="JH10" s="259">
        <v>6824.8021768300005</v>
      </c>
      <c r="JI10" s="259">
        <v>6934.7175441199997</v>
      </c>
      <c r="JJ10" s="259">
        <v>6617.3754149899996</v>
      </c>
      <c r="JK10" s="259">
        <v>6777.7295705299985</v>
      </c>
      <c r="JL10" s="259">
        <v>6827.7328182599995</v>
      </c>
      <c r="JM10" s="259">
        <v>6720.7158909500004</v>
      </c>
      <c r="JN10" s="259">
        <v>6544.8548483800005</v>
      </c>
      <c r="JO10" s="259">
        <v>6533.7293986100003</v>
      </c>
      <c r="JP10" s="259">
        <v>6738.4132417500005</v>
      </c>
      <c r="JQ10" s="286">
        <v>6806.1833530900003</v>
      </c>
      <c r="JR10" s="285">
        <v>6684.4721815299999</v>
      </c>
      <c r="JS10" s="259">
        <v>6766.9595864999992</v>
      </c>
      <c r="JT10" s="259">
        <v>7065.8403794599999</v>
      </c>
      <c r="JU10" s="259">
        <v>6995.8427014400004</v>
      </c>
      <c r="JV10" s="259">
        <v>7042.1365388699996</v>
      </c>
      <c r="JW10" s="259">
        <v>6936.8958650299992</v>
      </c>
      <c r="JX10" s="259">
        <v>6995.2286126499994</v>
      </c>
      <c r="JY10" s="259">
        <v>7143.3292286999995</v>
      </c>
      <c r="JZ10" s="259">
        <v>7202.6956504800009</v>
      </c>
      <c r="KA10" s="259">
        <v>7006.5283437599992</v>
      </c>
      <c r="KB10" s="259">
        <v>6743.3803972099995</v>
      </c>
      <c r="KC10" s="286">
        <v>6596.0348291600003</v>
      </c>
      <c r="KD10" s="285">
        <v>6614.1512183200002</v>
      </c>
      <c r="KE10" s="259">
        <v>6616.2013702399991</v>
      </c>
      <c r="KF10" s="259">
        <v>6860.5223489300006</v>
      </c>
      <c r="KG10" s="259">
        <v>7211.2193089299999</v>
      </c>
      <c r="KH10" s="259">
        <v>7116.6536901099998</v>
      </c>
      <c r="KI10" s="259">
        <v>7342.2985869699987</v>
      </c>
      <c r="KJ10" s="259">
        <v>7150.2484420599994</v>
      </c>
      <c r="KK10" s="259">
        <v>7299.1249094999985</v>
      </c>
      <c r="KL10" s="259">
        <v>11539.791841779999</v>
      </c>
      <c r="KM10" s="259">
        <v>11672.941126670001</v>
      </c>
      <c r="KN10" s="259">
        <v>13870.3219501</v>
      </c>
      <c r="KO10" s="259">
        <v>14337.22869344</v>
      </c>
      <c r="KP10" s="285">
        <v>14305.238193859999</v>
      </c>
      <c r="KQ10" s="259">
        <v>14196.467752119999</v>
      </c>
      <c r="KR10" s="259">
        <v>13427.595043310001</v>
      </c>
      <c r="KS10" s="286">
        <v>13662.115282910001</v>
      </c>
    </row>
    <row r="11" spans="1:305" x14ac:dyDescent="0.25">
      <c r="A11" s="234" t="s">
        <v>88</v>
      </c>
      <c r="B11" s="285">
        <v>497.92701067000002</v>
      </c>
      <c r="C11" s="259">
        <v>442.89085205999993</v>
      </c>
      <c r="D11" s="259">
        <v>412.91991167000003</v>
      </c>
      <c r="E11" s="259">
        <v>661.14115676999995</v>
      </c>
      <c r="F11" s="259">
        <v>672.60948577000011</v>
      </c>
      <c r="G11" s="259">
        <v>646.87604084999998</v>
      </c>
      <c r="H11" s="259">
        <v>646.26918665999995</v>
      </c>
      <c r="I11" s="259">
        <v>630.49633558000016</v>
      </c>
      <c r="J11" s="259">
        <v>627.72350759000005</v>
      </c>
      <c r="K11" s="259">
        <v>611.31956130000003</v>
      </c>
      <c r="L11" s="259">
        <v>595.58497905000002</v>
      </c>
      <c r="M11" s="286">
        <v>554.19275555000002</v>
      </c>
      <c r="N11" s="285">
        <v>544.74345156000015</v>
      </c>
      <c r="O11" s="259">
        <v>519.71389327999998</v>
      </c>
      <c r="P11" s="259">
        <v>526.87550338999995</v>
      </c>
      <c r="Q11" s="259">
        <v>542.97616578000009</v>
      </c>
      <c r="R11" s="259">
        <v>537.11120495</v>
      </c>
      <c r="S11" s="259">
        <v>558.87713241000006</v>
      </c>
      <c r="T11" s="259">
        <v>558.37902823999991</v>
      </c>
      <c r="U11" s="259">
        <v>563.83132131000002</v>
      </c>
      <c r="V11" s="259">
        <v>549.92901207</v>
      </c>
      <c r="W11" s="259">
        <v>545.61120155000003</v>
      </c>
      <c r="X11" s="259">
        <v>539.44678206000003</v>
      </c>
      <c r="Y11" s="286">
        <v>562.54275523000001</v>
      </c>
      <c r="Z11" s="285">
        <v>556.63704056000006</v>
      </c>
      <c r="AA11" s="259">
        <v>585.20391785999993</v>
      </c>
      <c r="AB11" s="259">
        <v>604.4297650200001</v>
      </c>
      <c r="AC11" s="259">
        <v>601.06164650000005</v>
      </c>
      <c r="AD11" s="259">
        <v>590.87514190000002</v>
      </c>
      <c r="AE11" s="259">
        <v>583.19241958999999</v>
      </c>
      <c r="AF11" s="259">
        <v>480.43731251999998</v>
      </c>
      <c r="AG11" s="259">
        <v>496.16101484000001</v>
      </c>
      <c r="AH11" s="259">
        <v>519.20309888999986</v>
      </c>
      <c r="AI11" s="259">
        <v>523.61845819000018</v>
      </c>
      <c r="AJ11" s="259">
        <v>512.80603136000002</v>
      </c>
      <c r="AK11" s="286">
        <v>520.79273183000009</v>
      </c>
      <c r="AL11" s="285">
        <v>529.44716962000018</v>
      </c>
      <c r="AM11" s="259">
        <v>513.43712968000011</v>
      </c>
      <c r="AN11" s="259">
        <v>537.28713035999999</v>
      </c>
      <c r="AO11" s="259">
        <v>506.40133650000007</v>
      </c>
      <c r="AP11" s="259">
        <v>498.718705</v>
      </c>
      <c r="AQ11" s="259">
        <v>497.10678490000004</v>
      </c>
      <c r="AR11" s="259">
        <v>488.57602157000008</v>
      </c>
      <c r="AS11" s="259">
        <v>498.42070699999994</v>
      </c>
      <c r="AT11" s="259">
        <v>494.52254576000001</v>
      </c>
      <c r="AU11" s="259">
        <v>230.30317302999995</v>
      </c>
      <c r="AV11" s="259">
        <v>225.39749994000002</v>
      </c>
      <c r="AW11" s="286">
        <v>220.54914602999997</v>
      </c>
      <c r="AX11" s="285">
        <v>223.33314282000003</v>
      </c>
      <c r="AY11" s="259">
        <v>221.36020098</v>
      </c>
      <c r="AZ11" s="259">
        <v>215.74359884999998</v>
      </c>
      <c r="BA11" s="259">
        <v>220.68059014000002</v>
      </c>
      <c r="BB11" s="259">
        <v>201.95906052000001</v>
      </c>
      <c r="BC11" s="259">
        <v>196.72215893000001</v>
      </c>
      <c r="BD11" s="259">
        <v>194.28765216000002</v>
      </c>
      <c r="BE11" s="259">
        <v>197.16021895</v>
      </c>
      <c r="BF11" s="259">
        <v>192.56700525000002</v>
      </c>
      <c r="BG11" s="259">
        <v>186.82851827000002</v>
      </c>
      <c r="BH11" s="259">
        <v>175.39586182000002</v>
      </c>
      <c r="BI11" s="286">
        <v>368.09613103000004</v>
      </c>
      <c r="BJ11" s="285">
        <v>370.16344105000007</v>
      </c>
      <c r="BK11" s="259">
        <v>374.73651855999992</v>
      </c>
      <c r="BL11" s="259">
        <v>363.84478000000001</v>
      </c>
      <c r="BM11" s="259">
        <v>375.49406095000001</v>
      </c>
      <c r="BN11" s="259">
        <v>350.31724042999997</v>
      </c>
      <c r="BO11" s="259">
        <v>343.79985272000005</v>
      </c>
      <c r="BP11" s="259">
        <v>343.79982823000006</v>
      </c>
      <c r="BQ11" s="259">
        <v>335.38638615999997</v>
      </c>
      <c r="BR11" s="259">
        <v>333.53907529999998</v>
      </c>
      <c r="BS11" s="259">
        <v>335.06393175999995</v>
      </c>
      <c r="BT11" s="259">
        <v>324.42145454000001</v>
      </c>
      <c r="BU11" s="286">
        <v>314.94213746000003</v>
      </c>
      <c r="BV11" s="285">
        <v>309.99676504999996</v>
      </c>
      <c r="BW11" s="259">
        <v>316.13074181000002</v>
      </c>
      <c r="BX11" s="259">
        <v>318.97558929000002</v>
      </c>
      <c r="BY11" s="259">
        <v>313.42326846999998</v>
      </c>
      <c r="BZ11" s="259">
        <v>292.51641111000004</v>
      </c>
      <c r="CA11" s="259">
        <v>288.62977971999999</v>
      </c>
      <c r="CB11" s="259">
        <v>299.02010702999996</v>
      </c>
      <c r="CC11" s="259">
        <v>307.16123034999998</v>
      </c>
      <c r="CD11" s="259">
        <v>309.88656484000001</v>
      </c>
      <c r="CE11" s="259">
        <v>309.22486237999999</v>
      </c>
      <c r="CF11" s="259">
        <v>304.68594723000001</v>
      </c>
      <c r="CG11" s="286">
        <v>302.52727700000003</v>
      </c>
      <c r="CH11" s="285">
        <v>319.08846817999995</v>
      </c>
      <c r="CI11" s="259">
        <v>324.79030843000004</v>
      </c>
      <c r="CJ11" s="259">
        <v>338.71779586000002</v>
      </c>
      <c r="CK11" s="259">
        <v>323.30868328999998</v>
      </c>
      <c r="CL11" s="259">
        <v>302.32947085999996</v>
      </c>
      <c r="CM11" s="259">
        <v>298.90441701000003</v>
      </c>
      <c r="CN11" s="259">
        <v>294.27473807000001</v>
      </c>
      <c r="CO11" s="259">
        <v>292.13081458999994</v>
      </c>
      <c r="CP11" s="259">
        <v>302.39028642</v>
      </c>
      <c r="CQ11" s="259">
        <v>322.98477771</v>
      </c>
      <c r="CR11" s="259">
        <v>313.25836779000002</v>
      </c>
      <c r="CS11" s="286">
        <v>329.18150191000001</v>
      </c>
      <c r="CT11" s="285">
        <v>333.12890904</v>
      </c>
      <c r="CU11" s="259">
        <v>305.75057146</v>
      </c>
      <c r="CV11" s="259">
        <v>302.22650534999997</v>
      </c>
      <c r="CW11" s="259">
        <v>302.75320003000002</v>
      </c>
      <c r="CX11" s="259">
        <v>294.54704329999998</v>
      </c>
      <c r="CY11" s="259">
        <v>294.20856780000003</v>
      </c>
      <c r="CZ11" s="259">
        <v>295.25120068000001</v>
      </c>
      <c r="DA11" s="259">
        <v>302.98412174999999</v>
      </c>
      <c r="DB11" s="259">
        <v>313.91252726000005</v>
      </c>
      <c r="DC11" s="259">
        <v>310.40724881000006</v>
      </c>
      <c r="DD11" s="259">
        <v>828.63772187999996</v>
      </c>
      <c r="DE11" s="286">
        <v>766.78580300999988</v>
      </c>
      <c r="DF11" s="285">
        <v>787.42060347999995</v>
      </c>
      <c r="DG11" s="259">
        <v>803.27887172999999</v>
      </c>
      <c r="DH11" s="259">
        <v>763.84369369000001</v>
      </c>
      <c r="DI11" s="259">
        <v>759.21335331000012</v>
      </c>
      <c r="DJ11" s="259">
        <v>776.1612587799998</v>
      </c>
      <c r="DK11" s="259">
        <v>798.43500859999995</v>
      </c>
      <c r="DL11" s="259">
        <v>815.29167755999993</v>
      </c>
      <c r="DM11" s="259">
        <v>841.80443848999994</v>
      </c>
      <c r="DN11" s="259">
        <v>846.13844124000013</v>
      </c>
      <c r="DO11" s="259">
        <v>877.29009793</v>
      </c>
      <c r="DP11" s="259">
        <v>843.46523549000017</v>
      </c>
      <c r="DQ11" s="286">
        <v>850.02378122999994</v>
      </c>
      <c r="DR11" s="285">
        <v>841.46440593000023</v>
      </c>
      <c r="DS11" s="259">
        <v>841.46440593000023</v>
      </c>
      <c r="DT11" s="259">
        <v>831.81924201000004</v>
      </c>
      <c r="DU11" s="259">
        <v>849.54097841999999</v>
      </c>
      <c r="DV11" s="259">
        <v>839.64064486999996</v>
      </c>
      <c r="DW11" s="259">
        <v>844.63107959999991</v>
      </c>
      <c r="DX11" s="259">
        <v>883.69485668999994</v>
      </c>
      <c r="DY11" s="259">
        <v>892.01524766</v>
      </c>
      <c r="DZ11" s="259">
        <v>884.95596767000006</v>
      </c>
      <c r="EA11" s="259">
        <v>874.79840961000014</v>
      </c>
      <c r="EB11" s="259">
        <v>878.68615209999984</v>
      </c>
      <c r="EC11" s="286">
        <v>886.56623327999989</v>
      </c>
      <c r="ED11" s="285">
        <v>894.58893099999989</v>
      </c>
      <c r="EE11" s="259">
        <v>842.75273027999992</v>
      </c>
      <c r="EF11" s="259">
        <v>828.87667522999993</v>
      </c>
      <c r="EG11" s="259">
        <v>854.31030106999992</v>
      </c>
      <c r="EH11" s="259">
        <v>869.88976585000012</v>
      </c>
      <c r="EI11" s="259">
        <v>854.89918523000006</v>
      </c>
      <c r="EJ11" s="259">
        <v>873.39828410000007</v>
      </c>
      <c r="EK11" s="259">
        <v>871.16738172999987</v>
      </c>
      <c r="EL11" s="259">
        <v>876.76614381999991</v>
      </c>
      <c r="EM11" s="259">
        <v>853.40180142999998</v>
      </c>
      <c r="EN11" s="259">
        <v>827.11781240000005</v>
      </c>
      <c r="EO11" s="286">
        <v>528.68103844000007</v>
      </c>
      <c r="EP11" s="285">
        <v>500.90298036999997</v>
      </c>
      <c r="EQ11" s="259">
        <v>495.47372630000001</v>
      </c>
      <c r="ER11" s="259">
        <v>486.19874483000001</v>
      </c>
      <c r="ES11" s="259">
        <v>469.37474062000001</v>
      </c>
      <c r="ET11" s="259">
        <v>452.71013605999997</v>
      </c>
      <c r="EU11" s="259">
        <v>460.18428538000001</v>
      </c>
      <c r="EV11" s="259">
        <v>466.00138629999998</v>
      </c>
      <c r="EW11" s="259">
        <v>465.90639543000003</v>
      </c>
      <c r="EX11" s="259">
        <v>465.85891453000005</v>
      </c>
      <c r="EY11" s="259">
        <v>465.93013952000001</v>
      </c>
      <c r="EZ11" s="259">
        <v>446.58902479</v>
      </c>
      <c r="FA11" s="286">
        <v>434.92132617999999</v>
      </c>
      <c r="FB11" s="285">
        <v>448.22675872000002</v>
      </c>
      <c r="FC11" s="259">
        <v>447.87543220999999</v>
      </c>
      <c r="FD11" s="259">
        <v>443.87440878000001</v>
      </c>
      <c r="FE11" s="259">
        <v>447.50275074000001</v>
      </c>
      <c r="FF11" s="259">
        <v>449.28405315999998</v>
      </c>
      <c r="FG11" s="259">
        <v>451.23543743000005</v>
      </c>
      <c r="FH11" s="259">
        <v>444.52186501</v>
      </c>
      <c r="FI11" s="259">
        <v>440.02893573</v>
      </c>
      <c r="FJ11" s="259">
        <v>416.7227858</v>
      </c>
      <c r="FK11" s="259">
        <v>407.76420310000003</v>
      </c>
      <c r="FL11" s="259">
        <v>385.15739973999996</v>
      </c>
      <c r="FM11" s="286">
        <v>381.27032811000004</v>
      </c>
      <c r="FN11" s="285">
        <v>389.15767240000002</v>
      </c>
      <c r="FO11" s="259">
        <v>382.43458536000003</v>
      </c>
      <c r="FP11" s="259">
        <v>381.17495091999996</v>
      </c>
      <c r="FQ11" s="259">
        <v>381.98718131999999</v>
      </c>
      <c r="FR11" s="259">
        <v>368.38106203999996</v>
      </c>
      <c r="FS11" s="259">
        <v>373.57419188000006</v>
      </c>
      <c r="FT11" s="259">
        <v>368.91619715000002</v>
      </c>
      <c r="FU11" s="259">
        <v>377.13394925</v>
      </c>
      <c r="FV11" s="259">
        <v>381.69883874999999</v>
      </c>
      <c r="FW11" s="259">
        <v>378.80593321000003</v>
      </c>
      <c r="FX11" s="259">
        <v>370.80147621999998</v>
      </c>
      <c r="FY11" s="286">
        <v>380.04993339000004</v>
      </c>
      <c r="FZ11" s="285">
        <v>377.58564397999999</v>
      </c>
      <c r="GA11" s="259">
        <v>404.98255583000002</v>
      </c>
      <c r="GB11" s="259">
        <v>406.76638180999998</v>
      </c>
      <c r="GC11" s="259">
        <v>427.29861646000001</v>
      </c>
      <c r="GD11" s="259">
        <v>412.17624082999998</v>
      </c>
      <c r="GE11" s="259">
        <v>445.58344856999997</v>
      </c>
      <c r="GF11" s="259">
        <v>446.03996672</v>
      </c>
      <c r="GG11" s="259">
        <v>441.94330729000001</v>
      </c>
      <c r="GH11" s="259">
        <v>451.34682058999999</v>
      </c>
      <c r="GI11" s="259">
        <v>435.00410133000003</v>
      </c>
      <c r="GJ11" s="259">
        <v>401.17956899000001</v>
      </c>
      <c r="GK11" s="286">
        <v>391.97741373000002</v>
      </c>
      <c r="GL11" s="285">
        <v>391.97741373000002</v>
      </c>
      <c r="GM11" s="259">
        <v>408.56599176999998</v>
      </c>
      <c r="GN11" s="259">
        <v>410.23428150999996</v>
      </c>
      <c r="GO11" s="259">
        <v>410.16066388000002</v>
      </c>
      <c r="GP11" s="259">
        <v>413.42503381</v>
      </c>
      <c r="GQ11" s="259">
        <v>406.91121585000002</v>
      </c>
      <c r="GR11" s="259">
        <v>413.70565174000001</v>
      </c>
      <c r="GS11" s="259">
        <v>415.34077765000001</v>
      </c>
      <c r="GT11" s="259">
        <v>406.09786335000001</v>
      </c>
      <c r="GU11" s="259">
        <v>402.29170103000001</v>
      </c>
      <c r="GV11" s="259">
        <v>402.3</v>
      </c>
      <c r="GW11" s="286">
        <v>399.6</v>
      </c>
      <c r="GX11" s="285">
        <v>412.2</v>
      </c>
      <c r="GY11" s="259">
        <v>421.65</v>
      </c>
      <c r="GZ11" s="259">
        <v>423</v>
      </c>
      <c r="HA11" s="259">
        <v>411.3</v>
      </c>
      <c r="HB11" s="259">
        <v>414.45</v>
      </c>
      <c r="HC11" s="259">
        <v>406.35</v>
      </c>
      <c r="HD11" s="259">
        <v>401.85</v>
      </c>
      <c r="HE11" s="259">
        <v>405.9</v>
      </c>
      <c r="HF11" s="259">
        <v>396.45</v>
      </c>
      <c r="HG11" s="259">
        <v>398.7</v>
      </c>
      <c r="HH11" s="259">
        <v>396.45</v>
      </c>
      <c r="HI11" s="286">
        <v>409.95</v>
      </c>
      <c r="HJ11" s="285">
        <v>413.55</v>
      </c>
      <c r="HK11" s="259">
        <v>404.1</v>
      </c>
      <c r="HL11" s="259">
        <v>406.35</v>
      </c>
      <c r="HM11" s="259">
        <v>403.65</v>
      </c>
      <c r="HN11" s="259">
        <v>414.45</v>
      </c>
      <c r="HO11" s="259">
        <v>417.6</v>
      </c>
      <c r="HP11" s="259">
        <v>414.45</v>
      </c>
      <c r="HQ11" s="259">
        <v>423.9</v>
      </c>
      <c r="HR11" s="259">
        <v>416.25</v>
      </c>
      <c r="HS11" s="259">
        <v>416.25</v>
      </c>
      <c r="HT11" s="259">
        <v>0</v>
      </c>
      <c r="HU11" s="286">
        <v>0</v>
      </c>
      <c r="HV11" s="285">
        <v>0</v>
      </c>
      <c r="HW11" s="259">
        <v>0</v>
      </c>
      <c r="HX11" s="259">
        <v>0</v>
      </c>
      <c r="HY11" s="259">
        <v>0</v>
      </c>
      <c r="HZ11" s="259">
        <v>0</v>
      </c>
      <c r="IA11" s="259">
        <v>0</v>
      </c>
      <c r="IB11" s="259">
        <v>0</v>
      </c>
      <c r="IC11" s="259">
        <v>0</v>
      </c>
      <c r="ID11" s="259">
        <v>0</v>
      </c>
      <c r="IE11" s="259">
        <v>0</v>
      </c>
      <c r="IF11" s="259">
        <v>0</v>
      </c>
      <c r="IG11" s="286">
        <v>0</v>
      </c>
      <c r="IH11" s="285">
        <v>0</v>
      </c>
      <c r="II11" s="259">
        <v>0</v>
      </c>
      <c r="IJ11" s="259">
        <v>0</v>
      </c>
      <c r="IK11" s="259">
        <v>0</v>
      </c>
      <c r="IL11" s="259">
        <v>0</v>
      </c>
      <c r="IM11" s="259">
        <v>0</v>
      </c>
      <c r="IN11" s="259">
        <v>0</v>
      </c>
      <c r="IO11" s="259">
        <v>0</v>
      </c>
      <c r="IP11" s="259">
        <v>0</v>
      </c>
      <c r="IQ11" s="259">
        <v>0</v>
      </c>
      <c r="IR11" s="259">
        <v>0</v>
      </c>
      <c r="IS11" s="286">
        <v>0</v>
      </c>
      <c r="IT11" s="285">
        <v>0</v>
      </c>
      <c r="IU11" s="259">
        <v>0</v>
      </c>
      <c r="IV11" s="259">
        <v>0</v>
      </c>
      <c r="IW11" s="259">
        <v>0</v>
      </c>
      <c r="IX11" s="259">
        <v>0</v>
      </c>
      <c r="IY11" s="259">
        <v>0</v>
      </c>
      <c r="IZ11" s="259">
        <v>0</v>
      </c>
      <c r="JA11" s="259">
        <v>0</v>
      </c>
      <c r="JB11" s="259">
        <v>0</v>
      </c>
      <c r="JC11" s="259">
        <v>0</v>
      </c>
      <c r="JD11" s="259">
        <v>0</v>
      </c>
      <c r="JE11" s="286">
        <v>0</v>
      </c>
      <c r="JF11" s="285">
        <v>0</v>
      </c>
      <c r="JG11" s="259">
        <v>0</v>
      </c>
      <c r="JH11" s="259">
        <v>0</v>
      </c>
      <c r="JI11" s="259">
        <v>0</v>
      </c>
      <c r="JJ11" s="259">
        <v>0</v>
      </c>
      <c r="JK11" s="259">
        <v>0</v>
      </c>
      <c r="JL11" s="259">
        <v>0</v>
      </c>
      <c r="JM11" s="259">
        <v>0</v>
      </c>
      <c r="JN11" s="259">
        <v>0</v>
      </c>
      <c r="JO11" s="259">
        <v>0</v>
      </c>
      <c r="JP11" s="259">
        <v>0</v>
      </c>
      <c r="JQ11" s="286">
        <v>0</v>
      </c>
      <c r="JR11" s="285">
        <v>0</v>
      </c>
      <c r="JS11" s="259">
        <v>0</v>
      </c>
      <c r="JT11" s="259">
        <v>0</v>
      </c>
      <c r="JU11" s="259">
        <v>0</v>
      </c>
      <c r="JV11" s="259">
        <v>0</v>
      </c>
      <c r="JW11" s="259">
        <v>0</v>
      </c>
      <c r="JX11" s="259">
        <v>0</v>
      </c>
      <c r="JY11" s="259">
        <v>0</v>
      </c>
      <c r="JZ11" s="259">
        <v>0</v>
      </c>
      <c r="KA11" s="259">
        <v>0</v>
      </c>
      <c r="KB11" s="259">
        <v>0</v>
      </c>
      <c r="KC11" s="286">
        <v>0</v>
      </c>
      <c r="KD11" s="285">
        <v>0</v>
      </c>
      <c r="KE11" s="259">
        <v>0</v>
      </c>
      <c r="KF11" s="259">
        <v>0</v>
      </c>
      <c r="KG11" s="259">
        <v>0</v>
      </c>
      <c r="KH11" s="259">
        <v>0</v>
      </c>
      <c r="KI11" s="259">
        <v>0</v>
      </c>
      <c r="KJ11" s="259">
        <v>0</v>
      </c>
      <c r="KK11" s="259">
        <v>0</v>
      </c>
      <c r="KL11" s="259">
        <v>0</v>
      </c>
      <c r="KM11" s="259">
        <v>0</v>
      </c>
      <c r="KN11" s="259">
        <v>0</v>
      </c>
      <c r="KO11" s="259">
        <v>0</v>
      </c>
      <c r="KP11" s="285">
        <v>0</v>
      </c>
      <c r="KQ11" s="259">
        <v>0</v>
      </c>
      <c r="KR11" s="259">
        <v>0</v>
      </c>
      <c r="KS11" s="286">
        <v>0</v>
      </c>
    </row>
    <row r="12" spans="1:305" x14ac:dyDescent="0.25">
      <c r="A12" s="234" t="s">
        <v>4223</v>
      </c>
      <c r="B12" s="342">
        <v>3521.8560586399994</v>
      </c>
      <c r="C12" s="297">
        <v>3494.2176570500005</v>
      </c>
      <c r="D12" s="297">
        <v>3390.4186505199991</v>
      </c>
      <c r="E12" s="297">
        <v>3372.89156125</v>
      </c>
      <c r="F12" s="297">
        <v>3395.3493800900005</v>
      </c>
      <c r="G12" s="297">
        <v>3378.0694660599993</v>
      </c>
      <c r="H12" s="297">
        <v>3364.1969145999997</v>
      </c>
      <c r="I12" s="297">
        <v>3425.8695772599999</v>
      </c>
      <c r="J12" s="297">
        <v>3416.4442592799996</v>
      </c>
      <c r="K12" s="297">
        <v>3359.2312163900001</v>
      </c>
      <c r="L12" s="297">
        <v>3309.6591479599997</v>
      </c>
      <c r="M12" s="298">
        <v>3256.0751764900001</v>
      </c>
      <c r="N12" s="342">
        <v>3181.56223765</v>
      </c>
      <c r="O12" s="297">
        <v>3171.6511653899993</v>
      </c>
      <c r="P12" s="297">
        <v>3152.1355119199989</v>
      </c>
      <c r="Q12" s="297">
        <v>3179.2455099699991</v>
      </c>
      <c r="R12" s="297">
        <v>3200.4739094000001</v>
      </c>
      <c r="S12" s="297">
        <v>3279.6897831599999</v>
      </c>
      <c r="T12" s="297">
        <v>3209.1018298499998</v>
      </c>
      <c r="U12" s="297">
        <v>3209.4867153199993</v>
      </c>
      <c r="V12" s="297">
        <v>3147.8390168000001</v>
      </c>
      <c r="W12" s="297">
        <v>3110.3777220100001</v>
      </c>
      <c r="X12" s="297">
        <v>3112.6142890200003</v>
      </c>
      <c r="Y12" s="298">
        <v>3164.7713625700012</v>
      </c>
      <c r="Z12" s="342">
        <v>3154.1720500500005</v>
      </c>
      <c r="AA12" s="297">
        <v>3137.1265383900004</v>
      </c>
      <c r="AB12" s="297">
        <v>3084.4003916099996</v>
      </c>
      <c r="AC12" s="297">
        <v>3076.1876605600005</v>
      </c>
      <c r="AD12" s="297">
        <v>3128.6799788599997</v>
      </c>
      <c r="AE12" s="297">
        <v>3074.1876597999999</v>
      </c>
      <c r="AF12" s="297">
        <v>2999.0148779799993</v>
      </c>
      <c r="AG12" s="297">
        <v>2957.1926708099995</v>
      </c>
      <c r="AH12" s="297">
        <v>3001.3833270599989</v>
      </c>
      <c r="AI12" s="297">
        <v>2996.9853600599999</v>
      </c>
      <c r="AJ12" s="297">
        <v>3013.8893539599994</v>
      </c>
      <c r="AK12" s="298">
        <v>3077.5484452499995</v>
      </c>
      <c r="AL12" s="342">
        <v>3015.6302561800003</v>
      </c>
      <c r="AM12" s="297">
        <v>2991.5978707499999</v>
      </c>
      <c r="AN12" s="297">
        <v>2936.9154050299994</v>
      </c>
      <c r="AO12" s="297">
        <v>2864.1681189700003</v>
      </c>
      <c r="AP12" s="297">
        <v>2878.2585841800001</v>
      </c>
      <c r="AQ12" s="297">
        <v>2874.7215425499994</v>
      </c>
      <c r="AR12" s="297">
        <v>2781.7702040999998</v>
      </c>
      <c r="AS12" s="297">
        <v>2785.5793224999998</v>
      </c>
      <c r="AT12" s="297">
        <v>2749.6532616699997</v>
      </c>
      <c r="AU12" s="297">
        <v>2728.0270400199997</v>
      </c>
      <c r="AV12" s="297">
        <v>2780.66865216</v>
      </c>
      <c r="AW12" s="298">
        <v>2793.2183956299987</v>
      </c>
      <c r="AX12" s="342">
        <v>2671.1924808499998</v>
      </c>
      <c r="AY12" s="297">
        <v>2670.3253261499995</v>
      </c>
      <c r="AZ12" s="297">
        <v>2590.2576821600001</v>
      </c>
      <c r="BA12" s="297">
        <v>2578.3558704899992</v>
      </c>
      <c r="BB12" s="297">
        <v>2504.0546416699999</v>
      </c>
      <c r="BC12" s="297">
        <v>2458.2823543699997</v>
      </c>
      <c r="BD12" s="297">
        <v>2375.5993771199996</v>
      </c>
      <c r="BE12" s="297">
        <v>2393.3422983199994</v>
      </c>
      <c r="BF12" s="297">
        <v>2314.9054271300001</v>
      </c>
      <c r="BG12" s="297">
        <v>2304.8546461800006</v>
      </c>
      <c r="BH12" s="297">
        <v>2249.3155320800001</v>
      </c>
      <c r="BI12" s="298">
        <v>2253.2988076900006</v>
      </c>
      <c r="BJ12" s="342">
        <v>2207.7192105700001</v>
      </c>
      <c r="BK12" s="297">
        <v>2181.7755015100001</v>
      </c>
      <c r="BL12" s="297">
        <v>2146.7685865199996</v>
      </c>
      <c r="BM12" s="297">
        <v>2186.6230053500003</v>
      </c>
      <c r="BN12" s="297">
        <v>2193.1513524099996</v>
      </c>
      <c r="BO12" s="297">
        <v>2135.4991643599997</v>
      </c>
      <c r="BP12" s="297">
        <v>2109.4965512399995</v>
      </c>
      <c r="BQ12" s="297">
        <v>2093.1201907</v>
      </c>
      <c r="BR12" s="297">
        <v>2045.4419973600002</v>
      </c>
      <c r="BS12" s="297">
        <v>2044.5027940799998</v>
      </c>
      <c r="BT12" s="297">
        <v>2058.1764740899998</v>
      </c>
      <c r="BU12" s="298">
        <v>2028.5430079500002</v>
      </c>
      <c r="BV12" s="342">
        <v>1950.22084623</v>
      </c>
      <c r="BW12" s="297">
        <v>1960.7348215799998</v>
      </c>
      <c r="BX12" s="297">
        <v>1937.5087069200001</v>
      </c>
      <c r="BY12" s="297">
        <v>1941.2296973900002</v>
      </c>
      <c r="BZ12" s="297">
        <v>1906.0602170900002</v>
      </c>
      <c r="CA12" s="297">
        <v>1895.3645176299997</v>
      </c>
      <c r="CB12" s="297">
        <v>1853.3617189800002</v>
      </c>
      <c r="CC12" s="297">
        <v>1849.1135111999999</v>
      </c>
      <c r="CD12" s="297">
        <v>1843.5818466499998</v>
      </c>
      <c r="CE12" s="297">
        <v>1855.0261907600002</v>
      </c>
      <c r="CF12" s="297">
        <v>1858.5535268000001</v>
      </c>
      <c r="CG12" s="298">
        <v>1835.15490314</v>
      </c>
      <c r="CH12" s="342">
        <v>1796.9625578300004</v>
      </c>
      <c r="CI12" s="297">
        <v>1613.1500405100001</v>
      </c>
      <c r="CJ12" s="297">
        <v>1634.5786834400001</v>
      </c>
      <c r="CK12" s="297">
        <v>1608.4253265500001</v>
      </c>
      <c r="CL12" s="297">
        <v>1580.01503387</v>
      </c>
      <c r="CM12" s="297">
        <v>1572.81186989</v>
      </c>
      <c r="CN12" s="297">
        <v>1496.0100925500001</v>
      </c>
      <c r="CO12" s="297">
        <v>1450.0634945499999</v>
      </c>
      <c r="CP12" s="297">
        <v>1423.4979198599999</v>
      </c>
      <c r="CQ12" s="297">
        <v>1385.8525633100001</v>
      </c>
      <c r="CR12" s="297">
        <v>1372.7570200199998</v>
      </c>
      <c r="CS12" s="298">
        <v>1431.90206949</v>
      </c>
      <c r="CT12" s="342">
        <v>1366.1812113800001</v>
      </c>
      <c r="CU12" s="297">
        <v>1328.8688798199998</v>
      </c>
      <c r="CV12" s="297">
        <v>1346.5660181999999</v>
      </c>
      <c r="CW12" s="297">
        <v>1335.8874638599998</v>
      </c>
      <c r="CX12" s="297">
        <v>1296.4611923700002</v>
      </c>
      <c r="CY12" s="297">
        <v>1279.7150821999999</v>
      </c>
      <c r="CZ12" s="297">
        <v>1341.28045249</v>
      </c>
      <c r="DA12" s="297">
        <v>1349.5283505899999</v>
      </c>
      <c r="DB12" s="297">
        <v>1372.1942341400002</v>
      </c>
      <c r="DC12" s="297">
        <v>1374.4248408799999</v>
      </c>
      <c r="DD12" s="297">
        <v>1313.2741166199999</v>
      </c>
      <c r="DE12" s="298">
        <v>768.35927957000013</v>
      </c>
      <c r="DF12" s="342">
        <v>527.60346902999993</v>
      </c>
      <c r="DG12" s="297">
        <v>518.23301581999988</v>
      </c>
      <c r="DH12" s="297">
        <v>513.96972319999998</v>
      </c>
      <c r="DI12" s="297">
        <v>507.82193603999997</v>
      </c>
      <c r="DJ12" s="297">
        <v>469.21470293000004</v>
      </c>
      <c r="DK12" s="297">
        <v>468.3726263499999</v>
      </c>
      <c r="DL12" s="297">
        <v>478.70398248000004</v>
      </c>
      <c r="DM12" s="297">
        <v>473.14398565000005</v>
      </c>
      <c r="DN12" s="297">
        <v>493.71321774</v>
      </c>
      <c r="DO12" s="297">
        <v>497.80149625999996</v>
      </c>
      <c r="DP12" s="297">
        <v>457.19025200999994</v>
      </c>
      <c r="DQ12" s="298">
        <v>463.41835579999997</v>
      </c>
      <c r="DR12" s="342">
        <v>456.46134394000001</v>
      </c>
      <c r="DS12" s="297">
        <v>458.23822222999996</v>
      </c>
      <c r="DT12" s="297">
        <v>464.60868631000005</v>
      </c>
      <c r="DU12" s="297">
        <v>473.77019625000003</v>
      </c>
      <c r="DV12" s="297">
        <v>445.27277934</v>
      </c>
      <c r="DW12" s="297">
        <v>445.88643741000004</v>
      </c>
      <c r="DX12" s="297">
        <v>436.00870553000016</v>
      </c>
      <c r="DY12" s="297">
        <v>438.03899782999997</v>
      </c>
      <c r="DZ12" s="297">
        <v>420.35716355000005</v>
      </c>
      <c r="EA12" s="297">
        <v>426.69529056000005</v>
      </c>
      <c r="EB12" s="297">
        <v>395.80355536000008</v>
      </c>
      <c r="EC12" s="298">
        <v>388.21051818000007</v>
      </c>
      <c r="ED12" s="342">
        <v>393.18097871999998</v>
      </c>
      <c r="EE12" s="297">
        <v>384.75663666000003</v>
      </c>
      <c r="EF12" s="297">
        <v>382.62874005000003</v>
      </c>
      <c r="EG12" s="297">
        <v>379.82334395999999</v>
      </c>
      <c r="EH12" s="297">
        <v>358.20749354999998</v>
      </c>
      <c r="EI12" s="297">
        <v>358.99005169999998</v>
      </c>
      <c r="EJ12" s="297">
        <v>346.07842877999997</v>
      </c>
      <c r="EK12" s="297">
        <v>349.22115924000002</v>
      </c>
      <c r="EL12" s="297">
        <v>353.47157651999999</v>
      </c>
      <c r="EM12" s="297">
        <v>352.16952679999991</v>
      </c>
      <c r="EN12" s="297">
        <v>333.13921198999992</v>
      </c>
      <c r="EO12" s="298">
        <v>332.69671387999995</v>
      </c>
      <c r="EP12" s="342">
        <v>320.07732412000001</v>
      </c>
      <c r="EQ12" s="297">
        <v>315.16874835999994</v>
      </c>
      <c r="ER12" s="297">
        <v>311.82210946999999</v>
      </c>
      <c r="ES12" s="297">
        <v>310.65387638000004</v>
      </c>
      <c r="ET12" s="297">
        <v>295.95182574</v>
      </c>
      <c r="EU12" s="297">
        <v>290.38019590000005</v>
      </c>
      <c r="EV12" s="297">
        <v>282.92489926000002</v>
      </c>
      <c r="EW12" s="297">
        <v>282.62147190000002</v>
      </c>
      <c r="EX12" s="297">
        <v>285.07247669999998</v>
      </c>
      <c r="EY12" s="297">
        <v>282.45134186000001</v>
      </c>
      <c r="EZ12" s="297">
        <v>262.58425553000006</v>
      </c>
      <c r="FA12" s="298">
        <v>260.82286720000002</v>
      </c>
      <c r="FB12" s="342">
        <v>251.38405971999995</v>
      </c>
      <c r="FC12" s="297">
        <v>253.12800983000002</v>
      </c>
      <c r="FD12" s="297">
        <v>253.16092248000001</v>
      </c>
      <c r="FE12" s="297">
        <v>251.58733092999998</v>
      </c>
      <c r="FF12" s="297">
        <v>231.76243299999999</v>
      </c>
      <c r="FG12" s="297">
        <v>231.20263126000003</v>
      </c>
      <c r="FH12" s="297">
        <v>227.24363217000004</v>
      </c>
      <c r="FI12" s="297">
        <v>225.79802368000003</v>
      </c>
      <c r="FJ12" s="297">
        <v>221.95400342000002</v>
      </c>
      <c r="FK12" s="297">
        <v>221.94887936000001</v>
      </c>
      <c r="FL12" s="297">
        <v>204.50914653000004</v>
      </c>
      <c r="FM12" s="298">
        <v>201.69840686999999</v>
      </c>
      <c r="FN12" s="342">
        <v>195.34649822</v>
      </c>
      <c r="FO12" s="297">
        <v>194.60843505000003</v>
      </c>
      <c r="FP12" s="297">
        <v>192.11218761000003</v>
      </c>
      <c r="FQ12" s="297">
        <v>200.99632267000001</v>
      </c>
      <c r="FR12" s="297">
        <v>187.52650492000001</v>
      </c>
      <c r="FS12" s="297">
        <v>186.69762563</v>
      </c>
      <c r="FT12" s="297">
        <v>184.52070274000002</v>
      </c>
      <c r="FU12" s="297">
        <v>184.33942513</v>
      </c>
      <c r="FV12" s="297">
        <v>184.33780757000002</v>
      </c>
      <c r="FW12" s="297">
        <v>184.33663446000003</v>
      </c>
      <c r="FX12" s="297">
        <v>170.85002482999997</v>
      </c>
      <c r="FY12" s="298">
        <v>169.70696574999999</v>
      </c>
      <c r="FZ12" s="342">
        <v>167.54148730999998</v>
      </c>
      <c r="GA12" s="297">
        <v>167.40287064</v>
      </c>
      <c r="GB12" s="297">
        <v>167.42757882000001</v>
      </c>
      <c r="GC12" s="297">
        <v>170.22714757999998</v>
      </c>
      <c r="GD12" s="297">
        <v>156.63090452999995</v>
      </c>
      <c r="GE12" s="297">
        <v>151.15072974</v>
      </c>
      <c r="GF12" s="297">
        <v>149.01366113</v>
      </c>
      <c r="GG12" s="297">
        <v>148.81755573999999</v>
      </c>
      <c r="GH12" s="297">
        <v>148.84455518999999</v>
      </c>
      <c r="GI12" s="297">
        <v>148.54695169999999</v>
      </c>
      <c r="GJ12" s="297">
        <v>135.25742307000002</v>
      </c>
      <c r="GK12" s="298">
        <v>132.92741468000003</v>
      </c>
      <c r="GL12" s="342">
        <v>130.78509140000003</v>
      </c>
      <c r="GM12" s="297">
        <v>130.67804524000002</v>
      </c>
      <c r="GN12" s="297">
        <v>130.67172470000003</v>
      </c>
      <c r="GO12" s="297">
        <v>130.66181323999999</v>
      </c>
      <c r="GP12" s="297">
        <v>130.20832967000001</v>
      </c>
      <c r="GQ12" s="297">
        <v>129.4367498</v>
      </c>
      <c r="GR12" s="297">
        <v>126.59097106000004</v>
      </c>
      <c r="GS12" s="297">
        <v>126.60219297000002</v>
      </c>
      <c r="GT12" s="297">
        <v>126.58927669000001</v>
      </c>
      <c r="GU12" s="297">
        <v>126.49699290000004</v>
      </c>
      <c r="GV12" s="297">
        <v>29.078032240000002</v>
      </c>
      <c r="GW12" s="298">
        <v>27.947729900000002</v>
      </c>
      <c r="GX12" s="342">
        <v>26.100266020000003</v>
      </c>
      <c r="GY12" s="297">
        <v>26.100266020000003</v>
      </c>
      <c r="GZ12" s="297">
        <v>26.100266020000003</v>
      </c>
      <c r="HA12" s="297">
        <v>26.100266020000003</v>
      </c>
      <c r="HB12" s="297">
        <v>26.100266020000003</v>
      </c>
      <c r="HC12" s="297">
        <v>25.26693268</v>
      </c>
      <c r="HD12" s="297">
        <v>23.429968469999999</v>
      </c>
      <c r="HE12" s="297">
        <v>23.429968469999999</v>
      </c>
      <c r="HF12" s="297">
        <v>23.429968469999999</v>
      </c>
      <c r="HG12" s="297">
        <v>23.429968469999999</v>
      </c>
      <c r="HH12" s="297">
        <v>22.90169642</v>
      </c>
      <c r="HI12" s="298">
        <v>22.068363080000001</v>
      </c>
      <c r="HJ12" s="342">
        <v>20.231398819999999</v>
      </c>
      <c r="HK12" s="297">
        <v>20.231398819999999</v>
      </c>
      <c r="HL12" s="297">
        <v>20.231398819999999</v>
      </c>
      <c r="HM12" s="297">
        <v>20.231398819999999</v>
      </c>
      <c r="HN12" s="297">
        <v>19.703126939999997</v>
      </c>
      <c r="HO12" s="297">
        <v>18.869793600000001</v>
      </c>
      <c r="HP12" s="297">
        <v>17.032829339999999</v>
      </c>
      <c r="HQ12" s="297">
        <v>17.032829339999999</v>
      </c>
      <c r="HR12" s="297">
        <v>17.032829339999999</v>
      </c>
      <c r="HS12" s="297">
        <v>17.032829339999999</v>
      </c>
      <c r="HT12" s="297">
        <v>17.032829339999999</v>
      </c>
      <c r="HU12" s="298">
        <v>15.895148169999999</v>
      </c>
      <c r="HV12" s="342">
        <v>14.36253174</v>
      </c>
      <c r="HW12" s="297">
        <v>14.36253174</v>
      </c>
      <c r="HX12" s="297">
        <v>14.36253174</v>
      </c>
      <c r="HY12" s="297">
        <v>14.36253174</v>
      </c>
      <c r="HZ12" s="297">
        <v>14.36253174</v>
      </c>
      <c r="IA12" s="297">
        <v>113.32662003614932</v>
      </c>
      <c r="IB12" s="297">
        <v>111.65067232119935</v>
      </c>
      <c r="IC12" s="297">
        <v>110.91242809347277</v>
      </c>
      <c r="ID12" s="297">
        <v>107.87495873510413</v>
      </c>
      <c r="IE12" s="297">
        <v>108.53767051201402</v>
      </c>
      <c r="IF12" s="297">
        <v>115.2935262624481</v>
      </c>
      <c r="IG12" s="298">
        <v>119.74390871503464</v>
      </c>
      <c r="IH12" s="342">
        <v>113.71535524442955</v>
      </c>
      <c r="II12" s="297">
        <v>112.21829898194699</v>
      </c>
      <c r="IJ12" s="297">
        <v>109.65064109371177</v>
      </c>
      <c r="IK12" s="297">
        <v>110.87881175501823</v>
      </c>
      <c r="IL12" s="297">
        <v>111.38496555939795</v>
      </c>
      <c r="IM12" s="297">
        <v>109.96640707506441</v>
      </c>
      <c r="IN12" s="297">
        <v>107.13356013000001</v>
      </c>
      <c r="IO12" s="297">
        <v>108.87905564</v>
      </c>
      <c r="IP12" s="297">
        <v>108.5248496</v>
      </c>
      <c r="IQ12" s="297">
        <v>110.30334311999999</v>
      </c>
      <c r="IR12" s="297">
        <v>104.66053776</v>
      </c>
      <c r="IS12" s="298">
        <v>105.64913012</v>
      </c>
      <c r="IT12" s="342">
        <v>104.78116212</v>
      </c>
      <c r="IU12" s="297">
        <v>107.74169391000001</v>
      </c>
      <c r="IV12" s="297">
        <v>114.01429406</v>
      </c>
      <c r="IW12" s="297">
        <v>109.37620263999999</v>
      </c>
      <c r="IX12" s="297">
        <v>112.00896779</v>
      </c>
      <c r="IY12" s="297">
        <v>107.50044604</v>
      </c>
      <c r="IZ12" s="297">
        <v>102.63506140999999</v>
      </c>
      <c r="JA12" s="297">
        <v>101.04157146</v>
      </c>
      <c r="JB12" s="297">
        <v>99.072049210000003</v>
      </c>
      <c r="JC12" s="297">
        <v>94.30175663</v>
      </c>
      <c r="JD12" s="297">
        <v>95.218048930000009</v>
      </c>
      <c r="JE12" s="298">
        <v>95.893879470000002</v>
      </c>
      <c r="JF12" s="342">
        <v>99.05527112</v>
      </c>
      <c r="JG12" s="297">
        <v>96.86694399000001</v>
      </c>
      <c r="JH12" s="297">
        <v>102.30670518000001</v>
      </c>
      <c r="JI12" s="297">
        <v>102.72609566999999</v>
      </c>
      <c r="JJ12" s="297">
        <v>109.60002942</v>
      </c>
      <c r="JK12" s="297">
        <v>115.79683646000001</v>
      </c>
      <c r="JL12" s="297">
        <v>122.61362070999999</v>
      </c>
      <c r="JM12" s="297">
        <v>118.28801612000001</v>
      </c>
      <c r="JN12" s="297">
        <v>119.89285926000001</v>
      </c>
      <c r="JO12" s="297">
        <v>120.42935353</v>
      </c>
      <c r="JP12" s="297">
        <v>123.29052354</v>
      </c>
      <c r="JQ12" s="298">
        <v>128.80693162</v>
      </c>
      <c r="JR12" s="342">
        <v>125.22345383999999</v>
      </c>
      <c r="JS12" s="297">
        <v>125.79313274</v>
      </c>
      <c r="JT12" s="297">
        <v>130.09095932</v>
      </c>
      <c r="JU12" s="297">
        <v>130.17651067</v>
      </c>
      <c r="JV12" s="297">
        <v>130.99377962</v>
      </c>
      <c r="JW12" s="297">
        <v>123.01095202999998</v>
      </c>
      <c r="JX12" s="297">
        <v>124.44818013</v>
      </c>
      <c r="JY12" s="297">
        <v>122.63222827</v>
      </c>
      <c r="JZ12" s="297">
        <v>122.63588824</v>
      </c>
      <c r="KA12" s="297">
        <v>115.8532828</v>
      </c>
      <c r="KB12" s="297">
        <v>115.75153044</v>
      </c>
      <c r="KC12" s="298">
        <v>116.11164873</v>
      </c>
      <c r="KD12" s="342">
        <v>123.22218685</v>
      </c>
      <c r="KE12" s="297">
        <v>125.53594755</v>
      </c>
      <c r="KF12" s="297">
        <v>124.71372306999999</v>
      </c>
      <c r="KG12" s="297">
        <v>125.53783268000001</v>
      </c>
      <c r="KH12" s="297">
        <v>127.81727768</v>
      </c>
      <c r="KI12" s="297">
        <v>130.92440879</v>
      </c>
      <c r="KJ12" s="297">
        <v>127.74784189</v>
      </c>
      <c r="KK12" s="297">
        <v>133.13131107999999</v>
      </c>
      <c r="KL12" s="297">
        <v>137.44406155000001</v>
      </c>
      <c r="KM12" s="297">
        <v>2549.2551446399998</v>
      </c>
      <c r="KN12" s="297">
        <v>5495.2486695900006</v>
      </c>
      <c r="KO12" s="297">
        <v>9250.0675089200013</v>
      </c>
      <c r="KP12" s="342">
        <v>11969.77460406</v>
      </c>
      <c r="KQ12" s="297">
        <v>14677.28305482</v>
      </c>
      <c r="KR12" s="297">
        <v>13993.226799159998</v>
      </c>
      <c r="KS12" s="298">
        <v>14356.35587209</v>
      </c>
    </row>
    <row r="13" spans="1:305" x14ac:dyDescent="0.25">
      <c r="A13" s="281" t="s">
        <v>4</v>
      </c>
      <c r="B13" s="287">
        <v>17142.564002988936</v>
      </c>
      <c r="C13" s="288">
        <v>17249.986124225557</v>
      </c>
      <c r="D13" s="288">
        <v>17208.813415514309</v>
      </c>
      <c r="E13" s="288">
        <v>17914.103289163711</v>
      </c>
      <c r="F13" s="288">
        <v>18437.413978679109</v>
      </c>
      <c r="G13" s="288">
        <v>18343.918044677452</v>
      </c>
      <c r="H13" s="288">
        <v>18231.466452553905</v>
      </c>
      <c r="I13" s="288">
        <v>18660.8288962927</v>
      </c>
      <c r="J13" s="288">
        <v>18754.632201678825</v>
      </c>
      <c r="K13" s="288">
        <v>18589.302426564078</v>
      </c>
      <c r="L13" s="288">
        <v>18837.871191960512</v>
      </c>
      <c r="M13" s="288">
        <v>19483.271938357593</v>
      </c>
      <c r="N13" s="287">
        <v>19241.813932948266</v>
      </c>
      <c r="O13" s="288">
        <v>19257.265443690445</v>
      </c>
      <c r="P13" s="288">
        <v>19014.821457428909</v>
      </c>
      <c r="Q13" s="288">
        <v>19101.665974438896</v>
      </c>
      <c r="R13" s="288">
        <v>18702.427469939397</v>
      </c>
      <c r="S13" s="288">
        <v>18568.630488060313</v>
      </c>
      <c r="T13" s="288">
        <v>18740.59978444103</v>
      </c>
      <c r="U13" s="288">
        <v>18804.100397810904</v>
      </c>
      <c r="V13" s="288">
        <v>18803.335947364332</v>
      </c>
      <c r="W13" s="288">
        <v>18562.417929722265</v>
      </c>
      <c r="X13" s="288">
        <v>18593.314743944306</v>
      </c>
      <c r="Y13" s="288">
        <v>18736.877703902166</v>
      </c>
      <c r="Z13" s="287">
        <v>19291.733684337301</v>
      </c>
      <c r="AA13" s="288">
        <v>19379.963504397369</v>
      </c>
      <c r="AB13" s="288">
        <v>19410.938962001717</v>
      </c>
      <c r="AC13" s="288">
        <v>20384.902164528987</v>
      </c>
      <c r="AD13" s="288">
        <v>20321.58470649318</v>
      </c>
      <c r="AE13" s="288">
        <v>19349.429055454446</v>
      </c>
      <c r="AF13" s="288">
        <v>19034.122936152417</v>
      </c>
      <c r="AG13" s="288">
        <v>19013.72905481331</v>
      </c>
      <c r="AH13" s="288">
        <v>19274.358744518824</v>
      </c>
      <c r="AI13" s="288">
        <v>19241.760482745034</v>
      </c>
      <c r="AJ13" s="288">
        <v>19400.568982300603</v>
      </c>
      <c r="AK13" s="288">
        <v>19740.23995751212</v>
      </c>
      <c r="AL13" s="287">
        <v>20201.98309102351</v>
      </c>
      <c r="AM13" s="288">
        <v>20143.149652334341</v>
      </c>
      <c r="AN13" s="288">
        <v>19838.59525747093</v>
      </c>
      <c r="AO13" s="288">
        <v>19705.42686931607</v>
      </c>
      <c r="AP13" s="288">
        <v>19639.026066767201</v>
      </c>
      <c r="AQ13" s="288">
        <v>19711.791404944241</v>
      </c>
      <c r="AR13" s="288">
        <v>19478.472728697336</v>
      </c>
      <c r="AS13" s="288">
        <v>19577.192394050042</v>
      </c>
      <c r="AT13" s="288">
        <v>20057.906911234753</v>
      </c>
      <c r="AU13" s="288">
        <v>20209.723759491077</v>
      </c>
      <c r="AV13" s="288">
        <v>21106.345038168598</v>
      </c>
      <c r="AW13" s="288">
        <v>21471.284070141675</v>
      </c>
      <c r="AX13" s="287">
        <v>21624.739916733815</v>
      </c>
      <c r="AY13" s="288">
        <v>22172.430680710568</v>
      </c>
      <c r="AZ13" s="288">
        <v>22133.225201781665</v>
      </c>
      <c r="BA13" s="288">
        <v>20756.278667256021</v>
      </c>
      <c r="BB13" s="288">
        <v>20776.007827580874</v>
      </c>
      <c r="BC13" s="288">
        <v>20133.323656659679</v>
      </c>
      <c r="BD13" s="288">
        <v>20696.467470834305</v>
      </c>
      <c r="BE13" s="288">
        <v>20836.770907562175</v>
      </c>
      <c r="BF13" s="288">
        <v>20307.140965104125</v>
      </c>
      <c r="BG13" s="288">
        <v>19853.45903231818</v>
      </c>
      <c r="BH13" s="288">
        <v>19787.398282833368</v>
      </c>
      <c r="BI13" s="288">
        <v>20930.418048717969</v>
      </c>
      <c r="BJ13" s="287">
        <v>20721.469036405906</v>
      </c>
      <c r="BK13" s="288">
        <v>21099.444932091978</v>
      </c>
      <c r="BL13" s="288">
        <v>20654.847619026968</v>
      </c>
      <c r="BM13" s="288">
        <v>20877.690273635519</v>
      </c>
      <c r="BN13" s="288">
        <v>21000.598453009101</v>
      </c>
      <c r="BO13" s="288">
        <v>20490.272560813784</v>
      </c>
      <c r="BP13" s="288">
        <v>22186.463848742264</v>
      </c>
      <c r="BQ13" s="288">
        <v>22654.196383162165</v>
      </c>
      <c r="BR13" s="288">
        <v>23570.447911052794</v>
      </c>
      <c r="BS13" s="288">
        <v>23635.471968173941</v>
      </c>
      <c r="BT13" s="288">
        <v>24201.069025071774</v>
      </c>
      <c r="BU13" s="288">
        <v>24674.241366549213</v>
      </c>
      <c r="BV13" s="287">
        <v>24161.514509182205</v>
      </c>
      <c r="BW13" s="288">
        <v>22255.634233528781</v>
      </c>
      <c r="BX13" s="288">
        <v>22652.174922228267</v>
      </c>
      <c r="BY13" s="288">
        <v>23002.176833266985</v>
      </c>
      <c r="BZ13" s="288">
        <v>24343.137075720173</v>
      </c>
      <c r="CA13" s="288">
        <v>25241.945968097734</v>
      </c>
      <c r="CB13" s="288">
        <v>25515.295705012839</v>
      </c>
      <c r="CC13" s="288">
        <v>25226.777368270221</v>
      </c>
      <c r="CD13" s="288">
        <v>26173.526249466137</v>
      </c>
      <c r="CE13" s="288">
        <v>27408.519642743759</v>
      </c>
      <c r="CF13" s="288">
        <v>27478.48081850008</v>
      </c>
      <c r="CG13" s="288">
        <v>28372.774601681722</v>
      </c>
      <c r="CH13" s="287">
        <v>28305.567250917855</v>
      </c>
      <c r="CI13" s="288">
        <v>29412.283602947329</v>
      </c>
      <c r="CJ13" s="288">
        <v>29615.709256663857</v>
      </c>
      <c r="CK13" s="288">
        <v>28911.543180235654</v>
      </c>
      <c r="CL13" s="288">
        <v>28968.382319255852</v>
      </c>
      <c r="CM13" s="288">
        <v>28674.422965881877</v>
      </c>
      <c r="CN13" s="288">
        <v>28830.946661281523</v>
      </c>
      <c r="CO13" s="288">
        <v>28383.972708563961</v>
      </c>
      <c r="CP13" s="288">
        <v>27973.604212294358</v>
      </c>
      <c r="CQ13" s="288">
        <v>27583.433865663974</v>
      </c>
      <c r="CR13" s="288">
        <v>27478.74199773114</v>
      </c>
      <c r="CS13" s="288">
        <v>27993.375823014267</v>
      </c>
      <c r="CT13" s="287">
        <v>28716.8484445576</v>
      </c>
      <c r="CU13" s="288">
        <v>27425.735714572074</v>
      </c>
      <c r="CV13" s="288">
        <v>27993.67900263167</v>
      </c>
      <c r="CW13" s="288">
        <v>28859.480668473752</v>
      </c>
      <c r="CX13" s="288">
        <v>28816.659937609507</v>
      </c>
      <c r="CY13" s="288">
        <v>28571.671821507571</v>
      </c>
      <c r="CZ13" s="288">
        <v>30868.012418041315</v>
      </c>
      <c r="DA13" s="288">
        <v>32280.351821854445</v>
      </c>
      <c r="DB13" s="288">
        <v>32607.138410165055</v>
      </c>
      <c r="DC13" s="288">
        <v>33842.09768040113</v>
      </c>
      <c r="DD13" s="288">
        <v>34552.32738992721</v>
      </c>
      <c r="DE13" s="288">
        <v>34609.872902145653</v>
      </c>
      <c r="DF13" s="287">
        <v>34619.688782294768</v>
      </c>
      <c r="DG13" s="288">
        <v>34259.72545073877</v>
      </c>
      <c r="DH13" s="288">
        <v>34337.711256351031</v>
      </c>
      <c r="DI13" s="288">
        <v>35735.143723835121</v>
      </c>
      <c r="DJ13" s="288">
        <v>35575.777717917248</v>
      </c>
      <c r="DK13" s="288">
        <v>35930.904389196978</v>
      </c>
      <c r="DL13" s="288">
        <v>36478.795699138755</v>
      </c>
      <c r="DM13" s="288">
        <v>36568.313258072994</v>
      </c>
      <c r="DN13" s="288">
        <v>37046.808854628769</v>
      </c>
      <c r="DO13" s="288">
        <v>37348.306735096048</v>
      </c>
      <c r="DP13" s="288">
        <v>36980.275502972625</v>
      </c>
      <c r="DQ13" s="288">
        <v>38037.080337695166</v>
      </c>
      <c r="DR13" s="287">
        <v>38700.841336129924</v>
      </c>
      <c r="DS13" s="288">
        <v>39333.487091487812</v>
      </c>
      <c r="DT13" s="288">
        <v>39472.525749978733</v>
      </c>
      <c r="DU13" s="288">
        <v>40503.910147012495</v>
      </c>
      <c r="DV13" s="288">
        <v>40027.877918876184</v>
      </c>
      <c r="DW13" s="288">
        <v>40947.779401880041</v>
      </c>
      <c r="DX13" s="288">
        <v>43478.104450087412</v>
      </c>
      <c r="DY13" s="288">
        <v>43396.870358184598</v>
      </c>
      <c r="DZ13" s="288">
        <v>42295.1303897178</v>
      </c>
      <c r="EA13" s="288">
        <v>42485.778614756076</v>
      </c>
      <c r="EB13" s="288">
        <v>42256.369381006458</v>
      </c>
      <c r="EC13" s="288">
        <v>43392.469306523031</v>
      </c>
      <c r="ED13" s="287">
        <v>43797.029149112903</v>
      </c>
      <c r="EE13" s="288">
        <v>45359.380420174908</v>
      </c>
      <c r="EF13" s="288">
        <v>45583.448519485224</v>
      </c>
      <c r="EG13" s="288">
        <v>45877.515313510594</v>
      </c>
      <c r="EH13" s="288">
        <v>45092.228523686557</v>
      </c>
      <c r="EI13" s="288">
        <v>45482.557641718966</v>
      </c>
      <c r="EJ13" s="288">
        <v>45901.165533768712</v>
      </c>
      <c r="EK13" s="288">
        <v>45876.974319432178</v>
      </c>
      <c r="EL13" s="288">
        <v>46727.924541012857</v>
      </c>
      <c r="EM13" s="288">
        <v>46950.8147550375</v>
      </c>
      <c r="EN13" s="288">
        <v>46988.844563331768</v>
      </c>
      <c r="EO13" s="288">
        <v>48286.362103530504</v>
      </c>
      <c r="EP13" s="287">
        <v>49311.563537249756</v>
      </c>
      <c r="EQ13" s="288">
        <v>49359.034754597065</v>
      </c>
      <c r="ER13" s="288">
        <v>49171.417085233035</v>
      </c>
      <c r="ES13" s="288">
        <v>49572.576577388638</v>
      </c>
      <c r="ET13" s="288">
        <v>49005.433695379237</v>
      </c>
      <c r="EU13" s="288">
        <v>49637.260545393379</v>
      </c>
      <c r="EV13" s="288">
        <v>50307.193721969736</v>
      </c>
      <c r="EW13" s="288">
        <v>50556.38919501179</v>
      </c>
      <c r="EX13" s="288">
        <v>55953.030454222942</v>
      </c>
      <c r="EY13" s="288">
        <v>56784.854965657185</v>
      </c>
      <c r="EZ13" s="288">
        <v>56267.388107229519</v>
      </c>
      <c r="FA13" s="288">
        <v>56881.899251992865</v>
      </c>
      <c r="FB13" s="287">
        <v>58840.841269146913</v>
      </c>
      <c r="FC13" s="288">
        <v>58850.328990579874</v>
      </c>
      <c r="FD13" s="288">
        <v>60725.666253965268</v>
      </c>
      <c r="FE13" s="288">
        <v>61659.388215909494</v>
      </c>
      <c r="FF13" s="288">
        <v>64864.193850379561</v>
      </c>
      <c r="FG13" s="288">
        <v>66233.127521920425</v>
      </c>
      <c r="FH13" s="288">
        <v>68393.89120030294</v>
      </c>
      <c r="FI13" s="288">
        <v>69491.662921032301</v>
      </c>
      <c r="FJ13" s="288">
        <v>70273.934956083322</v>
      </c>
      <c r="FK13" s="288">
        <v>71983.04430139887</v>
      </c>
      <c r="FL13" s="288">
        <v>70714.35631068112</v>
      </c>
      <c r="FM13" s="288">
        <v>70840.879089446549</v>
      </c>
      <c r="FN13" s="287">
        <v>72454.287199977232</v>
      </c>
      <c r="FO13" s="288">
        <v>74717.559023104288</v>
      </c>
      <c r="FP13" s="288">
        <v>74628.008505178223</v>
      </c>
      <c r="FQ13" s="288">
        <v>76562.642049556307</v>
      </c>
      <c r="FR13" s="288">
        <v>74983.25784717231</v>
      </c>
      <c r="FS13" s="288">
        <v>75883.104247596959</v>
      </c>
      <c r="FT13" s="288">
        <v>74343.040283656184</v>
      </c>
      <c r="FU13" s="288">
        <v>73310.35324154835</v>
      </c>
      <c r="FV13" s="288">
        <v>74856.253688940677</v>
      </c>
      <c r="FW13" s="288">
        <v>76004.078730665758</v>
      </c>
      <c r="FX13" s="288">
        <v>74824.2685952506</v>
      </c>
      <c r="FY13" s="288">
        <v>76185.196364589414</v>
      </c>
      <c r="FZ13" s="287">
        <v>75439.904195779207</v>
      </c>
      <c r="GA13" s="288">
        <v>75341.473913091715</v>
      </c>
      <c r="GB13" s="288">
        <v>78942.235313615689</v>
      </c>
      <c r="GC13" s="288">
        <v>80993.479503458773</v>
      </c>
      <c r="GD13" s="288">
        <v>81218.748746676822</v>
      </c>
      <c r="GE13" s="288">
        <v>82835.810721319081</v>
      </c>
      <c r="GF13" s="288">
        <v>81952.657904310181</v>
      </c>
      <c r="GG13" s="288">
        <v>84068.458343853767</v>
      </c>
      <c r="GH13" s="288">
        <v>85245.071752329473</v>
      </c>
      <c r="GI13" s="288">
        <v>84522.926093465125</v>
      </c>
      <c r="GJ13" s="288">
        <v>84713.695830315468</v>
      </c>
      <c r="GK13" s="288">
        <v>87552.187194151222</v>
      </c>
      <c r="GL13" s="287">
        <v>89381.105294100344</v>
      </c>
      <c r="GM13" s="288">
        <v>89803.812612391033</v>
      </c>
      <c r="GN13" s="288">
        <v>90851.801295092795</v>
      </c>
      <c r="GO13" s="288">
        <v>91181.083759353714</v>
      </c>
      <c r="GP13" s="288">
        <v>91871.179912199776</v>
      </c>
      <c r="GQ13" s="288">
        <v>88286.684138333192</v>
      </c>
      <c r="GR13" s="288">
        <v>88727.882926751583</v>
      </c>
      <c r="GS13" s="288">
        <v>91523.118902028305</v>
      </c>
      <c r="GT13" s="288">
        <v>91318.846789587013</v>
      </c>
      <c r="GU13" s="288">
        <v>90455.302542202393</v>
      </c>
      <c r="GV13" s="288">
        <v>91159.462935739662</v>
      </c>
      <c r="GW13" s="288">
        <v>91700.975636525473</v>
      </c>
      <c r="GX13" s="287">
        <v>93857.009924310507</v>
      </c>
      <c r="GY13" s="288">
        <v>93934.901365830301</v>
      </c>
      <c r="GZ13" s="288">
        <v>95917.563343482616</v>
      </c>
      <c r="HA13" s="288">
        <v>95880.040616445782</v>
      </c>
      <c r="HB13" s="288">
        <v>95365.716325399684</v>
      </c>
      <c r="HC13" s="288">
        <v>94666.754450884633</v>
      </c>
      <c r="HD13" s="288">
        <v>95026.178574362129</v>
      </c>
      <c r="HE13" s="288">
        <v>93906.459295820285</v>
      </c>
      <c r="HF13" s="288">
        <v>95054.205618904831</v>
      </c>
      <c r="HG13" s="288">
        <v>94263.397139293811</v>
      </c>
      <c r="HH13" s="288">
        <v>95087.373823026515</v>
      </c>
      <c r="HI13" s="288">
        <v>94230.43753192891</v>
      </c>
      <c r="HJ13" s="287">
        <v>96871.348405999655</v>
      </c>
      <c r="HK13" s="288">
        <v>98468.44566862045</v>
      </c>
      <c r="HL13" s="288">
        <v>95859.729350914407</v>
      </c>
      <c r="HM13" s="288">
        <v>95043.253946271507</v>
      </c>
      <c r="HN13" s="288">
        <v>94054.363677409536</v>
      </c>
      <c r="HO13" s="288">
        <v>96181.924903866602</v>
      </c>
      <c r="HP13" s="288">
        <v>95564.579254856159</v>
      </c>
      <c r="HQ13" s="288">
        <v>92723.863751094017</v>
      </c>
      <c r="HR13" s="288">
        <v>92938.436069138057</v>
      </c>
      <c r="HS13" s="288">
        <v>94084.065867296333</v>
      </c>
      <c r="HT13" s="288">
        <v>92304.551178688474</v>
      </c>
      <c r="HU13" s="288">
        <v>94196.561112384239</v>
      </c>
      <c r="HV13" s="287">
        <v>95275.494151030609</v>
      </c>
      <c r="HW13" s="288">
        <v>93047.581324900792</v>
      </c>
      <c r="HX13" s="288">
        <v>88806.582463040395</v>
      </c>
      <c r="HY13" s="288">
        <v>92116.127554999606</v>
      </c>
      <c r="HZ13" s="288">
        <v>94625.573103902119</v>
      </c>
      <c r="IA13" s="288">
        <v>97024.648350110801</v>
      </c>
      <c r="IB13" s="288">
        <v>100286.56547973791</v>
      </c>
      <c r="IC13" s="288">
        <v>101259.98734750482</v>
      </c>
      <c r="ID13" s="288">
        <v>101046.08724390299</v>
      </c>
      <c r="IE13" s="288">
        <v>101328.77148719443</v>
      </c>
      <c r="IF13" s="288">
        <v>104194.49872777333</v>
      </c>
      <c r="IG13" s="288">
        <v>112085.46670692909</v>
      </c>
      <c r="IH13" s="287">
        <v>112428.78040907615</v>
      </c>
      <c r="II13" s="288">
        <v>111284.56985790627</v>
      </c>
      <c r="IJ13" s="288">
        <v>109259.27991457915</v>
      </c>
      <c r="IK13" s="288">
        <v>113159.45670817221</v>
      </c>
      <c r="IL13" s="288">
        <v>114132.35202615781</v>
      </c>
      <c r="IM13" s="288">
        <v>114492.53202649567</v>
      </c>
      <c r="IN13" s="288">
        <v>113962.55166233453</v>
      </c>
      <c r="IO13" s="288">
        <v>121739.78138825399</v>
      </c>
      <c r="IP13" s="288">
        <v>121466.46925855683</v>
      </c>
      <c r="IQ13" s="288">
        <v>123050.79331650374</v>
      </c>
      <c r="IR13" s="288">
        <v>121719.28298418107</v>
      </c>
      <c r="IS13" s="288">
        <v>123607.91193151401</v>
      </c>
      <c r="IT13" s="287">
        <v>122482.57805220271</v>
      </c>
      <c r="IU13" s="288">
        <v>123306.77316747887</v>
      </c>
      <c r="IV13" s="288">
        <v>125171.07474661198</v>
      </c>
      <c r="IW13" s="288">
        <v>122655.06504158246</v>
      </c>
      <c r="IX13" s="288">
        <v>124628.07749116656</v>
      </c>
      <c r="IY13" s="288">
        <v>123531.36215793717</v>
      </c>
      <c r="IZ13" s="288">
        <v>122950.50334938882</v>
      </c>
      <c r="JA13" s="288">
        <v>123711.32552118174</v>
      </c>
      <c r="JB13" s="288">
        <v>123415.54238040095</v>
      </c>
      <c r="JC13" s="288">
        <v>121158.2194870364</v>
      </c>
      <c r="JD13" s="288">
        <v>122300.06983842391</v>
      </c>
      <c r="JE13" s="288">
        <v>124641.76665840491</v>
      </c>
      <c r="JF13" s="287">
        <v>128053.04778660857</v>
      </c>
      <c r="JG13" s="288">
        <v>126342.09828812705</v>
      </c>
      <c r="JH13" s="288">
        <v>126609.88594068481</v>
      </c>
      <c r="JI13" s="288">
        <v>126641.93749918765</v>
      </c>
      <c r="JJ13" s="288">
        <v>127509.84478009639</v>
      </c>
      <c r="JK13" s="288">
        <v>128514.2895067686</v>
      </c>
      <c r="JL13" s="288">
        <v>131921.93050315484</v>
      </c>
      <c r="JM13" s="288">
        <v>129053.79505350429</v>
      </c>
      <c r="JN13" s="288">
        <v>129332.29232652861</v>
      </c>
      <c r="JO13" s="288">
        <v>128654.49258649172</v>
      </c>
      <c r="JP13" s="288">
        <v>133068.61640187528</v>
      </c>
      <c r="JQ13" s="288">
        <v>135433.92017304749</v>
      </c>
      <c r="JR13" s="287">
        <v>135354.53543862497</v>
      </c>
      <c r="JS13" s="288">
        <v>134581.82271155115</v>
      </c>
      <c r="JT13" s="288">
        <v>135830.26541681139</v>
      </c>
      <c r="JU13" s="288">
        <v>136926.47883603311</v>
      </c>
      <c r="JV13" s="288">
        <v>136316.52900568765</v>
      </c>
      <c r="JW13" s="288">
        <v>133481.5336422589</v>
      </c>
      <c r="JX13" s="288">
        <v>134026.58849255112</v>
      </c>
      <c r="JY13" s="288">
        <v>133853.17555330449</v>
      </c>
      <c r="JZ13" s="288">
        <v>132777.76733009482</v>
      </c>
      <c r="KA13" s="288">
        <v>130696.39005033975</v>
      </c>
      <c r="KB13" s="288">
        <v>132075.95743747966</v>
      </c>
      <c r="KC13" s="289">
        <v>131090.19871029913</v>
      </c>
      <c r="KD13" s="287">
        <v>132902.68766007703</v>
      </c>
      <c r="KE13" s="288">
        <v>132923.79533931011</v>
      </c>
      <c r="KF13" s="288">
        <v>132711.61556234918</v>
      </c>
      <c r="KG13" s="288">
        <v>135790.19306624372</v>
      </c>
      <c r="KH13" s="288">
        <v>135984.33474301259</v>
      </c>
      <c r="KI13" s="288">
        <v>136691.96722579858</v>
      </c>
      <c r="KJ13" s="288">
        <v>133667.36689333388</v>
      </c>
      <c r="KK13" s="288">
        <v>132382.13684092418</v>
      </c>
      <c r="KL13" s="288">
        <v>141790.22049718435</v>
      </c>
      <c r="KM13" s="288">
        <v>142035.18114624507</v>
      </c>
      <c r="KN13" s="288">
        <v>143249.75861421478</v>
      </c>
      <c r="KO13" s="288">
        <v>151197.34412150146</v>
      </c>
      <c r="KP13" s="287">
        <v>156647.47397946165</v>
      </c>
      <c r="KQ13" s="288">
        <v>157232.97149816304</v>
      </c>
      <c r="KR13" s="288">
        <v>155760.94900320313</v>
      </c>
      <c r="KS13" s="289">
        <v>149738.42788893107</v>
      </c>
    </row>
    <row r="14" spans="1:305" ht="8.4" customHeight="1" x14ac:dyDescent="0.25">
      <c r="JL14" s="283"/>
      <c r="JM14" s="283"/>
      <c r="JN14" s="283"/>
      <c r="JO14" s="283"/>
      <c r="JP14" s="283"/>
      <c r="JQ14" s="283"/>
      <c r="KC14" s="259"/>
    </row>
    <row r="15" spans="1:305" ht="13.8" x14ac:dyDescent="0.3">
      <c r="A15" s="302" t="s">
        <v>4321</v>
      </c>
      <c r="JZ15" s="259"/>
      <c r="KS15" s="11">
        <f>+KS7/KS13</f>
        <v>0.46123132504402925</v>
      </c>
    </row>
    <row r="16" spans="1:305" x14ac:dyDescent="0.25">
      <c r="A16" s="300" t="s">
        <v>4290</v>
      </c>
    </row>
    <row r="17" spans="1:286" x14ac:dyDescent="0.25">
      <c r="A17" s="300" t="s">
        <v>4404</v>
      </c>
    </row>
    <row r="18" spans="1:286" ht="13.8" x14ac:dyDescent="0.3">
      <c r="A18" s="302" t="s">
        <v>4256</v>
      </c>
    </row>
    <row r="23" spans="1:286" x14ac:dyDescent="0.25">
      <c r="B23" s="259"/>
      <c r="C23" s="259"/>
      <c r="D23" s="259"/>
      <c r="E23" s="259"/>
      <c r="F23" s="259"/>
      <c r="G23" s="259"/>
      <c r="H23" s="259"/>
      <c r="I23" s="259"/>
      <c r="J23" s="259"/>
      <c r="K23" s="259"/>
      <c r="L23" s="259"/>
      <c r="M23" s="259"/>
      <c r="N23" s="259"/>
      <c r="O23" s="259"/>
      <c r="P23" s="259"/>
      <c r="Q23" s="259"/>
      <c r="R23" s="259"/>
      <c r="S23" s="259"/>
      <c r="T23" s="259"/>
      <c r="U23" s="259"/>
      <c r="V23" s="259"/>
      <c r="W23" s="259"/>
      <c r="X23" s="259"/>
      <c r="Y23" s="259"/>
      <c r="Z23" s="259"/>
      <c r="AA23" s="259"/>
      <c r="AB23" s="259"/>
      <c r="AC23" s="259"/>
      <c r="AD23" s="259"/>
      <c r="AE23" s="259"/>
      <c r="AF23" s="259"/>
      <c r="AG23" s="259"/>
      <c r="AH23" s="259"/>
      <c r="AI23" s="259"/>
      <c r="AJ23" s="259"/>
      <c r="AK23" s="259"/>
      <c r="AL23" s="259"/>
      <c r="AM23" s="259"/>
      <c r="AN23" s="259"/>
      <c r="AO23" s="259"/>
      <c r="AP23" s="259"/>
      <c r="AQ23" s="259"/>
      <c r="AR23" s="259"/>
      <c r="AS23" s="259"/>
      <c r="AT23" s="259"/>
      <c r="AU23" s="259"/>
      <c r="AV23" s="259"/>
      <c r="AW23" s="259"/>
      <c r="AX23" s="259"/>
      <c r="AY23" s="259"/>
      <c r="AZ23" s="259"/>
      <c r="BA23" s="259"/>
      <c r="BB23" s="259"/>
      <c r="BC23" s="259"/>
      <c r="BD23" s="259"/>
      <c r="BE23" s="259"/>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259"/>
      <c r="EB23" s="259"/>
      <c r="EC23" s="259"/>
      <c r="ED23" s="259"/>
      <c r="EE23" s="259"/>
      <c r="EF23" s="259"/>
      <c r="EG23" s="259"/>
      <c r="EH23" s="259"/>
      <c r="EI23" s="259"/>
      <c r="EJ23" s="259"/>
      <c r="EK23" s="259"/>
      <c r="EL23" s="259"/>
      <c r="EM23" s="259"/>
      <c r="EN23" s="259"/>
      <c r="EO23" s="259"/>
      <c r="EP23" s="259"/>
      <c r="EQ23" s="259"/>
      <c r="ER23" s="259"/>
      <c r="ES23" s="259"/>
      <c r="ET23" s="259"/>
      <c r="EU23" s="259"/>
      <c r="EV23" s="259"/>
      <c r="EW23" s="259"/>
      <c r="EX23" s="259"/>
      <c r="EY23" s="259"/>
      <c r="EZ23" s="259"/>
      <c r="FA23" s="259"/>
      <c r="FB23" s="259"/>
      <c r="FC23" s="259"/>
      <c r="FD23" s="259"/>
      <c r="FE23" s="259"/>
      <c r="FF23" s="259"/>
      <c r="FG23" s="259"/>
      <c r="FH23" s="259"/>
      <c r="FI23" s="259"/>
      <c r="FJ23" s="259"/>
      <c r="FK23" s="259"/>
      <c r="FL23" s="259"/>
      <c r="FM23" s="259"/>
      <c r="FN23" s="259"/>
      <c r="FO23" s="259"/>
      <c r="FP23" s="259"/>
      <c r="FQ23" s="259"/>
      <c r="FR23" s="259"/>
      <c r="FS23" s="259"/>
      <c r="FT23" s="259"/>
      <c r="FU23" s="259"/>
      <c r="FV23" s="259"/>
      <c r="FW23" s="259"/>
      <c r="FX23" s="259"/>
      <c r="FY23" s="259"/>
      <c r="FZ23" s="259"/>
      <c r="GA23" s="259"/>
      <c r="GB23" s="259"/>
      <c r="GC23" s="259"/>
      <c r="GD23" s="259"/>
      <c r="GE23" s="259"/>
      <c r="GF23" s="259"/>
      <c r="GG23" s="259"/>
      <c r="GH23" s="259"/>
      <c r="GI23" s="259"/>
      <c r="GJ23" s="259"/>
      <c r="GK23" s="259"/>
      <c r="GL23" s="259"/>
      <c r="GM23" s="259"/>
      <c r="GN23" s="259"/>
      <c r="GO23" s="259"/>
      <c r="GP23" s="259"/>
      <c r="GQ23" s="259"/>
      <c r="GR23" s="259"/>
      <c r="GS23" s="259"/>
      <c r="GT23" s="259"/>
      <c r="GU23" s="259"/>
      <c r="GV23" s="259"/>
      <c r="GW23" s="259"/>
      <c r="GX23" s="259"/>
      <c r="GY23" s="259"/>
      <c r="GZ23" s="259"/>
      <c r="HA23" s="259"/>
      <c r="HB23" s="259"/>
      <c r="HC23" s="259"/>
      <c r="HD23" s="259"/>
      <c r="HE23" s="259"/>
      <c r="HF23" s="259"/>
      <c r="HG23" s="259"/>
      <c r="HH23" s="259"/>
      <c r="HI23" s="259"/>
      <c r="HJ23" s="259"/>
      <c r="HK23" s="259"/>
      <c r="HL23" s="259"/>
      <c r="HM23" s="259"/>
      <c r="HN23" s="259"/>
      <c r="HO23" s="259"/>
      <c r="HP23" s="259"/>
      <c r="HQ23" s="259"/>
      <c r="HR23" s="259"/>
      <c r="HS23" s="259"/>
      <c r="HT23" s="259"/>
      <c r="HU23" s="259"/>
      <c r="HV23" s="259"/>
      <c r="HW23" s="259"/>
      <c r="HX23" s="259"/>
      <c r="HY23" s="259"/>
      <c r="HZ23" s="259"/>
      <c r="IA23" s="259"/>
      <c r="IB23" s="259"/>
      <c r="IC23" s="259"/>
      <c r="ID23" s="259"/>
      <c r="IE23" s="259"/>
      <c r="IF23" s="259"/>
      <c r="IG23" s="259"/>
      <c r="IH23" s="259"/>
      <c r="II23" s="259"/>
      <c r="IJ23" s="259"/>
      <c r="IK23" s="259"/>
      <c r="IL23" s="259"/>
      <c r="IM23" s="259"/>
      <c r="IN23" s="259"/>
      <c r="IO23" s="259"/>
      <c r="IP23" s="259"/>
      <c r="IQ23" s="259"/>
      <c r="IR23" s="259"/>
      <c r="IS23" s="259"/>
      <c r="IT23" s="259"/>
      <c r="IU23" s="259"/>
      <c r="IV23" s="259"/>
      <c r="IW23" s="259"/>
      <c r="IX23" s="259"/>
      <c r="IY23" s="259"/>
      <c r="IZ23" s="259"/>
      <c r="JA23" s="259"/>
      <c r="JB23" s="259"/>
      <c r="JC23" s="259"/>
      <c r="JD23" s="259"/>
      <c r="JE23" s="259"/>
      <c r="JF23" s="259"/>
      <c r="JG23" s="259"/>
      <c r="JH23" s="259"/>
      <c r="JI23" s="259"/>
      <c r="JJ23" s="259"/>
      <c r="JK23" s="259"/>
      <c r="JL23" s="259"/>
      <c r="JM23" s="259"/>
      <c r="JN23" s="259"/>
      <c r="JO23" s="259"/>
      <c r="JP23" s="259"/>
      <c r="JQ23" s="259"/>
      <c r="JR23" s="259"/>
      <c r="JS23" s="259"/>
      <c r="JT23" s="259"/>
      <c r="JU23" s="259"/>
      <c r="JV23" s="259"/>
      <c r="JW23" s="259"/>
      <c r="JX23" s="259"/>
      <c r="JY23" s="259"/>
      <c r="JZ23" s="259"/>
    </row>
  </sheetData>
  <pageMargins left="0.7" right="0.7" top="0.75" bottom="0.75" header="0.3" footer="0.3"/>
  <pageSetup scale="6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D760-1F23-43FD-9343-CB2670F89D82}">
  <sheetPr>
    <tabColor theme="3" tint="0.79998168889431442"/>
    <pageSetUpPr fitToPage="1"/>
  </sheetPr>
  <dimension ref="A1:KS19"/>
  <sheetViews>
    <sheetView zoomScale="115" zoomScaleNormal="115" workbookViewId="0">
      <pane xSplit="1" ySplit="5" topLeftCell="KC6" activePane="bottomRight" state="frozen"/>
      <selection sqref="A1:XFD1048576"/>
      <selection pane="topRight" sqref="A1:XFD1048576"/>
      <selection pane="bottomLeft" sqref="A1:XFD1048576"/>
      <selection pane="bottomRight" activeCell="KJ6" sqref="KJ6"/>
    </sheetView>
  </sheetViews>
  <sheetFormatPr baseColWidth="10" defaultColWidth="9.33203125" defaultRowHeight="13.2" x14ac:dyDescent="0.25"/>
  <cols>
    <col min="1" max="1" width="54.6640625" style="11" customWidth="1"/>
    <col min="2" max="254" width="8.109375" style="11" customWidth="1"/>
    <col min="255" max="277" width="8.6640625" style="11" customWidth="1"/>
    <col min="278" max="484" width="9.33203125" style="11"/>
    <col min="485" max="485" width="62" style="11" customWidth="1"/>
    <col min="486" max="489" width="20" style="11" customWidth="1"/>
    <col min="490" max="490" width="9.33203125" style="11"/>
    <col min="491" max="491" width="43" style="11" customWidth="1"/>
    <col min="492" max="492" width="74.77734375" style="11" bestFit="1" customWidth="1"/>
    <col min="493" max="740" width="9.33203125" style="11"/>
    <col min="741" max="741" width="62" style="11" customWidth="1"/>
    <col min="742" max="745" width="20" style="11" customWidth="1"/>
    <col min="746" max="746" width="9.33203125" style="11"/>
    <col min="747" max="747" width="43" style="11" customWidth="1"/>
    <col min="748" max="748" width="74.77734375" style="11" bestFit="1" customWidth="1"/>
    <col min="749" max="996" width="9.33203125" style="11"/>
    <col min="997" max="997" width="62" style="11" customWidth="1"/>
    <col min="998" max="1001" width="20" style="11" customWidth="1"/>
    <col min="1002" max="1002" width="9.33203125" style="11"/>
    <col min="1003" max="1003" width="43" style="11" customWidth="1"/>
    <col min="1004" max="1004" width="74.77734375" style="11" bestFit="1" customWidth="1"/>
    <col min="1005" max="1252" width="9.33203125" style="11"/>
    <col min="1253" max="1253" width="62" style="11" customWidth="1"/>
    <col min="1254" max="1257" width="20" style="11" customWidth="1"/>
    <col min="1258" max="1258" width="9.33203125" style="11"/>
    <col min="1259" max="1259" width="43" style="11" customWidth="1"/>
    <col min="1260" max="1260" width="74.77734375" style="11" bestFit="1" customWidth="1"/>
    <col min="1261" max="1508" width="9.33203125" style="11"/>
    <col min="1509" max="1509" width="62" style="11" customWidth="1"/>
    <col min="1510" max="1513" width="20" style="11" customWidth="1"/>
    <col min="1514" max="1514" width="9.33203125" style="11"/>
    <col min="1515" max="1515" width="43" style="11" customWidth="1"/>
    <col min="1516" max="1516" width="74.77734375" style="11" bestFit="1" customWidth="1"/>
    <col min="1517" max="1764" width="9.33203125" style="11"/>
    <col min="1765" max="1765" width="62" style="11" customWidth="1"/>
    <col min="1766" max="1769" width="20" style="11" customWidth="1"/>
    <col min="1770" max="1770" width="9.33203125" style="11"/>
    <col min="1771" max="1771" width="43" style="11" customWidth="1"/>
    <col min="1772" max="1772" width="74.77734375" style="11" bestFit="1" customWidth="1"/>
    <col min="1773" max="2020" width="9.33203125" style="11"/>
    <col min="2021" max="2021" width="62" style="11" customWidth="1"/>
    <col min="2022" max="2025" width="20" style="11" customWidth="1"/>
    <col min="2026" max="2026" width="9.33203125" style="11"/>
    <col min="2027" max="2027" width="43" style="11" customWidth="1"/>
    <col min="2028" max="2028" width="74.77734375" style="11" bestFit="1" customWidth="1"/>
    <col min="2029" max="2276" width="9.33203125" style="11"/>
    <col min="2277" max="2277" width="62" style="11" customWidth="1"/>
    <col min="2278" max="2281" width="20" style="11" customWidth="1"/>
    <col min="2282" max="2282" width="9.33203125" style="11"/>
    <col min="2283" max="2283" width="43" style="11" customWidth="1"/>
    <col min="2284" max="2284" width="74.77734375" style="11" bestFit="1" customWidth="1"/>
    <col min="2285" max="2532" width="9.33203125" style="11"/>
    <col min="2533" max="2533" width="62" style="11" customWidth="1"/>
    <col min="2534" max="2537" width="20" style="11" customWidth="1"/>
    <col min="2538" max="2538" width="9.33203125" style="11"/>
    <col min="2539" max="2539" width="43" style="11" customWidth="1"/>
    <col min="2540" max="2540" width="74.77734375" style="11" bestFit="1" customWidth="1"/>
    <col min="2541" max="2788" width="9.33203125" style="11"/>
    <col min="2789" max="2789" width="62" style="11" customWidth="1"/>
    <col min="2790" max="2793" width="20" style="11" customWidth="1"/>
    <col min="2794" max="2794" width="9.33203125" style="11"/>
    <col min="2795" max="2795" width="43" style="11" customWidth="1"/>
    <col min="2796" max="2796" width="74.77734375" style="11" bestFit="1" customWidth="1"/>
    <col min="2797" max="3044" width="9.33203125" style="11"/>
    <col min="3045" max="3045" width="62" style="11" customWidth="1"/>
    <col min="3046" max="3049" width="20" style="11" customWidth="1"/>
    <col min="3050" max="3050" width="9.33203125" style="11"/>
    <col min="3051" max="3051" width="43" style="11" customWidth="1"/>
    <col min="3052" max="3052" width="74.77734375" style="11" bestFit="1" customWidth="1"/>
    <col min="3053" max="3300" width="9.33203125" style="11"/>
    <col min="3301" max="3301" width="62" style="11" customWidth="1"/>
    <col min="3302" max="3305" width="20" style="11" customWidth="1"/>
    <col min="3306" max="3306" width="9.33203125" style="11"/>
    <col min="3307" max="3307" width="43" style="11" customWidth="1"/>
    <col min="3308" max="3308" width="74.77734375" style="11" bestFit="1" customWidth="1"/>
    <col min="3309" max="3556" width="9.33203125" style="11"/>
    <col min="3557" max="3557" width="62" style="11" customWidth="1"/>
    <col min="3558" max="3561" width="20" style="11" customWidth="1"/>
    <col min="3562" max="3562" width="9.33203125" style="11"/>
    <col min="3563" max="3563" width="43" style="11" customWidth="1"/>
    <col min="3564" max="3564" width="74.77734375" style="11" bestFit="1" customWidth="1"/>
    <col min="3565" max="3812" width="9.33203125" style="11"/>
    <col min="3813" max="3813" width="62" style="11" customWidth="1"/>
    <col min="3814" max="3817" width="20" style="11" customWidth="1"/>
    <col min="3818" max="3818" width="9.33203125" style="11"/>
    <col min="3819" max="3819" width="43" style="11" customWidth="1"/>
    <col min="3820" max="3820" width="74.77734375" style="11" bestFit="1" customWidth="1"/>
    <col min="3821" max="4068" width="9.33203125" style="11"/>
    <col min="4069" max="4069" width="62" style="11" customWidth="1"/>
    <col min="4070" max="4073" width="20" style="11" customWidth="1"/>
    <col min="4074" max="4074" width="9.33203125" style="11"/>
    <col min="4075" max="4075" width="43" style="11" customWidth="1"/>
    <col min="4076" max="4076" width="74.77734375" style="11" bestFit="1" customWidth="1"/>
    <col min="4077" max="4324" width="9.33203125" style="11"/>
    <col min="4325" max="4325" width="62" style="11" customWidth="1"/>
    <col min="4326" max="4329" width="20" style="11" customWidth="1"/>
    <col min="4330" max="4330" width="9.33203125" style="11"/>
    <col min="4331" max="4331" width="43" style="11" customWidth="1"/>
    <col min="4332" max="4332" width="74.77734375" style="11" bestFit="1" customWidth="1"/>
    <col min="4333" max="4580" width="9.33203125" style="11"/>
    <col min="4581" max="4581" width="62" style="11" customWidth="1"/>
    <col min="4582" max="4585" width="20" style="11" customWidth="1"/>
    <col min="4586" max="4586" width="9.33203125" style="11"/>
    <col min="4587" max="4587" width="43" style="11" customWidth="1"/>
    <col min="4588" max="4588" width="74.77734375" style="11" bestFit="1" customWidth="1"/>
    <col min="4589" max="4836" width="9.33203125" style="11"/>
    <col min="4837" max="4837" width="62" style="11" customWidth="1"/>
    <col min="4838" max="4841" width="20" style="11" customWidth="1"/>
    <col min="4842" max="4842" width="9.33203125" style="11"/>
    <col min="4843" max="4843" width="43" style="11" customWidth="1"/>
    <col min="4844" max="4844" width="74.77734375" style="11" bestFit="1" customWidth="1"/>
    <col min="4845" max="5092" width="9.33203125" style="11"/>
    <col min="5093" max="5093" width="62" style="11" customWidth="1"/>
    <col min="5094" max="5097" width="20" style="11" customWidth="1"/>
    <col min="5098" max="5098" width="9.33203125" style="11"/>
    <col min="5099" max="5099" width="43" style="11" customWidth="1"/>
    <col min="5100" max="5100" width="74.77734375" style="11" bestFit="1" customWidth="1"/>
    <col min="5101" max="5348" width="9.33203125" style="11"/>
    <col min="5349" max="5349" width="62" style="11" customWidth="1"/>
    <col min="5350" max="5353" width="20" style="11" customWidth="1"/>
    <col min="5354" max="5354" width="9.33203125" style="11"/>
    <col min="5355" max="5355" width="43" style="11" customWidth="1"/>
    <col min="5356" max="5356" width="74.77734375" style="11" bestFit="1" customWidth="1"/>
    <col min="5357" max="5604" width="9.33203125" style="11"/>
    <col min="5605" max="5605" width="62" style="11" customWidth="1"/>
    <col min="5606" max="5609" width="20" style="11" customWidth="1"/>
    <col min="5610" max="5610" width="9.33203125" style="11"/>
    <col min="5611" max="5611" width="43" style="11" customWidth="1"/>
    <col min="5612" max="5612" width="74.77734375" style="11" bestFit="1" customWidth="1"/>
    <col min="5613" max="5860" width="9.33203125" style="11"/>
    <col min="5861" max="5861" width="62" style="11" customWidth="1"/>
    <col min="5862" max="5865" width="20" style="11" customWidth="1"/>
    <col min="5866" max="5866" width="9.33203125" style="11"/>
    <col min="5867" max="5867" width="43" style="11" customWidth="1"/>
    <col min="5868" max="5868" width="74.77734375" style="11" bestFit="1" customWidth="1"/>
    <col min="5869" max="6116" width="9.33203125" style="11"/>
    <col min="6117" max="6117" width="62" style="11" customWidth="1"/>
    <col min="6118" max="6121" width="20" style="11" customWidth="1"/>
    <col min="6122" max="6122" width="9.33203125" style="11"/>
    <col min="6123" max="6123" width="43" style="11" customWidth="1"/>
    <col min="6124" max="6124" width="74.77734375" style="11" bestFit="1" customWidth="1"/>
    <col min="6125" max="6372" width="9.33203125" style="11"/>
    <col min="6373" max="6373" width="62" style="11" customWidth="1"/>
    <col min="6374" max="6377" width="20" style="11" customWidth="1"/>
    <col min="6378" max="6378" width="9.33203125" style="11"/>
    <col min="6379" max="6379" width="43" style="11" customWidth="1"/>
    <col min="6380" max="6380" width="74.77734375" style="11" bestFit="1" customWidth="1"/>
    <col min="6381" max="6628" width="9.33203125" style="11"/>
    <col min="6629" max="6629" width="62" style="11" customWidth="1"/>
    <col min="6630" max="6633" width="20" style="11" customWidth="1"/>
    <col min="6634" max="6634" width="9.33203125" style="11"/>
    <col min="6635" max="6635" width="43" style="11" customWidth="1"/>
    <col min="6636" max="6636" width="74.77734375" style="11" bestFit="1" customWidth="1"/>
    <col min="6637" max="6884" width="9.33203125" style="11"/>
    <col min="6885" max="6885" width="62" style="11" customWidth="1"/>
    <col min="6886" max="6889" width="20" style="11" customWidth="1"/>
    <col min="6890" max="6890" width="9.33203125" style="11"/>
    <col min="6891" max="6891" width="43" style="11" customWidth="1"/>
    <col min="6892" max="6892" width="74.77734375" style="11" bestFit="1" customWidth="1"/>
    <col min="6893" max="7140" width="9.33203125" style="11"/>
    <col min="7141" max="7141" width="62" style="11" customWidth="1"/>
    <col min="7142" max="7145" width="20" style="11" customWidth="1"/>
    <col min="7146" max="7146" width="9.33203125" style="11"/>
    <col min="7147" max="7147" width="43" style="11" customWidth="1"/>
    <col min="7148" max="7148" width="74.77734375" style="11" bestFit="1" customWidth="1"/>
    <col min="7149" max="7396" width="9.33203125" style="11"/>
    <col min="7397" max="7397" width="62" style="11" customWidth="1"/>
    <col min="7398" max="7401" width="20" style="11" customWidth="1"/>
    <col min="7402" max="7402" width="9.33203125" style="11"/>
    <col min="7403" max="7403" width="43" style="11" customWidth="1"/>
    <col min="7404" max="7404" width="74.77734375" style="11" bestFit="1" customWidth="1"/>
    <col min="7405" max="7652" width="9.33203125" style="11"/>
    <col min="7653" max="7653" width="62" style="11" customWidth="1"/>
    <col min="7654" max="7657" width="20" style="11" customWidth="1"/>
    <col min="7658" max="7658" width="9.33203125" style="11"/>
    <col min="7659" max="7659" width="43" style="11" customWidth="1"/>
    <col min="7660" max="7660" width="74.77734375" style="11" bestFit="1" customWidth="1"/>
    <col min="7661" max="7908" width="9.33203125" style="11"/>
    <col min="7909" max="7909" width="62" style="11" customWidth="1"/>
    <col min="7910" max="7913" width="20" style="11" customWidth="1"/>
    <col min="7914" max="7914" width="9.33203125" style="11"/>
    <col min="7915" max="7915" width="43" style="11" customWidth="1"/>
    <col min="7916" max="7916" width="74.77734375" style="11" bestFit="1" customWidth="1"/>
    <col min="7917" max="8164" width="9.33203125" style="11"/>
    <col min="8165" max="8165" width="62" style="11" customWidth="1"/>
    <col min="8166" max="8169" width="20" style="11" customWidth="1"/>
    <col min="8170" max="8170" width="9.33203125" style="11"/>
    <col min="8171" max="8171" width="43" style="11" customWidth="1"/>
    <col min="8172" max="8172" width="74.77734375" style="11" bestFit="1" customWidth="1"/>
    <col min="8173" max="8420" width="9.33203125" style="11"/>
    <col min="8421" max="8421" width="62" style="11" customWidth="1"/>
    <col min="8422" max="8425" width="20" style="11" customWidth="1"/>
    <col min="8426" max="8426" width="9.33203125" style="11"/>
    <col min="8427" max="8427" width="43" style="11" customWidth="1"/>
    <col min="8428" max="8428" width="74.77734375" style="11" bestFit="1" customWidth="1"/>
    <col min="8429" max="8676" width="9.33203125" style="11"/>
    <col min="8677" max="8677" width="62" style="11" customWidth="1"/>
    <col min="8678" max="8681" width="20" style="11" customWidth="1"/>
    <col min="8682" max="8682" width="9.33203125" style="11"/>
    <col min="8683" max="8683" width="43" style="11" customWidth="1"/>
    <col min="8684" max="8684" width="74.77734375" style="11" bestFit="1" customWidth="1"/>
    <col min="8685" max="8932" width="9.33203125" style="11"/>
    <col min="8933" max="8933" width="62" style="11" customWidth="1"/>
    <col min="8934" max="8937" width="20" style="11" customWidth="1"/>
    <col min="8938" max="8938" width="9.33203125" style="11"/>
    <col min="8939" max="8939" width="43" style="11" customWidth="1"/>
    <col min="8940" max="8940" width="74.77734375" style="11" bestFit="1" customWidth="1"/>
    <col min="8941" max="9188" width="9.33203125" style="11"/>
    <col min="9189" max="9189" width="62" style="11" customWidth="1"/>
    <col min="9190" max="9193" width="20" style="11" customWidth="1"/>
    <col min="9194" max="9194" width="9.33203125" style="11"/>
    <col min="9195" max="9195" width="43" style="11" customWidth="1"/>
    <col min="9196" max="9196" width="74.77734375" style="11" bestFit="1" customWidth="1"/>
    <col min="9197" max="9444" width="9.33203125" style="11"/>
    <col min="9445" max="9445" width="62" style="11" customWidth="1"/>
    <col min="9446" max="9449" width="20" style="11" customWidth="1"/>
    <col min="9450" max="9450" width="9.33203125" style="11"/>
    <col min="9451" max="9451" width="43" style="11" customWidth="1"/>
    <col min="9452" max="9452" width="74.77734375" style="11" bestFit="1" customWidth="1"/>
    <col min="9453" max="9700" width="9.33203125" style="11"/>
    <col min="9701" max="9701" width="62" style="11" customWidth="1"/>
    <col min="9702" max="9705" width="20" style="11" customWidth="1"/>
    <col min="9706" max="9706" width="9.33203125" style="11"/>
    <col min="9707" max="9707" width="43" style="11" customWidth="1"/>
    <col min="9708" max="9708" width="74.77734375" style="11" bestFit="1" customWidth="1"/>
    <col min="9709" max="9956" width="9.33203125" style="11"/>
    <col min="9957" max="9957" width="62" style="11" customWidth="1"/>
    <col min="9958" max="9961" width="20" style="11" customWidth="1"/>
    <col min="9962" max="9962" width="9.33203125" style="11"/>
    <col min="9963" max="9963" width="43" style="11" customWidth="1"/>
    <col min="9964" max="9964" width="74.77734375" style="11" bestFit="1" customWidth="1"/>
    <col min="9965" max="10212" width="9.33203125" style="11"/>
    <col min="10213" max="10213" width="62" style="11" customWidth="1"/>
    <col min="10214" max="10217" width="20" style="11" customWidth="1"/>
    <col min="10218" max="10218" width="9.33203125" style="11"/>
    <col min="10219" max="10219" width="43" style="11" customWidth="1"/>
    <col min="10220" max="10220" width="74.77734375" style="11" bestFit="1" customWidth="1"/>
    <col min="10221" max="10468" width="9.33203125" style="11"/>
    <col min="10469" max="10469" width="62" style="11" customWidth="1"/>
    <col min="10470" max="10473" width="20" style="11" customWidth="1"/>
    <col min="10474" max="10474" width="9.33203125" style="11"/>
    <col min="10475" max="10475" width="43" style="11" customWidth="1"/>
    <col min="10476" max="10476" width="74.77734375" style="11" bestFit="1" customWidth="1"/>
    <col min="10477" max="10724" width="9.33203125" style="11"/>
    <col min="10725" max="10725" width="62" style="11" customWidth="1"/>
    <col min="10726" max="10729" width="20" style="11" customWidth="1"/>
    <col min="10730" max="10730" width="9.33203125" style="11"/>
    <col min="10731" max="10731" width="43" style="11" customWidth="1"/>
    <col min="10732" max="10732" width="74.77734375" style="11" bestFit="1" customWidth="1"/>
    <col min="10733" max="10980" width="9.33203125" style="11"/>
    <col min="10981" max="10981" width="62" style="11" customWidth="1"/>
    <col min="10982" max="10985" width="20" style="11" customWidth="1"/>
    <col min="10986" max="10986" width="9.33203125" style="11"/>
    <col min="10987" max="10987" width="43" style="11" customWidth="1"/>
    <col min="10988" max="10988" width="74.77734375" style="11" bestFit="1" customWidth="1"/>
    <col min="10989" max="11236" width="9.33203125" style="11"/>
    <col min="11237" max="11237" width="62" style="11" customWidth="1"/>
    <col min="11238" max="11241" width="20" style="11" customWidth="1"/>
    <col min="11242" max="11242" width="9.33203125" style="11"/>
    <col min="11243" max="11243" width="43" style="11" customWidth="1"/>
    <col min="11244" max="11244" width="74.77734375" style="11" bestFit="1" customWidth="1"/>
    <col min="11245" max="11492" width="9.33203125" style="11"/>
    <col min="11493" max="11493" width="62" style="11" customWidth="1"/>
    <col min="11494" max="11497" width="20" style="11" customWidth="1"/>
    <col min="11498" max="11498" width="9.33203125" style="11"/>
    <col min="11499" max="11499" width="43" style="11" customWidth="1"/>
    <col min="11500" max="11500" width="74.77734375" style="11" bestFit="1" customWidth="1"/>
    <col min="11501" max="11748" width="9.33203125" style="11"/>
    <col min="11749" max="11749" width="62" style="11" customWidth="1"/>
    <col min="11750" max="11753" width="20" style="11" customWidth="1"/>
    <col min="11754" max="11754" width="9.33203125" style="11"/>
    <col min="11755" max="11755" width="43" style="11" customWidth="1"/>
    <col min="11756" max="11756" width="74.77734375" style="11" bestFit="1" customWidth="1"/>
    <col min="11757" max="12004" width="9.33203125" style="11"/>
    <col min="12005" max="12005" width="62" style="11" customWidth="1"/>
    <col min="12006" max="12009" width="20" style="11" customWidth="1"/>
    <col min="12010" max="12010" width="9.33203125" style="11"/>
    <col min="12011" max="12011" width="43" style="11" customWidth="1"/>
    <col min="12012" max="12012" width="74.77734375" style="11" bestFit="1" customWidth="1"/>
    <col min="12013" max="12260" width="9.33203125" style="11"/>
    <col min="12261" max="12261" width="62" style="11" customWidth="1"/>
    <col min="12262" max="12265" width="20" style="11" customWidth="1"/>
    <col min="12266" max="12266" width="9.33203125" style="11"/>
    <col min="12267" max="12267" width="43" style="11" customWidth="1"/>
    <col min="12268" max="12268" width="74.77734375" style="11" bestFit="1" customWidth="1"/>
    <col min="12269" max="12516" width="9.33203125" style="11"/>
    <col min="12517" max="12517" width="62" style="11" customWidth="1"/>
    <col min="12518" max="12521" width="20" style="11" customWidth="1"/>
    <col min="12522" max="12522" width="9.33203125" style="11"/>
    <col min="12523" max="12523" width="43" style="11" customWidth="1"/>
    <col min="12524" max="12524" width="74.77734375" style="11" bestFit="1" customWidth="1"/>
    <col min="12525" max="12772" width="9.33203125" style="11"/>
    <col min="12773" max="12773" width="62" style="11" customWidth="1"/>
    <col min="12774" max="12777" width="20" style="11" customWidth="1"/>
    <col min="12778" max="12778" width="9.33203125" style="11"/>
    <col min="12779" max="12779" width="43" style="11" customWidth="1"/>
    <col min="12780" max="12780" width="74.77734375" style="11" bestFit="1" customWidth="1"/>
    <col min="12781" max="13028" width="9.33203125" style="11"/>
    <col min="13029" max="13029" width="62" style="11" customWidth="1"/>
    <col min="13030" max="13033" width="20" style="11" customWidth="1"/>
    <col min="13034" max="13034" width="9.33203125" style="11"/>
    <col min="13035" max="13035" width="43" style="11" customWidth="1"/>
    <col min="13036" max="13036" width="74.77734375" style="11" bestFit="1" customWidth="1"/>
    <col min="13037" max="13284" width="9.33203125" style="11"/>
    <col min="13285" max="13285" width="62" style="11" customWidth="1"/>
    <col min="13286" max="13289" width="20" style="11" customWidth="1"/>
    <col min="13290" max="13290" width="9.33203125" style="11"/>
    <col min="13291" max="13291" width="43" style="11" customWidth="1"/>
    <col min="13292" max="13292" width="74.77734375" style="11" bestFit="1" customWidth="1"/>
    <col min="13293" max="13540" width="9.33203125" style="11"/>
    <col min="13541" max="13541" width="62" style="11" customWidth="1"/>
    <col min="13542" max="13545" width="20" style="11" customWidth="1"/>
    <col min="13546" max="13546" width="9.33203125" style="11"/>
    <col min="13547" max="13547" width="43" style="11" customWidth="1"/>
    <col min="13548" max="13548" width="74.77734375" style="11" bestFit="1" customWidth="1"/>
    <col min="13549" max="13796" width="9.33203125" style="11"/>
    <col min="13797" max="13797" width="62" style="11" customWidth="1"/>
    <col min="13798" max="13801" width="20" style="11" customWidth="1"/>
    <col min="13802" max="13802" width="9.33203125" style="11"/>
    <col min="13803" max="13803" width="43" style="11" customWidth="1"/>
    <col min="13804" max="13804" width="74.77734375" style="11" bestFit="1" customWidth="1"/>
    <col min="13805" max="14052" width="9.33203125" style="11"/>
    <col min="14053" max="14053" width="62" style="11" customWidth="1"/>
    <col min="14054" max="14057" width="20" style="11" customWidth="1"/>
    <col min="14058" max="14058" width="9.33203125" style="11"/>
    <col min="14059" max="14059" width="43" style="11" customWidth="1"/>
    <col min="14060" max="14060" width="74.77734375" style="11" bestFit="1" customWidth="1"/>
    <col min="14061" max="14308" width="9.33203125" style="11"/>
    <col min="14309" max="14309" width="62" style="11" customWidth="1"/>
    <col min="14310" max="14313" width="20" style="11" customWidth="1"/>
    <col min="14314" max="14314" width="9.33203125" style="11"/>
    <col min="14315" max="14315" width="43" style="11" customWidth="1"/>
    <col min="14316" max="14316" width="74.77734375" style="11" bestFit="1" customWidth="1"/>
    <col min="14317" max="14564" width="9.33203125" style="11"/>
    <col min="14565" max="14565" width="62" style="11" customWidth="1"/>
    <col min="14566" max="14569" width="20" style="11" customWidth="1"/>
    <col min="14570" max="14570" width="9.33203125" style="11"/>
    <col min="14571" max="14571" width="43" style="11" customWidth="1"/>
    <col min="14572" max="14572" width="74.77734375" style="11" bestFit="1" customWidth="1"/>
    <col min="14573" max="14820" width="9.33203125" style="11"/>
    <col min="14821" max="14821" width="62" style="11" customWidth="1"/>
    <col min="14822" max="14825" width="20" style="11" customWidth="1"/>
    <col min="14826" max="14826" width="9.33203125" style="11"/>
    <col min="14827" max="14827" width="43" style="11" customWidth="1"/>
    <col min="14828" max="14828" width="74.77734375" style="11" bestFit="1" customWidth="1"/>
    <col min="14829" max="15076" width="9.33203125" style="11"/>
    <col min="15077" max="15077" width="62" style="11" customWidth="1"/>
    <col min="15078" max="15081" width="20" style="11" customWidth="1"/>
    <col min="15082" max="15082" width="9.33203125" style="11"/>
    <col min="15083" max="15083" width="43" style="11" customWidth="1"/>
    <col min="15084" max="15084" width="74.77734375" style="11" bestFit="1" customWidth="1"/>
    <col min="15085" max="15332" width="9.33203125" style="11"/>
    <col min="15333" max="15333" width="62" style="11" customWidth="1"/>
    <col min="15334" max="15337" width="20" style="11" customWidth="1"/>
    <col min="15338" max="15338" width="9.33203125" style="11"/>
    <col min="15339" max="15339" width="43" style="11" customWidth="1"/>
    <col min="15340" max="15340" width="74.77734375" style="11" bestFit="1" customWidth="1"/>
    <col min="15341" max="15588" width="9.33203125" style="11"/>
    <col min="15589" max="15589" width="62" style="11" customWidth="1"/>
    <col min="15590" max="15593" width="20" style="11" customWidth="1"/>
    <col min="15594" max="15594" width="9.33203125" style="11"/>
    <col min="15595" max="15595" width="43" style="11" customWidth="1"/>
    <col min="15596" max="15596" width="74.77734375" style="11" bestFit="1" customWidth="1"/>
    <col min="15597" max="15844" width="9.33203125" style="11"/>
    <col min="15845" max="15845" width="62" style="11" customWidth="1"/>
    <col min="15846" max="15849" width="20" style="11" customWidth="1"/>
    <col min="15850" max="15850" width="9.33203125" style="11"/>
    <col min="15851" max="15851" width="43" style="11" customWidth="1"/>
    <col min="15852" max="15852" width="74.77734375" style="11" bestFit="1" customWidth="1"/>
    <col min="15853" max="16100" width="9.33203125" style="11"/>
    <col min="16101" max="16101" width="62" style="11" customWidth="1"/>
    <col min="16102" max="16105" width="20" style="11" customWidth="1"/>
    <col min="16106" max="16106" width="9.33203125" style="11"/>
    <col min="16107" max="16107" width="43" style="11" customWidth="1"/>
    <col min="16108" max="16108" width="74.77734375" style="11" bestFit="1" customWidth="1"/>
    <col min="16109" max="16384" width="9.33203125" style="11"/>
  </cols>
  <sheetData>
    <row r="1" spans="1:305" ht="13.8" x14ac:dyDescent="0.25">
      <c r="A1" s="28" t="s">
        <v>4298</v>
      </c>
      <c r="B1" s="28"/>
      <c r="D1" s="157"/>
      <c r="E1" s="157"/>
      <c r="F1" s="157"/>
    </row>
    <row r="2" spans="1:305" ht="15" customHeight="1" x14ac:dyDescent="0.25">
      <c r="A2" s="344" t="s">
        <v>4371</v>
      </c>
      <c r="B2" s="344"/>
      <c r="C2" s="351"/>
      <c r="D2" s="351"/>
      <c r="E2" s="351"/>
    </row>
    <row r="3" spans="1:305" ht="13.8" x14ac:dyDescent="0.3">
      <c r="A3" s="279" t="s">
        <v>4262</v>
      </c>
      <c r="B3" s="12"/>
      <c r="C3" s="12"/>
    </row>
    <row r="4" spans="1:305" ht="13.8" x14ac:dyDescent="0.3">
      <c r="A4" s="239" t="s">
        <v>4242</v>
      </c>
      <c r="B4" s="250">
        <v>2001</v>
      </c>
      <c r="C4" s="251"/>
      <c r="D4" s="251"/>
      <c r="E4" s="251"/>
      <c r="F4" s="252"/>
      <c r="G4" s="252"/>
      <c r="H4" s="252"/>
      <c r="I4" s="252"/>
      <c r="J4" s="252"/>
      <c r="K4" s="252"/>
      <c r="L4" s="252"/>
      <c r="M4" s="253"/>
      <c r="N4" s="250">
        <v>2002</v>
      </c>
      <c r="O4" s="251"/>
      <c r="P4" s="251"/>
      <c r="Q4" s="251"/>
      <c r="R4" s="252"/>
      <c r="S4" s="252"/>
      <c r="T4" s="252"/>
      <c r="U4" s="252"/>
      <c r="V4" s="252"/>
      <c r="W4" s="252"/>
      <c r="X4" s="252"/>
      <c r="Y4" s="253"/>
      <c r="Z4" s="250">
        <v>2003</v>
      </c>
      <c r="AA4" s="251"/>
      <c r="AB4" s="251"/>
      <c r="AC4" s="251"/>
      <c r="AD4" s="252"/>
      <c r="AE4" s="252"/>
      <c r="AF4" s="252"/>
      <c r="AG4" s="252"/>
      <c r="AH4" s="252"/>
      <c r="AI4" s="252"/>
      <c r="AJ4" s="252"/>
      <c r="AK4" s="253"/>
      <c r="AL4" s="250">
        <v>2004</v>
      </c>
      <c r="AM4" s="251"/>
      <c r="AN4" s="251"/>
      <c r="AO4" s="251"/>
      <c r="AP4" s="252"/>
      <c r="AQ4" s="252"/>
      <c r="AR4" s="252"/>
      <c r="AS4" s="252"/>
      <c r="AT4" s="252"/>
      <c r="AU4" s="252"/>
      <c r="AV4" s="252"/>
      <c r="AW4" s="253"/>
      <c r="AX4" s="250">
        <v>2005</v>
      </c>
      <c r="AY4" s="251"/>
      <c r="AZ4" s="251"/>
      <c r="BA4" s="251"/>
      <c r="BB4" s="252"/>
      <c r="BC4" s="252"/>
      <c r="BD4" s="252"/>
      <c r="BE4" s="252"/>
      <c r="BF4" s="252"/>
      <c r="BG4" s="252"/>
      <c r="BH4" s="252"/>
      <c r="BI4" s="253"/>
      <c r="BJ4" s="250">
        <v>2006</v>
      </c>
      <c r="BK4" s="251"/>
      <c r="BL4" s="251"/>
      <c r="BM4" s="251"/>
      <c r="BN4" s="252"/>
      <c r="BO4" s="252"/>
      <c r="BP4" s="252"/>
      <c r="BQ4" s="252"/>
      <c r="BR4" s="252"/>
      <c r="BS4" s="252"/>
      <c r="BT4" s="252"/>
      <c r="BU4" s="253"/>
      <c r="BV4" s="250">
        <v>2007</v>
      </c>
      <c r="BW4" s="251"/>
      <c r="BX4" s="251"/>
      <c r="BY4" s="251"/>
      <c r="BZ4" s="252"/>
      <c r="CA4" s="252"/>
      <c r="CB4" s="252"/>
      <c r="CC4" s="252"/>
      <c r="CD4" s="252"/>
      <c r="CE4" s="252"/>
      <c r="CF4" s="252"/>
      <c r="CG4" s="253"/>
      <c r="CH4" s="250">
        <v>2008</v>
      </c>
      <c r="CI4" s="251"/>
      <c r="CJ4" s="251"/>
      <c r="CK4" s="251"/>
      <c r="CL4" s="252"/>
      <c r="CM4" s="252"/>
      <c r="CN4" s="252"/>
      <c r="CO4" s="252"/>
      <c r="CP4" s="252"/>
      <c r="CQ4" s="252"/>
      <c r="CR4" s="252"/>
      <c r="CS4" s="253"/>
      <c r="CT4" s="250">
        <v>2009</v>
      </c>
      <c r="CU4" s="251"/>
      <c r="CV4" s="251"/>
      <c r="CW4" s="251"/>
      <c r="CX4" s="252"/>
      <c r="CY4" s="252"/>
      <c r="CZ4" s="252"/>
      <c r="DA4" s="252"/>
      <c r="DB4" s="252"/>
      <c r="DC4" s="252"/>
      <c r="DD4" s="252"/>
      <c r="DE4" s="253"/>
      <c r="DF4" s="250">
        <v>2010</v>
      </c>
      <c r="DG4" s="251"/>
      <c r="DH4" s="251"/>
      <c r="DI4" s="251"/>
      <c r="DJ4" s="252"/>
      <c r="DK4" s="252"/>
      <c r="DL4" s="252"/>
      <c r="DM4" s="252"/>
      <c r="DN4" s="252"/>
      <c r="DO4" s="252"/>
      <c r="DP4" s="252"/>
      <c r="DQ4" s="253"/>
      <c r="DR4" s="250">
        <v>2011</v>
      </c>
      <c r="DS4" s="251"/>
      <c r="DT4" s="251"/>
      <c r="DU4" s="251"/>
      <c r="DV4" s="252"/>
      <c r="DW4" s="252"/>
      <c r="DX4" s="252"/>
      <c r="DY4" s="252"/>
      <c r="DZ4" s="252"/>
      <c r="EA4" s="252"/>
      <c r="EB4" s="252"/>
      <c r="EC4" s="253"/>
      <c r="ED4" s="250">
        <v>2012</v>
      </c>
      <c r="EE4" s="251"/>
      <c r="EF4" s="251"/>
      <c r="EG4" s="251"/>
      <c r="EH4" s="252"/>
      <c r="EI4" s="252"/>
      <c r="EJ4" s="252"/>
      <c r="EK4" s="252"/>
      <c r="EL4" s="252"/>
      <c r="EM4" s="252"/>
      <c r="EN4" s="252"/>
      <c r="EO4" s="253"/>
      <c r="EP4" s="250">
        <v>2013</v>
      </c>
      <c r="EQ4" s="251"/>
      <c r="ER4" s="251"/>
      <c r="ES4" s="251"/>
      <c r="ET4" s="252"/>
      <c r="EU4" s="252"/>
      <c r="EV4" s="252"/>
      <c r="EW4" s="252"/>
      <c r="EX4" s="252"/>
      <c r="EY4" s="252"/>
      <c r="EZ4" s="252"/>
      <c r="FA4" s="253"/>
      <c r="FB4" s="250">
        <v>2014</v>
      </c>
      <c r="FC4" s="251"/>
      <c r="FD4" s="251"/>
      <c r="FE4" s="251"/>
      <c r="FF4" s="252"/>
      <c r="FG4" s="252"/>
      <c r="FH4" s="252"/>
      <c r="FI4" s="252"/>
      <c r="FJ4" s="252"/>
      <c r="FK4" s="252"/>
      <c r="FL4" s="252"/>
      <c r="FM4" s="253"/>
      <c r="FN4" s="250">
        <v>2015</v>
      </c>
      <c r="FO4" s="251"/>
      <c r="FP4" s="251"/>
      <c r="FQ4" s="251"/>
      <c r="FR4" s="252"/>
      <c r="FS4" s="252"/>
      <c r="FT4" s="252"/>
      <c r="FU4" s="252"/>
      <c r="FV4" s="252"/>
      <c r="FW4" s="252"/>
      <c r="FX4" s="252"/>
      <c r="FY4" s="253"/>
      <c r="FZ4" s="250">
        <v>2016</v>
      </c>
      <c r="GA4" s="251"/>
      <c r="GB4" s="251"/>
      <c r="GC4" s="251"/>
      <c r="GD4" s="252"/>
      <c r="GE4" s="252"/>
      <c r="GF4" s="252"/>
      <c r="GG4" s="252"/>
      <c r="GH4" s="252"/>
      <c r="GI4" s="252"/>
      <c r="GJ4" s="252"/>
      <c r="GK4" s="253"/>
      <c r="GL4" s="250">
        <v>2017</v>
      </c>
      <c r="GM4" s="251"/>
      <c r="GN4" s="251"/>
      <c r="GO4" s="251"/>
      <c r="GP4" s="252"/>
      <c r="GQ4" s="252"/>
      <c r="GR4" s="252"/>
      <c r="GS4" s="252"/>
      <c r="GT4" s="252"/>
      <c r="GU4" s="252"/>
      <c r="GV4" s="252"/>
      <c r="GW4" s="253"/>
      <c r="GX4" s="250">
        <v>2018</v>
      </c>
      <c r="GY4" s="251"/>
      <c r="GZ4" s="251"/>
      <c r="HA4" s="251"/>
      <c r="HB4" s="252"/>
      <c r="HC4" s="252"/>
      <c r="HD4" s="252"/>
      <c r="HE4" s="252"/>
      <c r="HF4" s="252"/>
      <c r="HG4" s="252"/>
      <c r="HH4" s="252"/>
      <c r="HI4" s="253"/>
      <c r="HJ4" s="250">
        <v>2019</v>
      </c>
      <c r="HK4" s="251"/>
      <c r="HL4" s="251"/>
      <c r="HM4" s="251"/>
      <c r="HN4" s="252"/>
      <c r="HO4" s="252"/>
      <c r="HP4" s="252"/>
      <c r="HQ4" s="252"/>
      <c r="HR4" s="252"/>
      <c r="HS4" s="252"/>
      <c r="HT4" s="252"/>
      <c r="HU4" s="253"/>
      <c r="HV4" s="250">
        <v>2020</v>
      </c>
      <c r="HW4" s="251"/>
      <c r="HX4" s="251"/>
      <c r="HY4" s="251"/>
      <c r="HZ4" s="252"/>
      <c r="IA4" s="252"/>
      <c r="IB4" s="252"/>
      <c r="IC4" s="252"/>
      <c r="ID4" s="252"/>
      <c r="IE4" s="252"/>
      <c r="IF4" s="252"/>
      <c r="IG4" s="253"/>
      <c r="IH4" s="250">
        <v>2021</v>
      </c>
      <c r="II4" s="251"/>
      <c r="IJ4" s="251"/>
      <c r="IK4" s="251"/>
      <c r="IL4" s="252"/>
      <c r="IM4" s="252"/>
      <c r="IN4" s="252"/>
      <c r="IO4" s="252"/>
      <c r="IP4" s="252"/>
      <c r="IQ4" s="252"/>
      <c r="IR4" s="252"/>
      <c r="IS4" s="253"/>
      <c r="IT4" s="250" t="s">
        <v>4384</v>
      </c>
      <c r="IU4" s="251"/>
      <c r="IV4" s="251"/>
      <c r="IW4" s="251"/>
      <c r="IX4" s="252"/>
      <c r="IY4" s="252"/>
      <c r="IZ4" s="252"/>
      <c r="JA4" s="252"/>
      <c r="JB4" s="252"/>
      <c r="JC4" s="252"/>
      <c r="JD4" s="252"/>
      <c r="JE4" s="253"/>
      <c r="JF4" s="250" t="s">
        <v>4385</v>
      </c>
      <c r="JG4" s="251"/>
      <c r="JH4" s="251"/>
      <c r="JI4" s="251"/>
      <c r="JJ4" s="252"/>
      <c r="JK4" s="252"/>
      <c r="JL4" s="252"/>
      <c r="JM4" s="252"/>
      <c r="JN4" s="252"/>
      <c r="JO4" s="252"/>
      <c r="JP4" s="252"/>
      <c r="JQ4" s="253"/>
      <c r="JR4" s="250" t="s">
        <v>4381</v>
      </c>
      <c r="JS4" s="251"/>
      <c r="JT4" s="251"/>
      <c r="JU4" s="251"/>
      <c r="JV4" s="252"/>
      <c r="JW4" s="252"/>
      <c r="JX4" s="252"/>
      <c r="JY4" s="252"/>
      <c r="JZ4" s="252"/>
      <c r="KA4" s="252"/>
      <c r="KB4" s="252"/>
      <c r="KC4" s="253"/>
      <c r="KD4" s="250" t="s">
        <v>4382</v>
      </c>
      <c r="KE4" s="251"/>
      <c r="KF4" s="251"/>
      <c r="KG4" s="251"/>
      <c r="KH4" s="251"/>
      <c r="KI4" s="251"/>
      <c r="KJ4" s="251"/>
      <c r="KK4" s="251"/>
      <c r="KL4" s="251"/>
      <c r="KM4" s="251"/>
      <c r="KN4" s="251"/>
      <c r="KO4" s="251"/>
      <c r="KP4" s="250" t="s">
        <v>4383</v>
      </c>
      <c r="KQ4" s="250"/>
      <c r="KR4" s="250"/>
      <c r="KS4" s="380"/>
    </row>
    <row r="5" spans="1:305" ht="14.25" customHeight="1" x14ac:dyDescent="0.25">
      <c r="A5" s="232"/>
      <c r="B5" s="256" t="s">
        <v>4243</v>
      </c>
      <c r="C5" s="257" t="s">
        <v>4244</v>
      </c>
      <c r="D5" s="257" t="s">
        <v>4245</v>
      </c>
      <c r="E5" s="257" t="s">
        <v>4246</v>
      </c>
      <c r="F5" s="257" t="s">
        <v>4247</v>
      </c>
      <c r="G5" s="257" t="s">
        <v>4248</v>
      </c>
      <c r="H5" s="257" t="s">
        <v>4249</v>
      </c>
      <c r="I5" s="257" t="s">
        <v>4250</v>
      </c>
      <c r="J5" s="257" t="s">
        <v>4251</v>
      </c>
      <c r="K5" s="257" t="s">
        <v>4252</v>
      </c>
      <c r="L5" s="257" t="s">
        <v>4253</v>
      </c>
      <c r="M5" s="258" t="s">
        <v>4254</v>
      </c>
      <c r="N5" s="256" t="s">
        <v>4243</v>
      </c>
      <c r="O5" s="257" t="s">
        <v>4244</v>
      </c>
      <c r="P5" s="257" t="s">
        <v>4245</v>
      </c>
      <c r="Q5" s="257" t="s">
        <v>4246</v>
      </c>
      <c r="R5" s="257" t="s">
        <v>4247</v>
      </c>
      <c r="S5" s="257" t="s">
        <v>4248</v>
      </c>
      <c r="T5" s="257" t="s">
        <v>4249</v>
      </c>
      <c r="U5" s="257" t="s">
        <v>4250</v>
      </c>
      <c r="V5" s="257" t="s">
        <v>4251</v>
      </c>
      <c r="W5" s="257" t="s">
        <v>4252</v>
      </c>
      <c r="X5" s="257" t="s">
        <v>4253</v>
      </c>
      <c r="Y5" s="258" t="s">
        <v>4254</v>
      </c>
      <c r="Z5" s="256" t="s">
        <v>4243</v>
      </c>
      <c r="AA5" s="257" t="s">
        <v>4244</v>
      </c>
      <c r="AB5" s="257" t="s">
        <v>4245</v>
      </c>
      <c r="AC5" s="257" t="s">
        <v>4246</v>
      </c>
      <c r="AD5" s="257" t="s">
        <v>4247</v>
      </c>
      <c r="AE5" s="257" t="s">
        <v>4248</v>
      </c>
      <c r="AF5" s="257" t="s">
        <v>4249</v>
      </c>
      <c r="AG5" s="257" t="s">
        <v>4250</v>
      </c>
      <c r="AH5" s="257" t="s">
        <v>4251</v>
      </c>
      <c r="AI5" s="257" t="s">
        <v>4252</v>
      </c>
      <c r="AJ5" s="257" t="s">
        <v>4253</v>
      </c>
      <c r="AK5" s="258" t="s">
        <v>4254</v>
      </c>
      <c r="AL5" s="256" t="s">
        <v>4243</v>
      </c>
      <c r="AM5" s="257" t="s">
        <v>4244</v>
      </c>
      <c r="AN5" s="257" t="s">
        <v>4245</v>
      </c>
      <c r="AO5" s="257" t="s">
        <v>4246</v>
      </c>
      <c r="AP5" s="257" t="s">
        <v>4247</v>
      </c>
      <c r="AQ5" s="257" t="s">
        <v>4248</v>
      </c>
      <c r="AR5" s="257" t="s">
        <v>4249</v>
      </c>
      <c r="AS5" s="257" t="s">
        <v>4250</v>
      </c>
      <c r="AT5" s="257" t="s">
        <v>4251</v>
      </c>
      <c r="AU5" s="257" t="s">
        <v>4252</v>
      </c>
      <c r="AV5" s="257" t="s">
        <v>4253</v>
      </c>
      <c r="AW5" s="258" t="s">
        <v>4254</v>
      </c>
      <c r="AX5" s="256" t="s">
        <v>4243</v>
      </c>
      <c r="AY5" s="257" t="s">
        <v>4244</v>
      </c>
      <c r="AZ5" s="257" t="s">
        <v>4245</v>
      </c>
      <c r="BA5" s="257" t="s">
        <v>4246</v>
      </c>
      <c r="BB5" s="257" t="s">
        <v>4247</v>
      </c>
      <c r="BC5" s="257" t="s">
        <v>4248</v>
      </c>
      <c r="BD5" s="257" t="s">
        <v>4249</v>
      </c>
      <c r="BE5" s="257" t="s">
        <v>4250</v>
      </c>
      <c r="BF5" s="257" t="s">
        <v>4251</v>
      </c>
      <c r="BG5" s="257" t="s">
        <v>4252</v>
      </c>
      <c r="BH5" s="257" t="s">
        <v>4253</v>
      </c>
      <c r="BI5" s="258" t="s">
        <v>4254</v>
      </c>
      <c r="BJ5" s="256" t="s">
        <v>4243</v>
      </c>
      <c r="BK5" s="257" t="s">
        <v>4244</v>
      </c>
      <c r="BL5" s="257" t="s">
        <v>4245</v>
      </c>
      <c r="BM5" s="257" t="s">
        <v>4246</v>
      </c>
      <c r="BN5" s="257" t="s">
        <v>4247</v>
      </c>
      <c r="BO5" s="257" t="s">
        <v>4248</v>
      </c>
      <c r="BP5" s="257" t="s">
        <v>4249</v>
      </c>
      <c r="BQ5" s="257" t="s">
        <v>4250</v>
      </c>
      <c r="BR5" s="257" t="s">
        <v>4251</v>
      </c>
      <c r="BS5" s="257" t="s">
        <v>4252</v>
      </c>
      <c r="BT5" s="257" t="s">
        <v>4253</v>
      </c>
      <c r="BU5" s="258" t="s">
        <v>4254</v>
      </c>
      <c r="BV5" s="256" t="s">
        <v>4243</v>
      </c>
      <c r="BW5" s="257" t="s">
        <v>4244</v>
      </c>
      <c r="BX5" s="257" t="s">
        <v>4245</v>
      </c>
      <c r="BY5" s="257" t="s">
        <v>4246</v>
      </c>
      <c r="BZ5" s="257" t="s">
        <v>4247</v>
      </c>
      <c r="CA5" s="257" t="s">
        <v>4248</v>
      </c>
      <c r="CB5" s="257" t="s">
        <v>4249</v>
      </c>
      <c r="CC5" s="257" t="s">
        <v>4250</v>
      </c>
      <c r="CD5" s="257" t="s">
        <v>4251</v>
      </c>
      <c r="CE5" s="257" t="s">
        <v>4252</v>
      </c>
      <c r="CF5" s="257" t="s">
        <v>4253</v>
      </c>
      <c r="CG5" s="258" t="s">
        <v>4254</v>
      </c>
      <c r="CH5" s="256" t="s">
        <v>4243</v>
      </c>
      <c r="CI5" s="257" t="s">
        <v>4244</v>
      </c>
      <c r="CJ5" s="257" t="s">
        <v>4245</v>
      </c>
      <c r="CK5" s="257" t="s">
        <v>4246</v>
      </c>
      <c r="CL5" s="257" t="s">
        <v>4247</v>
      </c>
      <c r="CM5" s="257" t="s">
        <v>4248</v>
      </c>
      <c r="CN5" s="257" t="s">
        <v>4249</v>
      </c>
      <c r="CO5" s="257" t="s">
        <v>4250</v>
      </c>
      <c r="CP5" s="257" t="s">
        <v>4251</v>
      </c>
      <c r="CQ5" s="257" t="s">
        <v>4252</v>
      </c>
      <c r="CR5" s="257" t="s">
        <v>4253</v>
      </c>
      <c r="CS5" s="258" t="s">
        <v>4254</v>
      </c>
      <c r="CT5" s="256" t="s">
        <v>4243</v>
      </c>
      <c r="CU5" s="257" t="s">
        <v>4244</v>
      </c>
      <c r="CV5" s="257" t="s">
        <v>4245</v>
      </c>
      <c r="CW5" s="257" t="s">
        <v>4246</v>
      </c>
      <c r="CX5" s="257" t="s">
        <v>4247</v>
      </c>
      <c r="CY5" s="257" t="s">
        <v>4248</v>
      </c>
      <c r="CZ5" s="257" t="s">
        <v>4249</v>
      </c>
      <c r="DA5" s="257" t="s">
        <v>4250</v>
      </c>
      <c r="DB5" s="257" t="s">
        <v>4251</v>
      </c>
      <c r="DC5" s="257" t="s">
        <v>4252</v>
      </c>
      <c r="DD5" s="257" t="s">
        <v>4253</v>
      </c>
      <c r="DE5" s="258" t="s">
        <v>4254</v>
      </c>
      <c r="DF5" s="256" t="s">
        <v>4243</v>
      </c>
      <c r="DG5" s="257" t="s">
        <v>4244</v>
      </c>
      <c r="DH5" s="257" t="s">
        <v>4245</v>
      </c>
      <c r="DI5" s="257" t="s">
        <v>4246</v>
      </c>
      <c r="DJ5" s="257" t="s">
        <v>4247</v>
      </c>
      <c r="DK5" s="257" t="s">
        <v>4248</v>
      </c>
      <c r="DL5" s="257" t="s">
        <v>4249</v>
      </c>
      <c r="DM5" s="257" t="s">
        <v>4250</v>
      </c>
      <c r="DN5" s="257" t="s">
        <v>4251</v>
      </c>
      <c r="DO5" s="257" t="s">
        <v>4252</v>
      </c>
      <c r="DP5" s="257" t="s">
        <v>4253</v>
      </c>
      <c r="DQ5" s="258" t="s">
        <v>4254</v>
      </c>
      <c r="DR5" s="256" t="s">
        <v>4243</v>
      </c>
      <c r="DS5" s="257" t="s">
        <v>4244</v>
      </c>
      <c r="DT5" s="257" t="s">
        <v>4245</v>
      </c>
      <c r="DU5" s="257" t="s">
        <v>4246</v>
      </c>
      <c r="DV5" s="257" t="s">
        <v>4247</v>
      </c>
      <c r="DW5" s="257" t="s">
        <v>4248</v>
      </c>
      <c r="DX5" s="257" t="s">
        <v>4249</v>
      </c>
      <c r="DY5" s="257" t="s">
        <v>4250</v>
      </c>
      <c r="DZ5" s="257" t="s">
        <v>4251</v>
      </c>
      <c r="EA5" s="257" t="s">
        <v>4252</v>
      </c>
      <c r="EB5" s="257" t="s">
        <v>4253</v>
      </c>
      <c r="EC5" s="258" t="s">
        <v>4254</v>
      </c>
      <c r="ED5" s="256" t="s">
        <v>4243</v>
      </c>
      <c r="EE5" s="257" t="s">
        <v>4244</v>
      </c>
      <c r="EF5" s="257" t="s">
        <v>4245</v>
      </c>
      <c r="EG5" s="257" t="s">
        <v>4246</v>
      </c>
      <c r="EH5" s="257" t="s">
        <v>4247</v>
      </c>
      <c r="EI5" s="257" t="s">
        <v>4248</v>
      </c>
      <c r="EJ5" s="257" t="s">
        <v>4249</v>
      </c>
      <c r="EK5" s="257" t="s">
        <v>4250</v>
      </c>
      <c r="EL5" s="257" t="s">
        <v>4251</v>
      </c>
      <c r="EM5" s="257" t="s">
        <v>4252</v>
      </c>
      <c r="EN5" s="257" t="s">
        <v>4253</v>
      </c>
      <c r="EO5" s="258" t="s">
        <v>4254</v>
      </c>
      <c r="EP5" s="256" t="s">
        <v>4243</v>
      </c>
      <c r="EQ5" s="257" t="s">
        <v>4244</v>
      </c>
      <c r="ER5" s="257" t="s">
        <v>4245</v>
      </c>
      <c r="ES5" s="257" t="s">
        <v>4246</v>
      </c>
      <c r="ET5" s="257" t="s">
        <v>4247</v>
      </c>
      <c r="EU5" s="257" t="s">
        <v>4248</v>
      </c>
      <c r="EV5" s="257" t="s">
        <v>4249</v>
      </c>
      <c r="EW5" s="257" t="s">
        <v>4250</v>
      </c>
      <c r="EX5" s="257" t="s">
        <v>4251</v>
      </c>
      <c r="EY5" s="257" t="s">
        <v>4252</v>
      </c>
      <c r="EZ5" s="257" t="s">
        <v>4253</v>
      </c>
      <c r="FA5" s="258" t="s">
        <v>4254</v>
      </c>
      <c r="FB5" s="256" t="s">
        <v>4243</v>
      </c>
      <c r="FC5" s="257" t="s">
        <v>4244</v>
      </c>
      <c r="FD5" s="257" t="s">
        <v>4245</v>
      </c>
      <c r="FE5" s="257" t="s">
        <v>4246</v>
      </c>
      <c r="FF5" s="257" t="s">
        <v>4247</v>
      </c>
      <c r="FG5" s="257" t="s">
        <v>4248</v>
      </c>
      <c r="FH5" s="257" t="s">
        <v>4249</v>
      </c>
      <c r="FI5" s="257" t="s">
        <v>4250</v>
      </c>
      <c r="FJ5" s="257" t="s">
        <v>4251</v>
      </c>
      <c r="FK5" s="257" t="s">
        <v>4252</v>
      </c>
      <c r="FL5" s="257" t="s">
        <v>4253</v>
      </c>
      <c r="FM5" s="258" t="s">
        <v>4254</v>
      </c>
      <c r="FN5" s="256" t="s">
        <v>4243</v>
      </c>
      <c r="FO5" s="257" t="s">
        <v>4244</v>
      </c>
      <c r="FP5" s="257" t="s">
        <v>4245</v>
      </c>
      <c r="FQ5" s="257" t="s">
        <v>4246</v>
      </c>
      <c r="FR5" s="257" t="s">
        <v>4247</v>
      </c>
      <c r="FS5" s="257" t="s">
        <v>4248</v>
      </c>
      <c r="FT5" s="257" t="s">
        <v>4249</v>
      </c>
      <c r="FU5" s="257" t="s">
        <v>4250</v>
      </c>
      <c r="FV5" s="257" t="s">
        <v>4251</v>
      </c>
      <c r="FW5" s="257" t="s">
        <v>4252</v>
      </c>
      <c r="FX5" s="257" t="s">
        <v>4253</v>
      </c>
      <c r="FY5" s="258" t="s">
        <v>4254</v>
      </c>
      <c r="FZ5" s="256" t="s">
        <v>4243</v>
      </c>
      <c r="GA5" s="257" t="s">
        <v>4244</v>
      </c>
      <c r="GB5" s="257" t="s">
        <v>4245</v>
      </c>
      <c r="GC5" s="257" t="s">
        <v>4246</v>
      </c>
      <c r="GD5" s="257" t="s">
        <v>4247</v>
      </c>
      <c r="GE5" s="257" t="s">
        <v>4248</v>
      </c>
      <c r="GF5" s="257" t="s">
        <v>4249</v>
      </c>
      <c r="GG5" s="257" t="s">
        <v>4250</v>
      </c>
      <c r="GH5" s="257" t="s">
        <v>4251</v>
      </c>
      <c r="GI5" s="257" t="s">
        <v>4252</v>
      </c>
      <c r="GJ5" s="257" t="s">
        <v>4253</v>
      </c>
      <c r="GK5" s="258" t="s">
        <v>4254</v>
      </c>
      <c r="GL5" s="256" t="s">
        <v>4243</v>
      </c>
      <c r="GM5" s="257" t="s">
        <v>4244</v>
      </c>
      <c r="GN5" s="257" t="s">
        <v>4245</v>
      </c>
      <c r="GO5" s="257" t="s">
        <v>4246</v>
      </c>
      <c r="GP5" s="257" t="s">
        <v>4247</v>
      </c>
      <c r="GQ5" s="257" t="s">
        <v>4248</v>
      </c>
      <c r="GR5" s="257" t="s">
        <v>4249</v>
      </c>
      <c r="GS5" s="257" t="s">
        <v>4250</v>
      </c>
      <c r="GT5" s="257" t="s">
        <v>4251</v>
      </c>
      <c r="GU5" s="257" t="s">
        <v>4252</v>
      </c>
      <c r="GV5" s="257" t="s">
        <v>4253</v>
      </c>
      <c r="GW5" s="258" t="s">
        <v>4254</v>
      </c>
      <c r="GX5" s="256" t="s">
        <v>4243</v>
      </c>
      <c r="GY5" s="257" t="s">
        <v>4244</v>
      </c>
      <c r="GZ5" s="257" t="s">
        <v>4245</v>
      </c>
      <c r="HA5" s="257" t="s">
        <v>4246</v>
      </c>
      <c r="HB5" s="257" t="s">
        <v>4247</v>
      </c>
      <c r="HC5" s="257" t="s">
        <v>4248</v>
      </c>
      <c r="HD5" s="257" t="s">
        <v>4249</v>
      </c>
      <c r="HE5" s="257" t="s">
        <v>4250</v>
      </c>
      <c r="HF5" s="257" t="s">
        <v>4251</v>
      </c>
      <c r="HG5" s="257" t="s">
        <v>4252</v>
      </c>
      <c r="HH5" s="257" t="s">
        <v>4253</v>
      </c>
      <c r="HI5" s="258" t="s">
        <v>4254</v>
      </c>
      <c r="HJ5" s="256" t="s">
        <v>4243</v>
      </c>
      <c r="HK5" s="257" t="s">
        <v>4244</v>
      </c>
      <c r="HL5" s="257" t="s">
        <v>4245</v>
      </c>
      <c r="HM5" s="257" t="s">
        <v>4246</v>
      </c>
      <c r="HN5" s="257" t="s">
        <v>4247</v>
      </c>
      <c r="HO5" s="257" t="s">
        <v>4248</v>
      </c>
      <c r="HP5" s="257" t="s">
        <v>4249</v>
      </c>
      <c r="HQ5" s="257" t="s">
        <v>4250</v>
      </c>
      <c r="HR5" s="257" t="s">
        <v>4251</v>
      </c>
      <c r="HS5" s="257" t="s">
        <v>4252</v>
      </c>
      <c r="HT5" s="257" t="s">
        <v>4253</v>
      </c>
      <c r="HU5" s="258" t="s">
        <v>4254</v>
      </c>
      <c r="HV5" s="256" t="s">
        <v>4243</v>
      </c>
      <c r="HW5" s="257" t="s">
        <v>4244</v>
      </c>
      <c r="HX5" s="257" t="s">
        <v>4245</v>
      </c>
      <c r="HY5" s="257" t="s">
        <v>4246</v>
      </c>
      <c r="HZ5" s="257" t="s">
        <v>4247</v>
      </c>
      <c r="IA5" s="257" t="s">
        <v>4248</v>
      </c>
      <c r="IB5" s="257" t="s">
        <v>4249</v>
      </c>
      <c r="IC5" s="257" t="s">
        <v>4250</v>
      </c>
      <c r="ID5" s="257" t="s">
        <v>4251</v>
      </c>
      <c r="IE5" s="257" t="s">
        <v>4252</v>
      </c>
      <c r="IF5" s="257" t="s">
        <v>4253</v>
      </c>
      <c r="IG5" s="258" t="s">
        <v>4254</v>
      </c>
      <c r="IH5" s="256" t="s">
        <v>4243</v>
      </c>
      <c r="II5" s="257" t="s">
        <v>4244</v>
      </c>
      <c r="IJ5" s="257" t="s">
        <v>4245</v>
      </c>
      <c r="IK5" s="257" t="s">
        <v>4246</v>
      </c>
      <c r="IL5" s="257" t="s">
        <v>4247</v>
      </c>
      <c r="IM5" s="257" t="s">
        <v>4248</v>
      </c>
      <c r="IN5" s="257" t="s">
        <v>4249</v>
      </c>
      <c r="IO5" s="257" t="s">
        <v>4250</v>
      </c>
      <c r="IP5" s="257" t="s">
        <v>4251</v>
      </c>
      <c r="IQ5" s="257" t="s">
        <v>4252</v>
      </c>
      <c r="IR5" s="257" t="s">
        <v>4253</v>
      </c>
      <c r="IS5" s="258" t="s">
        <v>4254</v>
      </c>
      <c r="IT5" s="256" t="s">
        <v>4243</v>
      </c>
      <c r="IU5" s="257" t="s">
        <v>4244</v>
      </c>
      <c r="IV5" s="257" t="s">
        <v>4245</v>
      </c>
      <c r="IW5" s="257" t="s">
        <v>4246</v>
      </c>
      <c r="IX5" s="257" t="s">
        <v>4247</v>
      </c>
      <c r="IY5" s="257" t="s">
        <v>4248</v>
      </c>
      <c r="IZ5" s="257" t="s">
        <v>4249</v>
      </c>
      <c r="JA5" s="257" t="s">
        <v>4250</v>
      </c>
      <c r="JB5" s="257" t="s">
        <v>4251</v>
      </c>
      <c r="JC5" s="257" t="s">
        <v>4252</v>
      </c>
      <c r="JD5" s="257" t="s">
        <v>4253</v>
      </c>
      <c r="JE5" s="258" t="s">
        <v>4254</v>
      </c>
      <c r="JF5" s="256" t="s">
        <v>4243</v>
      </c>
      <c r="JG5" s="257" t="s">
        <v>4244</v>
      </c>
      <c r="JH5" s="257" t="s">
        <v>4245</v>
      </c>
      <c r="JI5" s="257" t="s">
        <v>4246</v>
      </c>
      <c r="JJ5" s="257" t="s">
        <v>4247</v>
      </c>
      <c r="JK5" s="257" t="s">
        <v>4248</v>
      </c>
      <c r="JL5" s="257" t="s">
        <v>4249</v>
      </c>
      <c r="JM5" s="257" t="s">
        <v>4250</v>
      </c>
      <c r="JN5" s="257" t="s">
        <v>4251</v>
      </c>
      <c r="JO5" s="257" t="s">
        <v>4252</v>
      </c>
      <c r="JP5" s="257" t="s">
        <v>4253</v>
      </c>
      <c r="JQ5" s="258" t="s">
        <v>4254</v>
      </c>
      <c r="JR5" s="256" t="s">
        <v>4243</v>
      </c>
      <c r="JS5" s="257" t="s">
        <v>4244</v>
      </c>
      <c r="JT5" s="257" t="s">
        <v>4245</v>
      </c>
      <c r="JU5" s="257" t="s">
        <v>4246</v>
      </c>
      <c r="JV5" s="257" t="s">
        <v>4247</v>
      </c>
      <c r="JW5" s="257" t="s">
        <v>4248</v>
      </c>
      <c r="JX5" s="257" t="s">
        <v>4249</v>
      </c>
      <c r="JY5" s="257" t="s">
        <v>4250</v>
      </c>
      <c r="JZ5" s="257" t="s">
        <v>4251</v>
      </c>
      <c r="KA5" s="257" t="s">
        <v>4252</v>
      </c>
      <c r="KB5" s="257" t="s">
        <v>4253</v>
      </c>
      <c r="KC5" s="258" t="s">
        <v>4254</v>
      </c>
      <c r="KD5" s="256" t="s">
        <v>4243</v>
      </c>
      <c r="KE5" s="257" t="s">
        <v>4244</v>
      </c>
      <c r="KF5" s="257" t="s">
        <v>4245</v>
      </c>
      <c r="KG5" s="257" t="s">
        <v>4246</v>
      </c>
      <c r="KH5" s="257" t="s">
        <v>4247</v>
      </c>
      <c r="KI5" s="257" t="s">
        <v>4248</v>
      </c>
      <c r="KJ5" s="257" t="s">
        <v>4249</v>
      </c>
      <c r="KK5" s="257" t="s">
        <v>4250</v>
      </c>
      <c r="KL5" s="257" t="s">
        <v>4251</v>
      </c>
      <c r="KM5" s="257" t="s">
        <v>4252</v>
      </c>
      <c r="KN5" s="257" t="s">
        <v>4253</v>
      </c>
      <c r="KO5" s="257" t="s">
        <v>4254</v>
      </c>
      <c r="KP5" s="376" t="s">
        <v>4243</v>
      </c>
      <c r="KQ5" s="377" t="s">
        <v>4244</v>
      </c>
      <c r="KR5" s="377" t="s">
        <v>4245</v>
      </c>
      <c r="KS5" s="258" t="s">
        <v>4246</v>
      </c>
    </row>
    <row r="6" spans="1:305" x14ac:dyDescent="0.25">
      <c r="A6" s="234" t="s">
        <v>4390</v>
      </c>
      <c r="B6" s="259">
        <v>11054.186905457185</v>
      </c>
      <c r="C6" s="259">
        <v>11231.139327438868</v>
      </c>
      <c r="D6" s="259">
        <v>11289.897292951804</v>
      </c>
      <c r="E6" s="259">
        <v>12067.150647856659</v>
      </c>
      <c r="F6" s="259">
        <v>12630.655975206942</v>
      </c>
      <c r="G6" s="259">
        <v>12671.230628225094</v>
      </c>
      <c r="H6" s="259">
        <v>12833.236249980546</v>
      </c>
      <c r="I6" s="259">
        <v>13300.665020991944</v>
      </c>
      <c r="J6" s="259">
        <v>13570.494350970188</v>
      </c>
      <c r="K6" s="259">
        <v>13476.243716946046</v>
      </c>
      <c r="L6" s="259">
        <v>13791.294522024889</v>
      </c>
      <c r="M6" s="286">
        <v>14456.583307415334</v>
      </c>
      <c r="N6" s="259">
        <v>14358.929116306828</v>
      </c>
      <c r="O6" s="259">
        <v>14393.535684762448</v>
      </c>
      <c r="P6" s="259">
        <v>14170.652027272386</v>
      </c>
      <c r="Q6" s="259">
        <v>14268.855547208983</v>
      </c>
      <c r="R6" s="259">
        <v>13858.970902061492</v>
      </c>
      <c r="S6" s="259">
        <v>13760.077769034762</v>
      </c>
      <c r="T6" s="259">
        <v>14049.951708079272</v>
      </c>
      <c r="U6" s="259">
        <v>14154.101462823186</v>
      </c>
      <c r="V6" s="259">
        <v>14200.300484718922</v>
      </c>
      <c r="W6" s="259">
        <v>14028.163871626204</v>
      </c>
      <c r="X6" s="259">
        <v>14077.428198375714</v>
      </c>
      <c r="Y6" s="286">
        <v>14340.851782344082</v>
      </c>
      <c r="Z6" s="259">
        <v>14973.660386503148</v>
      </c>
      <c r="AA6" s="259">
        <v>15074.054664417925</v>
      </c>
      <c r="AB6" s="259">
        <v>15154.049721413714</v>
      </c>
      <c r="AC6" s="259">
        <v>16177.886548325308</v>
      </c>
      <c r="AD6" s="259">
        <v>16137.839749244937</v>
      </c>
      <c r="AE6" s="259">
        <v>15319.07730537625</v>
      </c>
      <c r="AF6" s="259">
        <v>15060.006908925256</v>
      </c>
      <c r="AG6" s="259">
        <v>15057.056872544574</v>
      </c>
      <c r="AH6" s="259">
        <v>15370.787317709422</v>
      </c>
      <c r="AI6" s="259">
        <v>15418.543468181073</v>
      </c>
      <c r="AJ6" s="259">
        <v>15641.857121204375</v>
      </c>
      <c r="AK6" s="286">
        <v>16043.557139039902</v>
      </c>
      <c r="AL6" s="259">
        <v>16519.607998614869</v>
      </c>
      <c r="AM6" s="259">
        <v>16563.150512637043</v>
      </c>
      <c r="AN6" s="259">
        <v>16325.902488107196</v>
      </c>
      <c r="AO6" s="259">
        <v>16268.818362585895</v>
      </c>
      <c r="AP6" s="259">
        <v>16231.119430030347</v>
      </c>
      <c r="AQ6" s="259">
        <v>16337.289204086323</v>
      </c>
      <c r="AR6" s="259">
        <v>16153.651408847922</v>
      </c>
      <c r="AS6" s="259">
        <v>16255.180425885914</v>
      </c>
      <c r="AT6" s="259">
        <v>16791.011011874773</v>
      </c>
      <c r="AU6" s="259">
        <v>16997.799454128341</v>
      </c>
      <c r="AV6" s="259">
        <v>17922.346503581924</v>
      </c>
      <c r="AW6" s="286">
        <v>18347.215233570732</v>
      </c>
      <c r="AX6" s="259">
        <v>18566.305108992863</v>
      </c>
      <c r="AY6" s="259">
        <v>19155.243298699625</v>
      </c>
      <c r="AZ6" s="259">
        <v>19191.834544771351</v>
      </c>
      <c r="BA6" s="259">
        <v>17849.252535055952</v>
      </c>
      <c r="BB6" s="259">
        <v>17929.583730696046</v>
      </c>
      <c r="BC6" s="259">
        <v>17330.644809066707</v>
      </c>
      <c r="BD6" s="259">
        <v>17925.120243551319</v>
      </c>
      <c r="BE6" s="259">
        <v>18063.704785692174</v>
      </c>
      <c r="BF6" s="259">
        <v>17586.427010232288</v>
      </c>
      <c r="BG6" s="259">
        <v>17171.801214982686</v>
      </c>
      <c r="BH6" s="259">
        <v>17147.117585137876</v>
      </c>
      <c r="BI6" s="286">
        <v>17992.413970632471</v>
      </c>
      <c r="BJ6" s="259">
        <v>17780.313517620405</v>
      </c>
      <c r="BK6" s="259">
        <v>18156.689276251502</v>
      </c>
      <c r="BL6" s="259">
        <v>17777.055302261815</v>
      </c>
      <c r="BM6" s="259">
        <v>17989.348717336514</v>
      </c>
      <c r="BN6" s="259">
        <v>18129.614278400106</v>
      </c>
      <c r="BO6" s="259">
        <v>17876.990363378725</v>
      </c>
      <c r="BP6" s="259">
        <v>19014.693446317215</v>
      </c>
      <c r="BQ6" s="259">
        <v>19487.464368455745</v>
      </c>
      <c r="BR6" s="259">
        <v>20463.556003716381</v>
      </c>
      <c r="BS6" s="259">
        <v>20591.368802657529</v>
      </c>
      <c r="BT6" s="259">
        <v>21158.969951335352</v>
      </c>
      <c r="BU6" s="286">
        <v>22095.326004497772</v>
      </c>
      <c r="BV6" s="259">
        <v>21624.524483020752</v>
      </c>
      <c r="BW6" s="259">
        <v>19711.100503879115</v>
      </c>
      <c r="BX6" s="259">
        <v>20062.837829193057</v>
      </c>
      <c r="BY6" s="259">
        <v>20340.306721638146</v>
      </c>
      <c r="BZ6" s="259">
        <v>21679.482698647873</v>
      </c>
      <c r="CA6" s="259">
        <v>22630.341779710721</v>
      </c>
      <c r="CB6" s="259">
        <v>22574.811867725828</v>
      </c>
      <c r="CC6" s="259">
        <v>22282.865751003199</v>
      </c>
      <c r="CD6" s="259">
        <v>23123.768627179124</v>
      </c>
      <c r="CE6" s="259">
        <v>22886.916374216733</v>
      </c>
      <c r="CF6" s="259">
        <v>22987.661520513058</v>
      </c>
      <c r="CG6" s="286">
        <v>23870.5533706647</v>
      </c>
      <c r="CH6" s="259">
        <v>23837.796316808261</v>
      </c>
      <c r="CI6" s="259">
        <v>24880.201176127735</v>
      </c>
      <c r="CJ6" s="259">
        <v>25092.113519444254</v>
      </c>
      <c r="CK6" s="259">
        <v>24368.135428946058</v>
      </c>
      <c r="CL6" s="259">
        <v>24342.258776626259</v>
      </c>
      <c r="CM6" s="259">
        <v>24033.995215752289</v>
      </c>
      <c r="CN6" s="259">
        <v>24276.515729841944</v>
      </c>
      <c r="CO6" s="259">
        <v>23928.506916764374</v>
      </c>
      <c r="CP6" s="259">
        <v>23458.791380934774</v>
      </c>
      <c r="CQ6" s="259">
        <v>23153.226212364385</v>
      </c>
      <c r="CR6" s="259">
        <v>23058.085562751559</v>
      </c>
      <c r="CS6" s="286">
        <v>23504.539373354681</v>
      </c>
      <c r="CT6" s="259">
        <v>24165.735648150567</v>
      </c>
      <c r="CU6" s="259">
        <v>22921.552955157596</v>
      </c>
      <c r="CV6" s="259">
        <v>23454.748648599747</v>
      </c>
      <c r="CW6" s="259">
        <v>24274.299162761832</v>
      </c>
      <c r="CX6" s="259">
        <v>24202.536294107598</v>
      </c>
      <c r="CY6" s="259">
        <v>23993.636592255647</v>
      </c>
      <c r="CZ6" s="259">
        <v>24180.53103817939</v>
      </c>
      <c r="DA6" s="259">
        <v>24514.627142940397</v>
      </c>
      <c r="DB6" s="259">
        <v>24712.833660991204</v>
      </c>
      <c r="DC6" s="259">
        <v>25999.431166343096</v>
      </c>
      <c r="DD6" s="259">
        <v>26738.477701164815</v>
      </c>
      <c r="DE6" s="286">
        <v>26790.884125007891</v>
      </c>
      <c r="DF6" s="259">
        <v>26835.543621211156</v>
      </c>
      <c r="DG6" s="259">
        <v>26554.220824701348</v>
      </c>
      <c r="DH6" s="259">
        <v>26651.556630679534</v>
      </c>
      <c r="DI6" s="259">
        <v>28102.703898090196</v>
      </c>
      <c r="DJ6" s="259">
        <v>27991.853446291454</v>
      </c>
      <c r="DK6" s="259">
        <v>28331.275100463175</v>
      </c>
      <c r="DL6" s="259">
        <v>28816.556272634149</v>
      </c>
      <c r="DM6" s="259">
        <v>28927.152600402951</v>
      </c>
      <c r="DN6" s="259">
        <v>29320.558945592977</v>
      </c>
      <c r="DO6" s="259">
        <v>29644.092444989677</v>
      </c>
      <c r="DP6" s="259">
        <v>29295.847905455015</v>
      </c>
      <c r="DQ6" s="286">
        <v>30286.176263222733</v>
      </c>
      <c r="DR6" s="259">
        <v>30947.083641411089</v>
      </c>
      <c r="DS6" s="259">
        <v>30937.022968105</v>
      </c>
      <c r="DT6" s="259">
        <v>31106.328605953699</v>
      </c>
      <c r="DU6" s="259">
        <v>32035.05281737322</v>
      </c>
      <c r="DV6" s="259">
        <v>31646.219144909621</v>
      </c>
      <c r="DW6" s="259">
        <v>32465.261790958866</v>
      </c>
      <c r="DX6" s="259">
        <v>34969.702147041855</v>
      </c>
      <c r="DY6" s="259">
        <v>34895.193400379772</v>
      </c>
      <c r="DZ6" s="259">
        <v>33991.953370576921</v>
      </c>
      <c r="EA6" s="259">
        <v>34005.119054398143</v>
      </c>
      <c r="EB6" s="259">
        <v>33781.902502010089</v>
      </c>
      <c r="EC6" s="286">
        <v>34574.751582684032</v>
      </c>
      <c r="ED6" s="259">
        <v>34849.147337899594</v>
      </c>
      <c r="EE6" s="259">
        <v>35465.211277082133</v>
      </c>
      <c r="EF6" s="259">
        <v>35352.464649692607</v>
      </c>
      <c r="EG6" s="259">
        <v>35498.064647227278</v>
      </c>
      <c r="EH6" s="259">
        <v>34724.75171503517</v>
      </c>
      <c r="EI6" s="259">
        <v>34973.342269716457</v>
      </c>
      <c r="EJ6" s="259">
        <v>35231.367481589172</v>
      </c>
      <c r="EK6" s="259">
        <v>34889.772247028945</v>
      </c>
      <c r="EL6" s="259">
        <v>35492.45906660748</v>
      </c>
      <c r="EM6" s="259">
        <v>35405.07091130894</v>
      </c>
      <c r="EN6" s="259">
        <v>35274.240654351081</v>
      </c>
      <c r="EO6" s="286">
        <v>36299.808852914044</v>
      </c>
      <c r="EP6" s="259">
        <v>36935.3392173026</v>
      </c>
      <c r="EQ6" s="259">
        <v>37006.685981738075</v>
      </c>
      <c r="ER6" s="259">
        <v>36828.842825496635</v>
      </c>
      <c r="ES6" s="259">
        <v>37201.768786199063</v>
      </c>
      <c r="ET6" s="259">
        <v>36644.094529437258</v>
      </c>
      <c r="EU6" s="259">
        <v>36961.732657665467</v>
      </c>
      <c r="EV6" s="259">
        <v>37607.889421779437</v>
      </c>
      <c r="EW6" s="259">
        <v>37775.949499439106</v>
      </c>
      <c r="EX6" s="259">
        <v>40517.281157251819</v>
      </c>
      <c r="EY6" s="259">
        <v>41287.050852828834</v>
      </c>
      <c r="EZ6" s="259">
        <v>40515.991686948808</v>
      </c>
      <c r="FA6" s="286">
        <v>40775.021236090899</v>
      </c>
      <c r="FB6" s="259">
        <v>42845.390937758231</v>
      </c>
      <c r="FC6" s="259">
        <v>42883.134470619116</v>
      </c>
      <c r="FD6" s="259">
        <v>44545.06375892814</v>
      </c>
      <c r="FE6" s="259">
        <v>45331.02266248902</v>
      </c>
      <c r="FF6" s="259">
        <v>45895.712724573481</v>
      </c>
      <c r="FG6" s="259">
        <v>47101.225889012509</v>
      </c>
      <c r="FH6" s="259">
        <v>49292.174088354732</v>
      </c>
      <c r="FI6" s="259">
        <v>49970.727432572043</v>
      </c>
      <c r="FJ6" s="259">
        <v>48985.394208809936</v>
      </c>
      <c r="FK6" s="259">
        <v>50645.790842635135</v>
      </c>
      <c r="FL6" s="259">
        <v>49423.739824398297</v>
      </c>
      <c r="FM6" s="286">
        <v>49380.917406984649</v>
      </c>
      <c r="FN6" s="259">
        <v>51091.959441501742</v>
      </c>
      <c r="FO6" s="259">
        <v>51437.206025675659</v>
      </c>
      <c r="FP6" s="259">
        <v>51603.826021665445</v>
      </c>
      <c r="FQ6" s="259">
        <v>53293.279289114973</v>
      </c>
      <c r="FR6" s="259">
        <v>51851.125545424722</v>
      </c>
      <c r="FS6" s="259">
        <v>51279.66054839264</v>
      </c>
      <c r="FT6" s="259">
        <v>49917.348765836163</v>
      </c>
      <c r="FU6" s="259">
        <v>49012.828796700371</v>
      </c>
      <c r="FV6" s="259">
        <v>50592.857620178802</v>
      </c>
      <c r="FW6" s="259">
        <v>51733.793420112641</v>
      </c>
      <c r="FX6" s="259">
        <v>50682.618953078229</v>
      </c>
      <c r="FY6" s="286">
        <v>52225.823527378547</v>
      </c>
      <c r="FZ6" s="259">
        <v>51545.303194031432</v>
      </c>
      <c r="GA6" s="259">
        <v>51355.669819244751</v>
      </c>
      <c r="GB6" s="259">
        <v>54564.250300761094</v>
      </c>
      <c r="GC6" s="259">
        <v>56386.284808390825</v>
      </c>
      <c r="GD6" s="259">
        <v>56119.953623490495</v>
      </c>
      <c r="GE6" s="259">
        <v>57187.305050077368</v>
      </c>
      <c r="GF6" s="259">
        <v>56506.74793800091</v>
      </c>
      <c r="GG6" s="259">
        <v>58498.883070385855</v>
      </c>
      <c r="GH6" s="259">
        <v>59651.705066403789</v>
      </c>
      <c r="GI6" s="259">
        <v>59027.102641998259</v>
      </c>
      <c r="GJ6" s="259">
        <v>59376.662331085347</v>
      </c>
      <c r="GK6" s="286">
        <v>62159.453378144171</v>
      </c>
      <c r="GL6" s="259">
        <v>63878.823363493182</v>
      </c>
      <c r="GM6" s="259">
        <v>64262.536219927242</v>
      </c>
      <c r="GN6" s="259">
        <v>65290.220412409151</v>
      </c>
      <c r="GO6" s="259">
        <v>65216.111832877592</v>
      </c>
      <c r="GP6" s="259">
        <v>65895.783285029102</v>
      </c>
      <c r="GQ6" s="259">
        <v>64430.481548426826</v>
      </c>
      <c r="GR6" s="259">
        <v>64829.52368103285</v>
      </c>
      <c r="GS6" s="259">
        <v>67539.753866605242</v>
      </c>
      <c r="GT6" s="259">
        <v>67462.214739645075</v>
      </c>
      <c r="GU6" s="259">
        <v>66740.63986398105</v>
      </c>
      <c r="GV6" s="259">
        <v>67332.94667379219</v>
      </c>
      <c r="GW6" s="286">
        <v>68402.78092844403</v>
      </c>
      <c r="GX6" s="259">
        <v>70335.868939466862</v>
      </c>
      <c r="GY6" s="259">
        <v>70536.316127624203</v>
      </c>
      <c r="GZ6" s="259">
        <v>72432.069826667794</v>
      </c>
      <c r="HA6" s="259">
        <v>72654.280740152579</v>
      </c>
      <c r="HB6" s="259">
        <v>72148.396972033355</v>
      </c>
      <c r="HC6" s="259">
        <v>71604.934063965484</v>
      </c>
      <c r="HD6" s="259">
        <v>72038.464096719152</v>
      </c>
      <c r="HE6" s="259">
        <v>71012.550049031735</v>
      </c>
      <c r="HF6" s="259">
        <v>72048.399011719957</v>
      </c>
      <c r="HG6" s="259">
        <v>71529.137383972426</v>
      </c>
      <c r="HH6" s="259">
        <v>71647.403055928909</v>
      </c>
      <c r="HI6" s="286">
        <v>72613.866497405354</v>
      </c>
      <c r="HJ6" s="259">
        <v>75137.231837096377</v>
      </c>
      <c r="HK6" s="259">
        <v>76140.57386290752</v>
      </c>
      <c r="HL6" s="259">
        <v>74203.068439500857</v>
      </c>
      <c r="HM6" s="259">
        <v>73474.124117777465</v>
      </c>
      <c r="HN6" s="259">
        <v>72622.766473755139</v>
      </c>
      <c r="HO6" s="259">
        <v>74687.092379894486</v>
      </c>
      <c r="HP6" s="259">
        <v>73658.703737234508</v>
      </c>
      <c r="HQ6" s="259">
        <v>71471.147555155592</v>
      </c>
      <c r="HR6" s="259">
        <v>71653.025267591409</v>
      </c>
      <c r="HS6" s="259">
        <v>72738.734614499612</v>
      </c>
      <c r="HT6" s="259">
        <v>71216.756225383942</v>
      </c>
      <c r="HU6" s="286">
        <v>73046.900669207243</v>
      </c>
      <c r="HV6" s="259">
        <v>74253.671333700011</v>
      </c>
      <c r="HW6" s="259">
        <v>72140.513090300548</v>
      </c>
      <c r="HX6" s="259">
        <v>68281.13228015459</v>
      </c>
      <c r="HY6" s="259">
        <v>68640.154471725356</v>
      </c>
      <c r="HZ6" s="259">
        <v>70590.898057121813</v>
      </c>
      <c r="IA6" s="259">
        <v>72940.722681405852</v>
      </c>
      <c r="IB6" s="259">
        <v>74771.918850182861</v>
      </c>
      <c r="IC6" s="259">
        <v>75713.799254723708</v>
      </c>
      <c r="ID6" s="259">
        <v>76151.30128580796</v>
      </c>
      <c r="IE6" s="259">
        <v>76408.015981513803</v>
      </c>
      <c r="IF6" s="259">
        <v>79002.635998874641</v>
      </c>
      <c r="IG6" s="286">
        <v>86884.503453227764</v>
      </c>
      <c r="IH6" s="259">
        <v>87460.026900497469</v>
      </c>
      <c r="II6" s="259">
        <v>86394.257577341326</v>
      </c>
      <c r="IJ6" s="259">
        <v>84563.007974936918</v>
      </c>
      <c r="IK6" s="259">
        <v>88441.735365348664</v>
      </c>
      <c r="IL6" s="259">
        <v>89413.615143763949</v>
      </c>
      <c r="IM6" s="259">
        <v>90240.438933503625</v>
      </c>
      <c r="IN6" s="259">
        <v>89736.406868085513</v>
      </c>
      <c r="IO6" s="259">
        <v>91005.580736744043</v>
      </c>
      <c r="IP6" s="259">
        <v>90711.555365427019</v>
      </c>
      <c r="IQ6" s="259">
        <v>92361.708675028844</v>
      </c>
      <c r="IR6" s="259">
        <v>90670.993518436822</v>
      </c>
      <c r="IS6" s="286">
        <v>92652.008890442448</v>
      </c>
      <c r="IT6" s="259">
        <v>92243.941577226637</v>
      </c>
      <c r="IU6" s="259">
        <v>92984.634577724137</v>
      </c>
      <c r="IV6" s="259">
        <v>94667.802430024924</v>
      </c>
      <c r="IW6" s="259">
        <v>92519.491683690227</v>
      </c>
      <c r="IX6" s="259">
        <v>94395.928494001113</v>
      </c>
      <c r="IY6" s="259">
        <v>93774.58822685307</v>
      </c>
      <c r="IZ6" s="259">
        <v>93414.359707012176</v>
      </c>
      <c r="JA6" s="259">
        <v>94341.785055941175</v>
      </c>
      <c r="JB6" s="259">
        <v>94026.435628830077</v>
      </c>
      <c r="JC6" s="259">
        <v>92015.021564293755</v>
      </c>
      <c r="JD6" s="259">
        <v>92651.816941828307</v>
      </c>
      <c r="JE6" s="286">
        <v>94276.624273862035</v>
      </c>
      <c r="JF6" s="259">
        <v>96026.468226665165</v>
      </c>
      <c r="JG6" s="259">
        <v>95505.878739152977</v>
      </c>
      <c r="JH6" s="259">
        <v>95590.745957715262</v>
      </c>
      <c r="JI6" s="259">
        <v>95658.314537711267</v>
      </c>
      <c r="JJ6" s="259">
        <v>96377.637673980629</v>
      </c>
      <c r="JK6" s="259">
        <v>97333.660715363716</v>
      </c>
      <c r="JL6" s="259">
        <v>98735.293637944895</v>
      </c>
      <c r="JM6" s="259">
        <v>96860.349063298054</v>
      </c>
      <c r="JN6" s="259">
        <v>96350.875985507097</v>
      </c>
      <c r="JO6" s="259">
        <v>95694.515039166377</v>
      </c>
      <c r="JP6" s="259">
        <v>99765.637672532132</v>
      </c>
      <c r="JQ6" s="286">
        <v>101394.35284615883</v>
      </c>
      <c r="JR6" s="259">
        <v>100020.63519889084</v>
      </c>
      <c r="JS6" s="259">
        <v>99824.53827299815</v>
      </c>
      <c r="JT6" s="259">
        <v>100946.14557000244</v>
      </c>
      <c r="JU6" s="259">
        <v>102127.47159428925</v>
      </c>
      <c r="JV6" s="259">
        <v>101360.38587477693</v>
      </c>
      <c r="JW6" s="259">
        <v>99392.56548165124</v>
      </c>
      <c r="JX6" s="259">
        <v>99869.243151756818</v>
      </c>
      <c r="JY6" s="259">
        <v>99939.821435813501</v>
      </c>
      <c r="JZ6" s="259">
        <v>98915.314780759087</v>
      </c>
      <c r="KA6" s="259">
        <v>97134.604641725455</v>
      </c>
      <c r="KB6" s="259">
        <v>99049.425498010547</v>
      </c>
      <c r="KC6" s="286">
        <v>98361.942544254925</v>
      </c>
      <c r="KD6" s="259">
        <v>99886.734447063311</v>
      </c>
      <c r="KE6" s="259">
        <v>99769.639245665472</v>
      </c>
      <c r="KF6" s="259">
        <v>99599.263308608744</v>
      </c>
      <c r="KG6" s="259">
        <v>102625.39128611884</v>
      </c>
      <c r="KH6" s="259">
        <v>102030.75375587396</v>
      </c>
      <c r="KI6" s="259">
        <v>102948.69269243152</v>
      </c>
      <c r="KJ6" s="259">
        <v>100129.5074769755</v>
      </c>
      <c r="KK6" s="259">
        <v>98525.179162156885</v>
      </c>
      <c r="KL6" s="259">
        <v>107797.11028177656</v>
      </c>
      <c r="KM6" s="259">
        <v>107545.92392785553</v>
      </c>
      <c r="KN6" s="259">
        <v>107433.40427105843</v>
      </c>
      <c r="KO6" s="375">
        <v>115039.46924354581</v>
      </c>
      <c r="KP6" s="259">
        <v>120922.24681793705</v>
      </c>
      <c r="KQ6" s="259">
        <v>121626.15369988875</v>
      </c>
      <c r="KR6" s="259">
        <v>120052.71084171919</v>
      </c>
      <c r="KS6" s="375">
        <v>113840.83506797366</v>
      </c>
    </row>
    <row r="7" spans="1:305" x14ac:dyDescent="0.25">
      <c r="A7" s="234" t="s">
        <v>4391</v>
      </c>
      <c r="B7" s="259">
        <v>3148.4627621617524</v>
      </c>
      <c r="C7" s="259">
        <v>3089.7890201066821</v>
      </c>
      <c r="D7" s="259">
        <v>3033.516463562506</v>
      </c>
      <c r="E7" s="259">
        <v>2972.3602578470518</v>
      </c>
      <c r="F7" s="259">
        <v>2944.2908884621697</v>
      </c>
      <c r="G7" s="259">
        <v>2861.8829780023539</v>
      </c>
      <c r="H7" s="259">
        <v>2626.0118617633525</v>
      </c>
      <c r="I7" s="259">
        <v>2559.5212532307637</v>
      </c>
      <c r="J7" s="259">
        <v>2391.7743150286333</v>
      </c>
      <c r="K7" s="259">
        <v>2345.7759749880315</v>
      </c>
      <c r="L7" s="259">
        <v>2269.3551804656258</v>
      </c>
      <c r="M7" s="286">
        <v>2210.4830149822469</v>
      </c>
      <c r="N7" s="259">
        <v>2133.0268526614382</v>
      </c>
      <c r="O7" s="259">
        <v>2099.7383055180007</v>
      </c>
      <c r="P7" s="259">
        <v>2101.2547850465235</v>
      </c>
      <c r="Q7" s="259">
        <v>2062.239067309913</v>
      </c>
      <c r="R7" s="259">
        <v>2068.4373972279018</v>
      </c>
      <c r="S7" s="259">
        <v>2035.3025152855539</v>
      </c>
      <c r="T7" s="259">
        <v>1922.1360603617597</v>
      </c>
      <c r="U7" s="259">
        <v>1878.5597575077177</v>
      </c>
      <c r="V7" s="259">
        <v>1863.2578449554082</v>
      </c>
      <c r="W7" s="259">
        <v>1820.8436417860582</v>
      </c>
      <c r="X7" s="259">
        <v>1816.7065670285931</v>
      </c>
      <c r="Y7" s="286">
        <v>1785.9453715780783</v>
      </c>
      <c r="Z7" s="259">
        <v>1734.7924213241522</v>
      </c>
      <c r="AA7" s="259">
        <v>1697.8472577194493</v>
      </c>
      <c r="AB7" s="259">
        <v>1658.3985388080075</v>
      </c>
      <c r="AC7" s="259">
        <v>1641.3354734336722</v>
      </c>
      <c r="AD7" s="259">
        <v>1602.0566602882441</v>
      </c>
      <c r="AE7" s="259">
        <v>1478.3302339681954</v>
      </c>
      <c r="AF7" s="259">
        <v>1452.077372697157</v>
      </c>
      <c r="AG7" s="259">
        <v>1417.2948014787262</v>
      </c>
      <c r="AH7" s="259">
        <v>1358.5579143393913</v>
      </c>
      <c r="AI7" s="259">
        <v>1306.4869519339609</v>
      </c>
      <c r="AJ7" s="259">
        <v>1270.1385771762193</v>
      </c>
      <c r="AK7" s="286">
        <v>1251.9785568022307</v>
      </c>
      <c r="AL7" s="259">
        <v>1264.8520956286438</v>
      </c>
      <c r="AM7" s="259">
        <v>1162.2959947672925</v>
      </c>
      <c r="AN7" s="259">
        <v>1109.4058138337368</v>
      </c>
      <c r="AO7" s="259">
        <v>1098.1490007601815</v>
      </c>
      <c r="AP7" s="259">
        <v>1093.4014757068555</v>
      </c>
      <c r="AQ7" s="259">
        <v>1074.8637554179197</v>
      </c>
      <c r="AR7" s="259">
        <v>1063.5892417394218</v>
      </c>
      <c r="AS7" s="259">
        <v>1050.8043233541314</v>
      </c>
      <c r="AT7" s="259">
        <v>1012.7180952099884</v>
      </c>
      <c r="AU7" s="259">
        <v>1006.5097761827376</v>
      </c>
      <c r="AV7" s="259">
        <v>1004.7990829866691</v>
      </c>
      <c r="AW7" s="286">
        <v>988.15241999094394</v>
      </c>
      <c r="AX7" s="259">
        <v>965.43154088094411</v>
      </c>
      <c r="AY7" s="259">
        <v>911.88070561094366</v>
      </c>
      <c r="AZ7" s="259">
        <v>877.06253911030797</v>
      </c>
      <c r="BA7" s="259">
        <v>859.08135789006838</v>
      </c>
      <c r="BB7" s="259">
        <v>850.38697832482922</v>
      </c>
      <c r="BC7" s="259">
        <v>836.43318833297747</v>
      </c>
      <c r="BD7" s="259">
        <v>826.15714107297754</v>
      </c>
      <c r="BE7" s="259">
        <v>823.59869225999569</v>
      </c>
      <c r="BF7" s="259">
        <v>790.67740177182827</v>
      </c>
      <c r="BG7" s="259">
        <v>778.43688002549356</v>
      </c>
      <c r="BH7" s="259">
        <v>770.38322818549375</v>
      </c>
      <c r="BI7" s="286">
        <v>1078.1012190354938</v>
      </c>
      <c r="BJ7" s="259">
        <v>1089.9879448654938</v>
      </c>
      <c r="BK7" s="259">
        <v>1089.4144893504651</v>
      </c>
      <c r="BL7" s="259">
        <v>1058.0408612351557</v>
      </c>
      <c r="BM7" s="259">
        <v>1053.4865259790081</v>
      </c>
      <c r="BN7" s="259">
        <v>1060.9276439790078</v>
      </c>
      <c r="BO7" s="259">
        <v>809.61693537505801</v>
      </c>
      <c r="BP7" s="259">
        <v>1365.4321078350581</v>
      </c>
      <c r="BQ7" s="259">
        <v>1366.2275951864224</v>
      </c>
      <c r="BR7" s="259">
        <v>1328.0088258864225</v>
      </c>
      <c r="BS7" s="259">
        <v>1323.4871388264223</v>
      </c>
      <c r="BT7" s="259">
        <v>1325.4603577864225</v>
      </c>
      <c r="BU7" s="286">
        <v>986.80767684145155</v>
      </c>
      <c r="BV7" s="259">
        <v>979.1415425214517</v>
      </c>
      <c r="BW7" s="259">
        <v>979.20373048966962</v>
      </c>
      <c r="BX7" s="259">
        <v>1034.2544194952131</v>
      </c>
      <c r="BY7" s="259">
        <v>1117.1284306588309</v>
      </c>
      <c r="BZ7" s="259">
        <v>1140.5066189622908</v>
      </c>
      <c r="CA7" s="259">
        <v>1124.8551367570199</v>
      </c>
      <c r="CB7" s="259">
        <v>1145.1110673070198</v>
      </c>
      <c r="CC7" s="259">
        <v>1180.2906302270196</v>
      </c>
      <c r="CD7" s="259">
        <v>1222.1983530770196</v>
      </c>
      <c r="CE7" s="259">
        <v>1989.8236122770195</v>
      </c>
      <c r="CF7" s="259">
        <v>1984.3940557670198</v>
      </c>
      <c r="CG7" s="286">
        <v>1975.8864569770199</v>
      </c>
      <c r="CH7" s="259">
        <v>1935.9611069895868</v>
      </c>
      <c r="CI7" s="259">
        <v>1939.0317758895869</v>
      </c>
      <c r="CJ7" s="259">
        <v>1929.8743726095868</v>
      </c>
      <c r="CK7" s="259">
        <v>1964.2516133595873</v>
      </c>
      <c r="CL7" s="259">
        <v>1972.0075865895869</v>
      </c>
      <c r="CM7" s="259">
        <v>2045.8405673395873</v>
      </c>
      <c r="CN7" s="259">
        <v>1959.0293640795867</v>
      </c>
      <c r="CO7" s="259">
        <v>1908.288587889587</v>
      </c>
      <c r="CP7" s="259">
        <v>1882.9705178695867</v>
      </c>
      <c r="CQ7" s="259">
        <v>1854.8585712695872</v>
      </c>
      <c r="CR7" s="259">
        <v>1828.8546006895872</v>
      </c>
      <c r="CS7" s="286">
        <v>1849.0975508095867</v>
      </c>
      <c r="CT7" s="259">
        <v>1771.1052803170317</v>
      </c>
      <c r="CU7" s="259">
        <v>1771.4064801644756</v>
      </c>
      <c r="CV7" s="259">
        <v>1815.6508593219198</v>
      </c>
      <c r="CW7" s="259">
        <v>1844.4583236119197</v>
      </c>
      <c r="CX7" s="259">
        <v>1856.37933124192</v>
      </c>
      <c r="CY7" s="259">
        <v>1822.2976477619197</v>
      </c>
      <c r="CZ7" s="259">
        <v>3423.7061243419193</v>
      </c>
      <c r="DA7" s="259">
        <v>3423.2949198219194</v>
      </c>
      <c r="DB7" s="259">
        <v>3445.0405445619203</v>
      </c>
      <c r="DC7" s="259">
        <v>3403.7265542119189</v>
      </c>
      <c r="DD7" s="259">
        <v>3395.0658301769522</v>
      </c>
      <c r="DE7" s="286">
        <v>3409.8889762119848</v>
      </c>
      <c r="DF7" s="259">
        <v>3392.2579845370178</v>
      </c>
      <c r="DG7" s="259">
        <v>3278.6482372320493</v>
      </c>
      <c r="DH7" s="259">
        <v>3292.7979621970831</v>
      </c>
      <c r="DI7" s="259">
        <v>3270.5256336821153</v>
      </c>
      <c r="DJ7" s="259">
        <v>3276.2300078671478</v>
      </c>
      <c r="DK7" s="259">
        <v>3278.8700335421804</v>
      </c>
      <c r="DL7" s="259">
        <v>3287.5917703972127</v>
      </c>
      <c r="DM7" s="259">
        <v>3278.3070445922453</v>
      </c>
      <c r="DN7" s="259">
        <v>3335.5610305172777</v>
      </c>
      <c r="DO7" s="259">
        <v>3320.2872101723106</v>
      </c>
      <c r="DP7" s="259">
        <v>3343.0301152373422</v>
      </c>
      <c r="DQ7" s="286">
        <v>3403.6765028623759</v>
      </c>
      <c r="DR7" s="259">
        <v>3413.2515997974083</v>
      </c>
      <c r="DS7" s="259">
        <v>4063.3401759524404</v>
      </c>
      <c r="DT7" s="259">
        <v>3404.5471073174731</v>
      </c>
      <c r="DU7" s="259">
        <v>3423.5780544025056</v>
      </c>
      <c r="DV7" s="259">
        <v>3401.9822336275379</v>
      </c>
      <c r="DW7" s="259">
        <v>3404.2586927925709</v>
      </c>
      <c r="DX7" s="259">
        <v>3429.4719749876035</v>
      </c>
      <c r="DY7" s="259">
        <v>3427.4600524326361</v>
      </c>
      <c r="DZ7" s="259">
        <v>3401.0984614976683</v>
      </c>
      <c r="EA7" s="259">
        <v>3510.4483442827009</v>
      </c>
      <c r="EB7" s="259">
        <v>3601.0774791377335</v>
      </c>
      <c r="EC7" s="286">
        <v>3814.433951282766</v>
      </c>
      <c r="ED7" s="259">
        <v>3874.0142597677991</v>
      </c>
      <c r="EE7" s="259">
        <v>4796.5238565628306</v>
      </c>
      <c r="EF7" s="259">
        <v>5218.2363565078631</v>
      </c>
      <c r="EG7" s="259">
        <v>5349.7536619728953</v>
      </c>
      <c r="EH7" s="259">
        <v>5406.1438014679288</v>
      </c>
      <c r="EI7" s="259">
        <v>5527.3795839229606</v>
      </c>
      <c r="EJ7" s="259">
        <v>5714.4440231779927</v>
      </c>
      <c r="EK7" s="259">
        <v>5894.7544927079944</v>
      </c>
      <c r="EL7" s="259">
        <v>6160.4971788279936</v>
      </c>
      <c r="EM7" s="259">
        <v>6308.9576033660342</v>
      </c>
      <c r="EN7" s="259">
        <v>6467.4110938040749</v>
      </c>
      <c r="EO7" s="286">
        <v>6658.4848360121159</v>
      </c>
      <c r="EP7" s="259">
        <v>6768.8057598701544</v>
      </c>
      <c r="EQ7" s="259">
        <v>6810.1727468981962</v>
      </c>
      <c r="ER7" s="259">
        <v>6866.3723713662366</v>
      </c>
      <c r="ES7" s="259">
        <v>6898.0046199642766</v>
      </c>
      <c r="ET7" s="259">
        <v>6923.9277929323171</v>
      </c>
      <c r="EU7" s="259">
        <v>7083.4223290303562</v>
      </c>
      <c r="EV7" s="259">
        <v>7092.3249735083964</v>
      </c>
      <c r="EW7" s="259">
        <v>7214.718061516437</v>
      </c>
      <c r="EX7" s="259">
        <v>9791.7249704344777</v>
      </c>
      <c r="EY7" s="259">
        <v>9834.649193402518</v>
      </c>
      <c r="EZ7" s="259">
        <v>9990.0848203305577</v>
      </c>
      <c r="FA7" s="286">
        <v>10348.953089168599</v>
      </c>
      <c r="FB7" s="259">
        <v>10313.406060470705</v>
      </c>
      <c r="FC7" s="259">
        <v>10303.513213812806</v>
      </c>
      <c r="FD7" s="259">
        <v>10381.292854164911</v>
      </c>
      <c r="FE7" s="259">
        <v>10520.789579677012</v>
      </c>
      <c r="FF7" s="259">
        <v>13113.993335759114</v>
      </c>
      <c r="FG7" s="259">
        <v>13199.634562701222</v>
      </c>
      <c r="FH7" s="259">
        <v>13181.163632827864</v>
      </c>
      <c r="FI7" s="259">
        <v>13663.653960014513</v>
      </c>
      <c r="FJ7" s="259">
        <v>15125.930087001156</v>
      </c>
      <c r="FK7" s="259">
        <v>15193.711310157803</v>
      </c>
      <c r="FL7" s="259">
        <v>15308.996431524451</v>
      </c>
      <c r="FM7" s="286">
        <v>15563.451774261097</v>
      </c>
      <c r="FN7" s="259">
        <v>15536.216166335007</v>
      </c>
      <c r="FO7" s="259">
        <v>17442.506051228916</v>
      </c>
      <c r="FP7" s="259">
        <v>17445.30164577283</v>
      </c>
      <c r="FQ7" s="259">
        <v>17535.293030806737</v>
      </c>
      <c r="FR7" s="259">
        <v>17529.216097060646</v>
      </c>
      <c r="FS7" s="259">
        <v>19017.071044184559</v>
      </c>
      <c r="FT7" s="259">
        <v>18962.37476953847</v>
      </c>
      <c r="FU7" s="259">
        <v>18913.100968222378</v>
      </c>
      <c r="FV7" s="259">
        <v>18929.059453776295</v>
      </c>
      <c r="FW7" s="259">
        <v>18964.949784590201</v>
      </c>
      <c r="FX7" s="259">
        <v>18943.400465218278</v>
      </c>
      <c r="FY7" s="286">
        <v>18803.87450969635</v>
      </c>
      <c r="FZ7" s="259">
        <v>18544.647964103831</v>
      </c>
      <c r="GA7" s="259">
        <v>18782.674130611322</v>
      </c>
      <c r="GB7" s="259">
        <v>18930.132137178807</v>
      </c>
      <c r="GC7" s="259">
        <v>18938.132900343186</v>
      </c>
      <c r="GD7" s="259">
        <v>19342.508099257557</v>
      </c>
      <c r="GE7" s="259">
        <v>19869.154071931942</v>
      </c>
      <c r="GF7" s="259">
        <v>19768.907026951325</v>
      </c>
      <c r="GG7" s="259">
        <v>19812.773197865699</v>
      </c>
      <c r="GH7" s="259">
        <v>19814.439176390082</v>
      </c>
      <c r="GI7" s="259">
        <v>19827.986016516181</v>
      </c>
      <c r="GJ7" s="259">
        <v>19810.178806842287</v>
      </c>
      <c r="GK7" s="286">
        <v>19792.182100743397</v>
      </c>
      <c r="GL7" s="259">
        <v>19856.404697797538</v>
      </c>
      <c r="GM7" s="259">
        <v>19892.83623892568</v>
      </c>
      <c r="GN7" s="259">
        <v>19900.713612603817</v>
      </c>
      <c r="GO7" s="259">
        <v>19887.596105851961</v>
      </c>
      <c r="GP7" s="259">
        <v>19880.988964170101</v>
      </c>
      <c r="GQ7" s="259">
        <v>17782.25416914824</v>
      </c>
      <c r="GR7" s="259">
        <v>17814.627495342407</v>
      </c>
      <c r="GS7" s="259">
        <v>17831.779739568978</v>
      </c>
      <c r="GT7" s="259">
        <v>17735.369731575542</v>
      </c>
      <c r="GU7" s="259">
        <v>17634.031504786832</v>
      </c>
      <c r="GV7" s="259">
        <v>17503.223710538114</v>
      </c>
      <c r="GW7" s="286">
        <v>17194.3950209994</v>
      </c>
      <c r="GX7" s="259">
        <v>17084.530285420682</v>
      </c>
      <c r="GY7" s="259">
        <v>17057.800997551971</v>
      </c>
      <c r="GZ7" s="259">
        <v>17080.647024473259</v>
      </c>
      <c r="HA7" s="259">
        <v>16763.3025705607</v>
      </c>
      <c r="HB7" s="259">
        <v>16740.863126368138</v>
      </c>
      <c r="HC7" s="259">
        <v>16571.923682405577</v>
      </c>
      <c r="HD7" s="259">
        <v>16458.138684743015</v>
      </c>
      <c r="HE7" s="259">
        <v>16418.178340210456</v>
      </c>
      <c r="HF7" s="259">
        <v>16438.044990467897</v>
      </c>
      <c r="HG7" s="259">
        <v>16391.431003595335</v>
      </c>
      <c r="HH7" s="259">
        <v>17126.687180832774</v>
      </c>
      <c r="HI7" s="286">
        <v>14873.457841460213</v>
      </c>
      <c r="HJ7" s="259">
        <v>14913.198410767654</v>
      </c>
      <c r="HK7" s="259">
        <v>14932.535988185091</v>
      </c>
      <c r="HL7" s="259">
        <v>14889.158725232532</v>
      </c>
      <c r="HM7" s="259">
        <v>14868.28831768997</v>
      </c>
      <c r="HN7" s="259">
        <v>14836.506037717412</v>
      </c>
      <c r="HO7" s="259">
        <v>14704.21847549741</v>
      </c>
      <c r="HP7" s="259">
        <v>14687.64878439229</v>
      </c>
      <c r="HQ7" s="259">
        <v>14619.101030869728</v>
      </c>
      <c r="HR7" s="259">
        <v>14645.053730797164</v>
      </c>
      <c r="HS7" s="259">
        <v>14654.497326544606</v>
      </c>
      <c r="HT7" s="259">
        <v>14623.056732711331</v>
      </c>
      <c r="HU7" s="286">
        <v>14540.505871605354</v>
      </c>
      <c r="HV7" s="259">
        <v>14511.07664386</v>
      </c>
      <c r="HW7" s="259">
        <v>14478.189115769999</v>
      </c>
      <c r="HX7" s="259">
        <v>14376.37565843743</v>
      </c>
      <c r="HY7" s="259">
        <v>17049.709932533053</v>
      </c>
      <c r="HZ7" s="259">
        <v>17084.393290398126</v>
      </c>
      <c r="IA7" s="259">
        <v>16912.210062423197</v>
      </c>
      <c r="IB7" s="259">
        <v>17815.144994068265</v>
      </c>
      <c r="IC7" s="259">
        <v>17833.255444133338</v>
      </c>
      <c r="ID7" s="259">
        <v>17314.601092368404</v>
      </c>
      <c r="IE7" s="259">
        <v>17312.759847553472</v>
      </c>
      <c r="IF7" s="259">
        <v>17352.921107458544</v>
      </c>
      <c r="IG7" s="286">
        <v>17254.213801328551</v>
      </c>
      <c r="IH7" s="259">
        <v>17194.610838027846</v>
      </c>
      <c r="II7" s="259">
        <v>17176.581573467847</v>
      </c>
      <c r="IJ7" s="259">
        <v>17151.774473377845</v>
      </c>
      <c r="IK7" s="259">
        <v>17150.15791110785</v>
      </c>
      <c r="IL7" s="259">
        <v>17136.000859777847</v>
      </c>
      <c r="IM7" s="259">
        <v>16781.006506957849</v>
      </c>
      <c r="IN7" s="259">
        <v>16756.141835397848</v>
      </c>
      <c r="IO7" s="259">
        <v>20435.835936197851</v>
      </c>
      <c r="IP7" s="259">
        <v>20436.409127237854</v>
      </c>
      <c r="IQ7" s="259">
        <v>20312.658578757852</v>
      </c>
      <c r="IR7" s="259">
        <v>20669.424578427843</v>
      </c>
      <c r="IS7" s="286">
        <v>20565.424259427851</v>
      </c>
      <c r="IT7" s="259">
        <v>20488.295187777847</v>
      </c>
      <c r="IU7" s="259">
        <v>20495.007347977851</v>
      </c>
      <c r="IV7" s="259">
        <v>20522.359182067848</v>
      </c>
      <c r="IW7" s="259">
        <v>20495.407186777851</v>
      </c>
      <c r="IX7" s="259">
        <v>20500.187147607849</v>
      </c>
      <c r="IY7" s="259">
        <v>20301.682335567846</v>
      </c>
      <c r="IZ7" s="259">
        <v>20250.542819907849</v>
      </c>
      <c r="JA7" s="259">
        <v>20239.652099537845</v>
      </c>
      <c r="JB7" s="259">
        <v>20452.837754847846</v>
      </c>
      <c r="JC7" s="259">
        <v>20405.602418509334</v>
      </c>
      <c r="JD7" s="259">
        <v>20337.564235304908</v>
      </c>
      <c r="JE7" s="286">
        <v>20663.327824343254</v>
      </c>
      <c r="JF7" s="259">
        <v>22210.110042774639</v>
      </c>
      <c r="JG7" s="259">
        <v>21201.848819336759</v>
      </c>
      <c r="JH7" s="259">
        <v>21226.847433058709</v>
      </c>
      <c r="JI7" s="259">
        <v>21226.886648270804</v>
      </c>
      <c r="JJ7" s="259">
        <v>21241.59249501018</v>
      </c>
      <c r="JK7" s="259">
        <v>21090.724926183455</v>
      </c>
      <c r="JL7" s="259">
        <v>22668.878965450178</v>
      </c>
      <c r="JM7" s="259">
        <v>21795.391611730043</v>
      </c>
      <c r="JN7" s="259">
        <v>22563.529653060574</v>
      </c>
      <c r="JO7" s="259">
        <v>22556.428219583831</v>
      </c>
      <c r="JP7" s="259">
        <v>22534.705152422375</v>
      </c>
      <c r="JQ7" s="286">
        <v>23023.848320972378</v>
      </c>
      <c r="JR7" s="259">
        <v>24503.150262167954</v>
      </c>
      <c r="JS7" s="259">
        <v>23833.965907746209</v>
      </c>
      <c r="JT7" s="259">
        <v>23867.546341965277</v>
      </c>
      <c r="JU7" s="259">
        <v>23851.165108591395</v>
      </c>
      <c r="JV7" s="259">
        <v>24015.740884395123</v>
      </c>
      <c r="JW7" s="259">
        <v>23519.801723170742</v>
      </c>
      <c r="JX7" s="259">
        <v>23489.742214270904</v>
      </c>
      <c r="JY7" s="259">
        <v>23276.19216645509</v>
      </c>
      <c r="JZ7" s="259">
        <v>23324.97745891974</v>
      </c>
      <c r="KA7" s="259">
        <v>23350.05072092274</v>
      </c>
      <c r="KB7" s="259">
        <v>22888.429465113757</v>
      </c>
      <c r="KC7" s="286">
        <v>22631.436435341515</v>
      </c>
      <c r="KD7" s="259">
        <v>22709.603882898547</v>
      </c>
      <c r="KE7" s="259">
        <v>22743.311521506796</v>
      </c>
      <c r="KF7" s="259">
        <v>22724.195093564758</v>
      </c>
      <c r="KG7" s="259">
        <v>22714.996748813996</v>
      </c>
      <c r="KH7" s="259">
        <v>23145.754328701936</v>
      </c>
      <c r="KI7" s="259">
        <v>22827.543824486031</v>
      </c>
      <c r="KJ7" s="259">
        <v>22736.843588296109</v>
      </c>
      <c r="KK7" s="259">
        <v>22819.528504996106</v>
      </c>
      <c r="KL7" s="259">
        <v>22823.298730299033</v>
      </c>
      <c r="KM7" s="259">
        <v>22826.777533925488</v>
      </c>
      <c r="KN7" s="259">
        <v>23334.844277466778</v>
      </c>
      <c r="KO7" s="286">
        <v>23301.127765789657</v>
      </c>
      <c r="KP7" s="259">
        <v>22750.291771199947</v>
      </c>
      <c r="KQ7" s="259">
        <v>22755.523867135169</v>
      </c>
      <c r="KR7" s="259">
        <v>22402.854997464783</v>
      </c>
      <c r="KS7" s="286">
        <v>22468.410663465253</v>
      </c>
    </row>
    <row r="8" spans="1:305" x14ac:dyDescent="0.25">
      <c r="A8" s="234" t="s">
        <v>4392</v>
      </c>
      <c r="B8" s="259">
        <v>2315.1888691300001</v>
      </c>
      <c r="C8" s="259">
        <v>2303.8892540299994</v>
      </c>
      <c r="D8" s="259">
        <v>2262.1102496900003</v>
      </c>
      <c r="E8" s="259">
        <v>2254.3665160400001</v>
      </c>
      <c r="F8" s="259">
        <v>2250.4095957200002</v>
      </c>
      <c r="G8" s="259">
        <v>2239.3200825099998</v>
      </c>
      <c r="H8" s="259">
        <v>2097.66359478</v>
      </c>
      <c r="I8" s="259">
        <v>2122.7268328</v>
      </c>
      <c r="J8" s="259">
        <v>2114.1707821199998</v>
      </c>
      <c r="K8" s="259">
        <v>2091.03254075</v>
      </c>
      <c r="L8" s="259">
        <v>2106.3303824299996</v>
      </c>
      <c r="M8" s="286">
        <v>2158.8265202500002</v>
      </c>
      <c r="N8" s="259">
        <v>2136.4428327099999</v>
      </c>
      <c r="O8" s="259">
        <v>2148.7440073000002</v>
      </c>
      <c r="P8" s="259">
        <v>2129.3449655200002</v>
      </c>
      <c r="Q8" s="259">
        <v>2214.6189913200001</v>
      </c>
      <c r="R8" s="259">
        <v>2223.5247851899999</v>
      </c>
      <c r="S8" s="259">
        <v>2242.7607370999995</v>
      </c>
      <c r="T8" s="259">
        <v>2238.2063380599998</v>
      </c>
      <c r="U8" s="259">
        <v>2241.0483660299992</v>
      </c>
      <c r="V8" s="259">
        <v>2210.2276031799997</v>
      </c>
      <c r="W8" s="259">
        <v>2187.5531964699999</v>
      </c>
      <c r="X8" s="259">
        <v>2175.8420798400002</v>
      </c>
      <c r="Y8" s="286">
        <v>2124.4419607599998</v>
      </c>
      <c r="Z8" s="259">
        <v>2114.8032519599997</v>
      </c>
      <c r="AA8" s="259">
        <v>2138.7252553399999</v>
      </c>
      <c r="AB8" s="259">
        <v>2129.4512888099998</v>
      </c>
      <c r="AC8" s="259">
        <v>2098.7899112999999</v>
      </c>
      <c r="AD8" s="259">
        <v>2112.9816729799995</v>
      </c>
      <c r="AE8" s="259">
        <v>2103.0871604999998</v>
      </c>
      <c r="AF8" s="259">
        <v>2072.2363420399997</v>
      </c>
      <c r="AG8" s="259">
        <v>2086.4621956799997</v>
      </c>
      <c r="AH8" s="259">
        <v>2087.4376876199999</v>
      </c>
      <c r="AI8" s="259">
        <v>2059.2871751600001</v>
      </c>
      <c r="AJ8" s="259">
        <v>2038.39841316</v>
      </c>
      <c r="AK8" s="286">
        <v>2000.5839545600002</v>
      </c>
      <c r="AL8" s="259">
        <v>1972.7889808699999</v>
      </c>
      <c r="AM8" s="259">
        <v>1973.2446842700001</v>
      </c>
      <c r="AN8" s="259">
        <v>1959.1270346100002</v>
      </c>
      <c r="AO8" s="259">
        <v>1898.4412628200002</v>
      </c>
      <c r="AP8" s="259">
        <v>1880.3656839200005</v>
      </c>
      <c r="AQ8" s="259">
        <v>1886.4969727200003</v>
      </c>
      <c r="AR8" s="259">
        <v>1850.6319845200003</v>
      </c>
      <c r="AS8" s="259">
        <v>1859.2304857600004</v>
      </c>
      <c r="AT8" s="259">
        <v>1839.6957471100002</v>
      </c>
      <c r="AU8" s="259">
        <v>1848.0659786699998</v>
      </c>
      <c r="AV8" s="259">
        <v>1843.5348935300001</v>
      </c>
      <c r="AW8" s="286">
        <v>1809.4504337599999</v>
      </c>
      <c r="AX8" s="259">
        <v>1770.4532975799998</v>
      </c>
      <c r="AY8" s="259">
        <v>1781.2364139600002</v>
      </c>
      <c r="AZ8" s="259">
        <v>1741.0607852799999</v>
      </c>
      <c r="BA8" s="259">
        <v>1725.8460869299997</v>
      </c>
      <c r="BB8" s="259">
        <v>1675.4435215999999</v>
      </c>
      <c r="BC8" s="259">
        <v>1666.4500549200002</v>
      </c>
      <c r="BD8" s="259">
        <v>1646.57585937</v>
      </c>
      <c r="BE8" s="259">
        <v>1653.9421812400001</v>
      </c>
      <c r="BF8" s="259">
        <v>1637.2505755899999</v>
      </c>
      <c r="BG8" s="259">
        <v>1613.43530478</v>
      </c>
      <c r="BH8" s="259">
        <v>1581.9543239500003</v>
      </c>
      <c r="BI8" s="286">
        <v>1586.8571414000003</v>
      </c>
      <c r="BJ8" s="259">
        <v>1575.2466512000001</v>
      </c>
      <c r="BK8" s="259">
        <v>1577.1431281999999</v>
      </c>
      <c r="BL8" s="259">
        <v>1544.2213116900002</v>
      </c>
      <c r="BM8" s="259">
        <v>1558.3825311800001</v>
      </c>
      <c r="BN8" s="259">
        <v>1534.3227236</v>
      </c>
      <c r="BO8" s="259">
        <v>1559.8481475200001</v>
      </c>
      <c r="BP8" s="259">
        <v>1560.4609081200001</v>
      </c>
      <c r="BQ8" s="259">
        <v>1554.4274668599999</v>
      </c>
      <c r="BR8" s="259">
        <v>1531.9275621899999</v>
      </c>
      <c r="BS8" s="259">
        <v>1475.0240317899998</v>
      </c>
      <c r="BT8" s="259">
        <v>1471.5851784999998</v>
      </c>
      <c r="BU8" s="286">
        <v>1355.99805356</v>
      </c>
      <c r="BV8" s="259">
        <v>1324.9111948599998</v>
      </c>
      <c r="BW8" s="259">
        <v>1331.50025618</v>
      </c>
      <c r="BX8" s="259">
        <v>1320.5838366900002</v>
      </c>
      <c r="BY8" s="259">
        <v>1310.0643331499998</v>
      </c>
      <c r="BZ8" s="259">
        <v>1289.8862404299998</v>
      </c>
      <c r="CA8" s="259">
        <v>1282.4365544300001</v>
      </c>
      <c r="CB8" s="259">
        <v>1590.3500704200003</v>
      </c>
      <c r="CC8" s="259">
        <v>1559.8481224200004</v>
      </c>
      <c r="CD8" s="259">
        <v>1621.5877126999999</v>
      </c>
      <c r="CE8" s="259">
        <v>2329.1371522000004</v>
      </c>
      <c r="CF8" s="259">
        <v>2300.5473628000004</v>
      </c>
      <c r="CG8" s="286">
        <v>2318.7838188199999</v>
      </c>
      <c r="CH8" s="259">
        <v>2324.3264630799999</v>
      </c>
      <c r="CI8" s="259">
        <v>2384.0781845900001</v>
      </c>
      <c r="CJ8" s="259">
        <v>2386.7458455999999</v>
      </c>
      <c r="CK8" s="259">
        <v>2373.0373594599996</v>
      </c>
      <c r="CL8" s="259">
        <v>2449.86483064</v>
      </c>
      <c r="CM8" s="259">
        <v>2407.4163583600002</v>
      </c>
      <c r="CN8" s="259">
        <v>2409.92950578</v>
      </c>
      <c r="CO8" s="259">
        <v>2363.0391367400002</v>
      </c>
      <c r="CP8" s="259">
        <v>2436.3104044800002</v>
      </c>
      <c r="CQ8" s="259">
        <v>2385.9901321800003</v>
      </c>
      <c r="CR8" s="259">
        <v>2405.6531418999998</v>
      </c>
      <c r="CS8" s="286">
        <v>2435.4684757999999</v>
      </c>
      <c r="CT8" s="259">
        <v>2580.9959100699998</v>
      </c>
      <c r="CU8" s="259">
        <v>2533.9142284099999</v>
      </c>
      <c r="CV8" s="259">
        <v>2523.7804386100001</v>
      </c>
      <c r="CW8" s="259">
        <v>2542.6140813300003</v>
      </c>
      <c r="CX8" s="259">
        <v>2558.4818667499999</v>
      </c>
      <c r="CY8" s="259">
        <v>2553.2013320900001</v>
      </c>
      <c r="CZ8" s="259">
        <v>3057.6802701799998</v>
      </c>
      <c r="DA8" s="259">
        <v>3058.7856671500003</v>
      </c>
      <c r="DB8" s="259">
        <v>3070.8374641300002</v>
      </c>
      <c r="DC8" s="259">
        <v>3059.8582895800005</v>
      </c>
      <c r="DD8" s="259">
        <v>3026.0072023100001</v>
      </c>
      <c r="DE8" s="286">
        <v>3051.8459542400001</v>
      </c>
      <c r="DF8" s="259">
        <v>3041.7128061800004</v>
      </c>
      <c r="DG8" s="259">
        <v>3091.3547672100008</v>
      </c>
      <c r="DH8" s="259">
        <v>3068.3044616099996</v>
      </c>
      <c r="DI8" s="259">
        <v>3045.6564799899998</v>
      </c>
      <c r="DJ8" s="259">
        <v>3019.3292161899999</v>
      </c>
      <c r="DK8" s="259">
        <v>3030.77908794</v>
      </c>
      <c r="DL8" s="259">
        <v>3050.5865609099997</v>
      </c>
      <c r="DM8" s="259">
        <v>3045.7106185499997</v>
      </c>
      <c r="DN8" s="259">
        <v>3037.5580546400001</v>
      </c>
      <c r="DO8" s="259">
        <v>3019.53307933</v>
      </c>
      <c r="DP8" s="259">
        <v>2986.8495234300003</v>
      </c>
      <c r="DQ8" s="286">
        <v>2999.04551545</v>
      </c>
      <c r="DR8" s="259">
        <v>2973.7489270700003</v>
      </c>
      <c r="DS8" s="259">
        <v>2957.5281647900001</v>
      </c>
      <c r="DT8" s="259">
        <v>3576.30730528</v>
      </c>
      <c r="DU8" s="259">
        <v>3632.7324455999997</v>
      </c>
      <c r="DV8" s="259">
        <v>3583.21424854</v>
      </c>
      <c r="DW8" s="259">
        <v>3683.8542911699997</v>
      </c>
      <c r="DX8" s="259">
        <v>3682.3598474399996</v>
      </c>
      <c r="DY8" s="259">
        <v>3670.4190488800004</v>
      </c>
      <c r="DZ8" s="259">
        <v>3536.89526432</v>
      </c>
      <c r="EA8" s="259">
        <v>3585.0954204300006</v>
      </c>
      <c r="EB8" s="259">
        <v>3517.5157334600003</v>
      </c>
      <c r="EC8" s="286">
        <v>3635.9218339700005</v>
      </c>
      <c r="ED8" s="259">
        <v>3691.9955193600008</v>
      </c>
      <c r="EE8" s="259">
        <v>3712.5829841800009</v>
      </c>
      <c r="EF8" s="259">
        <v>3633.9142276100001</v>
      </c>
      <c r="EG8" s="259">
        <v>3645.8508083300003</v>
      </c>
      <c r="EH8" s="259">
        <v>3608.3091247900002</v>
      </c>
      <c r="EI8" s="259">
        <v>3629.4694341900004</v>
      </c>
      <c r="EJ8" s="259">
        <v>3609.25290864</v>
      </c>
      <c r="EK8" s="259">
        <v>3735.5962441800002</v>
      </c>
      <c r="EL8" s="259">
        <v>3704.30233211</v>
      </c>
      <c r="EM8" s="259">
        <v>3869.5237502599998</v>
      </c>
      <c r="EN8" s="259">
        <v>3880.5449860200001</v>
      </c>
      <c r="EO8" s="286">
        <v>3955.2387027899995</v>
      </c>
      <c r="EP8" s="259">
        <v>4230.9608160300004</v>
      </c>
      <c r="EQ8" s="259">
        <v>4186.5526009300002</v>
      </c>
      <c r="ER8" s="259">
        <v>4135.4486497799999</v>
      </c>
      <c r="ES8" s="259">
        <v>4125.6453877800004</v>
      </c>
      <c r="ET8" s="259">
        <v>4086.7158890500004</v>
      </c>
      <c r="EU8" s="259">
        <v>4235.1049877599999</v>
      </c>
      <c r="EV8" s="259">
        <v>4242.77807983</v>
      </c>
      <c r="EW8" s="259">
        <v>4201.0105998600002</v>
      </c>
      <c r="EX8" s="259">
        <v>4251.8167121700008</v>
      </c>
      <c r="EY8" s="259">
        <v>4262.9768608499999</v>
      </c>
      <c r="EZ8" s="259">
        <v>4366.3810975199995</v>
      </c>
      <c r="FA8" s="286">
        <v>4353.70852526</v>
      </c>
      <c r="FB8" s="259">
        <v>4278.4473596099997</v>
      </c>
      <c r="FC8" s="259">
        <v>4249.6618186400001</v>
      </c>
      <c r="FD8" s="259">
        <v>4367.3475319099998</v>
      </c>
      <c r="FE8" s="259">
        <v>4374.47628214</v>
      </c>
      <c r="FF8" s="259">
        <v>4407.8077854200001</v>
      </c>
      <c r="FG8" s="259">
        <v>4483.0426409699994</v>
      </c>
      <c r="FH8" s="259">
        <v>4482.4548049000005</v>
      </c>
      <c r="FI8" s="259">
        <v>4429.8217824500007</v>
      </c>
      <c r="FJ8" s="259">
        <v>4756.7717969799996</v>
      </c>
      <c r="FK8" s="259">
        <v>4743.8617439400005</v>
      </c>
      <c r="FL8" s="259">
        <v>4592.0898291599997</v>
      </c>
      <c r="FM8" s="286">
        <v>4515.5678198300002</v>
      </c>
      <c r="FN8" s="259">
        <v>4474.7260367400004</v>
      </c>
      <c r="FO8" s="259">
        <v>4475.0138900800002</v>
      </c>
      <c r="FP8" s="259">
        <v>4229.9495609000005</v>
      </c>
      <c r="FQ8" s="259">
        <v>4366.7581027100005</v>
      </c>
      <c r="FR8" s="259">
        <v>4250.0003685700003</v>
      </c>
      <c r="FS8" s="259">
        <v>4212.39186505</v>
      </c>
      <c r="FT8" s="259">
        <v>4096.5484195899999</v>
      </c>
      <c r="FU8" s="259">
        <v>4012.2062951600001</v>
      </c>
      <c r="FV8" s="259">
        <v>3960.3833396099999</v>
      </c>
      <c r="FW8" s="259">
        <v>3938.3917115200002</v>
      </c>
      <c r="FX8" s="259">
        <v>3853.1199237600003</v>
      </c>
      <c r="FY8" s="286">
        <v>3798.0801923600002</v>
      </c>
      <c r="FZ8" s="259">
        <v>3990.8103492999999</v>
      </c>
      <c r="GA8" s="259">
        <v>3844.4146173600002</v>
      </c>
      <c r="GB8" s="259">
        <v>4070.92372841</v>
      </c>
      <c r="GC8" s="259">
        <v>4290.2093819399997</v>
      </c>
      <c r="GD8" s="259">
        <v>4388.2774036800001</v>
      </c>
      <c r="GE8" s="259">
        <v>4441.8875516099997</v>
      </c>
      <c r="GF8" s="259">
        <v>4342.6074717800002</v>
      </c>
      <c r="GG8" s="259">
        <v>4420.9731868899999</v>
      </c>
      <c r="GH8" s="259">
        <v>4443.7567688500003</v>
      </c>
      <c r="GI8" s="259">
        <v>4356.1880576700005</v>
      </c>
      <c r="GJ8" s="259">
        <v>4233.7095364600009</v>
      </c>
      <c r="GK8" s="286">
        <v>4312.28734979</v>
      </c>
      <c r="GL8" s="259">
        <v>4344.6080735600008</v>
      </c>
      <c r="GM8" s="259">
        <v>4352.3778462199998</v>
      </c>
      <c r="GN8" s="259">
        <v>4365.0106605800001</v>
      </c>
      <c r="GO8" s="259">
        <v>4773.4097135099992</v>
      </c>
      <c r="GP8" s="259">
        <v>4784.31447484</v>
      </c>
      <c r="GQ8" s="259">
        <v>4717.4362539400008</v>
      </c>
      <c r="GR8" s="259">
        <v>4712.0769303200004</v>
      </c>
      <c r="GS8" s="259">
        <v>4775.2897965399998</v>
      </c>
      <c r="GT8" s="259">
        <v>4747.2515550500002</v>
      </c>
      <c r="GU8" s="259">
        <v>4716.3180630699999</v>
      </c>
      <c r="GV8" s="259">
        <v>4947.7249191600004</v>
      </c>
      <c r="GW8" s="286">
        <v>4723.5184986200002</v>
      </c>
      <c r="GX8" s="259">
        <v>5033.9553426399998</v>
      </c>
      <c r="GY8" s="259">
        <v>4947.50125398</v>
      </c>
      <c r="GZ8" s="259">
        <v>5002.3141312399994</v>
      </c>
      <c r="HA8" s="259">
        <v>5078.3091135899995</v>
      </c>
      <c r="HB8" s="259">
        <v>5082.8081481099998</v>
      </c>
      <c r="HC8" s="259">
        <v>5105.8459192200007</v>
      </c>
      <c r="HD8" s="259">
        <v>5144.3629831399994</v>
      </c>
      <c r="HE8" s="259">
        <v>5095.5255917999993</v>
      </c>
      <c r="HF8" s="259">
        <v>5194.6818319100003</v>
      </c>
      <c r="HG8" s="259">
        <v>4982.9150731</v>
      </c>
      <c r="HH8" s="259">
        <v>4943.6599005600001</v>
      </c>
      <c r="HI8" s="286">
        <v>5369.1111398100002</v>
      </c>
      <c r="HJ8" s="259">
        <v>5424.8042952799997</v>
      </c>
      <c r="HK8" s="259">
        <v>6000.3765576699998</v>
      </c>
      <c r="HL8" s="259">
        <v>5382.0732241899996</v>
      </c>
      <c r="HM8" s="259">
        <v>5320.5638156199993</v>
      </c>
      <c r="HN8" s="259">
        <v>5225.7442989399988</v>
      </c>
      <c r="HO8" s="259">
        <v>5385.2603640899997</v>
      </c>
      <c r="HP8" s="259">
        <v>5829.5025953299992</v>
      </c>
      <c r="HQ8" s="259">
        <v>5271.2463113799995</v>
      </c>
      <c r="HR8" s="259">
        <v>5229.3657938299993</v>
      </c>
      <c r="HS8" s="259">
        <v>5272.7322459500001</v>
      </c>
      <c r="HT8" s="259">
        <v>5129.9326457999996</v>
      </c>
      <c r="HU8" s="286">
        <v>5261.2659795999998</v>
      </c>
      <c r="HV8" s="259">
        <v>5166.0054756500003</v>
      </c>
      <c r="HW8" s="259">
        <v>5087.7422282099997</v>
      </c>
      <c r="HX8" s="259">
        <v>4812.6794513999994</v>
      </c>
      <c r="HY8" s="259">
        <v>5096.5102239399994</v>
      </c>
      <c r="HZ8" s="259">
        <v>5616.6946692699985</v>
      </c>
      <c r="IA8" s="259">
        <v>5835.1166981361484</v>
      </c>
      <c r="IB8" s="259">
        <v>6361.3621116211989</v>
      </c>
      <c r="IC8" s="259">
        <v>6339.7653856034722</v>
      </c>
      <c r="ID8" s="259">
        <v>6217.6142538051045</v>
      </c>
      <c r="IE8" s="259">
        <v>6248.7513815920138</v>
      </c>
      <c r="IF8" s="259">
        <v>6468.801450802448</v>
      </c>
      <c r="IG8" s="286">
        <v>6594.5027192550342</v>
      </c>
      <c r="IH8" s="259">
        <v>6413.5711583644297</v>
      </c>
      <c r="II8" s="259">
        <v>6344.0918765419456</v>
      </c>
      <c r="IJ8" s="259">
        <v>6200.2070570137121</v>
      </c>
      <c r="IK8" s="259">
        <v>6223.8634057850186</v>
      </c>
      <c r="IL8" s="259">
        <v>6220.5032339093977</v>
      </c>
      <c r="IM8" s="259">
        <v>6123.1260498950642</v>
      </c>
      <c r="IN8" s="259">
        <v>6118.9456901799995</v>
      </c>
      <c r="IO8" s="259">
        <v>6162.9876847599999</v>
      </c>
      <c r="IP8" s="259">
        <v>6218.5222842700005</v>
      </c>
      <c r="IQ8" s="259">
        <v>6266.4101040799997</v>
      </c>
      <c r="IR8" s="259">
        <v>6326.0216031600003</v>
      </c>
      <c r="IS8" s="286">
        <v>6345.70046869</v>
      </c>
      <c r="IT8" s="259">
        <v>5726.2904557799993</v>
      </c>
      <c r="IU8" s="259">
        <v>5796.6695745699999</v>
      </c>
      <c r="IV8" s="259">
        <v>5992.8398739500008</v>
      </c>
      <c r="IW8" s="259">
        <v>5757.3804441699995</v>
      </c>
      <c r="IX8" s="259">
        <v>5845.7589480199986</v>
      </c>
      <c r="IY8" s="259">
        <v>5633.2359408899993</v>
      </c>
      <c r="IZ8" s="259">
        <v>5475.1241592700007</v>
      </c>
      <c r="JA8" s="259">
        <v>5380.4763793399998</v>
      </c>
      <c r="JB8" s="259">
        <v>5247.3303817699998</v>
      </c>
      <c r="JC8" s="259">
        <v>5046.2334069600001</v>
      </c>
      <c r="JD8" s="259">
        <v>5556.4558314099995</v>
      </c>
      <c r="JE8" s="286">
        <v>5902.59853802</v>
      </c>
      <c r="JF8" s="259">
        <v>5968.399259230001</v>
      </c>
      <c r="JG8" s="259">
        <v>5841.1908309199998</v>
      </c>
      <c r="JH8" s="259">
        <v>5956.3947297799996</v>
      </c>
      <c r="JI8" s="259">
        <v>5919.5081956500007</v>
      </c>
      <c r="JJ8" s="259">
        <v>6106.6328196699988</v>
      </c>
      <c r="JK8" s="259">
        <v>6296.9539675200012</v>
      </c>
      <c r="JL8" s="259">
        <v>6684.9685809800003</v>
      </c>
      <c r="JM8" s="259">
        <v>6603.9232481699992</v>
      </c>
      <c r="JN8" s="259">
        <v>6666.4441717099999</v>
      </c>
      <c r="JO8" s="259">
        <v>6655.6413228000001</v>
      </c>
      <c r="JP8" s="259">
        <v>7010.9360366600004</v>
      </c>
      <c r="JQ8" s="286">
        <v>7228.8926145799987</v>
      </c>
      <c r="JR8" s="259">
        <v>7078.1015384800003</v>
      </c>
      <c r="JS8" s="259">
        <v>7177.2333968000003</v>
      </c>
      <c r="JT8" s="259">
        <v>7277.90668783</v>
      </c>
      <c r="JU8" s="259">
        <v>7231.5674127399998</v>
      </c>
      <c r="JV8" s="259">
        <v>7209.8477549000008</v>
      </c>
      <c r="JW8" s="259">
        <v>6865.0225897599994</v>
      </c>
      <c r="JX8" s="259">
        <v>6929.4359268799999</v>
      </c>
      <c r="JY8" s="259">
        <v>6850.6686420300011</v>
      </c>
      <c r="JZ8" s="259">
        <v>6726.7489902400002</v>
      </c>
      <c r="KA8" s="259">
        <v>6471.7139794500008</v>
      </c>
      <c r="KB8" s="259">
        <v>6447.1069399600001</v>
      </c>
      <c r="KC8" s="286">
        <v>6435.1396781599997</v>
      </c>
      <c r="KD8" s="259">
        <v>6645.5792709800007</v>
      </c>
      <c r="KE8" s="259">
        <v>6733.6882551999997</v>
      </c>
      <c r="KF8" s="259">
        <v>6661.5403640200002</v>
      </c>
      <c r="KG8" s="259">
        <v>6648.5358082599996</v>
      </c>
      <c r="KH8" s="259">
        <v>7004.5221252200008</v>
      </c>
      <c r="KI8" s="259">
        <v>7069.780975059999</v>
      </c>
      <c r="KJ8" s="259">
        <v>7012.0310557199982</v>
      </c>
      <c r="KK8" s="259">
        <v>7210.0121060800011</v>
      </c>
      <c r="KL8" s="259">
        <v>7330.5976623899996</v>
      </c>
      <c r="KM8" s="259">
        <v>7860.6220344999983</v>
      </c>
      <c r="KN8" s="259">
        <v>8675.2134453300005</v>
      </c>
      <c r="KO8" s="286">
        <v>9026.255751390001</v>
      </c>
      <c r="KP8" s="259">
        <v>9121.15155615</v>
      </c>
      <c r="KQ8" s="259">
        <v>9007.7990684199995</v>
      </c>
      <c r="KR8" s="259">
        <v>9459.3945328099999</v>
      </c>
      <c r="KS8" s="286">
        <v>9589.1670172900012</v>
      </c>
    </row>
    <row r="9" spans="1:305" x14ac:dyDescent="0.25">
      <c r="A9" s="234" t="s">
        <v>4393</v>
      </c>
      <c r="B9" s="259">
        <v>185.15005374999998</v>
      </c>
      <c r="C9" s="259">
        <v>186.24801671</v>
      </c>
      <c r="D9" s="259">
        <v>183.88223876999999</v>
      </c>
      <c r="E9" s="259">
        <v>183.61435446999999</v>
      </c>
      <c r="F9" s="259">
        <v>176.45014959999997</v>
      </c>
      <c r="G9" s="259">
        <v>148.70479971999998</v>
      </c>
      <c r="H9" s="259">
        <v>152.76355619999998</v>
      </c>
      <c r="I9" s="259">
        <v>155.18197229999998</v>
      </c>
      <c r="J9" s="259">
        <v>155.42705039999998</v>
      </c>
      <c r="K9" s="259">
        <v>154.45686148999999</v>
      </c>
      <c r="L9" s="259">
        <v>149.63025636999998</v>
      </c>
      <c r="M9" s="286">
        <v>145.54150951</v>
      </c>
      <c r="N9" s="259">
        <v>149.05667898000002</v>
      </c>
      <c r="O9" s="259">
        <v>150.01730695999998</v>
      </c>
      <c r="P9" s="259">
        <v>148.21669077999999</v>
      </c>
      <c r="Q9" s="259">
        <v>149.41647829999999</v>
      </c>
      <c r="R9" s="259">
        <v>143.41560175000001</v>
      </c>
      <c r="S9" s="259">
        <v>133.85316423</v>
      </c>
      <c r="T9" s="259">
        <v>135.75846565000001</v>
      </c>
      <c r="U9" s="259">
        <v>133.0616565</v>
      </c>
      <c r="V9" s="259">
        <v>131.52155321999999</v>
      </c>
      <c r="W9" s="259">
        <v>128.51779740000001</v>
      </c>
      <c r="X9" s="259">
        <v>126.30232749999999</v>
      </c>
      <c r="Y9" s="286">
        <v>130.38782158000001</v>
      </c>
      <c r="Z9" s="259">
        <v>133.46437030000001</v>
      </c>
      <c r="AA9" s="259">
        <v>133.46442623000002</v>
      </c>
      <c r="AB9" s="259">
        <v>133.18258890000001</v>
      </c>
      <c r="AC9" s="259">
        <v>133.3039148</v>
      </c>
      <c r="AD9" s="259">
        <v>135.13835875000001</v>
      </c>
      <c r="AE9" s="259">
        <v>122.64980471999999</v>
      </c>
      <c r="AF9" s="259">
        <v>126.13583060000001</v>
      </c>
      <c r="AG9" s="259">
        <v>124.754614</v>
      </c>
      <c r="AH9" s="259">
        <v>127.16907409999999</v>
      </c>
      <c r="AI9" s="259">
        <v>129.11896890000003</v>
      </c>
      <c r="AJ9" s="259">
        <v>122.84487279999999</v>
      </c>
      <c r="AK9" s="286">
        <v>123.86624076999999</v>
      </c>
      <c r="AL9" s="259">
        <v>128.9150085</v>
      </c>
      <c r="AM9" s="259">
        <v>128.86092289999999</v>
      </c>
      <c r="AN9" s="259">
        <v>127.60241160000001</v>
      </c>
      <c r="AO9" s="259">
        <v>126.14668260000001</v>
      </c>
      <c r="AP9" s="259">
        <v>119.22919759999999</v>
      </c>
      <c r="AQ9" s="259">
        <v>108.4891578</v>
      </c>
      <c r="AR9" s="259">
        <v>110.9616578</v>
      </c>
      <c r="AS9" s="259">
        <v>111.3232692</v>
      </c>
      <c r="AT9" s="259">
        <v>112.6934387</v>
      </c>
      <c r="AU9" s="259">
        <v>56.4</v>
      </c>
      <c r="AV9" s="259">
        <v>56.800000000000004</v>
      </c>
      <c r="AW9" s="286">
        <v>58.9</v>
      </c>
      <c r="AX9" s="259">
        <v>62</v>
      </c>
      <c r="AY9" s="259">
        <v>63.1</v>
      </c>
      <c r="AZ9" s="259">
        <v>62.7</v>
      </c>
      <c r="BA9" s="259">
        <v>62.6</v>
      </c>
      <c r="BB9" s="259">
        <v>63.2</v>
      </c>
      <c r="BC9" s="259">
        <v>51.7</v>
      </c>
      <c r="BD9" s="259">
        <v>55.4</v>
      </c>
      <c r="BE9" s="259">
        <v>56</v>
      </c>
      <c r="BF9" s="259">
        <v>55.8</v>
      </c>
      <c r="BG9" s="259">
        <v>57</v>
      </c>
      <c r="BH9" s="259">
        <v>57.5</v>
      </c>
      <c r="BI9" s="286">
        <v>56.7</v>
      </c>
      <c r="BJ9" s="259">
        <v>60.5</v>
      </c>
      <c r="BK9" s="259">
        <v>60.9</v>
      </c>
      <c r="BL9" s="259">
        <v>60.6</v>
      </c>
      <c r="BM9" s="259">
        <v>59.9</v>
      </c>
      <c r="BN9" s="259">
        <v>61</v>
      </c>
      <c r="BO9" s="259">
        <v>41.6</v>
      </c>
      <c r="BP9" s="259">
        <v>45.6</v>
      </c>
      <c r="BQ9" s="259">
        <v>45.9</v>
      </c>
      <c r="BR9" s="259">
        <v>48.2</v>
      </c>
      <c r="BS9" s="259">
        <v>47.5</v>
      </c>
      <c r="BT9" s="259">
        <v>48.6</v>
      </c>
      <c r="BU9" s="286">
        <v>48.1</v>
      </c>
      <c r="BV9" s="259">
        <v>51.6</v>
      </c>
      <c r="BW9" s="259">
        <v>51.8</v>
      </c>
      <c r="BX9" s="259">
        <v>51.8</v>
      </c>
      <c r="BY9" s="259">
        <v>51.2</v>
      </c>
      <c r="BZ9" s="259">
        <v>52.4</v>
      </c>
      <c r="CA9" s="259">
        <v>36.5</v>
      </c>
      <c r="CB9" s="259">
        <v>38.5</v>
      </c>
      <c r="CC9" s="259">
        <v>38.9</v>
      </c>
      <c r="CD9" s="259">
        <v>38.299999999999997</v>
      </c>
      <c r="CE9" s="259">
        <v>38</v>
      </c>
      <c r="CF9" s="259">
        <v>38.4</v>
      </c>
      <c r="CG9" s="286">
        <v>38.4</v>
      </c>
      <c r="CH9" s="259">
        <v>41.3</v>
      </c>
      <c r="CI9" s="259">
        <v>41.2</v>
      </c>
      <c r="CJ9" s="259">
        <v>40.700000000000003</v>
      </c>
      <c r="CK9" s="259">
        <v>40.200000000000003</v>
      </c>
      <c r="CL9" s="259">
        <v>40.799999999999997</v>
      </c>
      <c r="CM9" s="259">
        <v>33.5</v>
      </c>
      <c r="CN9" s="259">
        <v>36.200000000000003</v>
      </c>
      <c r="CO9" s="259">
        <v>36.299999999999997</v>
      </c>
      <c r="CP9" s="259">
        <v>36</v>
      </c>
      <c r="CQ9" s="259">
        <v>35.200000000000003</v>
      </c>
      <c r="CR9" s="259">
        <v>35.4</v>
      </c>
      <c r="CS9" s="286">
        <v>39.6</v>
      </c>
      <c r="CT9" s="259">
        <v>41.4</v>
      </c>
      <c r="CU9" s="259">
        <v>41.3</v>
      </c>
      <c r="CV9" s="259">
        <v>40.799999999999997</v>
      </c>
      <c r="CW9" s="259">
        <v>40.299999999999997</v>
      </c>
      <c r="CX9" s="259">
        <v>40.299999999999997</v>
      </c>
      <c r="CY9" s="259">
        <v>34.1</v>
      </c>
      <c r="CZ9" s="259">
        <v>37.4</v>
      </c>
      <c r="DA9" s="259">
        <v>1114.7196501421199</v>
      </c>
      <c r="DB9" s="259">
        <v>1207.0785967219347</v>
      </c>
      <c r="DC9" s="259">
        <v>1211.1528441561197</v>
      </c>
      <c r="DD9" s="259">
        <v>1226.8334240754398</v>
      </c>
      <c r="DE9" s="286">
        <v>1202.4624545957629</v>
      </c>
      <c r="DF9" s="259">
        <v>1195.4964416766004</v>
      </c>
      <c r="DG9" s="259">
        <v>1180.1403789153615</v>
      </c>
      <c r="DH9" s="259">
        <v>1169.5526475844024</v>
      </c>
      <c r="DI9" s="259">
        <v>1163.9964881528044</v>
      </c>
      <c r="DJ9" s="259">
        <v>1137.632202888643</v>
      </c>
      <c r="DK9" s="259">
        <v>1138.7067287016139</v>
      </c>
      <c r="DL9" s="259">
        <v>1171.2587145873918</v>
      </c>
      <c r="DM9" s="259">
        <v>1164.363422957809</v>
      </c>
      <c r="DN9" s="259">
        <v>1199.3713412985151</v>
      </c>
      <c r="DO9" s="259">
        <v>1210.8891856840548</v>
      </c>
      <c r="DP9" s="259">
        <v>1202.9773174402681</v>
      </c>
      <c r="DQ9" s="286">
        <v>1190.2400438600544</v>
      </c>
      <c r="DR9" s="259">
        <v>1209.4175331014369</v>
      </c>
      <c r="DS9" s="259">
        <v>1219.0194825703695</v>
      </c>
      <c r="DT9" s="259">
        <v>1228.3132056475586</v>
      </c>
      <c r="DU9" s="259">
        <v>1254.5925480967601</v>
      </c>
      <c r="DV9" s="259">
        <v>1240.385808239022</v>
      </c>
      <c r="DW9" s="259">
        <v>1238.3495382885999</v>
      </c>
      <c r="DX9" s="259">
        <v>1240.0789681579456</v>
      </c>
      <c r="DY9" s="259">
        <v>1247.5280078821945</v>
      </c>
      <c r="DZ9" s="259">
        <v>1211.4804462532168</v>
      </c>
      <c r="EA9" s="259">
        <v>1229.2083856152346</v>
      </c>
      <c r="EB9" s="259">
        <v>1203.8540129586413</v>
      </c>
      <c r="EC9" s="286">
        <v>1191.7256218062257</v>
      </c>
      <c r="ED9" s="259">
        <v>1205.6986437354974</v>
      </c>
      <c r="EE9" s="259">
        <v>1208.1463009499503</v>
      </c>
      <c r="EF9" s="259">
        <v>1202.3292619447386</v>
      </c>
      <c r="EG9" s="259">
        <v>1202.7079921604138</v>
      </c>
      <c r="EH9" s="259">
        <v>1173.0612456334563</v>
      </c>
      <c r="EI9" s="259">
        <v>1174.7425382195345</v>
      </c>
      <c r="EJ9" s="259">
        <v>1169.936691081534</v>
      </c>
      <c r="EK9" s="259">
        <v>1179.5370084852173</v>
      </c>
      <c r="EL9" s="259">
        <v>1193.7357590973861</v>
      </c>
      <c r="EM9" s="259">
        <v>1191.8394293725255</v>
      </c>
      <c r="EN9" s="259">
        <v>1193.0867711566029</v>
      </c>
      <c r="EO9" s="286">
        <v>1194.7455210243279</v>
      </c>
      <c r="EP9" s="259">
        <v>1199.7074600869933</v>
      </c>
      <c r="EQ9" s="259">
        <v>1179.5342995807796</v>
      </c>
      <c r="ER9" s="259">
        <v>1165.9230818501601</v>
      </c>
      <c r="ES9" s="259">
        <v>1173.3307519352938</v>
      </c>
      <c r="ET9" s="259">
        <v>1165.7781212296522</v>
      </c>
      <c r="EU9" s="259">
        <v>1175.0108947075541</v>
      </c>
      <c r="EV9" s="259">
        <v>1183.1767756619008</v>
      </c>
      <c r="EW9" s="259">
        <v>1184.1665421462399</v>
      </c>
      <c r="EX9" s="259">
        <v>1197.44702033664</v>
      </c>
      <c r="EY9" s="259">
        <v>1199.0710405458194</v>
      </c>
      <c r="EZ9" s="259">
        <v>1196.9825170101446</v>
      </c>
      <c r="FA9" s="286">
        <v>1200.4179807333664</v>
      </c>
      <c r="FB9" s="259">
        <v>1201.7364902079607</v>
      </c>
      <c r="FC9" s="259">
        <v>1211.6820431879551</v>
      </c>
      <c r="FD9" s="259">
        <v>1209.6753100921967</v>
      </c>
      <c r="FE9" s="259">
        <v>1211.9728649134495</v>
      </c>
      <c r="FF9" s="259">
        <v>1205.0658372769396</v>
      </c>
      <c r="FG9" s="259">
        <v>1209.0667183766916</v>
      </c>
      <c r="FH9" s="259">
        <v>1199.3029661503592</v>
      </c>
      <c r="FI9" s="259">
        <v>1189.0564716457432</v>
      </c>
      <c r="FJ9" s="259">
        <v>1161.9247629722206</v>
      </c>
      <c r="FK9" s="259">
        <v>1157.2870365059323</v>
      </c>
      <c r="FL9" s="259">
        <v>1147.4825214183536</v>
      </c>
      <c r="FM9" s="286">
        <v>1135.7911684808198</v>
      </c>
      <c r="FN9" s="259">
        <v>1107.8883037905014</v>
      </c>
      <c r="FO9" s="259">
        <v>1105.1089925197209</v>
      </c>
      <c r="FP9" s="259">
        <v>1084.5104365399602</v>
      </c>
      <c r="FQ9" s="259">
        <v>1104.4928947646001</v>
      </c>
      <c r="FR9" s="259">
        <v>1091.4324544569599</v>
      </c>
      <c r="FS9" s="259">
        <v>1104.2294064697608</v>
      </c>
      <c r="FT9" s="259">
        <v>1096.8396206415619</v>
      </c>
      <c r="FU9" s="259">
        <v>1102.8341962656182</v>
      </c>
      <c r="FV9" s="259">
        <v>1102.8341962656182</v>
      </c>
      <c r="FW9" s="259">
        <v>1096.1218438329374</v>
      </c>
      <c r="FX9" s="259">
        <v>1078.3671075740942</v>
      </c>
      <c r="FY9" s="286">
        <v>1087.4753159645231</v>
      </c>
      <c r="FZ9" s="259">
        <v>1090.620469353948</v>
      </c>
      <c r="GA9" s="259">
        <v>1090.2835745856353</v>
      </c>
      <c r="GB9" s="259">
        <v>1109.984992955762</v>
      </c>
      <c r="GC9" s="259">
        <v>1115.2765702947845</v>
      </c>
      <c r="GD9" s="259">
        <v>1105.7071099887767</v>
      </c>
      <c r="GE9" s="259">
        <v>1101.7644537697579</v>
      </c>
      <c r="GF9" s="259">
        <v>1100.0352765779571</v>
      </c>
      <c r="GG9" s="259">
        <v>1101.5524651422195</v>
      </c>
      <c r="GH9" s="259">
        <v>1102.8794053356216</v>
      </c>
      <c r="GI9" s="259">
        <v>1083.6196977606812</v>
      </c>
      <c r="GJ9" s="259">
        <v>1066.8900609178284</v>
      </c>
      <c r="GK9" s="286">
        <v>1063.2501726436399</v>
      </c>
      <c r="GL9" s="259">
        <v>1076.5558606096395</v>
      </c>
      <c r="GM9" s="259">
        <v>1071.4085434681199</v>
      </c>
      <c r="GN9" s="259">
        <v>1073.1939804597998</v>
      </c>
      <c r="GO9" s="259">
        <v>1081.9560217341598</v>
      </c>
      <c r="GP9" s="259">
        <v>1092.3757217305599</v>
      </c>
      <c r="GQ9" s="259">
        <v>1097.2956675181199</v>
      </c>
      <c r="GR9" s="259">
        <v>1109.8429423263199</v>
      </c>
      <c r="GS9" s="259">
        <v>1114.5387802941198</v>
      </c>
      <c r="GT9" s="259">
        <v>1114.2723311963998</v>
      </c>
      <c r="GU9" s="259">
        <v>1107.01536751452</v>
      </c>
      <c r="GV9" s="259">
        <v>1113.2375766093598</v>
      </c>
      <c r="GW9" s="286">
        <v>1119.1683726220397</v>
      </c>
      <c r="GX9" s="259">
        <v>1145.6256585529597</v>
      </c>
      <c r="GY9" s="259">
        <v>1136.3342878041196</v>
      </c>
      <c r="GZ9" s="259">
        <v>1144.7579040415596</v>
      </c>
      <c r="HA9" s="259">
        <v>1131.2532163024798</v>
      </c>
      <c r="HB9" s="259">
        <v>1116.1457142781999</v>
      </c>
      <c r="HC9" s="259">
        <v>1107.80341533356</v>
      </c>
      <c r="HD9" s="259">
        <v>1109.14826570996</v>
      </c>
      <c r="HE9" s="259">
        <v>1104.2789005981197</v>
      </c>
      <c r="HF9" s="259">
        <v>1099.3455954869999</v>
      </c>
      <c r="HG9" s="259">
        <v>1086.9587936860398</v>
      </c>
      <c r="HH9" s="259">
        <v>1086.2709493248399</v>
      </c>
      <c r="HI9" s="286">
        <v>1090.6526735333198</v>
      </c>
      <c r="HJ9" s="259">
        <v>1097.7694575155999</v>
      </c>
      <c r="HK9" s="259">
        <v>1096.6612181178398</v>
      </c>
      <c r="HL9" s="259">
        <v>1089.3773323309999</v>
      </c>
      <c r="HM9" s="259">
        <v>1084.9389072940799</v>
      </c>
      <c r="HN9" s="259">
        <v>1080.0289555669599</v>
      </c>
      <c r="HO9" s="259">
        <v>1083.8244460146798</v>
      </c>
      <c r="HP9" s="259">
        <v>1067.40464428936</v>
      </c>
      <c r="HQ9" s="259">
        <v>1041.0773152687198</v>
      </c>
      <c r="HR9" s="259">
        <v>1036.8635490294798</v>
      </c>
      <c r="HS9" s="259">
        <v>1047.4357878221199</v>
      </c>
      <c r="HT9" s="259">
        <v>1041.6440695531996</v>
      </c>
      <c r="HU9" s="286">
        <v>1054.6756200016398</v>
      </c>
      <c r="HV9" s="259">
        <v>1051.7342789505997</v>
      </c>
      <c r="HW9" s="259">
        <v>1048.2246324102398</v>
      </c>
      <c r="HX9" s="259">
        <v>1045.7636507583998</v>
      </c>
      <c r="HY9" s="259">
        <v>1044.9449680512</v>
      </c>
      <c r="HZ9" s="259">
        <v>1049.5943450421598</v>
      </c>
      <c r="IA9" s="259">
        <v>1052.6113748155997</v>
      </c>
      <c r="IB9" s="259">
        <v>1054.3113748155997</v>
      </c>
      <c r="IC9" s="259">
        <v>1089.4143249542797</v>
      </c>
      <c r="ID9" s="259">
        <v>1081.0420908614892</v>
      </c>
      <c r="IE9" s="259">
        <v>1083.5467145051198</v>
      </c>
      <c r="IF9" s="259">
        <v>1095.2687795377199</v>
      </c>
      <c r="IG9" s="286">
        <v>1095.2687795377199</v>
      </c>
      <c r="IH9" s="259">
        <v>1103.7762221664</v>
      </c>
      <c r="II9" s="259">
        <v>1112.84658750516</v>
      </c>
      <c r="IJ9" s="259">
        <v>1094.85917533068</v>
      </c>
      <c r="IK9" s="259">
        <v>1094.95917533068</v>
      </c>
      <c r="IL9" s="259">
        <v>1114.3396852165924</v>
      </c>
      <c r="IM9" s="259">
        <v>1109.0358676791427</v>
      </c>
      <c r="IN9" s="259">
        <v>1112.2941927711599</v>
      </c>
      <c r="IO9" s="259">
        <v>3896.6139546520803</v>
      </c>
      <c r="IP9" s="259">
        <v>3862.7867589419602</v>
      </c>
      <c r="IQ9" s="259">
        <v>3878.65284367704</v>
      </c>
      <c r="IR9" s="259">
        <v>3841.5112898464004</v>
      </c>
      <c r="IS9" s="286">
        <v>3833.4463186437197</v>
      </c>
      <c r="IT9" s="259">
        <v>3812.8724136082401</v>
      </c>
      <c r="IU9" s="259">
        <v>3819.2832493968795</v>
      </c>
      <c r="IV9" s="259">
        <v>3783.9621409792007</v>
      </c>
      <c r="IW9" s="259">
        <v>3684.4560229444</v>
      </c>
      <c r="IX9" s="259">
        <v>3654.7269688075999</v>
      </c>
      <c r="IY9" s="259">
        <v>3590.37972189624</v>
      </c>
      <c r="IZ9" s="259">
        <v>3579.0007304688002</v>
      </c>
      <c r="JA9" s="259">
        <v>3517.9360536327199</v>
      </c>
      <c r="JB9" s="259">
        <v>3459.0300354430392</v>
      </c>
      <c r="JC9" s="259">
        <v>3467.1313179233202</v>
      </c>
      <c r="JD9" s="259">
        <v>3551.1634182907183</v>
      </c>
      <c r="JE9" s="286">
        <v>3596.2610966196435</v>
      </c>
      <c r="JF9" s="259">
        <v>3645.2080311387599</v>
      </c>
      <c r="JG9" s="259">
        <v>3591.6050284373196</v>
      </c>
      <c r="JH9" s="259">
        <v>3634.5654636208396</v>
      </c>
      <c r="JI9" s="259">
        <v>3638.2684105955805</v>
      </c>
      <c r="JJ9" s="259">
        <v>3583.8084957255883</v>
      </c>
      <c r="JK9" s="259">
        <v>3590.859496701426</v>
      </c>
      <c r="JL9" s="259">
        <v>3629.4858433997865</v>
      </c>
      <c r="JM9" s="259">
        <v>3592.4731054661524</v>
      </c>
      <c r="JN9" s="259">
        <v>3551.041182690908</v>
      </c>
      <c r="JO9" s="259">
        <v>3549.0259271914838</v>
      </c>
      <c r="JP9" s="259">
        <v>3600.4684728407242</v>
      </c>
      <c r="JQ9" s="286">
        <v>3628.2582821262781</v>
      </c>
      <c r="JR9" s="259">
        <v>3596.6731054661523</v>
      </c>
      <c r="JS9" s="259">
        <v>3590.1938082468205</v>
      </c>
      <c r="JT9" s="259">
        <v>3583.3588286736449</v>
      </c>
      <c r="JU9" s="259">
        <v>3562.799550322497</v>
      </c>
      <c r="JV9" s="259">
        <v>3577.9365204155911</v>
      </c>
      <c r="JW9" s="259">
        <v>3555.8126019569368</v>
      </c>
      <c r="JX9" s="259">
        <v>3590.80664881336</v>
      </c>
      <c r="JY9" s="259">
        <v>3639.78914978588</v>
      </c>
      <c r="JZ9" s="259">
        <v>3665.6245695560056</v>
      </c>
      <c r="KA9" s="259">
        <v>3598.5699440315648</v>
      </c>
      <c r="KB9" s="259">
        <v>3550.7546151754009</v>
      </c>
      <c r="KC9" s="286">
        <v>3522.7767588726515</v>
      </c>
      <c r="KD9" s="259">
        <v>3521.455586065184</v>
      </c>
      <c r="KE9" s="259">
        <v>3537.4049346678153</v>
      </c>
      <c r="KF9" s="259">
        <v>3589.0637909156703</v>
      </c>
      <c r="KG9" s="259">
        <v>3665.3396365608892</v>
      </c>
      <c r="KH9" s="259">
        <v>3666.9422151966805</v>
      </c>
      <c r="KI9" s="259">
        <v>3710.4232647410408</v>
      </c>
      <c r="KJ9" s="259">
        <v>3655.9852332422802</v>
      </c>
      <c r="KK9" s="259">
        <v>3693.0332122611203</v>
      </c>
      <c r="KL9" s="259">
        <v>3705.32030556876</v>
      </c>
      <c r="KM9" s="259">
        <v>3669.2753983541202</v>
      </c>
      <c r="KN9" s="259">
        <v>3672.4610965495604</v>
      </c>
      <c r="KO9" s="286">
        <v>3698.4537703059996</v>
      </c>
      <c r="KP9" s="259">
        <v>3722.5070046646797</v>
      </c>
      <c r="KQ9" s="259">
        <v>3713.1739341391599</v>
      </c>
      <c r="KR9" s="259">
        <v>3716.2739341391598</v>
      </c>
      <c r="KS9" s="286">
        <v>3711.4535450421604</v>
      </c>
    </row>
    <row r="10" spans="1:305" x14ac:dyDescent="0.25">
      <c r="A10" s="234" t="s">
        <v>4229</v>
      </c>
      <c r="B10" s="259">
        <v>439.57541248999996</v>
      </c>
      <c r="C10" s="259">
        <v>438.92050594</v>
      </c>
      <c r="D10" s="259">
        <v>439.40717053999998</v>
      </c>
      <c r="E10" s="259">
        <v>436.61151294999996</v>
      </c>
      <c r="F10" s="259">
        <v>435.60736969000004</v>
      </c>
      <c r="G10" s="259">
        <v>422.77955622000002</v>
      </c>
      <c r="H10" s="259">
        <v>521.79118982999989</v>
      </c>
      <c r="I10" s="259">
        <v>522.73381696999991</v>
      </c>
      <c r="J10" s="259">
        <v>522.76570316000004</v>
      </c>
      <c r="K10" s="259">
        <v>521.79333238999993</v>
      </c>
      <c r="L10" s="259">
        <v>521.26085066999997</v>
      </c>
      <c r="M10" s="286">
        <v>511.83758619999998</v>
      </c>
      <c r="N10" s="259">
        <v>464.35845229</v>
      </c>
      <c r="O10" s="259">
        <v>465.23013914999996</v>
      </c>
      <c r="P10" s="259">
        <v>465.35298881</v>
      </c>
      <c r="Q10" s="259">
        <v>406.53589030000001</v>
      </c>
      <c r="R10" s="259">
        <v>408.07878371000004</v>
      </c>
      <c r="S10" s="259">
        <v>396.63630240999998</v>
      </c>
      <c r="T10" s="259">
        <v>394.54721229</v>
      </c>
      <c r="U10" s="259">
        <v>397.32915494999997</v>
      </c>
      <c r="V10" s="259">
        <v>398.02846129</v>
      </c>
      <c r="W10" s="259">
        <v>397.33942244000002</v>
      </c>
      <c r="X10" s="259">
        <v>397.03557120000005</v>
      </c>
      <c r="Y10" s="286">
        <v>355.25076763999999</v>
      </c>
      <c r="Z10" s="259">
        <v>335.01325424999993</v>
      </c>
      <c r="AA10" s="259">
        <v>335.87190068999996</v>
      </c>
      <c r="AB10" s="259">
        <v>335.85682406999996</v>
      </c>
      <c r="AC10" s="259">
        <v>333.58631666999997</v>
      </c>
      <c r="AD10" s="259">
        <v>333.56826522999995</v>
      </c>
      <c r="AE10" s="259">
        <v>326.28455088999993</v>
      </c>
      <c r="AF10" s="259">
        <v>323.66648189</v>
      </c>
      <c r="AG10" s="259">
        <v>328.16057110999998</v>
      </c>
      <c r="AH10" s="259">
        <v>330.40675075000001</v>
      </c>
      <c r="AI10" s="259">
        <v>328.32391856999999</v>
      </c>
      <c r="AJ10" s="259">
        <v>327.32999796000001</v>
      </c>
      <c r="AK10" s="286">
        <v>320.25406634000007</v>
      </c>
      <c r="AL10" s="259">
        <v>315.81900740999998</v>
      </c>
      <c r="AM10" s="259">
        <v>315.59753776000002</v>
      </c>
      <c r="AN10" s="259">
        <v>316.55750932000001</v>
      </c>
      <c r="AO10" s="259">
        <v>313.87156055000003</v>
      </c>
      <c r="AP10" s="259">
        <v>314.91027951000007</v>
      </c>
      <c r="AQ10" s="259">
        <v>304.65231491999998</v>
      </c>
      <c r="AR10" s="259">
        <v>299.63843579000002</v>
      </c>
      <c r="AS10" s="259">
        <v>300.65388984999998</v>
      </c>
      <c r="AT10" s="259">
        <v>301.78861834000003</v>
      </c>
      <c r="AU10" s="259">
        <v>300.94855051000008</v>
      </c>
      <c r="AV10" s="259">
        <v>278.86455807000004</v>
      </c>
      <c r="AW10" s="286">
        <v>267.56598281999993</v>
      </c>
      <c r="AX10" s="259">
        <v>260.54996927999997</v>
      </c>
      <c r="AY10" s="259">
        <v>260.97026244</v>
      </c>
      <c r="AZ10" s="259">
        <v>260.56733261999995</v>
      </c>
      <c r="BA10" s="259">
        <v>259.49868737999998</v>
      </c>
      <c r="BB10" s="259">
        <v>257.39359696000002</v>
      </c>
      <c r="BC10" s="259">
        <v>248.09560434000002</v>
      </c>
      <c r="BD10" s="259">
        <v>243.21422683999998</v>
      </c>
      <c r="BE10" s="259">
        <v>239.52524836999999</v>
      </c>
      <c r="BF10" s="259">
        <v>236.98597751</v>
      </c>
      <c r="BG10" s="259">
        <v>232.78563252999999</v>
      </c>
      <c r="BH10" s="259">
        <v>230.44314556</v>
      </c>
      <c r="BI10" s="286">
        <v>216.34571765000004</v>
      </c>
      <c r="BJ10" s="259">
        <v>215.42092272000002</v>
      </c>
      <c r="BK10" s="259">
        <v>215.29803829000002</v>
      </c>
      <c r="BL10" s="259">
        <v>214.93014384000003</v>
      </c>
      <c r="BM10" s="259">
        <v>216.57249914000002</v>
      </c>
      <c r="BN10" s="259">
        <v>214.73380703000004</v>
      </c>
      <c r="BO10" s="259">
        <v>202.21711453999998</v>
      </c>
      <c r="BP10" s="259">
        <v>200.27738647000001</v>
      </c>
      <c r="BQ10" s="259">
        <v>200.17695266000001</v>
      </c>
      <c r="BR10" s="259">
        <v>198.75551926</v>
      </c>
      <c r="BS10" s="259">
        <v>198.0919949</v>
      </c>
      <c r="BT10" s="259">
        <v>196.45353745000003</v>
      </c>
      <c r="BU10" s="286">
        <v>188.00963165000002</v>
      </c>
      <c r="BV10" s="259">
        <v>181.33728877999999</v>
      </c>
      <c r="BW10" s="259">
        <v>182.02974297999998</v>
      </c>
      <c r="BX10" s="259">
        <v>182.69883685000002</v>
      </c>
      <c r="BY10" s="259">
        <v>183.47734781999998</v>
      </c>
      <c r="BZ10" s="259">
        <v>180.86151768000002</v>
      </c>
      <c r="CA10" s="259">
        <v>167.8124972</v>
      </c>
      <c r="CB10" s="259">
        <v>166.52269956000001</v>
      </c>
      <c r="CC10" s="259">
        <v>164.87286462</v>
      </c>
      <c r="CD10" s="259">
        <v>167.67155651000002</v>
      </c>
      <c r="CE10" s="259">
        <v>164.64250404999999</v>
      </c>
      <c r="CF10" s="259">
        <v>167.47787941999999</v>
      </c>
      <c r="CG10" s="286">
        <v>169.15095522000001</v>
      </c>
      <c r="CH10" s="259">
        <v>166.18336404000001</v>
      </c>
      <c r="CI10" s="259">
        <v>167.77246633999999</v>
      </c>
      <c r="CJ10" s="259">
        <v>166.27551901000004</v>
      </c>
      <c r="CK10" s="259">
        <v>165.91877847000001</v>
      </c>
      <c r="CL10" s="259">
        <v>163.45112539999997</v>
      </c>
      <c r="CM10" s="259">
        <v>153.67082442999998</v>
      </c>
      <c r="CN10" s="259">
        <v>149.27206157999998</v>
      </c>
      <c r="CO10" s="259">
        <v>147.83806717000002</v>
      </c>
      <c r="CP10" s="259">
        <v>159.53190900999999</v>
      </c>
      <c r="CQ10" s="259">
        <v>154.15894984999997</v>
      </c>
      <c r="CR10" s="259">
        <v>150.74869239</v>
      </c>
      <c r="CS10" s="286">
        <v>164.67042304999998</v>
      </c>
      <c r="CT10" s="259">
        <v>157.61160602000001</v>
      </c>
      <c r="CU10" s="259">
        <v>157.56205083999998</v>
      </c>
      <c r="CV10" s="259">
        <v>158.69905609999998</v>
      </c>
      <c r="CW10" s="259">
        <v>157.80910076999999</v>
      </c>
      <c r="CX10" s="259">
        <v>158.96244550999998</v>
      </c>
      <c r="CY10" s="259">
        <v>168.43624939999998</v>
      </c>
      <c r="CZ10" s="259">
        <v>168.69498533999999</v>
      </c>
      <c r="DA10" s="259">
        <v>168.92444180000001</v>
      </c>
      <c r="DB10" s="259">
        <v>171.34814376</v>
      </c>
      <c r="DC10" s="259">
        <v>167.92882611000002</v>
      </c>
      <c r="DD10" s="259">
        <v>165.94323220000001</v>
      </c>
      <c r="DE10" s="286">
        <v>154.79139208999999</v>
      </c>
      <c r="DF10" s="259">
        <v>154.67792869000002</v>
      </c>
      <c r="DG10" s="259">
        <v>155.36124267999998</v>
      </c>
      <c r="DH10" s="259">
        <v>155.49955427999998</v>
      </c>
      <c r="DI10" s="259">
        <v>152.26122391999996</v>
      </c>
      <c r="DJ10" s="259">
        <v>150.73284468</v>
      </c>
      <c r="DK10" s="259">
        <v>151.27343854999998</v>
      </c>
      <c r="DL10" s="259">
        <v>152.80238060999997</v>
      </c>
      <c r="DM10" s="259">
        <v>152.77957156999997</v>
      </c>
      <c r="DN10" s="259">
        <v>153.75948258</v>
      </c>
      <c r="DO10" s="259">
        <v>153.50481492</v>
      </c>
      <c r="DP10" s="259">
        <v>151.57064141000001</v>
      </c>
      <c r="DQ10" s="286">
        <v>157.94201229999999</v>
      </c>
      <c r="DR10" s="259">
        <v>157.33963474999999</v>
      </c>
      <c r="DS10" s="259">
        <v>156.57630007</v>
      </c>
      <c r="DT10" s="259">
        <v>157.02952578</v>
      </c>
      <c r="DU10" s="259">
        <v>157.95428153999998</v>
      </c>
      <c r="DV10" s="259">
        <v>156.07648356000001</v>
      </c>
      <c r="DW10" s="259">
        <v>156.05508866999998</v>
      </c>
      <c r="DX10" s="259">
        <v>156.49151246</v>
      </c>
      <c r="DY10" s="259">
        <v>156.26984861</v>
      </c>
      <c r="DZ10" s="259">
        <v>153.70284707000002</v>
      </c>
      <c r="EA10" s="259">
        <v>155.90741002999999</v>
      </c>
      <c r="EB10" s="259">
        <v>152.01965344000001</v>
      </c>
      <c r="EC10" s="286">
        <v>175.63631677999999</v>
      </c>
      <c r="ED10" s="259">
        <v>176.17338835000001</v>
      </c>
      <c r="EE10" s="259">
        <v>176.91600140000003</v>
      </c>
      <c r="EF10" s="259">
        <v>176.50402373000003</v>
      </c>
      <c r="EG10" s="259">
        <v>181.13820382</v>
      </c>
      <c r="EH10" s="259">
        <v>179.96263676000001</v>
      </c>
      <c r="EI10" s="259">
        <v>177.62381567</v>
      </c>
      <c r="EJ10" s="259">
        <v>176.16442927999998</v>
      </c>
      <c r="EK10" s="259">
        <v>177.31432702999996</v>
      </c>
      <c r="EL10" s="259">
        <v>176.93020437000001</v>
      </c>
      <c r="EM10" s="259">
        <v>175.42306072999997</v>
      </c>
      <c r="EN10" s="259">
        <v>173.56105800000003</v>
      </c>
      <c r="EO10" s="286">
        <v>178.08419078999998</v>
      </c>
      <c r="EP10" s="259">
        <v>176.75028395999996</v>
      </c>
      <c r="EQ10" s="259">
        <v>176.08912544999998</v>
      </c>
      <c r="ER10" s="259">
        <v>174.83015674000001</v>
      </c>
      <c r="ES10" s="259">
        <v>173.82703151000004</v>
      </c>
      <c r="ET10" s="259">
        <v>184.91736273000004</v>
      </c>
      <c r="EU10" s="259">
        <v>181.98967623000001</v>
      </c>
      <c r="EV10" s="259">
        <v>181.02447119000001</v>
      </c>
      <c r="EW10" s="259">
        <v>180.54449204999997</v>
      </c>
      <c r="EX10" s="259">
        <v>194.76059402999999</v>
      </c>
      <c r="EY10" s="259">
        <v>201.10701803000001</v>
      </c>
      <c r="EZ10" s="259">
        <v>197.94798542000001</v>
      </c>
      <c r="FA10" s="286">
        <v>203.79842073999998</v>
      </c>
      <c r="FB10" s="259">
        <v>201.8604211</v>
      </c>
      <c r="FC10" s="259">
        <v>202.33744431999997</v>
      </c>
      <c r="FD10" s="259">
        <v>222.28679886999998</v>
      </c>
      <c r="FE10" s="259">
        <v>221.12682668999997</v>
      </c>
      <c r="FF10" s="259">
        <v>241.61416735</v>
      </c>
      <c r="FG10" s="259">
        <v>240.15771086000001</v>
      </c>
      <c r="FH10" s="259">
        <v>238.79570806999999</v>
      </c>
      <c r="FI10" s="259">
        <v>238.40327435</v>
      </c>
      <c r="FJ10" s="259">
        <v>243.91410031999996</v>
      </c>
      <c r="FK10" s="259">
        <v>242.39336815999999</v>
      </c>
      <c r="FL10" s="259">
        <v>242.04770417999998</v>
      </c>
      <c r="FM10" s="286">
        <v>245.15091988999998</v>
      </c>
      <c r="FN10" s="259">
        <v>243.49725160999998</v>
      </c>
      <c r="FO10" s="259">
        <v>257.72406359999997</v>
      </c>
      <c r="FP10" s="259">
        <v>264.42084029999995</v>
      </c>
      <c r="FQ10" s="259">
        <v>262.81873216000002</v>
      </c>
      <c r="FR10" s="259">
        <v>261.48338165999996</v>
      </c>
      <c r="FS10" s="259">
        <v>269.75138350000009</v>
      </c>
      <c r="FT10" s="259">
        <v>269.92870805000007</v>
      </c>
      <c r="FU10" s="259">
        <v>269.38298520000006</v>
      </c>
      <c r="FV10" s="259">
        <v>271.11907911000003</v>
      </c>
      <c r="FW10" s="259">
        <v>270.82197061000005</v>
      </c>
      <c r="FX10" s="259">
        <v>266.76214562000001</v>
      </c>
      <c r="FY10" s="286">
        <v>269.94281919000002</v>
      </c>
      <c r="FZ10" s="259">
        <v>268.52221899</v>
      </c>
      <c r="GA10" s="259">
        <v>268.43177129000003</v>
      </c>
      <c r="GB10" s="259">
        <v>266.94415431000004</v>
      </c>
      <c r="GC10" s="259">
        <v>263.57584248999996</v>
      </c>
      <c r="GD10" s="259">
        <v>262.30251026000002</v>
      </c>
      <c r="GE10" s="259">
        <v>235.69959392999999</v>
      </c>
      <c r="GF10" s="259">
        <v>234.36019099999999</v>
      </c>
      <c r="GG10" s="259">
        <v>234.27642356999999</v>
      </c>
      <c r="GH10" s="259">
        <v>232.29133535</v>
      </c>
      <c r="GI10" s="259">
        <v>228.02967951999997</v>
      </c>
      <c r="GJ10" s="259">
        <v>226.25509500999999</v>
      </c>
      <c r="GK10" s="286">
        <v>225.01419282999998</v>
      </c>
      <c r="GL10" s="259">
        <v>224.71329864</v>
      </c>
      <c r="GM10" s="259">
        <v>224.65376384999999</v>
      </c>
      <c r="GN10" s="259">
        <v>222.66262904000001</v>
      </c>
      <c r="GO10" s="259">
        <v>222.01008538000002</v>
      </c>
      <c r="GP10" s="259">
        <v>217.71746643000003</v>
      </c>
      <c r="GQ10" s="259">
        <v>259.21649930000001</v>
      </c>
      <c r="GR10" s="259">
        <v>261.81187772999999</v>
      </c>
      <c r="GS10" s="259">
        <v>261.75671901999999</v>
      </c>
      <c r="GT10" s="259">
        <v>259.73843212000003</v>
      </c>
      <c r="GU10" s="259">
        <v>257.29774285000002</v>
      </c>
      <c r="GV10" s="259">
        <v>262.33005564000001</v>
      </c>
      <c r="GW10" s="286">
        <v>261.11281584</v>
      </c>
      <c r="GX10" s="259">
        <v>257.02969823000001</v>
      </c>
      <c r="GY10" s="259">
        <v>256.94869886999999</v>
      </c>
      <c r="GZ10" s="259">
        <v>257.77445705999997</v>
      </c>
      <c r="HA10" s="259">
        <v>252.89497584</v>
      </c>
      <c r="HB10" s="259">
        <v>277.50236461000003</v>
      </c>
      <c r="HC10" s="259">
        <v>276.24736996000001</v>
      </c>
      <c r="HD10" s="259">
        <v>276.06454405000005</v>
      </c>
      <c r="HE10" s="259">
        <v>275.92641417999999</v>
      </c>
      <c r="HF10" s="259">
        <v>273.73418931999998</v>
      </c>
      <c r="HG10" s="259">
        <v>272.95488494</v>
      </c>
      <c r="HH10" s="259">
        <v>283.35273638000001</v>
      </c>
      <c r="HI10" s="286">
        <v>283.34937972</v>
      </c>
      <c r="HJ10" s="259">
        <v>298.34440533999998</v>
      </c>
      <c r="HK10" s="259">
        <v>298.29804173999997</v>
      </c>
      <c r="HL10" s="259">
        <v>296.05162966</v>
      </c>
      <c r="HM10" s="259">
        <v>295.33878788999999</v>
      </c>
      <c r="HN10" s="259">
        <v>289.31791142999998</v>
      </c>
      <c r="HO10" s="259">
        <v>321.52923837000003</v>
      </c>
      <c r="HP10" s="259">
        <v>321.31949360999999</v>
      </c>
      <c r="HQ10" s="259">
        <v>321.29153841999999</v>
      </c>
      <c r="HR10" s="259">
        <v>374.12772789000002</v>
      </c>
      <c r="HS10" s="259">
        <v>370.66589247999991</v>
      </c>
      <c r="HT10" s="259">
        <v>293.16150523999994</v>
      </c>
      <c r="HU10" s="286">
        <v>293.21297196999996</v>
      </c>
      <c r="HV10" s="259">
        <v>293.00641886999995</v>
      </c>
      <c r="HW10" s="259">
        <v>292.91225820999995</v>
      </c>
      <c r="HX10" s="259">
        <v>290.63142228999999</v>
      </c>
      <c r="HY10" s="259">
        <v>284.80795874999995</v>
      </c>
      <c r="HZ10" s="259">
        <v>283.99274206999996</v>
      </c>
      <c r="IA10" s="259">
        <v>283.98753333000002</v>
      </c>
      <c r="IB10" s="259">
        <v>283.82814904999998</v>
      </c>
      <c r="IC10" s="259">
        <v>283.75293809000004</v>
      </c>
      <c r="ID10" s="259">
        <v>281.52852106</v>
      </c>
      <c r="IE10" s="259">
        <v>275.69756203000003</v>
      </c>
      <c r="IF10" s="259">
        <v>274.87139109999998</v>
      </c>
      <c r="IG10" s="286">
        <v>256.97795358000002</v>
      </c>
      <c r="IH10" s="259">
        <v>256.79529001999998</v>
      </c>
      <c r="II10" s="259">
        <v>256.79224304999997</v>
      </c>
      <c r="IJ10" s="259">
        <v>249.43123392000001</v>
      </c>
      <c r="IK10" s="259">
        <v>248.74085060000002</v>
      </c>
      <c r="IL10" s="259">
        <v>247.89310348999999</v>
      </c>
      <c r="IM10" s="259">
        <v>238.92466846000002</v>
      </c>
      <c r="IN10" s="259">
        <v>238.76307590000002</v>
      </c>
      <c r="IO10" s="259">
        <v>238.76307590000002</v>
      </c>
      <c r="IP10" s="259">
        <v>237.19572268000002</v>
      </c>
      <c r="IQ10" s="259">
        <v>231.36311496000002</v>
      </c>
      <c r="IR10" s="259">
        <v>211.33199430999997</v>
      </c>
      <c r="IS10" s="286">
        <v>211.33199430999997</v>
      </c>
      <c r="IT10" s="259">
        <v>211.17841780999998</v>
      </c>
      <c r="IU10" s="259">
        <v>211.17841780999998</v>
      </c>
      <c r="IV10" s="259">
        <v>204.11111958999999</v>
      </c>
      <c r="IW10" s="259">
        <v>198.32970399999999</v>
      </c>
      <c r="IX10" s="259">
        <v>231.47593273000001</v>
      </c>
      <c r="IY10" s="259">
        <v>231.47593273000001</v>
      </c>
      <c r="IZ10" s="259">
        <v>231.47593273000001</v>
      </c>
      <c r="JA10" s="259">
        <v>231.47593273000001</v>
      </c>
      <c r="JB10" s="259">
        <v>229.90857951000001</v>
      </c>
      <c r="JC10" s="259">
        <v>224.23077935000001</v>
      </c>
      <c r="JD10" s="259">
        <v>203.06941159000002</v>
      </c>
      <c r="JE10" s="286">
        <v>202.95492555999999</v>
      </c>
      <c r="JF10" s="259">
        <v>202.8622268</v>
      </c>
      <c r="JG10" s="259">
        <v>201.57487028</v>
      </c>
      <c r="JH10" s="259">
        <v>201.33235650999998</v>
      </c>
      <c r="JI10" s="259">
        <v>198.95970696000001</v>
      </c>
      <c r="JJ10" s="259">
        <v>200.17329570999999</v>
      </c>
      <c r="JK10" s="259">
        <v>202.09040099999999</v>
      </c>
      <c r="JL10" s="259">
        <v>203.30347538000001</v>
      </c>
      <c r="JM10" s="259">
        <v>201.65802484000002</v>
      </c>
      <c r="JN10" s="259">
        <v>200.40133356000001</v>
      </c>
      <c r="JO10" s="259">
        <v>198.88207775000001</v>
      </c>
      <c r="JP10" s="259">
        <v>156.86906741999999</v>
      </c>
      <c r="JQ10" s="286">
        <v>158.56810921000002</v>
      </c>
      <c r="JR10" s="259">
        <v>155.97533362000001</v>
      </c>
      <c r="JS10" s="259">
        <v>155.89132576</v>
      </c>
      <c r="JT10" s="259">
        <v>155.30798834000001</v>
      </c>
      <c r="JU10" s="259">
        <v>153.47517009000001</v>
      </c>
      <c r="JV10" s="259">
        <v>152.6179712</v>
      </c>
      <c r="JW10" s="259">
        <v>148.33124572</v>
      </c>
      <c r="JX10" s="259">
        <v>147.36055082999999</v>
      </c>
      <c r="JY10" s="259">
        <v>146.70415921999998</v>
      </c>
      <c r="JZ10" s="259">
        <v>145.10153062000001</v>
      </c>
      <c r="KA10" s="259">
        <v>141.45076420999999</v>
      </c>
      <c r="KB10" s="259">
        <v>140.24091921999999</v>
      </c>
      <c r="KC10" s="286">
        <v>138.90329366999998</v>
      </c>
      <c r="KD10" s="259">
        <v>139.31447306999999</v>
      </c>
      <c r="KE10" s="259">
        <v>139.75138226999999</v>
      </c>
      <c r="KF10" s="259">
        <v>137.55300523999998</v>
      </c>
      <c r="KG10" s="259">
        <v>135.92958649000002</v>
      </c>
      <c r="KH10" s="259">
        <v>136.36231802</v>
      </c>
      <c r="KI10" s="259">
        <v>135.52646908</v>
      </c>
      <c r="KJ10" s="259">
        <v>132.99953909999999</v>
      </c>
      <c r="KK10" s="259">
        <v>134.38385543000001</v>
      </c>
      <c r="KL10" s="259">
        <v>133.89351714999998</v>
      </c>
      <c r="KM10" s="259">
        <v>132.58225160999999</v>
      </c>
      <c r="KN10" s="259">
        <v>133.83552380999998</v>
      </c>
      <c r="KO10" s="286">
        <v>132.03759047</v>
      </c>
      <c r="KP10" s="259">
        <v>131.27682951</v>
      </c>
      <c r="KQ10" s="259">
        <v>130.32092857999999</v>
      </c>
      <c r="KR10" s="259">
        <v>129.71469707</v>
      </c>
      <c r="KS10" s="286">
        <v>128.56159516</v>
      </c>
    </row>
    <row r="11" spans="1:305" ht="6.9" customHeight="1" x14ac:dyDescent="0.25">
      <c r="A11" s="350"/>
      <c r="B11" s="259"/>
      <c r="C11" s="259"/>
      <c r="D11" s="259"/>
      <c r="E11" s="259"/>
      <c r="F11" s="259"/>
      <c r="G11" s="259"/>
      <c r="H11" s="259"/>
      <c r="I11" s="259"/>
      <c r="J11" s="259"/>
      <c r="K11" s="259"/>
      <c r="L11" s="259"/>
      <c r="M11" s="286"/>
      <c r="N11" s="259"/>
      <c r="O11" s="259"/>
      <c r="P11" s="259"/>
      <c r="Q11" s="259"/>
      <c r="R11" s="259"/>
      <c r="S11" s="259"/>
      <c r="T11" s="259"/>
      <c r="U11" s="259"/>
      <c r="V11" s="259"/>
      <c r="W11" s="259"/>
      <c r="X11" s="259"/>
      <c r="Y11" s="286"/>
      <c r="Z11" s="259"/>
      <c r="AA11" s="259"/>
      <c r="AB11" s="259"/>
      <c r="AC11" s="259"/>
      <c r="AD11" s="259"/>
      <c r="AE11" s="259"/>
      <c r="AF11" s="259"/>
      <c r="AG11" s="259"/>
      <c r="AH11" s="259"/>
      <c r="AI11" s="259"/>
      <c r="AJ11" s="259"/>
      <c r="AK11" s="286"/>
      <c r="AL11" s="259"/>
      <c r="AM11" s="259"/>
      <c r="AN11" s="259"/>
      <c r="AO11" s="259"/>
      <c r="AP11" s="259"/>
      <c r="AQ11" s="259"/>
      <c r="AR11" s="259"/>
      <c r="AS11" s="259"/>
      <c r="AT11" s="259"/>
      <c r="AU11" s="259"/>
      <c r="AV11" s="259"/>
      <c r="AW11" s="286"/>
      <c r="AX11" s="259"/>
      <c r="AY11" s="259"/>
      <c r="AZ11" s="259"/>
      <c r="BA11" s="259"/>
      <c r="BB11" s="259"/>
      <c r="BC11" s="259"/>
      <c r="BD11" s="259"/>
      <c r="BE11" s="259"/>
      <c r="BF11" s="259"/>
      <c r="BG11" s="259"/>
      <c r="BH11" s="259"/>
      <c r="BI11" s="286"/>
      <c r="BJ11" s="259"/>
      <c r="BK11" s="259"/>
      <c r="BL11" s="259"/>
      <c r="BM11" s="259"/>
      <c r="BN11" s="259"/>
      <c r="BO11" s="259"/>
      <c r="BP11" s="259"/>
      <c r="BQ11" s="259"/>
      <c r="BR11" s="259"/>
      <c r="BS11" s="259"/>
      <c r="BT11" s="259"/>
      <c r="BU11" s="286"/>
      <c r="BV11" s="259"/>
      <c r="BW11" s="259"/>
      <c r="BX11" s="259"/>
      <c r="BY11" s="259"/>
      <c r="BZ11" s="259"/>
      <c r="CA11" s="259"/>
      <c r="CB11" s="259"/>
      <c r="CC11" s="259"/>
      <c r="CD11" s="259"/>
      <c r="CE11" s="259"/>
      <c r="CF11" s="259"/>
      <c r="CG11" s="286"/>
      <c r="CH11" s="259"/>
      <c r="CI11" s="259"/>
      <c r="CJ11" s="259"/>
      <c r="CK11" s="259"/>
      <c r="CL11" s="259"/>
      <c r="CM11" s="259"/>
      <c r="CN11" s="259"/>
      <c r="CO11" s="259"/>
      <c r="CP11" s="259"/>
      <c r="CQ11" s="259"/>
      <c r="CR11" s="259"/>
      <c r="CS11" s="286"/>
      <c r="CT11" s="259"/>
      <c r="CU11" s="259"/>
      <c r="CV11" s="259"/>
      <c r="CW11" s="259"/>
      <c r="CX11" s="259"/>
      <c r="CY11" s="259"/>
      <c r="CZ11" s="259"/>
      <c r="DA11" s="259"/>
      <c r="DB11" s="259"/>
      <c r="DC11" s="259"/>
      <c r="DD11" s="259"/>
      <c r="DE11" s="286"/>
      <c r="DF11" s="259"/>
      <c r="DG11" s="259"/>
      <c r="DH11" s="259"/>
      <c r="DI11" s="259"/>
      <c r="DJ11" s="259"/>
      <c r="DK11" s="259"/>
      <c r="DL11" s="259"/>
      <c r="DM11" s="259"/>
      <c r="DN11" s="259"/>
      <c r="DO11" s="259"/>
      <c r="DP11" s="259"/>
      <c r="DQ11" s="286"/>
      <c r="DR11" s="259"/>
      <c r="DS11" s="259"/>
      <c r="DT11" s="259"/>
      <c r="DU11" s="259"/>
      <c r="DV11" s="259"/>
      <c r="DW11" s="259"/>
      <c r="DX11" s="259"/>
      <c r="DY11" s="259"/>
      <c r="DZ11" s="259"/>
      <c r="EA11" s="259"/>
      <c r="EB11" s="259"/>
      <c r="EC11" s="286"/>
      <c r="ED11" s="259"/>
      <c r="EE11" s="259"/>
      <c r="EF11" s="259"/>
      <c r="EG11" s="259"/>
      <c r="EH11" s="259"/>
      <c r="EI11" s="259"/>
      <c r="EJ11" s="259"/>
      <c r="EK11" s="259"/>
      <c r="EL11" s="259"/>
      <c r="EM11" s="259"/>
      <c r="EN11" s="259"/>
      <c r="EO11" s="286"/>
      <c r="EP11" s="259"/>
      <c r="EQ11" s="259"/>
      <c r="ER11" s="259"/>
      <c r="ES11" s="259"/>
      <c r="ET11" s="259"/>
      <c r="EU11" s="259"/>
      <c r="EV11" s="259"/>
      <c r="EW11" s="259"/>
      <c r="EX11" s="259"/>
      <c r="EY11" s="259"/>
      <c r="EZ11" s="259"/>
      <c r="FA11" s="286"/>
      <c r="FB11" s="259"/>
      <c r="FC11" s="259"/>
      <c r="FD11" s="259"/>
      <c r="FE11" s="259"/>
      <c r="FF11" s="259"/>
      <c r="FG11" s="259"/>
      <c r="FH11" s="259"/>
      <c r="FI11" s="259"/>
      <c r="FJ11" s="259"/>
      <c r="FK11" s="259"/>
      <c r="FL11" s="259"/>
      <c r="FM11" s="286"/>
      <c r="FN11" s="259"/>
      <c r="FO11" s="259"/>
      <c r="FP11" s="259"/>
      <c r="FQ11" s="259"/>
      <c r="FR11" s="259"/>
      <c r="FS11" s="259"/>
      <c r="FT11" s="259"/>
      <c r="FU11" s="259"/>
      <c r="FV11" s="259"/>
      <c r="FW11" s="259"/>
      <c r="FX11" s="259"/>
      <c r="FY11" s="286"/>
      <c r="FZ11" s="259"/>
      <c r="GA11" s="259"/>
      <c r="GB11" s="259"/>
      <c r="GC11" s="259"/>
      <c r="GD11" s="259"/>
      <c r="GE11" s="259"/>
      <c r="GF11" s="259"/>
      <c r="GG11" s="259"/>
      <c r="GH11" s="259"/>
      <c r="GI11" s="259"/>
      <c r="GJ11" s="259"/>
      <c r="GK11" s="286"/>
      <c r="GL11" s="259"/>
      <c r="GM11" s="259"/>
      <c r="GN11" s="259"/>
      <c r="GO11" s="259"/>
      <c r="GP11" s="259"/>
      <c r="GQ11" s="259"/>
      <c r="GR11" s="259"/>
      <c r="GS11" s="259"/>
      <c r="GT11" s="259"/>
      <c r="GU11" s="259"/>
      <c r="GV11" s="259"/>
      <c r="GW11" s="286"/>
      <c r="GX11" s="259"/>
      <c r="GY11" s="259"/>
      <c r="GZ11" s="259"/>
      <c r="HA11" s="259"/>
      <c r="HB11" s="259"/>
      <c r="HC11" s="259"/>
      <c r="HD11" s="259"/>
      <c r="HE11" s="259"/>
      <c r="HF11" s="259"/>
      <c r="HG11" s="259"/>
      <c r="HH11" s="259"/>
      <c r="HI11" s="286"/>
      <c r="HJ11" s="259"/>
      <c r="HK11" s="259"/>
      <c r="HL11" s="259"/>
      <c r="HM11" s="259"/>
      <c r="HN11" s="259"/>
      <c r="HO11" s="259"/>
      <c r="HP11" s="259"/>
      <c r="HQ11" s="259"/>
      <c r="HR11" s="259"/>
      <c r="HS11" s="259"/>
      <c r="HT11" s="259"/>
      <c r="HU11" s="286"/>
      <c r="HV11" s="259"/>
      <c r="HW11" s="259"/>
      <c r="HX11" s="259"/>
      <c r="HY11" s="259"/>
      <c r="HZ11" s="259"/>
      <c r="IA11" s="259"/>
      <c r="IB11" s="259"/>
      <c r="IC11" s="259"/>
      <c r="ID11" s="259"/>
      <c r="IE11" s="259"/>
      <c r="IF11" s="259"/>
      <c r="IG11" s="286"/>
      <c r="IH11" s="259"/>
      <c r="II11" s="259"/>
      <c r="IJ11" s="259"/>
      <c r="IK11" s="259"/>
      <c r="IL11" s="259"/>
      <c r="IM11" s="259"/>
      <c r="IN11" s="259"/>
      <c r="IO11" s="259"/>
      <c r="IP11" s="259"/>
      <c r="IQ11" s="259"/>
      <c r="IR11" s="259"/>
      <c r="IS11" s="286"/>
      <c r="IT11" s="259"/>
      <c r="IU11" s="259"/>
      <c r="IV11" s="259"/>
      <c r="IW11" s="259"/>
      <c r="IX11" s="259"/>
      <c r="IY11" s="259"/>
      <c r="IZ11" s="259"/>
      <c r="JA11" s="259"/>
      <c r="JB11" s="259"/>
      <c r="JC11" s="259"/>
      <c r="JD11" s="259"/>
      <c r="JE11" s="286"/>
      <c r="JF11" s="259"/>
      <c r="JG11" s="259"/>
      <c r="JH11" s="259"/>
      <c r="JI11" s="259"/>
      <c r="JJ11" s="259"/>
      <c r="JK11" s="259"/>
      <c r="JL11" s="259"/>
      <c r="JM11" s="259"/>
      <c r="JN11" s="259"/>
      <c r="JO11" s="259"/>
      <c r="JP11" s="259"/>
      <c r="JQ11" s="286"/>
      <c r="JR11" s="259"/>
      <c r="JS11" s="259"/>
      <c r="JT11" s="259"/>
      <c r="JU11" s="259"/>
      <c r="JV11" s="259"/>
      <c r="JW11" s="259"/>
      <c r="JX11" s="259"/>
      <c r="JY11" s="259"/>
      <c r="JZ11" s="259"/>
      <c r="KA11" s="259"/>
      <c r="KB11" s="259"/>
      <c r="KC11" s="286"/>
      <c r="KD11" s="259"/>
      <c r="KE11" s="259"/>
      <c r="KF11" s="259"/>
      <c r="KG11" s="259"/>
      <c r="KH11" s="259"/>
      <c r="KI11" s="259"/>
      <c r="KJ11" s="259"/>
      <c r="KK11" s="259"/>
      <c r="KL11" s="259"/>
      <c r="KM11" s="259"/>
      <c r="KN11" s="259"/>
      <c r="KO11" s="286"/>
      <c r="KP11" s="259"/>
      <c r="KQ11" s="259"/>
      <c r="KR11" s="259"/>
      <c r="KS11" s="286"/>
    </row>
    <row r="12" spans="1:305" x14ac:dyDescent="0.25">
      <c r="A12" s="299" t="s">
        <v>4263</v>
      </c>
      <c r="B12" s="287">
        <v>17142.564002988936</v>
      </c>
      <c r="C12" s="288">
        <v>17249.986124225547</v>
      </c>
      <c r="D12" s="288">
        <v>17208.813415514305</v>
      </c>
      <c r="E12" s="288">
        <v>17914.103289163711</v>
      </c>
      <c r="F12" s="288">
        <v>18437.413978679109</v>
      </c>
      <c r="G12" s="288">
        <v>18343.918044677444</v>
      </c>
      <c r="H12" s="288">
        <v>18231.466452553894</v>
      </c>
      <c r="I12" s="288">
        <v>18660.828896292704</v>
      </c>
      <c r="J12" s="288">
        <v>18754.632201678822</v>
      </c>
      <c r="K12" s="288">
        <v>18589.302426564078</v>
      </c>
      <c r="L12" s="288">
        <v>18837.871191960519</v>
      </c>
      <c r="M12" s="289">
        <v>19483.271938357582</v>
      </c>
      <c r="N12" s="287">
        <v>19241.813932948266</v>
      </c>
      <c r="O12" s="288">
        <v>19257.265443690445</v>
      </c>
      <c r="P12" s="288">
        <v>19014.821457428905</v>
      </c>
      <c r="Q12" s="288">
        <v>19101.6659744389</v>
      </c>
      <c r="R12" s="288">
        <v>18702.427469939394</v>
      </c>
      <c r="S12" s="288">
        <v>18568.63048806032</v>
      </c>
      <c r="T12" s="288">
        <v>18740.599784441038</v>
      </c>
      <c r="U12" s="288">
        <v>18804.100397810904</v>
      </c>
      <c r="V12" s="288">
        <v>18803.335947364332</v>
      </c>
      <c r="W12" s="288">
        <v>18562.417929722258</v>
      </c>
      <c r="X12" s="288">
        <v>18593.314743944309</v>
      </c>
      <c r="Y12" s="289">
        <v>18736.877703902159</v>
      </c>
      <c r="Z12" s="287">
        <v>19291.733684337298</v>
      </c>
      <c r="AA12" s="288">
        <v>19379.963504397369</v>
      </c>
      <c r="AB12" s="288">
        <v>19410.938962001721</v>
      </c>
      <c r="AC12" s="288">
        <v>20384.902164528979</v>
      </c>
      <c r="AD12" s="288">
        <v>20321.584706493177</v>
      </c>
      <c r="AE12" s="288">
        <v>19349.429055454442</v>
      </c>
      <c r="AF12" s="288">
        <v>19034.122936152413</v>
      </c>
      <c r="AG12" s="288">
        <v>19013.729054813299</v>
      </c>
      <c r="AH12" s="288">
        <v>19274.358744518813</v>
      </c>
      <c r="AI12" s="288">
        <v>19241.760482745034</v>
      </c>
      <c r="AJ12" s="288">
        <v>19400.568982300596</v>
      </c>
      <c r="AK12" s="289">
        <v>19740.239957512131</v>
      </c>
      <c r="AL12" s="287">
        <v>20201.98309102351</v>
      </c>
      <c r="AM12" s="288">
        <v>20143.149652334338</v>
      </c>
      <c r="AN12" s="288">
        <v>19838.595257470934</v>
      </c>
      <c r="AO12" s="288">
        <v>19705.426869316078</v>
      </c>
      <c r="AP12" s="288">
        <v>19639.026066767205</v>
      </c>
      <c r="AQ12" s="288">
        <v>19711.791404944241</v>
      </c>
      <c r="AR12" s="288">
        <v>19478.472728697343</v>
      </c>
      <c r="AS12" s="288">
        <v>19577.192394050042</v>
      </c>
      <c r="AT12" s="288">
        <v>20057.906911234761</v>
      </c>
      <c r="AU12" s="288">
        <v>20209.723759491077</v>
      </c>
      <c r="AV12" s="288">
        <v>21106.345038168591</v>
      </c>
      <c r="AW12" s="289">
        <v>21471.284070141679</v>
      </c>
      <c r="AX12" s="287">
        <v>21624.739916733808</v>
      </c>
      <c r="AY12" s="288">
        <v>22172.430680710568</v>
      </c>
      <c r="AZ12" s="288">
        <v>22133.225201781661</v>
      </c>
      <c r="BA12" s="288">
        <v>20756.278667256018</v>
      </c>
      <c r="BB12" s="288">
        <v>20776.007827580874</v>
      </c>
      <c r="BC12" s="288">
        <v>20133.323656659686</v>
      </c>
      <c r="BD12" s="288">
        <v>20696.467470834297</v>
      </c>
      <c r="BE12" s="288">
        <v>20836.770907562168</v>
      </c>
      <c r="BF12" s="288">
        <v>20307.140965104114</v>
      </c>
      <c r="BG12" s="288">
        <v>19853.45903231818</v>
      </c>
      <c r="BH12" s="288">
        <v>19787.398282833368</v>
      </c>
      <c r="BI12" s="289">
        <v>20930.418048717966</v>
      </c>
      <c r="BJ12" s="287">
        <v>20721.469036405899</v>
      </c>
      <c r="BK12" s="288">
        <v>21099.444932091967</v>
      </c>
      <c r="BL12" s="288">
        <v>20654.847619026972</v>
      </c>
      <c r="BM12" s="288">
        <v>20877.690273635522</v>
      </c>
      <c r="BN12" s="288">
        <v>21000.598453009108</v>
      </c>
      <c r="BO12" s="288">
        <v>20490.272560813777</v>
      </c>
      <c r="BP12" s="288">
        <v>22186.463848742271</v>
      </c>
      <c r="BQ12" s="288">
        <v>22654.196383162169</v>
      </c>
      <c r="BR12" s="288">
        <v>23570.447911052808</v>
      </c>
      <c r="BS12" s="288">
        <v>23635.471968173952</v>
      </c>
      <c r="BT12" s="288">
        <v>24201.069025071774</v>
      </c>
      <c r="BU12" s="289">
        <v>24674.24136654922</v>
      </c>
      <c r="BV12" s="287">
        <v>24161.514509182201</v>
      </c>
      <c r="BW12" s="288">
        <v>22255.634233528785</v>
      </c>
      <c r="BX12" s="288">
        <v>22652.174922228267</v>
      </c>
      <c r="BY12" s="288">
        <v>23002.176833266978</v>
      </c>
      <c r="BZ12" s="288">
        <v>24343.137075720173</v>
      </c>
      <c r="CA12" s="288">
        <v>25241.945968097742</v>
      </c>
      <c r="CB12" s="288">
        <v>25515.295705012846</v>
      </c>
      <c r="CC12" s="288">
        <v>25226.777368270221</v>
      </c>
      <c r="CD12" s="288">
        <v>26173.52624946614</v>
      </c>
      <c r="CE12" s="288">
        <v>27408.519642743755</v>
      </c>
      <c r="CF12" s="288">
        <v>27478.48081850008</v>
      </c>
      <c r="CG12" s="289">
        <v>28372.774601681722</v>
      </c>
      <c r="CH12" s="287">
        <v>28305.567250917848</v>
      </c>
      <c r="CI12" s="288">
        <v>29412.283602947326</v>
      </c>
      <c r="CJ12" s="288">
        <v>29615.709256663838</v>
      </c>
      <c r="CK12" s="288">
        <v>28911.543180235643</v>
      </c>
      <c r="CL12" s="288">
        <v>28968.382319255845</v>
      </c>
      <c r="CM12" s="288">
        <v>28674.422965881877</v>
      </c>
      <c r="CN12" s="288">
        <v>28830.94666128153</v>
      </c>
      <c r="CO12" s="288">
        <v>28383.972708563961</v>
      </c>
      <c r="CP12" s="288">
        <v>27973.604212294358</v>
      </c>
      <c r="CQ12" s="288">
        <v>27583.43386566397</v>
      </c>
      <c r="CR12" s="288">
        <v>27478.741997731147</v>
      </c>
      <c r="CS12" s="289">
        <v>27993.375823014267</v>
      </c>
      <c r="CT12" s="287">
        <v>28716.8484445576</v>
      </c>
      <c r="CU12" s="288">
        <v>27425.735714572071</v>
      </c>
      <c r="CV12" s="288">
        <v>27993.679002631663</v>
      </c>
      <c r="CW12" s="288">
        <v>28859.480668473749</v>
      </c>
      <c r="CX12" s="288">
        <v>28816.659937609515</v>
      </c>
      <c r="CY12" s="288">
        <v>28571.671821507567</v>
      </c>
      <c r="CZ12" s="288">
        <v>30868.012418041308</v>
      </c>
      <c r="DA12" s="288">
        <v>32280.351821854438</v>
      </c>
      <c r="DB12" s="288">
        <v>32607.138410165062</v>
      </c>
      <c r="DC12" s="288">
        <v>33842.09768040113</v>
      </c>
      <c r="DD12" s="288">
        <v>34552.32738992721</v>
      </c>
      <c r="DE12" s="289">
        <v>34609.872902145646</v>
      </c>
      <c r="DF12" s="287">
        <v>34619.688782294776</v>
      </c>
      <c r="DG12" s="288">
        <v>34259.72545073877</v>
      </c>
      <c r="DH12" s="288">
        <v>34337.711256351024</v>
      </c>
      <c r="DI12" s="288">
        <v>35735.143723835121</v>
      </c>
      <c r="DJ12" s="288">
        <v>35575.777717917248</v>
      </c>
      <c r="DK12" s="288">
        <v>35930.904389196963</v>
      </c>
      <c r="DL12" s="288">
        <v>36478.795699138755</v>
      </c>
      <c r="DM12" s="288">
        <v>36568.313258073002</v>
      </c>
      <c r="DN12" s="288">
        <v>37046.808854628769</v>
      </c>
      <c r="DO12" s="288">
        <v>37348.306735096048</v>
      </c>
      <c r="DP12" s="288">
        <v>36980.275502972625</v>
      </c>
      <c r="DQ12" s="289">
        <v>38037.080337695166</v>
      </c>
      <c r="DR12" s="287">
        <v>38700.841336129939</v>
      </c>
      <c r="DS12" s="288">
        <v>39333.487091487812</v>
      </c>
      <c r="DT12" s="288">
        <v>39472.525749978733</v>
      </c>
      <c r="DU12" s="288">
        <v>40503.910147012488</v>
      </c>
      <c r="DV12" s="288">
        <v>40027.877918876176</v>
      </c>
      <c r="DW12" s="288">
        <v>40947.779401880041</v>
      </c>
      <c r="DX12" s="288">
        <v>43478.104450087405</v>
      </c>
      <c r="DY12" s="288">
        <v>43396.870358184606</v>
      </c>
      <c r="DZ12" s="288">
        <v>42295.130389717815</v>
      </c>
      <c r="EA12" s="288">
        <v>42485.778614756076</v>
      </c>
      <c r="EB12" s="288">
        <v>42256.369381006465</v>
      </c>
      <c r="EC12" s="289">
        <v>43392.469306523024</v>
      </c>
      <c r="ED12" s="287">
        <v>43797.029149112896</v>
      </c>
      <c r="EE12" s="288">
        <v>45359.380420174915</v>
      </c>
      <c r="EF12" s="288">
        <v>45583.44851948521</v>
      </c>
      <c r="EG12" s="288">
        <v>45877.515313510594</v>
      </c>
      <c r="EH12" s="288">
        <v>45092.228523686557</v>
      </c>
      <c r="EI12" s="288">
        <v>45482.557641718951</v>
      </c>
      <c r="EJ12" s="288">
        <v>45901.165533768704</v>
      </c>
      <c r="EK12" s="288">
        <v>45876.974319432156</v>
      </c>
      <c r="EL12" s="288">
        <v>46727.924541012857</v>
      </c>
      <c r="EM12" s="288">
        <v>46950.8147550375</v>
      </c>
      <c r="EN12" s="288">
        <v>46988.844563331761</v>
      </c>
      <c r="EO12" s="289">
        <v>48286.36210353049</v>
      </c>
      <c r="EP12" s="287">
        <v>49311.563537249749</v>
      </c>
      <c r="EQ12" s="288">
        <v>49359.034754597058</v>
      </c>
      <c r="ER12" s="288">
        <v>49171.417085233035</v>
      </c>
      <c r="ES12" s="288">
        <v>49572.576577388638</v>
      </c>
      <c r="ET12" s="288">
        <v>49005.433695379223</v>
      </c>
      <c r="EU12" s="288">
        <v>49637.260545393379</v>
      </c>
      <c r="EV12" s="288">
        <v>50307.193721969736</v>
      </c>
      <c r="EW12" s="288">
        <v>50556.389195011783</v>
      </c>
      <c r="EX12" s="288">
        <v>55953.030454222942</v>
      </c>
      <c r="EY12" s="288">
        <v>56784.85496565717</v>
      </c>
      <c r="EZ12" s="288">
        <v>56267.388107229512</v>
      </c>
      <c r="FA12" s="289">
        <v>56881.899251992865</v>
      </c>
      <c r="FB12" s="287">
        <v>58840.841269146898</v>
      </c>
      <c r="FC12" s="288">
        <v>58850.328990579874</v>
      </c>
      <c r="FD12" s="288">
        <v>60725.666253965253</v>
      </c>
      <c r="FE12" s="288">
        <v>61659.388215909479</v>
      </c>
      <c r="FF12" s="288">
        <v>64864.193850379539</v>
      </c>
      <c r="FG12" s="288">
        <v>66233.127521920425</v>
      </c>
      <c r="FH12" s="288">
        <v>68393.891200302955</v>
      </c>
      <c r="FI12" s="288">
        <v>69491.662921032286</v>
      </c>
      <c r="FJ12" s="288">
        <v>70273.934956083307</v>
      </c>
      <c r="FK12" s="288">
        <v>71983.04430139887</v>
      </c>
      <c r="FL12" s="288">
        <v>70714.356310681105</v>
      </c>
      <c r="FM12" s="289">
        <v>70840.879089446564</v>
      </c>
      <c r="FN12" s="287">
        <v>72454.287199977261</v>
      </c>
      <c r="FO12" s="288">
        <v>74717.559023104288</v>
      </c>
      <c r="FP12" s="288">
        <v>74628.008505178223</v>
      </c>
      <c r="FQ12" s="288">
        <v>76562.642049556307</v>
      </c>
      <c r="FR12" s="288">
        <v>74983.257847172325</v>
      </c>
      <c r="FS12" s="288">
        <v>75883.104247596959</v>
      </c>
      <c r="FT12" s="288">
        <v>74343.040283656213</v>
      </c>
      <c r="FU12" s="288">
        <v>73310.35324154835</v>
      </c>
      <c r="FV12" s="288">
        <v>74856.253688940691</v>
      </c>
      <c r="FW12" s="288">
        <v>76004.078730665788</v>
      </c>
      <c r="FX12" s="288">
        <v>74824.268595250614</v>
      </c>
      <c r="FY12" s="289">
        <v>76185.196364589399</v>
      </c>
      <c r="FZ12" s="287">
        <v>75439.904195779207</v>
      </c>
      <c r="GA12" s="288">
        <v>75341.473913091701</v>
      </c>
      <c r="GB12" s="288">
        <v>78942.23531361566</v>
      </c>
      <c r="GC12" s="288">
        <v>80993.479503458788</v>
      </c>
      <c r="GD12" s="288">
        <v>81218.748746676822</v>
      </c>
      <c r="GE12" s="288">
        <v>82835.810721319067</v>
      </c>
      <c r="GF12" s="288">
        <v>81952.65790431021</v>
      </c>
      <c r="GG12" s="288">
        <v>84068.458343853767</v>
      </c>
      <c r="GH12" s="288">
        <v>85245.071752329488</v>
      </c>
      <c r="GI12" s="288">
        <v>84522.926093465125</v>
      </c>
      <c r="GJ12" s="288">
        <v>84713.695830315453</v>
      </c>
      <c r="GK12" s="289">
        <v>87552.187194151207</v>
      </c>
      <c r="GL12" s="287">
        <v>89381.105294100358</v>
      </c>
      <c r="GM12" s="288">
        <v>89803.812612391033</v>
      </c>
      <c r="GN12" s="288">
        <v>90851.801295092751</v>
      </c>
      <c r="GO12" s="288">
        <v>91181.083759353714</v>
      </c>
      <c r="GP12" s="288">
        <v>91871.179912199746</v>
      </c>
      <c r="GQ12" s="288">
        <v>88286.684138333192</v>
      </c>
      <c r="GR12" s="288">
        <v>88727.882926751583</v>
      </c>
      <c r="GS12" s="288">
        <v>91523.118902028364</v>
      </c>
      <c r="GT12" s="288">
        <v>91318.846789586998</v>
      </c>
      <c r="GU12" s="288">
        <v>90455.302542202407</v>
      </c>
      <c r="GV12" s="288">
        <v>91159.462935739662</v>
      </c>
      <c r="GW12" s="289">
        <v>91700.975636525458</v>
      </c>
      <c r="GX12" s="287">
        <v>93857.009924310507</v>
      </c>
      <c r="GY12" s="288">
        <v>93934.901365830272</v>
      </c>
      <c r="GZ12" s="288">
        <v>95917.563343482616</v>
      </c>
      <c r="HA12" s="288">
        <v>95880.040616445753</v>
      </c>
      <c r="HB12" s="288">
        <v>95365.716325399699</v>
      </c>
      <c r="HC12" s="288">
        <v>94666.754450884619</v>
      </c>
      <c r="HD12" s="288">
        <v>95026.178574362115</v>
      </c>
      <c r="HE12" s="288">
        <v>93906.459295820299</v>
      </c>
      <c r="HF12" s="288">
        <v>95054.20561890486</v>
      </c>
      <c r="HG12" s="288">
        <v>94263.397139293796</v>
      </c>
      <c r="HH12" s="288">
        <v>95087.373823026515</v>
      </c>
      <c r="HI12" s="289">
        <v>94230.437531928896</v>
      </c>
      <c r="HJ12" s="287">
        <v>96871.348405999641</v>
      </c>
      <c r="HK12" s="288">
        <v>98468.445668620436</v>
      </c>
      <c r="HL12" s="288">
        <v>95859.729350914378</v>
      </c>
      <c r="HM12" s="288">
        <v>95043.253946271507</v>
      </c>
      <c r="HN12" s="288">
        <v>94054.363677409507</v>
      </c>
      <c r="HO12" s="288">
        <v>96181.924903866588</v>
      </c>
      <c r="HP12" s="288">
        <v>95564.579254856159</v>
      </c>
      <c r="HQ12" s="288">
        <v>92723.863751094046</v>
      </c>
      <c r="HR12" s="288">
        <v>92938.436069138057</v>
      </c>
      <c r="HS12" s="288">
        <v>94084.065867296333</v>
      </c>
      <c r="HT12" s="288">
        <v>92304.55117868846</v>
      </c>
      <c r="HU12" s="289">
        <v>94196.561112384239</v>
      </c>
      <c r="HV12" s="287">
        <v>95275.494151030609</v>
      </c>
      <c r="HW12" s="288">
        <v>93047.581324900792</v>
      </c>
      <c r="HX12" s="288">
        <v>88806.582463040424</v>
      </c>
      <c r="HY12" s="288">
        <v>92116.127554999606</v>
      </c>
      <c r="HZ12" s="288">
        <v>94625.57310390209</v>
      </c>
      <c r="IA12" s="288">
        <v>97024.648350110801</v>
      </c>
      <c r="IB12" s="288">
        <v>100286.56547973792</v>
      </c>
      <c r="IC12" s="288">
        <v>101259.98734750479</v>
      </c>
      <c r="ID12" s="288">
        <v>101046.08724390296</v>
      </c>
      <c r="IE12" s="288">
        <v>101328.7714871944</v>
      </c>
      <c r="IF12" s="288">
        <v>104194.49872777335</v>
      </c>
      <c r="IG12" s="289">
        <v>112085.46670692907</v>
      </c>
      <c r="IH12" s="287">
        <v>112428.78040907615</v>
      </c>
      <c r="II12" s="288">
        <v>111284.56985790629</v>
      </c>
      <c r="IJ12" s="288">
        <v>109259.27991457915</v>
      </c>
      <c r="IK12" s="288">
        <v>113159.45670817221</v>
      </c>
      <c r="IL12" s="288">
        <v>114132.35202615779</v>
      </c>
      <c r="IM12" s="288">
        <v>114492.53202649567</v>
      </c>
      <c r="IN12" s="288">
        <v>113962.55166233453</v>
      </c>
      <c r="IO12" s="288">
        <v>121739.78138825399</v>
      </c>
      <c r="IP12" s="288">
        <v>121466.46925855684</v>
      </c>
      <c r="IQ12" s="288">
        <v>123050.79331650374</v>
      </c>
      <c r="IR12" s="288">
        <v>121719.28298418107</v>
      </c>
      <c r="IS12" s="289">
        <v>123607.91193151403</v>
      </c>
      <c r="IT12" s="287">
        <v>122482.57805220273</v>
      </c>
      <c r="IU12" s="288">
        <v>123306.77316747887</v>
      </c>
      <c r="IV12" s="288">
        <v>125171.07474661198</v>
      </c>
      <c r="IW12" s="288">
        <v>122655.06504158249</v>
      </c>
      <c r="IX12" s="288">
        <v>124628.07749116656</v>
      </c>
      <c r="IY12" s="288">
        <v>123531.36215793715</v>
      </c>
      <c r="IZ12" s="288">
        <v>122950.50334938882</v>
      </c>
      <c r="JA12" s="288">
        <v>123711.32552118174</v>
      </c>
      <c r="JB12" s="288">
        <v>123415.54238040096</v>
      </c>
      <c r="JC12" s="288">
        <v>121158.21948703642</v>
      </c>
      <c r="JD12" s="288">
        <v>122300.06983842392</v>
      </c>
      <c r="JE12" s="289">
        <v>124641.76665840493</v>
      </c>
      <c r="JF12" s="287">
        <v>128053.04778660857</v>
      </c>
      <c r="JG12" s="288">
        <v>126342.09828812706</v>
      </c>
      <c r="JH12" s="288">
        <v>126609.88594068481</v>
      </c>
      <c r="JI12" s="288">
        <v>126641.93749918765</v>
      </c>
      <c r="JJ12" s="288">
        <v>127509.84478009639</v>
      </c>
      <c r="JK12" s="288">
        <v>128514.2895067686</v>
      </c>
      <c r="JL12" s="288">
        <v>131921.93050315484</v>
      </c>
      <c r="JM12" s="288">
        <v>129053.79505350423</v>
      </c>
      <c r="JN12" s="288">
        <v>129332.29232652858</v>
      </c>
      <c r="JO12" s="288">
        <v>128654.49258649169</v>
      </c>
      <c r="JP12" s="288">
        <v>133068.61640187525</v>
      </c>
      <c r="JQ12" s="289">
        <v>135433.92017304749</v>
      </c>
      <c r="JR12" s="287">
        <v>135354.53543862497</v>
      </c>
      <c r="JS12" s="288">
        <v>134581.82271155115</v>
      </c>
      <c r="JT12" s="288">
        <v>135830.26541681137</v>
      </c>
      <c r="JU12" s="288">
        <v>136926.47883603314</v>
      </c>
      <c r="JV12" s="288">
        <v>136316.52900568763</v>
      </c>
      <c r="JW12" s="288">
        <v>133481.5336422589</v>
      </c>
      <c r="JX12" s="288">
        <v>134026.58849255106</v>
      </c>
      <c r="JY12" s="288">
        <v>133853.17555330449</v>
      </c>
      <c r="JZ12" s="288">
        <v>132777.76733009485</v>
      </c>
      <c r="KA12" s="288">
        <v>130696.39005033975</v>
      </c>
      <c r="KB12" s="288">
        <v>132075.95743747969</v>
      </c>
      <c r="KC12" s="289">
        <v>131090.1987102991</v>
      </c>
      <c r="KD12" s="287">
        <v>132902.68766007703</v>
      </c>
      <c r="KE12" s="288">
        <v>132923.79533931008</v>
      </c>
      <c r="KF12" s="288">
        <v>132711.61556234918</v>
      </c>
      <c r="KG12" s="288">
        <v>135790.19306624372</v>
      </c>
      <c r="KH12" s="288">
        <v>135984.33474301256</v>
      </c>
      <c r="KI12" s="288">
        <v>136691.96722579858</v>
      </c>
      <c r="KJ12" s="288">
        <v>133667.36689333388</v>
      </c>
      <c r="KK12" s="288">
        <v>132382.13684092415</v>
      </c>
      <c r="KL12" s="288">
        <v>141790.22049718435</v>
      </c>
      <c r="KM12" s="288">
        <v>142035.18114624516</v>
      </c>
      <c r="KN12" s="288">
        <v>143249.75861421478</v>
      </c>
      <c r="KO12" s="289">
        <v>151197.34412150146</v>
      </c>
      <c r="KP12" s="287">
        <v>156647.47397946168</v>
      </c>
      <c r="KQ12" s="288">
        <v>157232.97149816307</v>
      </c>
      <c r="KR12" s="288">
        <v>155760.94900320316</v>
      </c>
      <c r="KS12" s="289">
        <v>149738.42788893107</v>
      </c>
    </row>
    <row r="13" spans="1:305" ht="1.5" customHeight="1" x14ac:dyDescent="0.25"/>
    <row r="14" spans="1:305" ht="13.8" x14ac:dyDescent="0.3">
      <c r="A14" s="302" t="s">
        <v>4321</v>
      </c>
    </row>
    <row r="15" spans="1:305" x14ac:dyDescent="0.25">
      <c r="A15" s="300" t="s">
        <v>4290</v>
      </c>
    </row>
    <row r="16" spans="1:305" x14ac:dyDescent="0.25">
      <c r="A16" s="300" t="s">
        <v>4404</v>
      </c>
      <c r="JF16" s="259"/>
      <c r="JG16" s="259"/>
      <c r="JH16" s="259"/>
      <c r="JI16" s="259"/>
      <c r="JJ16" s="259"/>
      <c r="JK16" s="259"/>
      <c r="JL16" s="259"/>
      <c r="JM16" s="259"/>
      <c r="JN16" s="259"/>
      <c r="JO16" s="259"/>
      <c r="JP16" s="259"/>
      <c r="JQ16" s="259"/>
      <c r="JR16" s="259"/>
      <c r="JS16" s="259"/>
      <c r="JT16" s="259"/>
      <c r="JU16" s="259"/>
      <c r="JV16" s="259"/>
      <c r="JW16" s="259"/>
      <c r="JX16" s="259"/>
      <c r="JY16" s="259"/>
      <c r="JZ16" s="259"/>
      <c r="KA16" s="259"/>
      <c r="KB16" s="259"/>
      <c r="KC16" s="259"/>
      <c r="KD16" s="259"/>
      <c r="KE16" s="259"/>
      <c r="KF16" s="259"/>
      <c r="KG16" s="259"/>
      <c r="KH16" s="259"/>
      <c r="KI16" s="259"/>
      <c r="KJ16" s="259"/>
      <c r="KK16" s="259"/>
      <c r="KL16" s="259"/>
      <c r="KM16" s="259"/>
      <c r="KN16" s="259"/>
      <c r="KO16" s="259"/>
      <c r="KP16" s="259"/>
      <c r="KQ16" s="259"/>
      <c r="KR16" s="259"/>
      <c r="KS16" s="259"/>
    </row>
    <row r="17" spans="1:286" x14ac:dyDescent="0.25">
      <c r="A17" s="300" t="s">
        <v>4394</v>
      </c>
    </row>
    <row r="18" spans="1:286" ht="13.8" x14ac:dyDescent="0.3">
      <c r="A18" s="302" t="s">
        <v>4256</v>
      </c>
    </row>
    <row r="19" spans="1:286" x14ac:dyDescent="0.25">
      <c r="B19" s="259"/>
      <c r="C19" s="259"/>
      <c r="D19" s="259"/>
      <c r="E19" s="259"/>
      <c r="F19" s="259"/>
      <c r="G19" s="259"/>
      <c r="H19" s="259"/>
      <c r="I19" s="259"/>
      <c r="J19" s="259"/>
      <c r="K19" s="259"/>
      <c r="L19" s="259"/>
      <c r="M19" s="259"/>
      <c r="N19" s="259"/>
      <c r="O19" s="259"/>
      <c r="P19" s="259"/>
      <c r="Q19" s="259"/>
      <c r="R19" s="259"/>
      <c r="S19" s="259"/>
      <c r="T19" s="259"/>
      <c r="U19" s="259"/>
      <c r="V19" s="259"/>
      <c r="W19" s="259"/>
      <c r="X19" s="259"/>
      <c r="Y19" s="259"/>
      <c r="Z19" s="259"/>
      <c r="AA19" s="259"/>
      <c r="AB19" s="259"/>
      <c r="AC19" s="259"/>
      <c r="AD19" s="259"/>
      <c r="AE19" s="259"/>
      <c r="AF19" s="259"/>
      <c r="AG19" s="259"/>
      <c r="AH19" s="259"/>
      <c r="AI19" s="259"/>
      <c r="AJ19" s="259"/>
      <c r="AK19" s="259"/>
      <c r="AL19" s="259"/>
      <c r="AM19" s="259"/>
      <c r="AN19" s="259"/>
      <c r="AO19" s="259"/>
      <c r="AP19" s="259"/>
      <c r="AQ19" s="259"/>
      <c r="AR19" s="259"/>
      <c r="AS19" s="259"/>
      <c r="AT19" s="259"/>
      <c r="AU19" s="259"/>
      <c r="AV19" s="259"/>
      <c r="AW19" s="259"/>
      <c r="AX19" s="259"/>
      <c r="AY19" s="259"/>
      <c r="AZ19" s="259"/>
      <c r="BA19" s="259"/>
      <c r="BB19" s="259"/>
      <c r="BC19" s="259"/>
      <c r="BD19" s="259"/>
      <c r="BE19" s="259"/>
      <c r="BF19" s="259"/>
      <c r="BG19" s="259"/>
      <c r="BH19" s="259"/>
      <c r="BI19" s="259"/>
      <c r="BJ19" s="259"/>
      <c r="BK19" s="259"/>
      <c r="BL19" s="259"/>
      <c r="BM19" s="259"/>
      <c r="BN19" s="259"/>
      <c r="BO19" s="259"/>
      <c r="BP19" s="259"/>
      <c r="BQ19" s="259"/>
      <c r="BR19" s="259"/>
      <c r="BS19" s="259"/>
      <c r="BT19" s="259"/>
      <c r="BU19" s="259"/>
      <c r="BV19" s="259"/>
      <c r="BW19" s="259"/>
      <c r="BX19" s="259"/>
      <c r="BY19" s="259"/>
      <c r="BZ19" s="259"/>
      <c r="CA19" s="259"/>
      <c r="CB19" s="259"/>
      <c r="CC19" s="259"/>
      <c r="CD19" s="259"/>
      <c r="CE19" s="259"/>
      <c r="CF19" s="259"/>
      <c r="CG19" s="259"/>
      <c r="CH19" s="259"/>
      <c r="CI19" s="259"/>
      <c r="CJ19" s="259"/>
      <c r="CK19" s="259"/>
      <c r="CL19" s="259"/>
      <c r="CM19" s="259"/>
      <c r="CN19" s="259"/>
      <c r="CO19" s="259"/>
      <c r="CP19" s="259"/>
      <c r="CQ19" s="259"/>
      <c r="CR19" s="259"/>
      <c r="CS19" s="259"/>
      <c r="CT19" s="259"/>
      <c r="CU19" s="259"/>
      <c r="CV19" s="259"/>
      <c r="CW19" s="259"/>
      <c r="CX19" s="259"/>
      <c r="CY19" s="259"/>
      <c r="CZ19" s="259"/>
      <c r="DA19" s="259"/>
      <c r="DB19" s="259"/>
      <c r="DC19" s="259"/>
      <c r="DD19" s="259"/>
      <c r="DE19" s="259"/>
      <c r="DF19" s="259"/>
      <c r="DG19" s="259"/>
      <c r="DH19" s="259"/>
      <c r="DI19" s="259"/>
      <c r="DJ19" s="259"/>
      <c r="DK19" s="259"/>
      <c r="DL19" s="259"/>
      <c r="DM19" s="259"/>
      <c r="DN19" s="259"/>
      <c r="DO19" s="259"/>
      <c r="DP19" s="259"/>
      <c r="DQ19" s="259"/>
      <c r="DR19" s="259"/>
      <c r="DS19" s="259"/>
      <c r="DT19" s="259"/>
      <c r="DU19" s="259"/>
      <c r="DV19" s="259"/>
      <c r="DW19" s="259"/>
      <c r="DX19" s="259"/>
      <c r="DY19" s="259"/>
      <c r="DZ19" s="259"/>
      <c r="EA19" s="259"/>
      <c r="EB19" s="259"/>
      <c r="EC19" s="259"/>
      <c r="ED19" s="259"/>
      <c r="EE19" s="259"/>
      <c r="EF19" s="259"/>
      <c r="EG19" s="259"/>
      <c r="EH19" s="259"/>
      <c r="EI19" s="259"/>
      <c r="EJ19" s="259"/>
      <c r="EK19" s="259"/>
      <c r="EL19" s="259"/>
      <c r="EM19" s="259"/>
      <c r="EN19" s="259"/>
      <c r="EO19" s="259"/>
      <c r="EP19" s="259"/>
      <c r="EQ19" s="259"/>
      <c r="ER19" s="259"/>
      <c r="ES19" s="259"/>
      <c r="ET19" s="259"/>
      <c r="EU19" s="259"/>
      <c r="EV19" s="259"/>
      <c r="EW19" s="259"/>
      <c r="EX19" s="259"/>
      <c r="EY19" s="259"/>
      <c r="EZ19" s="259"/>
      <c r="FA19" s="259"/>
      <c r="FB19" s="259"/>
      <c r="FC19" s="259"/>
      <c r="FD19" s="259"/>
      <c r="FE19" s="259"/>
      <c r="FF19" s="259"/>
      <c r="FG19" s="259"/>
      <c r="FH19" s="259"/>
      <c r="FI19" s="259"/>
      <c r="FJ19" s="259"/>
      <c r="FK19" s="259"/>
      <c r="FL19" s="259"/>
      <c r="FM19" s="259"/>
      <c r="FN19" s="259"/>
      <c r="FO19" s="259"/>
      <c r="FP19" s="259"/>
      <c r="FQ19" s="259"/>
      <c r="FR19" s="259"/>
      <c r="FS19" s="259"/>
      <c r="FT19" s="259"/>
      <c r="FU19" s="259"/>
      <c r="FV19" s="259"/>
      <c r="FW19" s="259"/>
      <c r="FX19" s="259"/>
      <c r="FY19" s="259"/>
      <c r="FZ19" s="259"/>
      <c r="GA19" s="259"/>
      <c r="GB19" s="259"/>
      <c r="GC19" s="259"/>
      <c r="GD19" s="259"/>
      <c r="GE19" s="259"/>
      <c r="GF19" s="259"/>
      <c r="GG19" s="259"/>
      <c r="GH19" s="259"/>
      <c r="GI19" s="259"/>
      <c r="GJ19" s="259"/>
      <c r="GK19" s="259"/>
      <c r="GL19" s="259"/>
      <c r="GM19" s="259"/>
      <c r="GN19" s="259"/>
      <c r="GO19" s="259"/>
      <c r="GP19" s="259"/>
      <c r="GQ19" s="259"/>
      <c r="GR19" s="259"/>
      <c r="GS19" s="259"/>
      <c r="GT19" s="259"/>
      <c r="GU19" s="259"/>
      <c r="GV19" s="259"/>
      <c r="GW19" s="259"/>
      <c r="GX19" s="259"/>
      <c r="GY19" s="259"/>
      <c r="GZ19" s="259"/>
      <c r="HA19" s="259"/>
      <c r="HB19" s="259"/>
      <c r="HC19" s="259"/>
      <c r="HD19" s="259"/>
      <c r="HE19" s="259"/>
      <c r="HF19" s="259"/>
      <c r="HG19" s="259"/>
      <c r="HH19" s="259"/>
      <c r="HI19" s="259"/>
      <c r="HJ19" s="259"/>
      <c r="HK19" s="259"/>
      <c r="HL19" s="259"/>
      <c r="HM19" s="259"/>
      <c r="HN19" s="259"/>
      <c r="HO19" s="259"/>
      <c r="HP19" s="259"/>
      <c r="HQ19" s="259"/>
      <c r="HR19" s="259"/>
      <c r="HS19" s="259"/>
      <c r="HT19" s="259"/>
      <c r="HU19" s="259"/>
      <c r="HV19" s="259"/>
      <c r="HW19" s="259"/>
      <c r="HX19" s="259"/>
      <c r="HY19" s="259"/>
      <c r="HZ19" s="259"/>
      <c r="IA19" s="259"/>
      <c r="IB19" s="259"/>
      <c r="IC19" s="259"/>
      <c r="ID19" s="259"/>
      <c r="IE19" s="259"/>
      <c r="IF19" s="259"/>
      <c r="IG19" s="259"/>
      <c r="IH19" s="259"/>
      <c r="II19" s="259"/>
      <c r="IJ19" s="259"/>
      <c r="IK19" s="259"/>
      <c r="IL19" s="259"/>
      <c r="IM19" s="259"/>
      <c r="IN19" s="259"/>
      <c r="IO19" s="259"/>
      <c r="IP19" s="259"/>
      <c r="IQ19" s="259"/>
      <c r="IR19" s="259"/>
      <c r="IS19" s="259"/>
      <c r="IT19" s="259"/>
      <c r="IU19" s="259"/>
      <c r="IV19" s="259"/>
      <c r="IW19" s="259"/>
      <c r="IX19" s="259"/>
      <c r="IY19" s="259"/>
      <c r="IZ19" s="259"/>
      <c r="JA19" s="259"/>
      <c r="JB19" s="259"/>
      <c r="JC19" s="259"/>
      <c r="JD19" s="259"/>
      <c r="JE19" s="259"/>
      <c r="JF19" s="259"/>
      <c r="JG19" s="259"/>
      <c r="JH19" s="259"/>
      <c r="JI19" s="259"/>
      <c r="JJ19" s="259"/>
      <c r="JK19" s="259"/>
      <c r="JL19" s="259"/>
      <c r="JM19" s="259"/>
      <c r="JN19" s="259"/>
      <c r="JO19" s="259"/>
      <c r="JP19" s="259"/>
      <c r="JQ19" s="259"/>
      <c r="JR19" s="259"/>
      <c r="JS19" s="259"/>
      <c r="JT19" s="259"/>
      <c r="JU19" s="259"/>
      <c r="JV19" s="259"/>
      <c r="JW19" s="259"/>
      <c r="JX19" s="259"/>
      <c r="JY19" s="259"/>
      <c r="JZ19" s="259"/>
    </row>
  </sheetData>
  <pageMargins left="0.7" right="0.7" top="0.75" bottom="0.75" header="0.3" footer="0.3"/>
  <pageSetup scale="6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11F19-DC50-4110-8A97-074B15DEDC4E}">
  <sheetPr>
    <tabColor theme="4" tint="0.59999389629810485"/>
    <pageSetUpPr fitToPage="1"/>
  </sheetPr>
  <dimension ref="A1:KS23"/>
  <sheetViews>
    <sheetView zoomScaleNormal="100" workbookViewId="0">
      <pane xSplit="1" ySplit="5" topLeftCell="KE6" activePane="bottomRight" state="frozen"/>
      <selection sqref="A1:XFD1048576"/>
      <selection pane="topRight" sqref="A1:XFD1048576"/>
      <selection pane="bottomLeft" sqref="A1:XFD1048576"/>
      <selection pane="bottomRight" activeCell="KS7" sqref="KS7"/>
    </sheetView>
  </sheetViews>
  <sheetFormatPr baseColWidth="10" defaultColWidth="9.33203125" defaultRowHeight="13.2" x14ac:dyDescent="0.25"/>
  <cols>
    <col min="1" max="1" width="52.109375" style="11" customWidth="1"/>
    <col min="2" max="253" width="7.6640625" style="11" customWidth="1"/>
    <col min="254" max="265" width="10" style="11" customWidth="1"/>
    <col min="266" max="277" width="9.33203125" style="11" customWidth="1"/>
    <col min="278" max="283" width="8.77734375" style="11" customWidth="1"/>
    <col min="284" max="484" width="9.33203125" style="11"/>
    <col min="485" max="485" width="62" style="11" customWidth="1"/>
    <col min="486" max="489" width="20" style="11" customWidth="1"/>
    <col min="490" max="490" width="9.33203125" style="11"/>
    <col min="491" max="491" width="43" style="11" customWidth="1"/>
    <col min="492" max="492" width="74.77734375" style="11" bestFit="1" customWidth="1"/>
    <col min="493" max="740" width="9.33203125" style="11"/>
    <col min="741" max="741" width="62" style="11" customWidth="1"/>
    <col min="742" max="745" width="20" style="11" customWidth="1"/>
    <col min="746" max="746" width="9.33203125" style="11"/>
    <col min="747" max="747" width="43" style="11" customWidth="1"/>
    <col min="748" max="748" width="74.77734375" style="11" bestFit="1" customWidth="1"/>
    <col min="749" max="996" width="9.33203125" style="11"/>
    <col min="997" max="997" width="62" style="11" customWidth="1"/>
    <col min="998" max="1001" width="20" style="11" customWidth="1"/>
    <col min="1002" max="1002" width="9.33203125" style="11"/>
    <col min="1003" max="1003" width="43" style="11" customWidth="1"/>
    <col min="1004" max="1004" width="74.77734375" style="11" bestFit="1" customWidth="1"/>
    <col min="1005" max="1252" width="9.33203125" style="11"/>
    <col min="1253" max="1253" width="62" style="11" customWidth="1"/>
    <col min="1254" max="1257" width="20" style="11" customWidth="1"/>
    <col min="1258" max="1258" width="9.33203125" style="11"/>
    <col min="1259" max="1259" width="43" style="11" customWidth="1"/>
    <col min="1260" max="1260" width="74.77734375" style="11" bestFit="1" customWidth="1"/>
    <col min="1261" max="1508" width="9.33203125" style="11"/>
    <col min="1509" max="1509" width="62" style="11" customWidth="1"/>
    <col min="1510" max="1513" width="20" style="11" customWidth="1"/>
    <col min="1514" max="1514" width="9.33203125" style="11"/>
    <col min="1515" max="1515" width="43" style="11" customWidth="1"/>
    <col min="1516" max="1516" width="74.77734375" style="11" bestFit="1" customWidth="1"/>
    <col min="1517" max="1764" width="9.33203125" style="11"/>
    <col min="1765" max="1765" width="62" style="11" customWidth="1"/>
    <col min="1766" max="1769" width="20" style="11" customWidth="1"/>
    <col min="1770" max="1770" width="9.33203125" style="11"/>
    <col min="1771" max="1771" width="43" style="11" customWidth="1"/>
    <col min="1772" max="1772" width="74.77734375" style="11" bestFit="1" customWidth="1"/>
    <col min="1773" max="2020" width="9.33203125" style="11"/>
    <col min="2021" max="2021" width="62" style="11" customWidth="1"/>
    <col min="2022" max="2025" width="20" style="11" customWidth="1"/>
    <col min="2026" max="2026" width="9.33203125" style="11"/>
    <col min="2027" max="2027" width="43" style="11" customWidth="1"/>
    <col min="2028" max="2028" width="74.77734375" style="11" bestFit="1" customWidth="1"/>
    <col min="2029" max="2276" width="9.33203125" style="11"/>
    <col min="2277" max="2277" width="62" style="11" customWidth="1"/>
    <col min="2278" max="2281" width="20" style="11" customWidth="1"/>
    <col min="2282" max="2282" width="9.33203125" style="11"/>
    <col min="2283" max="2283" width="43" style="11" customWidth="1"/>
    <col min="2284" max="2284" width="74.77734375" style="11" bestFit="1" customWidth="1"/>
    <col min="2285" max="2532" width="9.33203125" style="11"/>
    <col min="2533" max="2533" width="62" style="11" customWidth="1"/>
    <col min="2534" max="2537" width="20" style="11" customWidth="1"/>
    <col min="2538" max="2538" width="9.33203125" style="11"/>
    <col min="2539" max="2539" width="43" style="11" customWidth="1"/>
    <col min="2540" max="2540" width="74.77734375" style="11" bestFit="1" customWidth="1"/>
    <col min="2541" max="2788" width="9.33203125" style="11"/>
    <col min="2789" max="2789" width="62" style="11" customWidth="1"/>
    <col min="2790" max="2793" width="20" style="11" customWidth="1"/>
    <col min="2794" max="2794" width="9.33203125" style="11"/>
    <col min="2795" max="2795" width="43" style="11" customWidth="1"/>
    <col min="2796" max="2796" width="74.77734375" style="11" bestFit="1" customWidth="1"/>
    <col min="2797" max="3044" width="9.33203125" style="11"/>
    <col min="3045" max="3045" width="62" style="11" customWidth="1"/>
    <col min="3046" max="3049" width="20" style="11" customWidth="1"/>
    <col min="3050" max="3050" width="9.33203125" style="11"/>
    <col min="3051" max="3051" width="43" style="11" customWidth="1"/>
    <col min="3052" max="3052" width="74.77734375" style="11" bestFit="1" customWidth="1"/>
    <col min="3053" max="3300" width="9.33203125" style="11"/>
    <col min="3301" max="3301" width="62" style="11" customWidth="1"/>
    <col min="3302" max="3305" width="20" style="11" customWidth="1"/>
    <col min="3306" max="3306" width="9.33203125" style="11"/>
    <col min="3307" max="3307" width="43" style="11" customWidth="1"/>
    <col min="3308" max="3308" width="74.77734375" style="11" bestFit="1" customWidth="1"/>
    <col min="3309" max="3556" width="9.33203125" style="11"/>
    <col min="3557" max="3557" width="62" style="11" customWidth="1"/>
    <col min="3558" max="3561" width="20" style="11" customWidth="1"/>
    <col min="3562" max="3562" width="9.33203125" style="11"/>
    <col min="3563" max="3563" width="43" style="11" customWidth="1"/>
    <col min="3564" max="3564" width="74.77734375" style="11" bestFit="1" customWidth="1"/>
    <col min="3565" max="3812" width="9.33203125" style="11"/>
    <col min="3813" max="3813" width="62" style="11" customWidth="1"/>
    <col min="3814" max="3817" width="20" style="11" customWidth="1"/>
    <col min="3818" max="3818" width="9.33203125" style="11"/>
    <col min="3819" max="3819" width="43" style="11" customWidth="1"/>
    <col min="3820" max="3820" width="74.77734375" style="11" bestFit="1" customWidth="1"/>
    <col min="3821" max="4068" width="9.33203125" style="11"/>
    <col min="4069" max="4069" width="62" style="11" customWidth="1"/>
    <col min="4070" max="4073" width="20" style="11" customWidth="1"/>
    <col min="4074" max="4074" width="9.33203125" style="11"/>
    <col min="4075" max="4075" width="43" style="11" customWidth="1"/>
    <col min="4076" max="4076" width="74.77734375" style="11" bestFit="1" customWidth="1"/>
    <col min="4077" max="4324" width="9.33203125" style="11"/>
    <col min="4325" max="4325" width="62" style="11" customWidth="1"/>
    <col min="4326" max="4329" width="20" style="11" customWidth="1"/>
    <col min="4330" max="4330" width="9.33203125" style="11"/>
    <col min="4331" max="4331" width="43" style="11" customWidth="1"/>
    <col min="4332" max="4332" width="74.77734375" style="11" bestFit="1" customWidth="1"/>
    <col min="4333" max="4580" width="9.33203125" style="11"/>
    <col min="4581" max="4581" width="62" style="11" customWidth="1"/>
    <col min="4582" max="4585" width="20" style="11" customWidth="1"/>
    <col min="4586" max="4586" width="9.33203125" style="11"/>
    <col min="4587" max="4587" width="43" style="11" customWidth="1"/>
    <col min="4588" max="4588" width="74.77734375" style="11" bestFit="1" customWidth="1"/>
    <col min="4589" max="4836" width="9.33203125" style="11"/>
    <col min="4837" max="4837" width="62" style="11" customWidth="1"/>
    <col min="4838" max="4841" width="20" style="11" customWidth="1"/>
    <col min="4842" max="4842" width="9.33203125" style="11"/>
    <col min="4843" max="4843" width="43" style="11" customWidth="1"/>
    <col min="4844" max="4844" width="74.77734375" style="11" bestFit="1" customWidth="1"/>
    <col min="4845" max="5092" width="9.33203125" style="11"/>
    <col min="5093" max="5093" width="62" style="11" customWidth="1"/>
    <col min="5094" max="5097" width="20" style="11" customWidth="1"/>
    <col min="5098" max="5098" width="9.33203125" style="11"/>
    <col min="5099" max="5099" width="43" style="11" customWidth="1"/>
    <col min="5100" max="5100" width="74.77734375" style="11" bestFit="1" customWidth="1"/>
    <col min="5101" max="5348" width="9.33203125" style="11"/>
    <col min="5349" max="5349" width="62" style="11" customWidth="1"/>
    <col min="5350" max="5353" width="20" style="11" customWidth="1"/>
    <col min="5354" max="5354" width="9.33203125" style="11"/>
    <col min="5355" max="5355" width="43" style="11" customWidth="1"/>
    <col min="5356" max="5356" width="74.77734375" style="11" bestFit="1" customWidth="1"/>
    <col min="5357" max="5604" width="9.33203125" style="11"/>
    <col min="5605" max="5605" width="62" style="11" customWidth="1"/>
    <col min="5606" max="5609" width="20" style="11" customWidth="1"/>
    <col min="5610" max="5610" width="9.33203125" style="11"/>
    <col min="5611" max="5611" width="43" style="11" customWidth="1"/>
    <col min="5612" max="5612" width="74.77734375" style="11" bestFit="1" customWidth="1"/>
    <col min="5613" max="5860" width="9.33203125" style="11"/>
    <col min="5861" max="5861" width="62" style="11" customWidth="1"/>
    <col min="5862" max="5865" width="20" style="11" customWidth="1"/>
    <col min="5866" max="5866" width="9.33203125" style="11"/>
    <col min="5867" max="5867" width="43" style="11" customWidth="1"/>
    <col min="5868" max="5868" width="74.77734375" style="11" bestFit="1" customWidth="1"/>
    <col min="5869" max="6116" width="9.33203125" style="11"/>
    <col min="6117" max="6117" width="62" style="11" customWidth="1"/>
    <col min="6118" max="6121" width="20" style="11" customWidth="1"/>
    <col min="6122" max="6122" width="9.33203125" style="11"/>
    <col min="6123" max="6123" width="43" style="11" customWidth="1"/>
    <col min="6124" max="6124" width="74.77734375" style="11" bestFit="1" customWidth="1"/>
    <col min="6125" max="6372" width="9.33203125" style="11"/>
    <col min="6373" max="6373" width="62" style="11" customWidth="1"/>
    <col min="6374" max="6377" width="20" style="11" customWidth="1"/>
    <col min="6378" max="6378" width="9.33203125" style="11"/>
    <col min="6379" max="6379" width="43" style="11" customWidth="1"/>
    <col min="6380" max="6380" width="74.77734375" style="11" bestFit="1" customWidth="1"/>
    <col min="6381" max="6628" width="9.33203125" style="11"/>
    <col min="6629" max="6629" width="62" style="11" customWidth="1"/>
    <col min="6630" max="6633" width="20" style="11" customWidth="1"/>
    <col min="6634" max="6634" width="9.33203125" style="11"/>
    <col min="6635" max="6635" width="43" style="11" customWidth="1"/>
    <col min="6636" max="6636" width="74.77734375" style="11" bestFit="1" customWidth="1"/>
    <col min="6637" max="6884" width="9.33203125" style="11"/>
    <col min="6885" max="6885" width="62" style="11" customWidth="1"/>
    <col min="6886" max="6889" width="20" style="11" customWidth="1"/>
    <col min="6890" max="6890" width="9.33203125" style="11"/>
    <col min="6891" max="6891" width="43" style="11" customWidth="1"/>
    <col min="6892" max="6892" width="74.77734375" style="11" bestFit="1" customWidth="1"/>
    <col min="6893" max="7140" width="9.33203125" style="11"/>
    <col min="7141" max="7141" width="62" style="11" customWidth="1"/>
    <col min="7142" max="7145" width="20" style="11" customWidth="1"/>
    <col min="7146" max="7146" width="9.33203125" style="11"/>
    <col min="7147" max="7147" width="43" style="11" customWidth="1"/>
    <col min="7148" max="7148" width="74.77734375" style="11" bestFit="1" customWidth="1"/>
    <col min="7149" max="7396" width="9.33203125" style="11"/>
    <col min="7397" max="7397" width="62" style="11" customWidth="1"/>
    <col min="7398" max="7401" width="20" style="11" customWidth="1"/>
    <col min="7402" max="7402" width="9.33203125" style="11"/>
    <col min="7403" max="7403" width="43" style="11" customWidth="1"/>
    <col min="7404" max="7404" width="74.77734375" style="11" bestFit="1" customWidth="1"/>
    <col min="7405" max="7652" width="9.33203125" style="11"/>
    <col min="7653" max="7653" width="62" style="11" customWidth="1"/>
    <col min="7654" max="7657" width="20" style="11" customWidth="1"/>
    <col min="7658" max="7658" width="9.33203125" style="11"/>
    <col min="7659" max="7659" width="43" style="11" customWidth="1"/>
    <col min="7660" max="7660" width="74.77734375" style="11" bestFit="1" customWidth="1"/>
    <col min="7661" max="7908" width="9.33203125" style="11"/>
    <col min="7909" max="7909" width="62" style="11" customWidth="1"/>
    <col min="7910" max="7913" width="20" style="11" customWidth="1"/>
    <col min="7914" max="7914" width="9.33203125" style="11"/>
    <col min="7915" max="7915" width="43" style="11" customWidth="1"/>
    <col min="7916" max="7916" width="74.77734375" style="11" bestFit="1" customWidth="1"/>
    <col min="7917" max="8164" width="9.33203125" style="11"/>
    <col min="8165" max="8165" width="62" style="11" customWidth="1"/>
    <col min="8166" max="8169" width="20" style="11" customWidth="1"/>
    <col min="8170" max="8170" width="9.33203125" style="11"/>
    <col min="8171" max="8171" width="43" style="11" customWidth="1"/>
    <col min="8172" max="8172" width="74.77734375" style="11" bestFit="1" customWidth="1"/>
    <col min="8173" max="8420" width="9.33203125" style="11"/>
    <col min="8421" max="8421" width="62" style="11" customWidth="1"/>
    <col min="8422" max="8425" width="20" style="11" customWidth="1"/>
    <col min="8426" max="8426" width="9.33203125" style="11"/>
    <col min="8427" max="8427" width="43" style="11" customWidth="1"/>
    <col min="8428" max="8428" width="74.77734375" style="11" bestFit="1" customWidth="1"/>
    <col min="8429" max="8676" width="9.33203125" style="11"/>
    <col min="8677" max="8677" width="62" style="11" customWidth="1"/>
    <col min="8678" max="8681" width="20" style="11" customWidth="1"/>
    <col min="8682" max="8682" width="9.33203125" style="11"/>
    <col min="8683" max="8683" width="43" style="11" customWidth="1"/>
    <col min="8684" max="8684" width="74.77734375" style="11" bestFit="1" customWidth="1"/>
    <col min="8685" max="8932" width="9.33203125" style="11"/>
    <col min="8933" max="8933" width="62" style="11" customWidth="1"/>
    <col min="8934" max="8937" width="20" style="11" customWidth="1"/>
    <col min="8938" max="8938" width="9.33203125" style="11"/>
    <col min="8939" max="8939" width="43" style="11" customWidth="1"/>
    <col min="8940" max="8940" width="74.77734375" style="11" bestFit="1" customWidth="1"/>
    <col min="8941" max="9188" width="9.33203125" style="11"/>
    <col min="9189" max="9189" width="62" style="11" customWidth="1"/>
    <col min="9190" max="9193" width="20" style="11" customWidth="1"/>
    <col min="9194" max="9194" width="9.33203125" style="11"/>
    <col min="9195" max="9195" width="43" style="11" customWidth="1"/>
    <col min="9196" max="9196" width="74.77734375" style="11" bestFit="1" customWidth="1"/>
    <col min="9197" max="9444" width="9.33203125" style="11"/>
    <col min="9445" max="9445" width="62" style="11" customWidth="1"/>
    <col min="9446" max="9449" width="20" style="11" customWidth="1"/>
    <col min="9450" max="9450" width="9.33203125" style="11"/>
    <col min="9451" max="9451" width="43" style="11" customWidth="1"/>
    <col min="9452" max="9452" width="74.77734375" style="11" bestFit="1" customWidth="1"/>
    <col min="9453" max="9700" width="9.33203125" style="11"/>
    <col min="9701" max="9701" width="62" style="11" customWidth="1"/>
    <col min="9702" max="9705" width="20" style="11" customWidth="1"/>
    <col min="9706" max="9706" width="9.33203125" style="11"/>
    <col min="9707" max="9707" width="43" style="11" customWidth="1"/>
    <col min="9708" max="9708" width="74.77734375" style="11" bestFit="1" customWidth="1"/>
    <col min="9709" max="9956" width="9.33203125" style="11"/>
    <col min="9957" max="9957" width="62" style="11" customWidth="1"/>
    <col min="9958" max="9961" width="20" style="11" customWidth="1"/>
    <col min="9962" max="9962" width="9.33203125" style="11"/>
    <col min="9963" max="9963" width="43" style="11" customWidth="1"/>
    <col min="9964" max="9964" width="74.77734375" style="11" bestFit="1" customWidth="1"/>
    <col min="9965" max="10212" width="9.33203125" style="11"/>
    <col min="10213" max="10213" width="62" style="11" customWidth="1"/>
    <col min="10214" max="10217" width="20" style="11" customWidth="1"/>
    <col min="10218" max="10218" width="9.33203125" style="11"/>
    <col min="10219" max="10219" width="43" style="11" customWidth="1"/>
    <col min="10220" max="10220" width="74.77734375" style="11" bestFit="1" customWidth="1"/>
    <col min="10221" max="10468" width="9.33203125" style="11"/>
    <col min="10469" max="10469" width="62" style="11" customWidth="1"/>
    <col min="10470" max="10473" width="20" style="11" customWidth="1"/>
    <col min="10474" max="10474" width="9.33203125" style="11"/>
    <col min="10475" max="10475" width="43" style="11" customWidth="1"/>
    <col min="10476" max="10476" width="74.77734375" style="11" bestFit="1" customWidth="1"/>
    <col min="10477" max="10724" width="9.33203125" style="11"/>
    <col min="10725" max="10725" width="62" style="11" customWidth="1"/>
    <col min="10726" max="10729" width="20" style="11" customWidth="1"/>
    <col min="10730" max="10730" width="9.33203125" style="11"/>
    <col min="10731" max="10731" width="43" style="11" customWidth="1"/>
    <col min="10732" max="10732" width="74.77734375" style="11" bestFit="1" customWidth="1"/>
    <col min="10733" max="10980" width="9.33203125" style="11"/>
    <col min="10981" max="10981" width="62" style="11" customWidth="1"/>
    <col min="10982" max="10985" width="20" style="11" customWidth="1"/>
    <col min="10986" max="10986" width="9.33203125" style="11"/>
    <col min="10987" max="10987" width="43" style="11" customWidth="1"/>
    <col min="10988" max="10988" width="74.77734375" style="11" bestFit="1" customWidth="1"/>
    <col min="10989" max="11236" width="9.33203125" style="11"/>
    <col min="11237" max="11237" width="62" style="11" customWidth="1"/>
    <col min="11238" max="11241" width="20" style="11" customWidth="1"/>
    <col min="11242" max="11242" width="9.33203125" style="11"/>
    <col min="11243" max="11243" width="43" style="11" customWidth="1"/>
    <col min="11244" max="11244" width="74.77734375" style="11" bestFit="1" customWidth="1"/>
    <col min="11245" max="11492" width="9.33203125" style="11"/>
    <col min="11493" max="11493" width="62" style="11" customWidth="1"/>
    <col min="11494" max="11497" width="20" style="11" customWidth="1"/>
    <col min="11498" max="11498" width="9.33203125" style="11"/>
    <col min="11499" max="11499" width="43" style="11" customWidth="1"/>
    <col min="11500" max="11500" width="74.77734375" style="11" bestFit="1" customWidth="1"/>
    <col min="11501" max="11748" width="9.33203125" style="11"/>
    <col min="11749" max="11749" width="62" style="11" customWidth="1"/>
    <col min="11750" max="11753" width="20" style="11" customWidth="1"/>
    <col min="11754" max="11754" width="9.33203125" style="11"/>
    <col min="11755" max="11755" width="43" style="11" customWidth="1"/>
    <col min="11756" max="11756" width="74.77734375" style="11" bestFit="1" customWidth="1"/>
    <col min="11757" max="12004" width="9.33203125" style="11"/>
    <col min="12005" max="12005" width="62" style="11" customWidth="1"/>
    <col min="12006" max="12009" width="20" style="11" customWidth="1"/>
    <col min="12010" max="12010" width="9.33203125" style="11"/>
    <col min="12011" max="12011" width="43" style="11" customWidth="1"/>
    <col min="12012" max="12012" width="74.77734375" style="11" bestFit="1" customWidth="1"/>
    <col min="12013" max="12260" width="9.33203125" style="11"/>
    <col min="12261" max="12261" width="62" style="11" customWidth="1"/>
    <col min="12262" max="12265" width="20" style="11" customWidth="1"/>
    <col min="12266" max="12266" width="9.33203125" style="11"/>
    <col min="12267" max="12267" width="43" style="11" customWidth="1"/>
    <col min="12268" max="12268" width="74.77734375" style="11" bestFit="1" customWidth="1"/>
    <col min="12269" max="12516" width="9.33203125" style="11"/>
    <col min="12517" max="12517" width="62" style="11" customWidth="1"/>
    <col min="12518" max="12521" width="20" style="11" customWidth="1"/>
    <col min="12522" max="12522" width="9.33203125" style="11"/>
    <col min="12523" max="12523" width="43" style="11" customWidth="1"/>
    <col min="12524" max="12524" width="74.77734375" style="11" bestFit="1" customWidth="1"/>
    <col min="12525" max="12772" width="9.33203125" style="11"/>
    <col min="12773" max="12773" width="62" style="11" customWidth="1"/>
    <col min="12774" max="12777" width="20" style="11" customWidth="1"/>
    <col min="12778" max="12778" width="9.33203125" style="11"/>
    <col min="12779" max="12779" width="43" style="11" customWidth="1"/>
    <col min="12780" max="12780" width="74.77734375" style="11" bestFit="1" customWidth="1"/>
    <col min="12781" max="13028" width="9.33203125" style="11"/>
    <col min="13029" max="13029" width="62" style="11" customWidth="1"/>
    <col min="13030" max="13033" width="20" style="11" customWidth="1"/>
    <col min="13034" max="13034" width="9.33203125" style="11"/>
    <col min="13035" max="13035" width="43" style="11" customWidth="1"/>
    <col min="13036" max="13036" width="74.77734375" style="11" bestFit="1" customWidth="1"/>
    <col min="13037" max="13284" width="9.33203125" style="11"/>
    <col min="13285" max="13285" width="62" style="11" customWidth="1"/>
    <col min="13286" max="13289" width="20" style="11" customWidth="1"/>
    <col min="13290" max="13290" width="9.33203125" style="11"/>
    <col min="13291" max="13291" width="43" style="11" customWidth="1"/>
    <col min="13292" max="13292" width="74.77734375" style="11" bestFit="1" customWidth="1"/>
    <col min="13293" max="13540" width="9.33203125" style="11"/>
    <col min="13541" max="13541" width="62" style="11" customWidth="1"/>
    <col min="13542" max="13545" width="20" style="11" customWidth="1"/>
    <col min="13546" max="13546" width="9.33203125" style="11"/>
    <col min="13547" max="13547" width="43" style="11" customWidth="1"/>
    <col min="13548" max="13548" width="74.77734375" style="11" bestFit="1" customWidth="1"/>
    <col min="13549" max="13796" width="9.33203125" style="11"/>
    <col min="13797" max="13797" width="62" style="11" customWidth="1"/>
    <col min="13798" max="13801" width="20" style="11" customWidth="1"/>
    <col min="13802" max="13802" width="9.33203125" style="11"/>
    <col min="13803" max="13803" width="43" style="11" customWidth="1"/>
    <col min="13804" max="13804" width="74.77734375" style="11" bestFit="1" customWidth="1"/>
    <col min="13805" max="14052" width="9.33203125" style="11"/>
    <col min="14053" max="14053" width="62" style="11" customWidth="1"/>
    <col min="14054" max="14057" width="20" style="11" customWidth="1"/>
    <col min="14058" max="14058" width="9.33203125" style="11"/>
    <col min="14059" max="14059" width="43" style="11" customWidth="1"/>
    <col min="14060" max="14060" width="74.77734375" style="11" bestFit="1" customWidth="1"/>
    <col min="14061" max="14308" width="9.33203125" style="11"/>
    <col min="14309" max="14309" width="62" style="11" customWidth="1"/>
    <col min="14310" max="14313" width="20" style="11" customWidth="1"/>
    <col min="14314" max="14314" width="9.33203125" style="11"/>
    <col min="14315" max="14315" width="43" style="11" customWidth="1"/>
    <col min="14316" max="14316" width="74.77734375" style="11" bestFit="1" customWidth="1"/>
    <col min="14317" max="14564" width="9.33203125" style="11"/>
    <col min="14565" max="14565" width="62" style="11" customWidth="1"/>
    <col min="14566" max="14569" width="20" style="11" customWidth="1"/>
    <col min="14570" max="14570" width="9.33203125" style="11"/>
    <col min="14571" max="14571" width="43" style="11" customWidth="1"/>
    <col min="14572" max="14572" width="74.77734375" style="11" bestFit="1" customWidth="1"/>
    <col min="14573" max="14820" width="9.33203125" style="11"/>
    <col min="14821" max="14821" width="62" style="11" customWidth="1"/>
    <col min="14822" max="14825" width="20" style="11" customWidth="1"/>
    <col min="14826" max="14826" width="9.33203125" style="11"/>
    <col min="14827" max="14827" width="43" style="11" customWidth="1"/>
    <col min="14828" max="14828" width="74.77734375" style="11" bestFit="1" customWidth="1"/>
    <col min="14829" max="15076" width="9.33203125" style="11"/>
    <col min="15077" max="15077" width="62" style="11" customWidth="1"/>
    <col min="15078" max="15081" width="20" style="11" customWidth="1"/>
    <col min="15082" max="15082" width="9.33203125" style="11"/>
    <col min="15083" max="15083" width="43" style="11" customWidth="1"/>
    <col min="15084" max="15084" width="74.77734375" style="11" bestFit="1" customWidth="1"/>
    <col min="15085" max="15332" width="9.33203125" style="11"/>
    <col min="15333" max="15333" width="62" style="11" customWidth="1"/>
    <col min="15334" max="15337" width="20" style="11" customWidth="1"/>
    <col min="15338" max="15338" width="9.33203125" style="11"/>
    <col min="15339" max="15339" width="43" style="11" customWidth="1"/>
    <col min="15340" max="15340" width="74.77734375" style="11" bestFit="1" customWidth="1"/>
    <col min="15341" max="15588" width="9.33203125" style="11"/>
    <col min="15589" max="15589" width="62" style="11" customWidth="1"/>
    <col min="15590" max="15593" width="20" style="11" customWidth="1"/>
    <col min="15594" max="15594" width="9.33203125" style="11"/>
    <col min="15595" max="15595" width="43" style="11" customWidth="1"/>
    <col min="15596" max="15596" width="74.77734375" style="11" bestFit="1" customWidth="1"/>
    <col min="15597" max="15844" width="9.33203125" style="11"/>
    <col min="15845" max="15845" width="62" style="11" customWidth="1"/>
    <col min="15846" max="15849" width="20" style="11" customWidth="1"/>
    <col min="15850" max="15850" width="9.33203125" style="11"/>
    <col min="15851" max="15851" width="43" style="11" customWidth="1"/>
    <col min="15852" max="15852" width="74.77734375" style="11" bestFit="1" customWidth="1"/>
    <col min="15853" max="16100" width="9.33203125" style="11"/>
    <col min="16101" max="16101" width="62" style="11" customWidth="1"/>
    <col min="16102" max="16105" width="20" style="11" customWidth="1"/>
    <col min="16106" max="16106" width="9.33203125" style="11"/>
    <col min="16107" max="16107" width="43" style="11" customWidth="1"/>
    <col min="16108" max="16108" width="74.77734375" style="11" bestFit="1" customWidth="1"/>
    <col min="16109" max="16384" width="9.33203125" style="11"/>
  </cols>
  <sheetData>
    <row r="1" spans="1:305" ht="13.8" x14ac:dyDescent="0.25">
      <c r="A1" s="28" t="s">
        <v>4299</v>
      </c>
      <c r="B1" s="28"/>
      <c r="D1" s="157"/>
      <c r="E1" s="157"/>
      <c r="F1" s="157"/>
    </row>
    <row r="2" spans="1:305" ht="13.8" x14ac:dyDescent="0.25">
      <c r="A2" s="28" t="s">
        <v>4395</v>
      </c>
      <c r="B2" s="28"/>
      <c r="C2" s="254"/>
      <c r="D2" s="254"/>
      <c r="E2" s="254"/>
    </row>
    <row r="3" spans="1:305" ht="13.8" x14ac:dyDescent="0.3">
      <c r="A3" s="279" t="s">
        <v>4262</v>
      </c>
      <c r="B3" s="12"/>
      <c r="C3" s="12"/>
    </row>
    <row r="4" spans="1:305" ht="13.8" x14ac:dyDescent="0.3">
      <c r="A4" s="239" t="s">
        <v>4242</v>
      </c>
      <c r="B4" s="250">
        <v>2001</v>
      </c>
      <c r="C4" s="251"/>
      <c r="D4" s="251"/>
      <c r="E4" s="251"/>
      <c r="F4" s="252"/>
      <c r="G4" s="252"/>
      <c r="H4" s="252"/>
      <c r="I4" s="252"/>
      <c r="J4" s="252"/>
      <c r="K4" s="252"/>
      <c r="L4" s="252"/>
      <c r="M4" s="253"/>
      <c r="N4" s="250">
        <v>2002</v>
      </c>
      <c r="O4" s="251"/>
      <c r="P4" s="251"/>
      <c r="Q4" s="251"/>
      <c r="R4" s="252"/>
      <c r="S4" s="252"/>
      <c r="T4" s="252"/>
      <c r="U4" s="252"/>
      <c r="V4" s="252"/>
      <c r="W4" s="252"/>
      <c r="X4" s="252"/>
      <c r="Y4" s="253"/>
      <c r="Z4" s="250">
        <v>2003</v>
      </c>
      <c r="AA4" s="251"/>
      <c r="AB4" s="251"/>
      <c r="AC4" s="251"/>
      <c r="AD4" s="252"/>
      <c r="AE4" s="252"/>
      <c r="AF4" s="252"/>
      <c r="AG4" s="252"/>
      <c r="AH4" s="252"/>
      <c r="AI4" s="252"/>
      <c r="AJ4" s="252"/>
      <c r="AK4" s="253"/>
      <c r="AL4" s="250">
        <v>2004</v>
      </c>
      <c r="AM4" s="251"/>
      <c r="AN4" s="251"/>
      <c r="AO4" s="251"/>
      <c r="AP4" s="252"/>
      <c r="AQ4" s="252"/>
      <c r="AR4" s="252"/>
      <c r="AS4" s="252"/>
      <c r="AT4" s="252"/>
      <c r="AU4" s="252"/>
      <c r="AV4" s="252"/>
      <c r="AW4" s="253"/>
      <c r="AX4" s="250">
        <v>2005</v>
      </c>
      <c r="AY4" s="251"/>
      <c r="AZ4" s="251"/>
      <c r="BA4" s="251"/>
      <c r="BB4" s="252"/>
      <c r="BC4" s="252"/>
      <c r="BD4" s="252"/>
      <c r="BE4" s="252"/>
      <c r="BF4" s="252"/>
      <c r="BG4" s="252"/>
      <c r="BH4" s="252"/>
      <c r="BI4" s="253"/>
      <c r="BJ4" s="250">
        <v>2006</v>
      </c>
      <c r="BK4" s="251"/>
      <c r="BL4" s="251"/>
      <c r="BM4" s="251"/>
      <c r="BN4" s="252"/>
      <c r="BO4" s="252"/>
      <c r="BP4" s="252"/>
      <c r="BQ4" s="252"/>
      <c r="BR4" s="252"/>
      <c r="BS4" s="252"/>
      <c r="BT4" s="252"/>
      <c r="BU4" s="253"/>
      <c r="BV4" s="250">
        <v>2007</v>
      </c>
      <c r="BW4" s="251"/>
      <c r="BX4" s="251"/>
      <c r="BY4" s="251"/>
      <c r="BZ4" s="252"/>
      <c r="CA4" s="252"/>
      <c r="CB4" s="252"/>
      <c r="CC4" s="252"/>
      <c r="CD4" s="252"/>
      <c r="CE4" s="252"/>
      <c r="CF4" s="252"/>
      <c r="CG4" s="253"/>
      <c r="CH4" s="250">
        <v>2008</v>
      </c>
      <c r="CI4" s="251"/>
      <c r="CJ4" s="251"/>
      <c r="CK4" s="251"/>
      <c r="CL4" s="252"/>
      <c r="CM4" s="252"/>
      <c r="CN4" s="252"/>
      <c r="CO4" s="252"/>
      <c r="CP4" s="252"/>
      <c r="CQ4" s="252"/>
      <c r="CR4" s="252"/>
      <c r="CS4" s="253"/>
      <c r="CT4" s="250">
        <v>2009</v>
      </c>
      <c r="CU4" s="251"/>
      <c r="CV4" s="251"/>
      <c r="CW4" s="251"/>
      <c r="CX4" s="252"/>
      <c r="CY4" s="252"/>
      <c r="CZ4" s="252"/>
      <c r="DA4" s="252"/>
      <c r="DB4" s="252"/>
      <c r="DC4" s="252"/>
      <c r="DD4" s="252"/>
      <c r="DE4" s="253"/>
      <c r="DF4" s="250">
        <v>2010</v>
      </c>
      <c r="DG4" s="251"/>
      <c r="DH4" s="251"/>
      <c r="DI4" s="251"/>
      <c r="DJ4" s="252"/>
      <c r="DK4" s="252"/>
      <c r="DL4" s="252"/>
      <c r="DM4" s="252"/>
      <c r="DN4" s="252"/>
      <c r="DO4" s="252"/>
      <c r="DP4" s="252"/>
      <c r="DQ4" s="253"/>
      <c r="DR4" s="250">
        <v>2011</v>
      </c>
      <c r="DS4" s="251"/>
      <c r="DT4" s="251"/>
      <c r="DU4" s="251"/>
      <c r="DV4" s="252"/>
      <c r="DW4" s="252"/>
      <c r="DX4" s="252"/>
      <c r="DY4" s="252"/>
      <c r="DZ4" s="252"/>
      <c r="EA4" s="252"/>
      <c r="EB4" s="252"/>
      <c r="EC4" s="253"/>
      <c r="ED4" s="250">
        <v>2012</v>
      </c>
      <c r="EE4" s="251"/>
      <c r="EF4" s="251"/>
      <c r="EG4" s="251"/>
      <c r="EH4" s="252"/>
      <c r="EI4" s="252"/>
      <c r="EJ4" s="252"/>
      <c r="EK4" s="252"/>
      <c r="EL4" s="252"/>
      <c r="EM4" s="252"/>
      <c r="EN4" s="252"/>
      <c r="EO4" s="253"/>
      <c r="EP4" s="250">
        <v>2013</v>
      </c>
      <c r="EQ4" s="251"/>
      <c r="ER4" s="251"/>
      <c r="ES4" s="251"/>
      <c r="ET4" s="252"/>
      <c r="EU4" s="252"/>
      <c r="EV4" s="252"/>
      <c r="EW4" s="252"/>
      <c r="EX4" s="252"/>
      <c r="EY4" s="252"/>
      <c r="EZ4" s="252"/>
      <c r="FA4" s="253"/>
      <c r="FB4" s="250">
        <v>2014</v>
      </c>
      <c r="FC4" s="251"/>
      <c r="FD4" s="251"/>
      <c r="FE4" s="251"/>
      <c r="FF4" s="252"/>
      <c r="FG4" s="252"/>
      <c r="FH4" s="252"/>
      <c r="FI4" s="252"/>
      <c r="FJ4" s="252"/>
      <c r="FK4" s="252"/>
      <c r="FL4" s="252"/>
      <c r="FM4" s="253"/>
      <c r="FN4" s="250">
        <v>2015</v>
      </c>
      <c r="FO4" s="251"/>
      <c r="FP4" s="251"/>
      <c r="FQ4" s="251"/>
      <c r="FR4" s="252"/>
      <c r="FS4" s="252"/>
      <c r="FT4" s="252"/>
      <c r="FU4" s="252"/>
      <c r="FV4" s="252"/>
      <c r="FW4" s="252"/>
      <c r="FX4" s="252"/>
      <c r="FY4" s="253"/>
      <c r="FZ4" s="250">
        <v>2016</v>
      </c>
      <c r="GA4" s="251"/>
      <c r="GB4" s="251"/>
      <c r="GC4" s="251"/>
      <c r="GD4" s="252"/>
      <c r="GE4" s="252"/>
      <c r="GF4" s="252"/>
      <c r="GG4" s="252"/>
      <c r="GH4" s="252"/>
      <c r="GI4" s="252"/>
      <c r="GJ4" s="252"/>
      <c r="GK4" s="253"/>
      <c r="GL4" s="250">
        <v>2017</v>
      </c>
      <c r="GM4" s="251"/>
      <c r="GN4" s="251"/>
      <c r="GO4" s="251"/>
      <c r="GP4" s="252"/>
      <c r="GQ4" s="252"/>
      <c r="GR4" s="252"/>
      <c r="GS4" s="252"/>
      <c r="GT4" s="252"/>
      <c r="GU4" s="252"/>
      <c r="GV4" s="252"/>
      <c r="GW4" s="253"/>
      <c r="GX4" s="250">
        <v>2018</v>
      </c>
      <c r="GY4" s="251"/>
      <c r="GZ4" s="251"/>
      <c r="HA4" s="251"/>
      <c r="HB4" s="252"/>
      <c r="HC4" s="252"/>
      <c r="HD4" s="252"/>
      <c r="HE4" s="252"/>
      <c r="HF4" s="252"/>
      <c r="HG4" s="252"/>
      <c r="HH4" s="252"/>
      <c r="HI4" s="253"/>
      <c r="HJ4" s="250">
        <v>2019</v>
      </c>
      <c r="HK4" s="251"/>
      <c r="HL4" s="251"/>
      <c r="HM4" s="251"/>
      <c r="HN4" s="252"/>
      <c r="HO4" s="252"/>
      <c r="HP4" s="252"/>
      <c r="HQ4" s="252"/>
      <c r="HR4" s="252"/>
      <c r="HS4" s="252"/>
      <c r="HT4" s="252"/>
      <c r="HU4" s="253"/>
      <c r="HV4" s="250">
        <v>2020</v>
      </c>
      <c r="HW4" s="251"/>
      <c r="HX4" s="251"/>
      <c r="HY4" s="251"/>
      <c r="HZ4" s="252"/>
      <c r="IA4" s="252"/>
      <c r="IB4" s="252"/>
      <c r="IC4" s="252"/>
      <c r="ID4" s="252"/>
      <c r="IE4" s="252"/>
      <c r="IF4" s="252"/>
      <c r="IG4" s="253"/>
      <c r="IH4" s="250">
        <v>2021</v>
      </c>
      <c r="II4" s="251"/>
      <c r="IJ4" s="251"/>
      <c r="IK4" s="251"/>
      <c r="IL4" s="252"/>
      <c r="IM4" s="252"/>
      <c r="IN4" s="252"/>
      <c r="IO4" s="252"/>
      <c r="IP4" s="252"/>
      <c r="IQ4" s="252"/>
      <c r="IR4" s="252"/>
      <c r="IS4" s="253"/>
      <c r="IT4" s="250">
        <v>2022</v>
      </c>
      <c r="IU4" s="251"/>
      <c r="IV4" s="251"/>
      <c r="IW4" s="251"/>
      <c r="IX4" s="252"/>
      <c r="IY4" s="252"/>
      <c r="IZ4" s="252"/>
      <c r="JA4" s="252"/>
      <c r="JB4" s="252"/>
      <c r="JC4" s="252"/>
      <c r="JD4" s="252"/>
      <c r="JE4" s="253"/>
      <c r="JF4" s="250" t="s">
        <v>4380</v>
      </c>
      <c r="JG4" s="251"/>
      <c r="JH4" s="251"/>
      <c r="JI4" s="251"/>
      <c r="JJ4" s="252"/>
      <c r="JK4" s="252"/>
      <c r="JL4" s="252"/>
      <c r="JM4" s="252"/>
      <c r="JN4" s="252"/>
      <c r="JO4" s="252"/>
      <c r="JP4" s="252"/>
      <c r="JQ4" s="253"/>
      <c r="JR4" s="250" t="s">
        <v>4381</v>
      </c>
      <c r="JS4" s="251"/>
      <c r="JT4" s="251"/>
      <c r="JU4" s="251"/>
      <c r="JV4" s="252"/>
      <c r="JW4" s="252"/>
      <c r="JX4" s="252"/>
      <c r="JY4" s="252"/>
      <c r="JZ4" s="252"/>
      <c r="KA4" s="252"/>
      <c r="KB4" s="252"/>
      <c r="KC4" s="253"/>
      <c r="KD4" s="250" t="s">
        <v>4382</v>
      </c>
      <c r="KE4" s="251"/>
      <c r="KF4" s="251"/>
      <c r="KG4" s="251"/>
      <c r="KH4" s="251"/>
      <c r="KI4" s="251"/>
      <c r="KJ4" s="251"/>
      <c r="KK4" s="251"/>
      <c r="KL4" s="251"/>
      <c r="KM4" s="251"/>
      <c r="KN4" s="251"/>
      <c r="KO4" s="251"/>
      <c r="KP4" s="250" t="s">
        <v>4383</v>
      </c>
      <c r="KQ4" s="250"/>
      <c r="KR4" s="250"/>
      <c r="KS4" s="380"/>
    </row>
    <row r="5" spans="1:305" ht="14.25" customHeight="1" x14ac:dyDescent="0.25">
      <c r="A5" s="227"/>
      <c r="B5" s="256" t="s">
        <v>4243</v>
      </c>
      <c r="C5" s="257" t="s">
        <v>4244</v>
      </c>
      <c r="D5" s="257" t="s">
        <v>4245</v>
      </c>
      <c r="E5" s="257" t="s">
        <v>4246</v>
      </c>
      <c r="F5" s="257" t="s">
        <v>4247</v>
      </c>
      <c r="G5" s="257" t="s">
        <v>4248</v>
      </c>
      <c r="H5" s="257" t="s">
        <v>4249</v>
      </c>
      <c r="I5" s="257" t="s">
        <v>4250</v>
      </c>
      <c r="J5" s="257" t="s">
        <v>4251</v>
      </c>
      <c r="K5" s="257" t="s">
        <v>4252</v>
      </c>
      <c r="L5" s="257" t="s">
        <v>4253</v>
      </c>
      <c r="M5" s="258" t="s">
        <v>4254</v>
      </c>
      <c r="N5" s="256" t="s">
        <v>4243</v>
      </c>
      <c r="O5" s="257" t="s">
        <v>4244</v>
      </c>
      <c r="P5" s="257" t="s">
        <v>4245</v>
      </c>
      <c r="Q5" s="257" t="s">
        <v>4246</v>
      </c>
      <c r="R5" s="257" t="s">
        <v>4247</v>
      </c>
      <c r="S5" s="257" t="s">
        <v>4248</v>
      </c>
      <c r="T5" s="257" t="s">
        <v>4249</v>
      </c>
      <c r="U5" s="257" t="s">
        <v>4250</v>
      </c>
      <c r="V5" s="257" t="s">
        <v>4251</v>
      </c>
      <c r="W5" s="257" t="s">
        <v>4252</v>
      </c>
      <c r="X5" s="257" t="s">
        <v>4253</v>
      </c>
      <c r="Y5" s="258" t="s">
        <v>4254</v>
      </c>
      <c r="Z5" s="256" t="s">
        <v>4243</v>
      </c>
      <c r="AA5" s="257" t="s">
        <v>4244</v>
      </c>
      <c r="AB5" s="257" t="s">
        <v>4245</v>
      </c>
      <c r="AC5" s="257" t="s">
        <v>4246</v>
      </c>
      <c r="AD5" s="257" t="s">
        <v>4247</v>
      </c>
      <c r="AE5" s="257" t="s">
        <v>4248</v>
      </c>
      <c r="AF5" s="257" t="s">
        <v>4249</v>
      </c>
      <c r="AG5" s="257" t="s">
        <v>4250</v>
      </c>
      <c r="AH5" s="257" t="s">
        <v>4251</v>
      </c>
      <c r="AI5" s="257" t="s">
        <v>4252</v>
      </c>
      <c r="AJ5" s="257" t="s">
        <v>4253</v>
      </c>
      <c r="AK5" s="258" t="s">
        <v>4254</v>
      </c>
      <c r="AL5" s="256" t="s">
        <v>4243</v>
      </c>
      <c r="AM5" s="257" t="s">
        <v>4244</v>
      </c>
      <c r="AN5" s="257" t="s">
        <v>4245</v>
      </c>
      <c r="AO5" s="257" t="s">
        <v>4246</v>
      </c>
      <c r="AP5" s="257" t="s">
        <v>4247</v>
      </c>
      <c r="AQ5" s="257" t="s">
        <v>4248</v>
      </c>
      <c r="AR5" s="257" t="s">
        <v>4249</v>
      </c>
      <c r="AS5" s="257" t="s">
        <v>4250</v>
      </c>
      <c r="AT5" s="257" t="s">
        <v>4251</v>
      </c>
      <c r="AU5" s="257" t="s">
        <v>4252</v>
      </c>
      <c r="AV5" s="257" t="s">
        <v>4253</v>
      </c>
      <c r="AW5" s="258" t="s">
        <v>4254</v>
      </c>
      <c r="AX5" s="256" t="s">
        <v>4243</v>
      </c>
      <c r="AY5" s="257" t="s">
        <v>4244</v>
      </c>
      <c r="AZ5" s="257" t="s">
        <v>4245</v>
      </c>
      <c r="BA5" s="257" t="s">
        <v>4246</v>
      </c>
      <c r="BB5" s="257" t="s">
        <v>4247</v>
      </c>
      <c r="BC5" s="257" t="s">
        <v>4248</v>
      </c>
      <c r="BD5" s="257" t="s">
        <v>4249</v>
      </c>
      <c r="BE5" s="257" t="s">
        <v>4250</v>
      </c>
      <c r="BF5" s="257" t="s">
        <v>4251</v>
      </c>
      <c r="BG5" s="257" t="s">
        <v>4252</v>
      </c>
      <c r="BH5" s="257" t="s">
        <v>4253</v>
      </c>
      <c r="BI5" s="258" t="s">
        <v>4254</v>
      </c>
      <c r="BJ5" s="256" t="s">
        <v>4243</v>
      </c>
      <c r="BK5" s="257" t="s">
        <v>4244</v>
      </c>
      <c r="BL5" s="257" t="s">
        <v>4245</v>
      </c>
      <c r="BM5" s="257" t="s">
        <v>4246</v>
      </c>
      <c r="BN5" s="257" t="s">
        <v>4247</v>
      </c>
      <c r="BO5" s="257" t="s">
        <v>4248</v>
      </c>
      <c r="BP5" s="257" t="s">
        <v>4249</v>
      </c>
      <c r="BQ5" s="257" t="s">
        <v>4250</v>
      </c>
      <c r="BR5" s="257" t="s">
        <v>4251</v>
      </c>
      <c r="BS5" s="257" t="s">
        <v>4252</v>
      </c>
      <c r="BT5" s="257" t="s">
        <v>4253</v>
      </c>
      <c r="BU5" s="258" t="s">
        <v>4254</v>
      </c>
      <c r="BV5" s="256" t="s">
        <v>4243</v>
      </c>
      <c r="BW5" s="257" t="s">
        <v>4244</v>
      </c>
      <c r="BX5" s="257" t="s">
        <v>4245</v>
      </c>
      <c r="BY5" s="257" t="s">
        <v>4246</v>
      </c>
      <c r="BZ5" s="257" t="s">
        <v>4247</v>
      </c>
      <c r="CA5" s="257" t="s">
        <v>4248</v>
      </c>
      <c r="CB5" s="257" t="s">
        <v>4249</v>
      </c>
      <c r="CC5" s="257" t="s">
        <v>4250</v>
      </c>
      <c r="CD5" s="257" t="s">
        <v>4251</v>
      </c>
      <c r="CE5" s="257" t="s">
        <v>4252</v>
      </c>
      <c r="CF5" s="257" t="s">
        <v>4253</v>
      </c>
      <c r="CG5" s="258" t="s">
        <v>4254</v>
      </c>
      <c r="CH5" s="256" t="s">
        <v>4243</v>
      </c>
      <c r="CI5" s="257" t="s">
        <v>4244</v>
      </c>
      <c r="CJ5" s="257" t="s">
        <v>4245</v>
      </c>
      <c r="CK5" s="257" t="s">
        <v>4246</v>
      </c>
      <c r="CL5" s="257" t="s">
        <v>4247</v>
      </c>
      <c r="CM5" s="257" t="s">
        <v>4248</v>
      </c>
      <c r="CN5" s="257" t="s">
        <v>4249</v>
      </c>
      <c r="CO5" s="257" t="s">
        <v>4250</v>
      </c>
      <c r="CP5" s="257" t="s">
        <v>4251</v>
      </c>
      <c r="CQ5" s="257" t="s">
        <v>4252</v>
      </c>
      <c r="CR5" s="257" t="s">
        <v>4253</v>
      </c>
      <c r="CS5" s="258" t="s">
        <v>4254</v>
      </c>
      <c r="CT5" s="256" t="s">
        <v>4243</v>
      </c>
      <c r="CU5" s="257" t="s">
        <v>4244</v>
      </c>
      <c r="CV5" s="257" t="s">
        <v>4245</v>
      </c>
      <c r="CW5" s="257" t="s">
        <v>4246</v>
      </c>
      <c r="CX5" s="257" t="s">
        <v>4247</v>
      </c>
      <c r="CY5" s="257" t="s">
        <v>4248</v>
      </c>
      <c r="CZ5" s="257" t="s">
        <v>4249</v>
      </c>
      <c r="DA5" s="257" t="s">
        <v>4250</v>
      </c>
      <c r="DB5" s="257" t="s">
        <v>4251</v>
      </c>
      <c r="DC5" s="257" t="s">
        <v>4252</v>
      </c>
      <c r="DD5" s="257" t="s">
        <v>4253</v>
      </c>
      <c r="DE5" s="258" t="s">
        <v>4254</v>
      </c>
      <c r="DF5" s="256" t="s">
        <v>4243</v>
      </c>
      <c r="DG5" s="257" t="s">
        <v>4244</v>
      </c>
      <c r="DH5" s="257" t="s">
        <v>4245</v>
      </c>
      <c r="DI5" s="257" t="s">
        <v>4246</v>
      </c>
      <c r="DJ5" s="257" t="s">
        <v>4247</v>
      </c>
      <c r="DK5" s="257" t="s">
        <v>4248</v>
      </c>
      <c r="DL5" s="257" t="s">
        <v>4249</v>
      </c>
      <c r="DM5" s="257" t="s">
        <v>4250</v>
      </c>
      <c r="DN5" s="257" t="s">
        <v>4251</v>
      </c>
      <c r="DO5" s="257" t="s">
        <v>4252</v>
      </c>
      <c r="DP5" s="257" t="s">
        <v>4253</v>
      </c>
      <c r="DQ5" s="258" t="s">
        <v>4254</v>
      </c>
      <c r="DR5" s="256" t="s">
        <v>4243</v>
      </c>
      <c r="DS5" s="257" t="s">
        <v>4244</v>
      </c>
      <c r="DT5" s="257" t="s">
        <v>4245</v>
      </c>
      <c r="DU5" s="257" t="s">
        <v>4246</v>
      </c>
      <c r="DV5" s="257" t="s">
        <v>4247</v>
      </c>
      <c r="DW5" s="257" t="s">
        <v>4248</v>
      </c>
      <c r="DX5" s="257" t="s">
        <v>4249</v>
      </c>
      <c r="DY5" s="257" t="s">
        <v>4250</v>
      </c>
      <c r="DZ5" s="257" t="s">
        <v>4251</v>
      </c>
      <c r="EA5" s="257" t="s">
        <v>4252</v>
      </c>
      <c r="EB5" s="257" t="s">
        <v>4253</v>
      </c>
      <c r="EC5" s="258" t="s">
        <v>4254</v>
      </c>
      <c r="ED5" s="256" t="s">
        <v>4243</v>
      </c>
      <c r="EE5" s="257" t="s">
        <v>4244</v>
      </c>
      <c r="EF5" s="257" t="s">
        <v>4245</v>
      </c>
      <c r="EG5" s="257" t="s">
        <v>4246</v>
      </c>
      <c r="EH5" s="257" t="s">
        <v>4247</v>
      </c>
      <c r="EI5" s="257" t="s">
        <v>4248</v>
      </c>
      <c r="EJ5" s="257" t="s">
        <v>4249</v>
      </c>
      <c r="EK5" s="257" t="s">
        <v>4250</v>
      </c>
      <c r="EL5" s="257" t="s">
        <v>4251</v>
      </c>
      <c r="EM5" s="257" t="s">
        <v>4252</v>
      </c>
      <c r="EN5" s="257" t="s">
        <v>4253</v>
      </c>
      <c r="EO5" s="258" t="s">
        <v>4254</v>
      </c>
      <c r="EP5" s="256" t="s">
        <v>4243</v>
      </c>
      <c r="EQ5" s="257" t="s">
        <v>4244</v>
      </c>
      <c r="ER5" s="257" t="s">
        <v>4245</v>
      </c>
      <c r="ES5" s="257" t="s">
        <v>4246</v>
      </c>
      <c r="ET5" s="257" t="s">
        <v>4247</v>
      </c>
      <c r="EU5" s="257" t="s">
        <v>4248</v>
      </c>
      <c r="EV5" s="257" t="s">
        <v>4249</v>
      </c>
      <c r="EW5" s="257" t="s">
        <v>4250</v>
      </c>
      <c r="EX5" s="257" t="s">
        <v>4251</v>
      </c>
      <c r="EY5" s="257" t="s">
        <v>4252</v>
      </c>
      <c r="EZ5" s="257" t="s">
        <v>4253</v>
      </c>
      <c r="FA5" s="258" t="s">
        <v>4254</v>
      </c>
      <c r="FB5" s="256" t="s">
        <v>4243</v>
      </c>
      <c r="FC5" s="257" t="s">
        <v>4244</v>
      </c>
      <c r="FD5" s="257" t="s">
        <v>4245</v>
      </c>
      <c r="FE5" s="257" t="s">
        <v>4246</v>
      </c>
      <c r="FF5" s="257" t="s">
        <v>4247</v>
      </c>
      <c r="FG5" s="257" t="s">
        <v>4248</v>
      </c>
      <c r="FH5" s="257" t="s">
        <v>4249</v>
      </c>
      <c r="FI5" s="257" t="s">
        <v>4250</v>
      </c>
      <c r="FJ5" s="257" t="s">
        <v>4251</v>
      </c>
      <c r="FK5" s="257" t="s">
        <v>4252</v>
      </c>
      <c r="FL5" s="257" t="s">
        <v>4253</v>
      </c>
      <c r="FM5" s="258" t="s">
        <v>4254</v>
      </c>
      <c r="FN5" s="256" t="s">
        <v>4243</v>
      </c>
      <c r="FO5" s="257" t="s">
        <v>4244</v>
      </c>
      <c r="FP5" s="257" t="s">
        <v>4245</v>
      </c>
      <c r="FQ5" s="257" t="s">
        <v>4246</v>
      </c>
      <c r="FR5" s="257" t="s">
        <v>4247</v>
      </c>
      <c r="FS5" s="257" t="s">
        <v>4248</v>
      </c>
      <c r="FT5" s="257" t="s">
        <v>4249</v>
      </c>
      <c r="FU5" s="257" t="s">
        <v>4250</v>
      </c>
      <c r="FV5" s="257" t="s">
        <v>4251</v>
      </c>
      <c r="FW5" s="257" t="s">
        <v>4252</v>
      </c>
      <c r="FX5" s="257" t="s">
        <v>4253</v>
      </c>
      <c r="FY5" s="258" t="s">
        <v>4254</v>
      </c>
      <c r="FZ5" s="256" t="s">
        <v>4243</v>
      </c>
      <c r="GA5" s="257" t="s">
        <v>4244</v>
      </c>
      <c r="GB5" s="257" t="s">
        <v>4245</v>
      </c>
      <c r="GC5" s="257" t="s">
        <v>4246</v>
      </c>
      <c r="GD5" s="257" t="s">
        <v>4247</v>
      </c>
      <c r="GE5" s="257" t="s">
        <v>4248</v>
      </c>
      <c r="GF5" s="257" t="s">
        <v>4249</v>
      </c>
      <c r="GG5" s="257" t="s">
        <v>4250</v>
      </c>
      <c r="GH5" s="257" t="s">
        <v>4251</v>
      </c>
      <c r="GI5" s="257" t="s">
        <v>4252</v>
      </c>
      <c r="GJ5" s="257" t="s">
        <v>4253</v>
      </c>
      <c r="GK5" s="258" t="s">
        <v>4254</v>
      </c>
      <c r="GL5" s="256" t="s">
        <v>4243</v>
      </c>
      <c r="GM5" s="257" t="s">
        <v>4244</v>
      </c>
      <c r="GN5" s="257" t="s">
        <v>4245</v>
      </c>
      <c r="GO5" s="257" t="s">
        <v>4246</v>
      </c>
      <c r="GP5" s="257" t="s">
        <v>4247</v>
      </c>
      <c r="GQ5" s="257" t="s">
        <v>4248</v>
      </c>
      <c r="GR5" s="257" t="s">
        <v>4249</v>
      </c>
      <c r="GS5" s="257" t="s">
        <v>4250</v>
      </c>
      <c r="GT5" s="257" t="s">
        <v>4251</v>
      </c>
      <c r="GU5" s="257" t="s">
        <v>4252</v>
      </c>
      <c r="GV5" s="257" t="s">
        <v>4253</v>
      </c>
      <c r="GW5" s="258" t="s">
        <v>4254</v>
      </c>
      <c r="GX5" s="256" t="s">
        <v>4243</v>
      </c>
      <c r="GY5" s="257" t="s">
        <v>4244</v>
      </c>
      <c r="GZ5" s="257" t="s">
        <v>4245</v>
      </c>
      <c r="HA5" s="257" t="s">
        <v>4246</v>
      </c>
      <c r="HB5" s="257" t="s">
        <v>4247</v>
      </c>
      <c r="HC5" s="257" t="s">
        <v>4248</v>
      </c>
      <c r="HD5" s="257" t="s">
        <v>4249</v>
      </c>
      <c r="HE5" s="257" t="s">
        <v>4250</v>
      </c>
      <c r="HF5" s="257" t="s">
        <v>4251</v>
      </c>
      <c r="HG5" s="257" t="s">
        <v>4252</v>
      </c>
      <c r="HH5" s="257" t="s">
        <v>4253</v>
      </c>
      <c r="HI5" s="258" t="s">
        <v>4254</v>
      </c>
      <c r="HJ5" s="256" t="s">
        <v>4243</v>
      </c>
      <c r="HK5" s="257" t="s">
        <v>4244</v>
      </c>
      <c r="HL5" s="257" t="s">
        <v>4245</v>
      </c>
      <c r="HM5" s="257" t="s">
        <v>4246</v>
      </c>
      <c r="HN5" s="257" t="s">
        <v>4247</v>
      </c>
      <c r="HO5" s="257" t="s">
        <v>4248</v>
      </c>
      <c r="HP5" s="257" t="s">
        <v>4249</v>
      </c>
      <c r="HQ5" s="257" t="s">
        <v>4250</v>
      </c>
      <c r="HR5" s="257" t="s">
        <v>4251</v>
      </c>
      <c r="HS5" s="257" t="s">
        <v>4252</v>
      </c>
      <c r="HT5" s="257" t="s">
        <v>4253</v>
      </c>
      <c r="HU5" s="258" t="s">
        <v>4254</v>
      </c>
      <c r="HV5" s="256" t="s">
        <v>4243</v>
      </c>
      <c r="HW5" s="257" t="s">
        <v>4244</v>
      </c>
      <c r="HX5" s="257" t="s">
        <v>4245</v>
      </c>
      <c r="HY5" s="257" t="s">
        <v>4246</v>
      </c>
      <c r="HZ5" s="257" t="s">
        <v>4247</v>
      </c>
      <c r="IA5" s="257" t="s">
        <v>4248</v>
      </c>
      <c r="IB5" s="257" t="s">
        <v>4249</v>
      </c>
      <c r="IC5" s="257" t="s">
        <v>4250</v>
      </c>
      <c r="ID5" s="257" t="s">
        <v>4251</v>
      </c>
      <c r="IE5" s="257" t="s">
        <v>4252</v>
      </c>
      <c r="IF5" s="257" t="s">
        <v>4253</v>
      </c>
      <c r="IG5" s="258" t="s">
        <v>4254</v>
      </c>
      <c r="IH5" s="256" t="s">
        <v>4243</v>
      </c>
      <c r="II5" s="257" t="s">
        <v>4244</v>
      </c>
      <c r="IJ5" s="257" t="s">
        <v>4245</v>
      </c>
      <c r="IK5" s="257" t="s">
        <v>4246</v>
      </c>
      <c r="IL5" s="257" t="s">
        <v>4247</v>
      </c>
      <c r="IM5" s="257" t="s">
        <v>4248</v>
      </c>
      <c r="IN5" s="257" t="s">
        <v>4249</v>
      </c>
      <c r="IO5" s="257" t="s">
        <v>4250</v>
      </c>
      <c r="IP5" s="257" t="s">
        <v>4251</v>
      </c>
      <c r="IQ5" s="257" t="s">
        <v>4252</v>
      </c>
      <c r="IR5" s="257" t="s">
        <v>4253</v>
      </c>
      <c r="IS5" s="258" t="s">
        <v>4254</v>
      </c>
      <c r="IT5" s="256" t="s">
        <v>4243</v>
      </c>
      <c r="IU5" s="257" t="s">
        <v>4244</v>
      </c>
      <c r="IV5" s="257" t="s">
        <v>4245</v>
      </c>
      <c r="IW5" s="257" t="s">
        <v>4246</v>
      </c>
      <c r="IX5" s="257" t="s">
        <v>4247</v>
      </c>
      <c r="IY5" s="257" t="s">
        <v>4248</v>
      </c>
      <c r="IZ5" s="257" t="s">
        <v>4249</v>
      </c>
      <c r="JA5" s="257" t="s">
        <v>4250</v>
      </c>
      <c r="JB5" s="257" t="s">
        <v>4251</v>
      </c>
      <c r="JC5" s="257" t="s">
        <v>4252</v>
      </c>
      <c r="JD5" s="257" t="s">
        <v>4253</v>
      </c>
      <c r="JE5" s="258" t="s">
        <v>4254</v>
      </c>
      <c r="JF5" s="256" t="s">
        <v>4243</v>
      </c>
      <c r="JG5" s="257" t="s">
        <v>4244</v>
      </c>
      <c r="JH5" s="257" t="s">
        <v>4245</v>
      </c>
      <c r="JI5" s="257" t="s">
        <v>4246</v>
      </c>
      <c r="JJ5" s="257" t="s">
        <v>4247</v>
      </c>
      <c r="JK5" s="257" t="s">
        <v>4248</v>
      </c>
      <c r="JL5" s="257" t="s">
        <v>4249</v>
      </c>
      <c r="JM5" s="257" t="s">
        <v>4250</v>
      </c>
      <c r="JN5" s="257" t="s">
        <v>4251</v>
      </c>
      <c r="JO5" s="257" t="s">
        <v>4252</v>
      </c>
      <c r="JP5" s="257" t="s">
        <v>4253</v>
      </c>
      <c r="JQ5" s="258" t="s">
        <v>4254</v>
      </c>
      <c r="JR5" s="256" t="s">
        <v>4243</v>
      </c>
      <c r="JS5" s="257" t="s">
        <v>4244</v>
      </c>
      <c r="JT5" s="257" t="s">
        <v>4245</v>
      </c>
      <c r="JU5" s="257" t="s">
        <v>4246</v>
      </c>
      <c r="JV5" s="257" t="s">
        <v>4247</v>
      </c>
      <c r="JW5" s="257" t="s">
        <v>4248</v>
      </c>
      <c r="JX5" s="257" t="s">
        <v>4249</v>
      </c>
      <c r="JY5" s="257" t="s">
        <v>4250</v>
      </c>
      <c r="JZ5" s="257" t="s">
        <v>4251</v>
      </c>
      <c r="KA5" s="257" t="s">
        <v>4252</v>
      </c>
      <c r="KB5" s="257" t="s">
        <v>4253</v>
      </c>
      <c r="KC5" s="258" t="s">
        <v>4254</v>
      </c>
      <c r="KD5" s="256" t="s">
        <v>4243</v>
      </c>
      <c r="KE5" s="257" t="s">
        <v>4244</v>
      </c>
      <c r="KF5" s="257" t="s">
        <v>4245</v>
      </c>
      <c r="KG5" s="257" t="s">
        <v>4246</v>
      </c>
      <c r="KH5" s="257" t="s">
        <v>4247</v>
      </c>
      <c r="KI5" s="257" t="s">
        <v>4248</v>
      </c>
      <c r="KJ5" s="257" t="s">
        <v>4249</v>
      </c>
      <c r="KK5" s="257" t="s">
        <v>4250</v>
      </c>
      <c r="KL5" s="257" t="s">
        <v>4251</v>
      </c>
      <c r="KM5" s="257" t="s">
        <v>4252</v>
      </c>
      <c r="KN5" s="257" t="s">
        <v>4253</v>
      </c>
      <c r="KO5" s="257" t="s">
        <v>4254</v>
      </c>
      <c r="KP5" s="256" t="s">
        <v>4243</v>
      </c>
      <c r="KQ5" s="257" t="s">
        <v>4244</v>
      </c>
      <c r="KR5" s="257" t="s">
        <v>4245</v>
      </c>
      <c r="KS5" s="258" t="s">
        <v>4246</v>
      </c>
    </row>
    <row r="6" spans="1:305" ht="14.25" customHeight="1" x14ac:dyDescent="0.25">
      <c r="A6" s="233" t="s">
        <v>4230</v>
      </c>
      <c r="B6" s="259"/>
      <c r="C6" s="259"/>
      <c r="D6" s="259"/>
      <c r="E6" s="259"/>
      <c r="F6" s="259"/>
      <c r="G6" s="259"/>
      <c r="H6" s="259"/>
      <c r="I6" s="259"/>
      <c r="J6" s="259"/>
      <c r="K6" s="259"/>
      <c r="L6" s="259"/>
      <c r="M6" s="286"/>
      <c r="N6" s="259"/>
      <c r="O6" s="259"/>
      <c r="P6" s="259"/>
      <c r="Q6" s="259"/>
      <c r="R6" s="259"/>
      <c r="S6" s="259"/>
      <c r="T6" s="259"/>
      <c r="U6" s="259"/>
      <c r="V6" s="259"/>
      <c r="W6" s="259"/>
      <c r="X6" s="259"/>
      <c r="Y6" s="286"/>
      <c r="Z6" s="259"/>
      <c r="AA6" s="259"/>
      <c r="AB6" s="259"/>
      <c r="AC6" s="259"/>
      <c r="AD6" s="259"/>
      <c r="AE6" s="259"/>
      <c r="AF6" s="259"/>
      <c r="AG6" s="259"/>
      <c r="AH6" s="259"/>
      <c r="AI6" s="259"/>
      <c r="AJ6" s="259"/>
      <c r="AK6" s="286"/>
      <c r="AL6" s="259"/>
      <c r="AM6" s="259"/>
      <c r="AN6" s="259"/>
      <c r="AO6" s="259"/>
      <c r="AP6" s="259"/>
      <c r="AQ6" s="259"/>
      <c r="AR6" s="259"/>
      <c r="AS6" s="259"/>
      <c r="AT6" s="259"/>
      <c r="AU6" s="259"/>
      <c r="AV6" s="259"/>
      <c r="AW6" s="286"/>
      <c r="AX6" s="259"/>
      <c r="AY6" s="259"/>
      <c r="AZ6" s="259"/>
      <c r="BA6" s="259"/>
      <c r="BB6" s="259"/>
      <c r="BC6" s="259"/>
      <c r="BD6" s="259"/>
      <c r="BE6" s="259"/>
      <c r="BF6" s="259"/>
      <c r="BG6" s="259"/>
      <c r="BH6" s="259"/>
      <c r="BI6" s="286"/>
      <c r="BJ6" s="259"/>
      <c r="BK6" s="259"/>
      <c r="BL6" s="259"/>
      <c r="BM6" s="259"/>
      <c r="BN6" s="259"/>
      <c r="BO6" s="259"/>
      <c r="BP6" s="259"/>
      <c r="BQ6" s="259"/>
      <c r="BR6" s="259"/>
      <c r="BS6" s="259"/>
      <c r="BT6" s="259"/>
      <c r="BU6" s="286"/>
      <c r="BV6" s="259"/>
      <c r="BW6" s="259"/>
      <c r="BX6" s="259"/>
      <c r="BY6" s="259"/>
      <c r="BZ6" s="259"/>
      <c r="CA6" s="259"/>
      <c r="CB6" s="259"/>
      <c r="CC6" s="259"/>
      <c r="CD6" s="259"/>
      <c r="CE6" s="259"/>
      <c r="CF6" s="259"/>
      <c r="CG6" s="286"/>
      <c r="CH6" s="259"/>
      <c r="CI6" s="259"/>
      <c r="CJ6" s="259"/>
      <c r="CK6" s="259"/>
      <c r="CL6" s="259"/>
      <c r="CM6" s="259"/>
      <c r="CN6" s="259"/>
      <c r="CO6" s="259"/>
      <c r="CP6" s="259"/>
      <c r="CQ6" s="259"/>
      <c r="CR6" s="259"/>
      <c r="CS6" s="286"/>
      <c r="CT6" s="259"/>
      <c r="CU6" s="259"/>
      <c r="CV6" s="259"/>
      <c r="CW6" s="259"/>
      <c r="CX6" s="259"/>
      <c r="CY6" s="259"/>
      <c r="CZ6" s="259"/>
      <c r="DA6" s="259"/>
      <c r="DB6" s="259"/>
      <c r="DC6" s="259"/>
      <c r="DD6" s="259"/>
      <c r="DE6" s="286"/>
      <c r="DF6" s="259"/>
      <c r="DG6" s="259"/>
      <c r="DH6" s="259"/>
      <c r="DI6" s="259"/>
      <c r="DJ6" s="259"/>
      <c r="DK6" s="259"/>
      <c r="DL6" s="259"/>
      <c r="DM6" s="259"/>
      <c r="DN6" s="259"/>
      <c r="DO6" s="259"/>
      <c r="DP6" s="259"/>
      <c r="DQ6" s="286"/>
      <c r="DR6" s="259"/>
      <c r="DS6" s="259"/>
      <c r="DT6" s="259"/>
      <c r="DU6" s="259"/>
      <c r="DV6" s="259"/>
      <c r="DW6" s="259"/>
      <c r="DX6" s="259"/>
      <c r="DY6" s="259"/>
      <c r="DZ6" s="259"/>
      <c r="EA6" s="259"/>
      <c r="EB6" s="259"/>
      <c r="EC6" s="286"/>
      <c r="ED6" s="259"/>
      <c r="EE6" s="259"/>
      <c r="EF6" s="259"/>
      <c r="EG6" s="259"/>
      <c r="EH6" s="259"/>
      <c r="EI6" s="259"/>
      <c r="EJ6" s="259"/>
      <c r="EK6" s="259"/>
      <c r="EL6" s="259"/>
      <c r="EM6" s="259"/>
      <c r="EN6" s="259"/>
      <c r="EO6" s="286"/>
      <c r="EP6" s="259"/>
      <c r="EQ6" s="259"/>
      <c r="ER6" s="259"/>
      <c r="ES6" s="259"/>
      <c r="ET6" s="259"/>
      <c r="EU6" s="259"/>
      <c r="EV6" s="259"/>
      <c r="EW6" s="259"/>
      <c r="EX6" s="259"/>
      <c r="EY6" s="259"/>
      <c r="EZ6" s="259"/>
      <c r="FA6" s="286"/>
      <c r="FB6" s="259"/>
      <c r="FC6" s="259"/>
      <c r="FD6" s="259"/>
      <c r="FE6" s="259"/>
      <c r="FF6" s="259"/>
      <c r="FG6" s="259"/>
      <c r="FH6" s="259"/>
      <c r="FI6" s="259"/>
      <c r="FJ6" s="259"/>
      <c r="FK6" s="259"/>
      <c r="FL6" s="259"/>
      <c r="FM6" s="286"/>
      <c r="FN6" s="259"/>
      <c r="FO6" s="259"/>
      <c r="FP6" s="259"/>
      <c r="FQ6" s="259"/>
      <c r="FR6" s="259"/>
      <c r="FS6" s="259"/>
      <c r="FT6" s="259"/>
      <c r="FU6" s="259"/>
      <c r="FV6" s="259"/>
      <c r="FW6" s="259"/>
      <c r="FX6" s="259"/>
      <c r="FY6" s="286"/>
      <c r="FZ6" s="259"/>
      <c r="GA6" s="259"/>
      <c r="GB6" s="259"/>
      <c r="GC6" s="259"/>
      <c r="GD6" s="259"/>
      <c r="GE6" s="259"/>
      <c r="GF6" s="259"/>
      <c r="GG6" s="259"/>
      <c r="GH6" s="259"/>
      <c r="GI6" s="259"/>
      <c r="GJ6" s="259"/>
      <c r="GK6" s="286"/>
      <c r="GL6" s="259"/>
      <c r="GM6" s="259"/>
      <c r="GN6" s="259"/>
      <c r="GO6" s="259"/>
      <c r="GP6" s="259"/>
      <c r="GQ6" s="259"/>
      <c r="GR6" s="259"/>
      <c r="GS6" s="259"/>
      <c r="GT6" s="259"/>
      <c r="GU6" s="259"/>
      <c r="GV6" s="259"/>
      <c r="GW6" s="286"/>
      <c r="GX6" s="259"/>
      <c r="GY6" s="259"/>
      <c r="GZ6" s="259"/>
      <c r="HA6" s="259"/>
      <c r="HB6" s="259"/>
      <c r="HC6" s="259"/>
      <c r="HD6" s="259"/>
      <c r="HE6" s="259"/>
      <c r="HF6" s="259"/>
      <c r="HG6" s="259"/>
      <c r="HH6" s="259"/>
      <c r="HI6" s="286"/>
      <c r="HJ6" s="259"/>
      <c r="HK6" s="259"/>
      <c r="HL6" s="259"/>
      <c r="HM6" s="259"/>
      <c r="HN6" s="259"/>
      <c r="HO6" s="259"/>
      <c r="HP6" s="259"/>
      <c r="HQ6" s="259"/>
      <c r="HR6" s="259"/>
      <c r="HS6" s="259"/>
      <c r="HT6" s="259"/>
      <c r="HU6" s="286"/>
      <c r="HV6" s="259"/>
      <c r="HW6" s="259"/>
      <c r="HX6" s="259"/>
      <c r="HY6" s="259"/>
      <c r="HZ6" s="259"/>
      <c r="IA6" s="259"/>
      <c r="IB6" s="259"/>
      <c r="IC6" s="259"/>
      <c r="ID6" s="259"/>
      <c r="IE6" s="259"/>
      <c r="IF6" s="259"/>
      <c r="IG6" s="286"/>
      <c r="IH6" s="259"/>
      <c r="II6" s="259"/>
      <c r="IJ6" s="259"/>
      <c r="IK6" s="259"/>
      <c r="IL6" s="259"/>
      <c r="IM6" s="259"/>
      <c r="IN6" s="259"/>
      <c r="IO6" s="259"/>
      <c r="IP6" s="259"/>
      <c r="IQ6" s="259"/>
      <c r="IR6" s="259"/>
      <c r="IS6" s="286"/>
      <c r="IT6" s="259"/>
      <c r="IU6" s="259"/>
      <c r="IV6" s="259"/>
      <c r="IW6" s="259"/>
      <c r="IX6" s="259"/>
      <c r="IY6" s="259"/>
      <c r="IZ6" s="259"/>
      <c r="JA6" s="259"/>
      <c r="JB6" s="259"/>
      <c r="JC6" s="259"/>
      <c r="JD6" s="259"/>
      <c r="JE6" s="286"/>
      <c r="JF6" s="259"/>
      <c r="JG6" s="259"/>
      <c r="JH6" s="259"/>
      <c r="JI6" s="259"/>
      <c r="JJ6" s="259"/>
      <c r="JK6" s="259"/>
      <c r="JQ6" s="236"/>
      <c r="JR6" s="259"/>
      <c r="JS6" s="259"/>
      <c r="JT6" s="259"/>
      <c r="JU6" s="259"/>
      <c r="JV6" s="259"/>
      <c r="JW6" s="259"/>
      <c r="JX6" s="259"/>
      <c r="JY6" s="259"/>
      <c r="JZ6" s="259"/>
      <c r="KC6" s="236"/>
      <c r="KD6" s="259"/>
      <c r="KE6" s="259"/>
      <c r="KF6" s="259"/>
      <c r="KG6" s="259"/>
      <c r="KH6" s="259"/>
      <c r="KI6" s="259"/>
      <c r="KJ6" s="259"/>
      <c r="KK6" s="259"/>
      <c r="KL6" s="259"/>
      <c r="KM6" s="259"/>
      <c r="KN6" s="259"/>
      <c r="KO6" s="375"/>
      <c r="KP6" s="259"/>
      <c r="KQ6" s="259"/>
      <c r="KR6" s="259"/>
      <c r="KS6" s="375"/>
    </row>
    <row r="7" spans="1:305" ht="14.25" customHeight="1" x14ac:dyDescent="0.25">
      <c r="A7" s="229" t="s">
        <v>4324</v>
      </c>
      <c r="B7" s="259">
        <v>4975.7796053171896</v>
      </c>
      <c r="C7" s="259">
        <v>5133.8839162188679</v>
      </c>
      <c r="D7" s="259">
        <v>5215.6580565018012</v>
      </c>
      <c r="E7" s="259">
        <v>6215.9653344066592</v>
      </c>
      <c r="F7" s="259">
        <v>6749.8955645369369</v>
      </c>
      <c r="G7" s="259">
        <v>6970.0952254050944</v>
      </c>
      <c r="H7" s="259">
        <v>6863.1584116205486</v>
      </c>
      <c r="I7" s="259">
        <v>7273.8881856919415</v>
      </c>
      <c r="J7" s="259">
        <v>7253.602512400189</v>
      </c>
      <c r="K7" s="259">
        <v>7185.3972349960441</v>
      </c>
      <c r="L7" s="259">
        <v>7454.8935761048888</v>
      </c>
      <c r="M7" s="286">
        <v>7928.2164014553427</v>
      </c>
      <c r="N7" s="259">
        <v>7888.3876360768299</v>
      </c>
      <c r="O7" s="259">
        <v>7924.2616930924469</v>
      </c>
      <c r="P7" s="259">
        <v>7712.1540619223852</v>
      </c>
      <c r="Q7" s="259">
        <v>7740.3089319289829</v>
      </c>
      <c r="R7" s="259">
        <v>7219.3470887214935</v>
      </c>
      <c r="S7" s="259">
        <v>7302.8039753147568</v>
      </c>
      <c r="T7" s="259">
        <v>7322.7087185192731</v>
      </c>
      <c r="U7" s="259">
        <v>7391.7923776731877</v>
      </c>
      <c r="V7" s="259">
        <v>7362.780934888925</v>
      </c>
      <c r="W7" s="259">
        <v>7336.0123707662042</v>
      </c>
      <c r="X7" s="259">
        <v>7313.3443428257151</v>
      </c>
      <c r="Y7" s="286">
        <v>7814.758816014084</v>
      </c>
      <c r="Z7" s="259">
        <v>8045.1510415731482</v>
      </c>
      <c r="AA7" s="259">
        <v>8095.1117681379219</v>
      </c>
      <c r="AB7" s="259">
        <v>7920.6105388737142</v>
      </c>
      <c r="AC7" s="259">
        <v>8184.089727425313</v>
      </c>
      <c r="AD7" s="259">
        <v>8091.1193567949385</v>
      </c>
      <c r="AE7" s="259">
        <v>7477.2974414462487</v>
      </c>
      <c r="AF7" s="259">
        <v>7186.4298139352559</v>
      </c>
      <c r="AG7" s="259">
        <v>7190.4017919645776</v>
      </c>
      <c r="AH7" s="259">
        <v>7064.4568320694316</v>
      </c>
      <c r="AI7" s="259">
        <v>6927.6168866410699</v>
      </c>
      <c r="AJ7" s="259">
        <v>6883.8356936143764</v>
      </c>
      <c r="AK7" s="286">
        <v>7036.4656962499002</v>
      </c>
      <c r="AL7" s="259">
        <v>7604.6029859448645</v>
      </c>
      <c r="AM7" s="259">
        <v>7613.4847271370481</v>
      </c>
      <c r="AN7" s="259">
        <v>7466.2639119271944</v>
      </c>
      <c r="AO7" s="259">
        <v>7325.8546942758958</v>
      </c>
      <c r="AP7" s="259">
        <v>7269.8694129703463</v>
      </c>
      <c r="AQ7" s="259">
        <v>7176.4474607663242</v>
      </c>
      <c r="AR7" s="259">
        <v>7090.0152549479153</v>
      </c>
      <c r="AS7" s="259">
        <v>7112.1638787859229</v>
      </c>
      <c r="AT7" s="259">
        <v>7722.7384544247698</v>
      </c>
      <c r="AU7" s="259">
        <v>7777.601204418339</v>
      </c>
      <c r="AV7" s="259">
        <v>8455.2924857819198</v>
      </c>
      <c r="AW7" s="286">
        <v>8694.228275680729</v>
      </c>
      <c r="AX7" s="259">
        <v>9037.3424331328679</v>
      </c>
      <c r="AY7" s="259">
        <v>9632.322184509625</v>
      </c>
      <c r="AZ7" s="259">
        <v>9791.1660277913543</v>
      </c>
      <c r="BA7" s="259">
        <v>9473.4817358859509</v>
      </c>
      <c r="BB7" s="259">
        <v>9613.0776936960428</v>
      </c>
      <c r="BC7" s="259">
        <v>9074.1073665367076</v>
      </c>
      <c r="BD7" s="259">
        <v>9575.2754373813223</v>
      </c>
      <c r="BE7" s="259">
        <v>9587.287764202174</v>
      </c>
      <c r="BF7" s="259">
        <v>9199.473123992293</v>
      </c>
      <c r="BG7" s="259">
        <v>8613.1479048426827</v>
      </c>
      <c r="BH7" s="259">
        <v>8942.4605818878699</v>
      </c>
      <c r="BI7" s="286">
        <v>9536.170355062477</v>
      </c>
      <c r="BJ7" s="259">
        <v>9371.9271261504055</v>
      </c>
      <c r="BK7" s="259">
        <v>9736.4001474415072</v>
      </c>
      <c r="BL7" s="259">
        <v>9732.9483945118154</v>
      </c>
      <c r="BM7" s="259">
        <v>9909.7147669365058</v>
      </c>
      <c r="BN7" s="259">
        <v>10028.499898640104</v>
      </c>
      <c r="BO7" s="259">
        <v>9573.9409760787203</v>
      </c>
      <c r="BP7" s="259">
        <v>10740.712211617218</v>
      </c>
      <c r="BQ7" s="259">
        <v>11094.219903595742</v>
      </c>
      <c r="BR7" s="259">
        <v>11798.168768686377</v>
      </c>
      <c r="BS7" s="259">
        <v>11685.818324657535</v>
      </c>
      <c r="BT7" s="259">
        <v>12147.469837225355</v>
      </c>
      <c r="BU7" s="286">
        <v>12368.245257247763</v>
      </c>
      <c r="BV7" s="259">
        <v>11972.833085640752</v>
      </c>
      <c r="BW7" s="259">
        <v>10056.544045419119</v>
      </c>
      <c r="BX7" s="259">
        <v>10458.625956843054</v>
      </c>
      <c r="BY7" s="259">
        <v>10739.351569678151</v>
      </c>
      <c r="BZ7" s="259">
        <v>12094.491514427875</v>
      </c>
      <c r="CA7" s="259">
        <v>12874.266481000723</v>
      </c>
      <c r="CB7" s="259">
        <v>13356.378772385819</v>
      </c>
      <c r="CC7" s="259">
        <v>13047.558948913205</v>
      </c>
      <c r="CD7" s="259">
        <v>13810.761030259126</v>
      </c>
      <c r="CE7" s="259">
        <v>13666.162731306735</v>
      </c>
      <c r="CF7" s="259">
        <v>13691.701462553057</v>
      </c>
      <c r="CG7" s="286">
        <v>14217.7427197747</v>
      </c>
      <c r="CH7" s="259">
        <v>14234.95324090826</v>
      </c>
      <c r="CI7" s="259">
        <v>15334.321392897742</v>
      </c>
      <c r="CJ7" s="259">
        <v>15223.733997544257</v>
      </c>
      <c r="CK7" s="259">
        <v>14495.463229516063</v>
      </c>
      <c r="CL7" s="259">
        <v>14462.168557646261</v>
      </c>
      <c r="CM7" s="259">
        <v>14137.844116232287</v>
      </c>
      <c r="CN7" s="259">
        <v>14260.813747991942</v>
      </c>
      <c r="CO7" s="259">
        <v>13948.31615971437</v>
      </c>
      <c r="CP7" s="259">
        <v>13415.480700914773</v>
      </c>
      <c r="CQ7" s="259">
        <v>12567.793493054382</v>
      </c>
      <c r="CR7" s="259">
        <v>12478.747137211563</v>
      </c>
      <c r="CS7" s="286">
        <v>12536.806592734683</v>
      </c>
      <c r="CT7" s="259">
        <v>13261.271364070566</v>
      </c>
      <c r="CU7" s="259">
        <v>12031.572727567602</v>
      </c>
      <c r="CV7" s="259">
        <v>12020.14325615975</v>
      </c>
      <c r="CW7" s="259">
        <v>12875.746093051834</v>
      </c>
      <c r="CX7" s="259">
        <v>12914.586349857596</v>
      </c>
      <c r="CY7" s="259">
        <v>12716.000497945648</v>
      </c>
      <c r="CZ7" s="259">
        <v>14854.153940989398</v>
      </c>
      <c r="DA7" s="259">
        <v>14966.708767040396</v>
      </c>
      <c r="DB7" s="259">
        <v>15166.4455651512</v>
      </c>
      <c r="DC7" s="259">
        <v>16069.93059773309</v>
      </c>
      <c r="DD7" s="259">
        <v>16663.876817874818</v>
      </c>
      <c r="DE7" s="286">
        <v>16395.10269085789</v>
      </c>
      <c r="DF7" s="259">
        <v>16485.78270624116</v>
      </c>
      <c r="DG7" s="259">
        <v>16146.015892631356</v>
      </c>
      <c r="DH7" s="259">
        <v>16204.39375419954</v>
      </c>
      <c r="DI7" s="259">
        <v>17059.174623280192</v>
      </c>
      <c r="DJ7" s="259">
        <v>17175.805030131462</v>
      </c>
      <c r="DK7" s="259">
        <v>17448.278276993176</v>
      </c>
      <c r="DL7" s="259">
        <v>17906.685072564145</v>
      </c>
      <c r="DM7" s="259">
        <v>17996.789966942943</v>
      </c>
      <c r="DN7" s="259">
        <v>18283.913062482978</v>
      </c>
      <c r="DO7" s="259">
        <v>18345.586799699671</v>
      </c>
      <c r="DP7" s="259">
        <v>18084.155144405013</v>
      </c>
      <c r="DQ7" s="286">
        <v>18685.315898952733</v>
      </c>
      <c r="DR7" s="259">
        <v>19353.057259231085</v>
      </c>
      <c r="DS7" s="259">
        <v>20021.173731115003</v>
      </c>
      <c r="DT7" s="259">
        <v>20207.533231193698</v>
      </c>
      <c r="DU7" s="259">
        <v>21162.109118993223</v>
      </c>
      <c r="DV7" s="259">
        <v>20906.751585289625</v>
      </c>
      <c r="DW7" s="259">
        <v>21734.849604328861</v>
      </c>
      <c r="DX7" s="259">
        <v>24277.556298721855</v>
      </c>
      <c r="DY7" s="259">
        <v>24212.983161119777</v>
      </c>
      <c r="DZ7" s="259">
        <v>23271.981557566916</v>
      </c>
      <c r="EA7" s="259">
        <v>23186.00737999814</v>
      </c>
      <c r="EB7" s="259">
        <v>23412.291354460085</v>
      </c>
      <c r="EC7" s="286">
        <v>23753.16534268402</v>
      </c>
      <c r="ED7" s="259">
        <v>24135.254779889605</v>
      </c>
      <c r="EE7" s="259">
        <v>24790.305578982137</v>
      </c>
      <c r="EF7" s="259">
        <v>24681.064787092619</v>
      </c>
      <c r="EG7" s="259">
        <v>25597.350136657282</v>
      </c>
      <c r="EH7" s="259">
        <v>24999.358886985166</v>
      </c>
      <c r="EI7" s="259">
        <v>25314.524391786454</v>
      </c>
      <c r="EJ7" s="259">
        <v>25623.29144414917</v>
      </c>
      <c r="EK7" s="259">
        <v>25282.107654958949</v>
      </c>
      <c r="EL7" s="259">
        <v>25909.38990881748</v>
      </c>
      <c r="EM7" s="259">
        <v>25798.490444648938</v>
      </c>
      <c r="EN7" s="259">
        <v>25863.685101271087</v>
      </c>
      <c r="EO7" s="286">
        <v>26258.016172604046</v>
      </c>
      <c r="EP7" s="259">
        <v>27236.222132122606</v>
      </c>
      <c r="EQ7" s="259">
        <v>27350.476305688084</v>
      </c>
      <c r="ER7" s="259">
        <v>27175.212948906639</v>
      </c>
      <c r="ES7" s="259">
        <v>27553.306838209064</v>
      </c>
      <c r="ET7" s="259">
        <v>27147.464634077263</v>
      </c>
      <c r="EU7" s="259">
        <v>27512.922186505468</v>
      </c>
      <c r="EV7" s="259">
        <v>28234.494339509431</v>
      </c>
      <c r="EW7" s="259">
        <v>28198.217149639106</v>
      </c>
      <c r="EX7" s="259">
        <v>32906.82993893182</v>
      </c>
      <c r="EY7" s="259">
        <v>33695.781773178831</v>
      </c>
      <c r="EZ7" s="259">
        <v>33228.930428038817</v>
      </c>
      <c r="FA7" s="286">
        <v>33019.2119772609</v>
      </c>
      <c r="FB7" s="259">
        <v>35126.338050988234</v>
      </c>
      <c r="FC7" s="259">
        <v>35170.111331909116</v>
      </c>
      <c r="FD7" s="259">
        <v>36922.535640848146</v>
      </c>
      <c r="FE7" s="259">
        <v>37740.789769349023</v>
      </c>
      <c r="FF7" s="259">
        <v>41214.819374043487</v>
      </c>
      <c r="FG7" s="259">
        <v>42534.286909712508</v>
      </c>
      <c r="FH7" s="259">
        <v>44760.787147304727</v>
      </c>
      <c r="FI7" s="259">
        <v>45935.127150432047</v>
      </c>
      <c r="FJ7" s="259">
        <v>46648.578854229934</v>
      </c>
      <c r="FK7" s="259">
        <v>48005.861199685132</v>
      </c>
      <c r="FL7" s="259">
        <v>46874.637585308301</v>
      </c>
      <c r="FM7" s="286">
        <v>45018.68705036465</v>
      </c>
      <c r="FN7" s="259">
        <v>46729.289895061731</v>
      </c>
      <c r="FO7" s="259">
        <v>46861.884733965664</v>
      </c>
      <c r="FP7" s="259">
        <v>47100.540285885443</v>
      </c>
      <c r="FQ7" s="259">
        <v>48929.674421024967</v>
      </c>
      <c r="FR7" s="259">
        <v>47614.405330654721</v>
      </c>
      <c r="FS7" s="259">
        <v>48615.537139662643</v>
      </c>
      <c r="FT7" s="259">
        <v>47098.741643266156</v>
      </c>
      <c r="FU7" s="259">
        <v>46095.844207000373</v>
      </c>
      <c r="FV7" s="259">
        <v>47787.362608748801</v>
      </c>
      <c r="FW7" s="259">
        <v>48232.297232902638</v>
      </c>
      <c r="FX7" s="259">
        <v>47173.909862698223</v>
      </c>
      <c r="FY7" s="286">
        <v>47160.897027668543</v>
      </c>
      <c r="FZ7" s="259">
        <v>46246.499823671431</v>
      </c>
      <c r="GA7" s="259">
        <v>45998.130257414741</v>
      </c>
      <c r="GB7" s="259">
        <v>49538.685834301097</v>
      </c>
      <c r="GC7" s="259">
        <v>51471.907727010825</v>
      </c>
      <c r="GD7" s="259">
        <v>50606.432127790504</v>
      </c>
      <c r="GE7" s="259">
        <v>52335.674868717382</v>
      </c>
      <c r="GF7" s="259">
        <v>51583.837486000906</v>
      </c>
      <c r="GG7" s="259">
        <v>53746.926629375848</v>
      </c>
      <c r="GH7" s="259">
        <v>55012.061205273792</v>
      </c>
      <c r="GI7" s="259">
        <v>54416.226854848261</v>
      </c>
      <c r="GJ7" s="259">
        <v>54146.500374075367</v>
      </c>
      <c r="GK7" s="286">
        <v>55697.610828904188</v>
      </c>
      <c r="GL7" s="259">
        <v>57214.341048153176</v>
      </c>
      <c r="GM7" s="259">
        <v>57678.420027647262</v>
      </c>
      <c r="GN7" s="259">
        <v>58748.930441429155</v>
      </c>
      <c r="GO7" s="259">
        <v>58613.698651387582</v>
      </c>
      <c r="GP7" s="259">
        <v>59240.29471093911</v>
      </c>
      <c r="GQ7" s="259">
        <v>57767.023641086831</v>
      </c>
      <c r="GR7" s="259">
        <v>58271.207361402849</v>
      </c>
      <c r="GS7" s="259">
        <v>60609.955643845249</v>
      </c>
      <c r="GT7" s="259">
        <v>60634.344703875067</v>
      </c>
      <c r="GU7" s="259">
        <v>60033.517061891042</v>
      </c>
      <c r="GV7" s="259">
        <v>61337.900102672204</v>
      </c>
      <c r="GW7" s="286">
        <v>62107.367556754019</v>
      </c>
      <c r="GX7" s="259">
        <v>62988.14102977686</v>
      </c>
      <c r="GY7" s="259">
        <v>63198.571508194203</v>
      </c>
      <c r="GZ7" s="259">
        <v>64526.077028167805</v>
      </c>
      <c r="HA7" s="259">
        <v>64291.137985182606</v>
      </c>
      <c r="HB7" s="259">
        <v>63982.389753743337</v>
      </c>
      <c r="HC7" s="259">
        <v>63484.899165795498</v>
      </c>
      <c r="HD7" s="259">
        <v>63970.393764759167</v>
      </c>
      <c r="HE7" s="259">
        <v>62944.940286431738</v>
      </c>
      <c r="HF7" s="259">
        <v>63785.648957539946</v>
      </c>
      <c r="HG7" s="259">
        <v>63062.955510552441</v>
      </c>
      <c r="HH7" s="259">
        <v>63791.288249238904</v>
      </c>
      <c r="HI7" s="286">
        <v>61769.16052082536</v>
      </c>
      <c r="HJ7" s="259">
        <v>64347.940232416382</v>
      </c>
      <c r="HK7" s="259">
        <v>65542.518394357525</v>
      </c>
      <c r="HL7" s="259">
        <v>63176.833906690867</v>
      </c>
      <c r="HM7" s="259">
        <v>62488.813553937463</v>
      </c>
      <c r="HN7" s="259">
        <v>61730.821283405152</v>
      </c>
      <c r="HO7" s="259">
        <v>63868.635283394498</v>
      </c>
      <c r="HP7" s="259">
        <v>63933.09083527451</v>
      </c>
      <c r="HQ7" s="259">
        <v>61823.917257405577</v>
      </c>
      <c r="HR7" s="259">
        <v>61720.25094117142</v>
      </c>
      <c r="HS7" s="259">
        <v>62099.432902789609</v>
      </c>
      <c r="HT7" s="259">
        <v>60676.585118183953</v>
      </c>
      <c r="HU7" s="286">
        <v>62008.549979407238</v>
      </c>
      <c r="HV7" s="259">
        <v>62713.20011788002</v>
      </c>
      <c r="HW7" s="259">
        <v>60656.492640100543</v>
      </c>
      <c r="HX7" s="259">
        <v>56362.716341304578</v>
      </c>
      <c r="HY7" s="259">
        <v>58531.861209205359</v>
      </c>
      <c r="HZ7" s="259">
        <v>60703.139151321819</v>
      </c>
      <c r="IA7" s="259">
        <v>63333.820782472008</v>
      </c>
      <c r="IB7" s="259">
        <v>64641.197382094047</v>
      </c>
      <c r="IC7" s="259">
        <v>65035.586179387195</v>
      </c>
      <c r="ID7" s="259">
        <v>65020.421269503073</v>
      </c>
      <c r="IE7" s="259">
        <v>65380.759732135812</v>
      </c>
      <c r="IF7" s="259">
        <v>68192.39523627708</v>
      </c>
      <c r="IG7" s="286">
        <v>70097.395351162821</v>
      </c>
      <c r="IH7" s="259">
        <v>70568.127747301885</v>
      </c>
      <c r="II7" s="259">
        <v>69556.581022203274</v>
      </c>
      <c r="IJ7" s="259">
        <v>67423.972531530628</v>
      </c>
      <c r="IK7" s="259">
        <v>71205.772055883688</v>
      </c>
      <c r="IL7" s="259">
        <v>72232.739021073357</v>
      </c>
      <c r="IM7" s="259">
        <v>72564.157045968706</v>
      </c>
      <c r="IN7" s="259">
        <v>71968.145671105507</v>
      </c>
      <c r="IO7" s="259">
        <v>73399.205138784077</v>
      </c>
      <c r="IP7" s="259">
        <v>72952.072628107024</v>
      </c>
      <c r="IQ7" s="259">
        <v>74205.143914428845</v>
      </c>
      <c r="IR7" s="259">
        <v>74471.074337766826</v>
      </c>
      <c r="IS7" s="286">
        <v>74651.382550902446</v>
      </c>
      <c r="IT7" s="259">
        <v>74337.492328076638</v>
      </c>
      <c r="IU7" s="259">
        <v>75022.694099654138</v>
      </c>
      <c r="IV7" s="259">
        <v>76982.27216382495</v>
      </c>
      <c r="IW7" s="259">
        <v>75193.377987020212</v>
      </c>
      <c r="IX7" s="259">
        <v>76415.583023451123</v>
      </c>
      <c r="IY7" s="259">
        <v>75639.247283823075</v>
      </c>
      <c r="IZ7" s="259">
        <v>74950.439961032156</v>
      </c>
      <c r="JA7" s="259">
        <v>75551.574070301183</v>
      </c>
      <c r="JB7" s="259">
        <v>75235.260888600082</v>
      </c>
      <c r="JC7" s="259">
        <v>73128.070425803759</v>
      </c>
      <c r="JD7" s="259">
        <v>73139.686134748306</v>
      </c>
      <c r="JE7" s="286">
        <v>73327.698732592035</v>
      </c>
      <c r="JF7" s="259">
        <v>76910.909082405153</v>
      </c>
      <c r="JG7" s="259">
        <v>75372.561552972984</v>
      </c>
      <c r="JH7" s="259">
        <v>75407.749680355249</v>
      </c>
      <c r="JI7" s="259">
        <v>75444.045031941278</v>
      </c>
      <c r="JJ7" s="259">
        <v>76675.827966350611</v>
      </c>
      <c r="JK7" s="259">
        <v>77674.519942253697</v>
      </c>
      <c r="JL7" s="259">
        <v>80546.042812244879</v>
      </c>
      <c r="JM7" s="259">
        <v>77949.174130668063</v>
      </c>
      <c r="JN7" s="259">
        <v>76959.377032957098</v>
      </c>
      <c r="JO7" s="259">
        <v>76379.852325826418</v>
      </c>
      <c r="JP7" s="259">
        <v>80309.991004132156</v>
      </c>
      <c r="JQ7" s="286">
        <v>81237.723703248819</v>
      </c>
      <c r="JR7" s="259">
        <v>80930.959312350853</v>
      </c>
      <c r="JS7" s="259">
        <v>80482.186166448155</v>
      </c>
      <c r="JT7" s="259">
        <v>81768.207655462451</v>
      </c>
      <c r="JU7" s="259">
        <v>83085.021579269218</v>
      </c>
      <c r="JV7" s="259">
        <v>82756.101320186906</v>
      </c>
      <c r="JW7" s="259">
        <v>80742.661937201221</v>
      </c>
      <c r="JX7" s="259">
        <v>80423.745504206818</v>
      </c>
      <c r="JY7" s="259">
        <v>80803.99192528351</v>
      </c>
      <c r="JZ7" s="259">
        <v>79258.284166699101</v>
      </c>
      <c r="KA7" s="259">
        <v>78566.410473955431</v>
      </c>
      <c r="KB7" s="259">
        <v>80400.266873440545</v>
      </c>
      <c r="KC7" s="286">
        <v>80149.432377974925</v>
      </c>
      <c r="KD7" s="259">
        <v>81817.436285443269</v>
      </c>
      <c r="KE7" s="259">
        <v>82481.725948245468</v>
      </c>
      <c r="KF7" s="259">
        <v>82133.298051598758</v>
      </c>
      <c r="KG7" s="259">
        <v>85004.774664768833</v>
      </c>
      <c r="KH7" s="259">
        <v>85265.949784573953</v>
      </c>
      <c r="KI7" s="259">
        <v>86065.29998977152</v>
      </c>
      <c r="KJ7" s="259">
        <v>83386.082899275469</v>
      </c>
      <c r="KK7" s="259">
        <v>82580.407733476881</v>
      </c>
      <c r="KL7" s="259">
        <v>91039.959258626521</v>
      </c>
      <c r="KM7" s="259">
        <v>90847.763485835516</v>
      </c>
      <c r="KN7" s="259">
        <v>92050.871538678417</v>
      </c>
      <c r="KO7" s="286">
        <v>99012.978227845801</v>
      </c>
      <c r="KP7" s="259">
        <v>104481.14195867705</v>
      </c>
      <c r="KQ7" s="259">
        <v>105418.19439470874</v>
      </c>
      <c r="KR7" s="259">
        <v>104812.43943055918</v>
      </c>
      <c r="KS7" s="286">
        <v>98242.150147793654</v>
      </c>
    </row>
    <row r="8" spans="1:305" x14ac:dyDescent="0.25">
      <c r="A8" s="229" t="s">
        <v>4231</v>
      </c>
      <c r="B8" s="259">
        <v>6468.4105654899995</v>
      </c>
      <c r="C8" s="259">
        <v>6441.0717062900003</v>
      </c>
      <c r="D8" s="259">
        <v>6344.1216478899996</v>
      </c>
      <c r="E8" s="259">
        <v>6486.9707067200006</v>
      </c>
      <c r="F8" s="259">
        <v>6504.2686469</v>
      </c>
      <c r="G8" s="259">
        <v>6471.5668248499987</v>
      </c>
      <c r="H8" s="259">
        <v>6570.577712119999</v>
      </c>
      <c r="I8" s="259">
        <v>6629.0915482799992</v>
      </c>
      <c r="J8" s="259">
        <v>6817.0782598699989</v>
      </c>
      <c r="K8" s="259">
        <v>6776.4730812400003</v>
      </c>
      <c r="L8" s="259">
        <v>6794.4764942399997</v>
      </c>
      <c r="M8" s="286">
        <v>7180.2309661999998</v>
      </c>
      <c r="N8" s="259">
        <v>7111.7397274500008</v>
      </c>
      <c r="O8" s="259">
        <v>7087.4595936399992</v>
      </c>
      <c r="P8" s="259">
        <v>7067.2746239299986</v>
      </c>
      <c r="Q8" s="259">
        <v>7124.4527479400003</v>
      </c>
      <c r="R8" s="259">
        <v>7248.7909122600004</v>
      </c>
      <c r="S8" s="259">
        <v>7235.6261717399993</v>
      </c>
      <c r="T8" s="259">
        <v>7231.003929120001</v>
      </c>
      <c r="U8" s="259">
        <v>7224.1082612099999</v>
      </c>
      <c r="V8" s="259">
        <v>7319.1530710499992</v>
      </c>
      <c r="W8" s="259">
        <v>7483.8803786500011</v>
      </c>
      <c r="X8" s="259">
        <v>7491.7700834799989</v>
      </c>
      <c r="Y8" s="286">
        <v>7400.3829438400007</v>
      </c>
      <c r="Z8" s="259">
        <v>7790.5726908200013</v>
      </c>
      <c r="AA8" s="259">
        <v>7819.9385143799991</v>
      </c>
      <c r="AB8" s="259">
        <v>8062.1660867500004</v>
      </c>
      <c r="AC8" s="259">
        <v>8817.4575867700005</v>
      </c>
      <c r="AD8" s="259">
        <v>8892.2609381599977</v>
      </c>
      <c r="AE8" s="259">
        <v>8715.4923649499997</v>
      </c>
      <c r="AF8" s="259">
        <v>8755.6847960800005</v>
      </c>
      <c r="AG8" s="259">
        <v>8717.8571096499982</v>
      </c>
      <c r="AH8" s="259">
        <v>8919.3997990199987</v>
      </c>
      <c r="AI8" s="259">
        <v>9191.884347979998</v>
      </c>
      <c r="AJ8" s="259">
        <v>9458.5532148900002</v>
      </c>
      <c r="AK8" s="286">
        <v>9781.2247794399991</v>
      </c>
      <c r="AL8" s="259">
        <v>9703.200792579999</v>
      </c>
      <c r="AM8" s="259">
        <v>9687.2197613699973</v>
      </c>
      <c r="AN8" s="259">
        <v>9598.624654199999</v>
      </c>
      <c r="AO8" s="259">
        <v>9653.5966351899988</v>
      </c>
      <c r="AP8" s="259">
        <v>9664.9543319299992</v>
      </c>
      <c r="AQ8" s="259">
        <v>9629.0906899799993</v>
      </c>
      <c r="AR8" s="259">
        <v>9542.6633573199979</v>
      </c>
      <c r="AS8" s="259">
        <v>9621.2927835899991</v>
      </c>
      <c r="AT8" s="259">
        <v>9540.8016313400003</v>
      </c>
      <c r="AU8" s="259">
        <v>9638.6276000899998</v>
      </c>
      <c r="AV8" s="259">
        <v>9893.7786572699988</v>
      </c>
      <c r="AW8" s="286">
        <v>10106.68061974</v>
      </c>
      <c r="AX8" s="259">
        <v>9988.7178422100005</v>
      </c>
      <c r="AY8" s="259">
        <v>9992.5915453800008</v>
      </c>
      <c r="AZ8" s="259">
        <v>9866.6213149900013</v>
      </c>
      <c r="BA8" s="259">
        <v>8822.8101896599983</v>
      </c>
      <c r="BB8" s="259">
        <v>8742.2664701599988</v>
      </c>
      <c r="BC8" s="259">
        <v>8685.5924456399989</v>
      </c>
      <c r="BD8" s="259">
        <v>8766.9266203400002</v>
      </c>
      <c r="BE8" s="259">
        <v>8893.6134667000006</v>
      </c>
      <c r="BF8" s="259">
        <v>8809.3604182299987</v>
      </c>
      <c r="BG8" s="259">
        <v>8972.8354792199989</v>
      </c>
      <c r="BH8" s="259">
        <v>9002.6010532799992</v>
      </c>
      <c r="BI8" s="286">
        <v>9336.6396925000008</v>
      </c>
      <c r="BJ8" s="259">
        <v>9279.735663710002</v>
      </c>
      <c r="BK8" s="259">
        <v>9300.3312757100011</v>
      </c>
      <c r="BL8" s="259">
        <v>9254.4931403400024</v>
      </c>
      <c r="BM8" s="259">
        <v>9297.6595511900014</v>
      </c>
      <c r="BN8" s="259">
        <v>9312.258961399999</v>
      </c>
      <c r="BO8" s="259">
        <v>9292.8106356899989</v>
      </c>
      <c r="BP8" s="259">
        <v>9267.9649975700013</v>
      </c>
      <c r="BQ8" s="259">
        <v>9391.2754361999996</v>
      </c>
      <c r="BR8" s="259">
        <v>9658.6080151499991</v>
      </c>
      <c r="BS8" s="259">
        <v>9840.6098070600019</v>
      </c>
      <c r="BT8" s="259">
        <v>9951.4702008499989</v>
      </c>
      <c r="BU8" s="286">
        <v>10555.4311351</v>
      </c>
      <c r="BV8" s="259">
        <v>10464.895594509999</v>
      </c>
      <c r="BW8" s="259">
        <v>10469.978578949997</v>
      </c>
      <c r="BX8" s="259">
        <v>10443.69962673</v>
      </c>
      <c r="BY8" s="259">
        <v>10475.259511870001</v>
      </c>
      <c r="BZ8" s="259">
        <v>10461.878423839999</v>
      </c>
      <c r="CA8" s="259">
        <v>10617.212181409999</v>
      </c>
      <c r="CB8" s="259">
        <v>10404.149387059999</v>
      </c>
      <c r="CC8" s="259">
        <v>10388.32940861</v>
      </c>
      <c r="CD8" s="259">
        <v>10570.584572530001</v>
      </c>
      <c r="CE8" s="259">
        <v>10605.062908389998</v>
      </c>
      <c r="CF8" s="259">
        <v>10673.873781889999</v>
      </c>
      <c r="CG8" s="286">
        <v>11069.784263540001</v>
      </c>
      <c r="CH8" s="259">
        <v>11027.886969129999</v>
      </c>
      <c r="CI8" s="259">
        <v>11026.151779290001</v>
      </c>
      <c r="CJ8" s="259">
        <v>11351.78740854</v>
      </c>
      <c r="CK8" s="259">
        <v>11346.652287730001</v>
      </c>
      <c r="CL8" s="259">
        <v>11455.86536403</v>
      </c>
      <c r="CM8" s="259">
        <v>11486.574329710002</v>
      </c>
      <c r="CN8" s="259">
        <v>11614.775926870005</v>
      </c>
      <c r="CO8" s="259">
        <v>11527.7354629</v>
      </c>
      <c r="CP8" s="259">
        <v>11576.252919030001</v>
      </c>
      <c r="CQ8" s="259">
        <v>12070.749623289998</v>
      </c>
      <c r="CR8" s="259">
        <v>12085.749784289999</v>
      </c>
      <c r="CS8" s="286">
        <v>12539.20078969</v>
      </c>
      <c r="CT8" s="259">
        <v>12425.645516089997</v>
      </c>
      <c r="CU8" s="259">
        <v>12402.246031109999</v>
      </c>
      <c r="CV8" s="259">
        <v>13012.941082719997</v>
      </c>
      <c r="CW8" s="259">
        <v>13023.10504767</v>
      </c>
      <c r="CX8" s="259">
        <v>12938.904008690002</v>
      </c>
      <c r="CY8" s="259">
        <v>12940.260539889998</v>
      </c>
      <c r="CZ8" s="259">
        <v>13098.971489059999</v>
      </c>
      <c r="DA8" s="259">
        <v>14397.132884042119</v>
      </c>
      <c r="DB8" s="259">
        <v>14537.874510541937</v>
      </c>
      <c r="DC8" s="259">
        <v>14899.714779306119</v>
      </c>
      <c r="DD8" s="259">
        <v>15036.64024333544</v>
      </c>
      <c r="DE8" s="286">
        <v>15423.577162675763</v>
      </c>
      <c r="DF8" s="259">
        <v>15365.033293636601</v>
      </c>
      <c r="DG8" s="259">
        <v>15455.556118195365</v>
      </c>
      <c r="DH8" s="259">
        <v>15503.794842394405</v>
      </c>
      <c r="DI8" s="259">
        <v>16067.120799572807</v>
      </c>
      <c r="DJ8" s="259">
        <v>15809.686335498645</v>
      </c>
      <c r="DK8" s="259">
        <v>15904.690068311616</v>
      </c>
      <c r="DL8" s="259">
        <v>15986.393342957394</v>
      </c>
      <c r="DM8" s="259">
        <v>15998.669422937812</v>
      </c>
      <c r="DN8" s="259">
        <v>16182.649825568515</v>
      </c>
      <c r="DO8" s="259">
        <v>16431.517599484054</v>
      </c>
      <c r="DP8" s="259">
        <v>16347.68442995027</v>
      </c>
      <c r="DQ8" s="286">
        <v>16839.571039630053</v>
      </c>
      <c r="DR8" s="259">
        <v>16826.963667321437</v>
      </c>
      <c r="DS8" s="259">
        <v>16797.559305260365</v>
      </c>
      <c r="DT8" s="259">
        <v>16794.296934067559</v>
      </c>
      <c r="DU8" s="259">
        <v>16858.958909266759</v>
      </c>
      <c r="DV8" s="259">
        <v>16664.523243679025</v>
      </c>
      <c r="DW8" s="259">
        <v>16696.422417458602</v>
      </c>
      <c r="DX8" s="259">
        <v>16684.825465657948</v>
      </c>
      <c r="DY8" s="259">
        <v>16669.345691942195</v>
      </c>
      <c r="DZ8" s="259">
        <v>16582.034551363216</v>
      </c>
      <c r="EA8" s="259">
        <v>16788.204288565234</v>
      </c>
      <c r="EB8" s="259">
        <v>16844.122624928641</v>
      </c>
      <c r="EC8" s="286">
        <v>17353.778305096224</v>
      </c>
      <c r="ED8" s="259">
        <v>17342.072651275499</v>
      </c>
      <c r="EE8" s="259">
        <v>17317.868022649953</v>
      </c>
      <c r="EF8" s="259">
        <v>17281.738928524741</v>
      </c>
      <c r="EG8" s="259">
        <v>17275.123982320412</v>
      </c>
      <c r="EH8" s="259">
        <v>17039.178557103456</v>
      </c>
      <c r="EI8" s="259">
        <v>16997.440985059537</v>
      </c>
      <c r="EJ8" s="259">
        <v>16923.786369161535</v>
      </c>
      <c r="EK8" s="259">
        <v>17045.296923345217</v>
      </c>
      <c r="EL8" s="259">
        <v>17083.377951077382</v>
      </c>
      <c r="EM8" s="259">
        <v>17267.826124982523</v>
      </c>
      <c r="EN8" s="259">
        <v>17125.792268656598</v>
      </c>
      <c r="EO8" s="286">
        <v>17796.176521434329</v>
      </c>
      <c r="EP8" s="259">
        <v>17745.679264646991</v>
      </c>
      <c r="EQ8" s="259">
        <v>17634.938189580782</v>
      </c>
      <c r="ER8" s="259">
        <v>17623.951761780161</v>
      </c>
      <c r="ES8" s="259">
        <v>17618.754613245295</v>
      </c>
      <c r="ET8" s="259">
        <v>17471.339306599653</v>
      </c>
      <c r="EU8" s="259">
        <v>17376.075663327552</v>
      </c>
      <c r="EV8" s="259">
        <v>17319.5122137219</v>
      </c>
      <c r="EW8" s="259">
        <v>17489.887169416244</v>
      </c>
      <c r="EX8" s="259">
        <v>18069.423990096642</v>
      </c>
      <c r="EY8" s="259">
        <v>18076.59748071582</v>
      </c>
      <c r="EZ8" s="259">
        <v>17911.385373940146</v>
      </c>
      <c r="FA8" s="286">
        <v>18277.135848513368</v>
      </c>
      <c r="FB8" s="259">
        <v>18151.813379647963</v>
      </c>
      <c r="FC8" s="259">
        <v>18119.875272787955</v>
      </c>
      <c r="FD8" s="259">
        <v>18175.215593702196</v>
      </c>
      <c r="FE8" s="259">
        <v>18153.85017927345</v>
      </c>
      <c r="FF8" s="259">
        <v>17773.806009566939</v>
      </c>
      <c r="FG8" s="259">
        <v>17663.315912516693</v>
      </c>
      <c r="FH8" s="259">
        <v>17617.989521980358</v>
      </c>
      <c r="FI8" s="259">
        <v>17547.428304135741</v>
      </c>
      <c r="FJ8" s="259">
        <v>17317.276738112221</v>
      </c>
      <c r="FK8" s="259">
        <v>17294.579392215936</v>
      </c>
      <c r="FL8" s="259">
        <v>16987.884573218354</v>
      </c>
      <c r="FM8" s="286">
        <v>18458.413306450821</v>
      </c>
      <c r="FN8" s="259">
        <v>18379.453006630501</v>
      </c>
      <c r="FO8" s="259">
        <v>18587.343732679721</v>
      </c>
      <c r="FP8" s="259">
        <v>18244.372028399961</v>
      </c>
      <c r="FQ8" s="259">
        <v>18338.692302274601</v>
      </c>
      <c r="FR8" s="259">
        <v>18038.075352276959</v>
      </c>
      <c r="FS8" s="259">
        <v>17929.06087401976</v>
      </c>
      <c r="FT8" s="259">
        <v>17919.75549312156</v>
      </c>
      <c r="FU8" s="259">
        <v>17898.060341505614</v>
      </c>
      <c r="FV8" s="259">
        <v>17744.944588875616</v>
      </c>
      <c r="FW8" s="259">
        <v>18140.419241142936</v>
      </c>
      <c r="FX8" s="259">
        <v>17889.457950584096</v>
      </c>
      <c r="FY8" s="286">
        <v>19217.649254914526</v>
      </c>
      <c r="FZ8" s="259">
        <v>19448.628079213951</v>
      </c>
      <c r="GA8" s="259">
        <v>19371.028147355632</v>
      </c>
      <c r="GB8" s="259">
        <v>19343.048144775767</v>
      </c>
      <c r="GC8" s="259">
        <v>19352.780148654787</v>
      </c>
      <c r="GD8" s="259">
        <v>19760.094943648779</v>
      </c>
      <c r="GE8" s="259">
        <v>19748.613399779755</v>
      </c>
      <c r="GF8" s="259">
        <v>19708.912853717957</v>
      </c>
      <c r="GG8" s="259">
        <v>19638.186219582218</v>
      </c>
      <c r="GH8" s="259">
        <v>19579.295813045625</v>
      </c>
      <c r="GI8" s="259">
        <v>19483.566799210679</v>
      </c>
      <c r="GJ8" s="259">
        <v>19927.298114717829</v>
      </c>
      <c r="GK8" s="286">
        <v>21029.917541913641</v>
      </c>
      <c r="GL8" s="259">
        <v>21362.623122139637</v>
      </c>
      <c r="GM8" s="259">
        <v>21326.476000618117</v>
      </c>
      <c r="GN8" s="259">
        <v>21307.586439179802</v>
      </c>
      <c r="GO8" s="259">
        <v>21336.37586921416</v>
      </c>
      <c r="GP8" s="259">
        <v>21300.57200421056</v>
      </c>
      <c r="GQ8" s="259">
        <v>21262.493208428121</v>
      </c>
      <c r="GR8" s="259">
        <v>21296.214137736322</v>
      </c>
      <c r="GS8" s="259">
        <v>21714.811831794119</v>
      </c>
      <c r="GT8" s="259">
        <v>21603.437477456402</v>
      </c>
      <c r="GU8" s="259">
        <v>21447.305011534525</v>
      </c>
      <c r="GV8" s="259">
        <v>21154.318042179359</v>
      </c>
      <c r="GW8" s="286">
        <v>21535.571598242041</v>
      </c>
      <c r="GX8" s="259">
        <v>22017.700816262961</v>
      </c>
      <c r="GY8" s="259">
        <v>21871.406506594121</v>
      </c>
      <c r="GZ8" s="259">
        <v>22523.105056861565</v>
      </c>
      <c r="HA8" s="259">
        <v>22398.635376712482</v>
      </c>
      <c r="HB8" s="259">
        <v>22167.024716648204</v>
      </c>
      <c r="HC8" s="259">
        <v>22135.528351583562</v>
      </c>
      <c r="HD8" s="259">
        <v>22163.384829169958</v>
      </c>
      <c r="HE8" s="259">
        <v>22114.108555848117</v>
      </c>
      <c r="HF8" s="259">
        <v>22105.676442576998</v>
      </c>
      <c r="HG8" s="259">
        <v>21896.366161216039</v>
      </c>
      <c r="HH8" s="259">
        <v>22030.209367654839</v>
      </c>
      <c r="HI8" s="286">
        <v>23327.275301443318</v>
      </c>
      <c r="HJ8" s="259">
        <v>23378.993920315603</v>
      </c>
      <c r="HK8" s="259">
        <v>23253.732048727838</v>
      </c>
      <c r="HL8" s="259">
        <v>23088.952038491003</v>
      </c>
      <c r="HM8" s="259">
        <v>22976.315947924079</v>
      </c>
      <c r="HN8" s="259">
        <v>22814.307768326958</v>
      </c>
      <c r="HO8" s="259">
        <v>22868.428377104676</v>
      </c>
      <c r="HP8" s="259">
        <v>22745.084234079357</v>
      </c>
      <c r="HQ8" s="259">
        <v>22542.36972639872</v>
      </c>
      <c r="HR8" s="259">
        <v>22890.245215279476</v>
      </c>
      <c r="HS8" s="259">
        <v>23623.910467752117</v>
      </c>
      <c r="HT8" s="259">
        <v>23330.8691478332</v>
      </c>
      <c r="HU8" s="286">
        <v>24025.323133971644</v>
      </c>
      <c r="HV8" s="259">
        <v>24131.960940550605</v>
      </c>
      <c r="HW8" s="259">
        <v>23975.200891470246</v>
      </c>
      <c r="HX8" s="259">
        <v>24057.3545059684</v>
      </c>
      <c r="HY8" s="259">
        <v>24284.371092941197</v>
      </c>
      <c r="HZ8" s="259">
        <v>24524.574468932158</v>
      </c>
      <c r="IA8" s="259">
        <v>24595.1980661056</v>
      </c>
      <c r="IB8" s="259">
        <v>26292.234750265601</v>
      </c>
      <c r="IC8" s="259">
        <v>26633.302897084279</v>
      </c>
      <c r="ID8" s="259">
        <v>26491.824890811487</v>
      </c>
      <c r="IE8" s="259">
        <v>26422.12922351512</v>
      </c>
      <c r="IF8" s="259">
        <v>26346.026904107719</v>
      </c>
      <c r="IG8" s="286">
        <v>32040.702540817721</v>
      </c>
      <c r="IH8" s="259">
        <v>31974.377374966403</v>
      </c>
      <c r="II8" s="259">
        <v>31849.505732855163</v>
      </c>
      <c r="IJ8" s="259">
        <v>32053.344317530686</v>
      </c>
      <c r="IK8" s="259">
        <v>32123.879397110682</v>
      </c>
      <c r="IL8" s="259">
        <v>31965.629678806592</v>
      </c>
      <c r="IM8" s="259">
        <v>32739.187683589142</v>
      </c>
      <c r="IN8" s="259">
        <v>32742.889676891158</v>
      </c>
      <c r="IO8" s="259">
        <v>35432.934139512079</v>
      </c>
      <c r="IP8" s="259">
        <v>35324.30748452196</v>
      </c>
      <c r="IQ8" s="259">
        <v>35655.422892107046</v>
      </c>
      <c r="IR8" s="259">
        <v>35871.849592956394</v>
      </c>
      <c r="IS8" s="286">
        <v>37470.396485563717</v>
      </c>
      <c r="IT8" s="259">
        <v>36901.829750868237</v>
      </c>
      <c r="IU8" s="259">
        <v>36859.87412571688</v>
      </c>
      <c r="IV8" s="259">
        <v>36738.535127089206</v>
      </c>
      <c r="IW8" s="259">
        <v>36150.544230934407</v>
      </c>
      <c r="IX8" s="259">
        <v>36917.616247797603</v>
      </c>
      <c r="IY8" s="259">
        <v>36872.073854376249</v>
      </c>
      <c r="IZ8" s="259">
        <v>37107.633129418806</v>
      </c>
      <c r="JA8" s="259">
        <v>37316.565846212718</v>
      </c>
      <c r="JB8" s="259">
        <v>36999.614314833045</v>
      </c>
      <c r="JC8" s="259">
        <v>36857.347388223323</v>
      </c>
      <c r="JD8" s="259">
        <v>37352.290216080721</v>
      </c>
      <c r="JE8" s="286">
        <v>38616.390187419645</v>
      </c>
      <c r="JF8" s="259">
        <v>38825.863390658764</v>
      </c>
      <c r="JG8" s="259">
        <v>38744.337545967326</v>
      </c>
      <c r="JH8" s="259">
        <v>38899.666883980841</v>
      </c>
      <c r="JI8" s="259">
        <v>38850.998692735593</v>
      </c>
      <c r="JJ8" s="259">
        <v>38627.143780515587</v>
      </c>
      <c r="JK8" s="259">
        <v>38737.248899101425</v>
      </c>
      <c r="JL8" s="259">
        <v>38934.389404019792</v>
      </c>
      <c r="JM8" s="259">
        <v>38658.970223006152</v>
      </c>
      <c r="JN8" s="259">
        <v>39139.654698160914</v>
      </c>
      <c r="JO8" s="259">
        <v>39045.785028881488</v>
      </c>
      <c r="JP8" s="259">
        <v>39757.886243950728</v>
      </c>
      <c r="JQ8" s="286">
        <v>40701.714441936288</v>
      </c>
      <c r="JR8" s="259">
        <v>40627.023961156156</v>
      </c>
      <c r="JS8" s="259">
        <v>40408.193851476819</v>
      </c>
      <c r="JT8" s="259">
        <v>39858.964417693649</v>
      </c>
      <c r="JU8" s="259">
        <v>39683.19046641251</v>
      </c>
      <c r="JV8" s="259">
        <v>39356.136764745599</v>
      </c>
      <c r="JW8" s="259">
        <v>39123.179480276944</v>
      </c>
      <c r="JX8" s="259">
        <v>39966.846558313373</v>
      </c>
      <c r="JY8" s="259">
        <v>39378.51971235589</v>
      </c>
      <c r="JZ8" s="259">
        <v>39409.486649016013</v>
      </c>
      <c r="KA8" s="259">
        <v>38995.234184631576</v>
      </c>
      <c r="KB8" s="259">
        <v>38758.587192825406</v>
      </c>
      <c r="KC8" s="286">
        <v>38391.783101352659</v>
      </c>
      <c r="KD8" s="259">
        <v>38453.749104085182</v>
      </c>
      <c r="KE8" s="259">
        <v>37788.668978417823</v>
      </c>
      <c r="KF8" s="259">
        <v>37879.920180255671</v>
      </c>
      <c r="KG8" s="259">
        <v>37958.374316800895</v>
      </c>
      <c r="KH8" s="259">
        <v>37290.107747716684</v>
      </c>
      <c r="KI8" s="259">
        <v>37433.426280061045</v>
      </c>
      <c r="KJ8" s="259">
        <v>37236.190742302293</v>
      </c>
      <c r="KK8" s="259">
        <v>36584.78711458113</v>
      </c>
      <c r="KL8" s="259">
        <v>37276.180896748767</v>
      </c>
      <c r="KM8" s="259">
        <v>37416.780985124125</v>
      </c>
      <c r="KN8" s="259">
        <v>36972.812452359569</v>
      </c>
      <c r="KO8" s="286">
        <v>37324.063717215999</v>
      </c>
      <c r="KP8" s="259">
        <v>37831.898044964677</v>
      </c>
      <c r="KQ8" s="259">
        <v>37512.739055149163</v>
      </c>
      <c r="KR8" s="259">
        <v>36769.458641209159</v>
      </c>
      <c r="KS8" s="286">
        <v>37148.887125102163</v>
      </c>
    </row>
    <row r="9" spans="1:305" x14ac:dyDescent="0.25">
      <c r="A9" s="235" t="s">
        <v>4232</v>
      </c>
      <c r="B9" s="259">
        <v>1908.2357931600004</v>
      </c>
      <c r="C9" s="259">
        <v>1891.46235366</v>
      </c>
      <c r="D9" s="259">
        <v>1836.17540749</v>
      </c>
      <c r="E9" s="259">
        <v>1837.12626047</v>
      </c>
      <c r="F9" s="259">
        <v>1850.2792792300004</v>
      </c>
      <c r="G9" s="259">
        <v>1848.61434132</v>
      </c>
      <c r="H9" s="259">
        <v>1861.0953242899998</v>
      </c>
      <c r="I9" s="259">
        <v>1878.48620286</v>
      </c>
      <c r="J9" s="259">
        <v>1853.7167530500001</v>
      </c>
      <c r="K9" s="259">
        <v>1833.0656177799999</v>
      </c>
      <c r="L9" s="259">
        <v>1822.2369634599997</v>
      </c>
      <c r="M9" s="286">
        <v>2005.7883916099997</v>
      </c>
      <c r="N9" s="259">
        <v>1993.4236170300001</v>
      </c>
      <c r="O9" s="259">
        <v>1978.3270690299998</v>
      </c>
      <c r="P9" s="259">
        <v>1949.3594752399999</v>
      </c>
      <c r="Q9" s="259">
        <v>1960.1963735800002</v>
      </c>
      <c r="R9" s="259">
        <v>1968.7467964799998</v>
      </c>
      <c r="S9" s="259">
        <v>2048.3499393399998</v>
      </c>
      <c r="T9" s="259">
        <v>2041.1580727799999</v>
      </c>
      <c r="U9" s="259">
        <v>2026.73309696</v>
      </c>
      <c r="V9" s="259">
        <v>2148.5741929799997</v>
      </c>
      <c r="W9" s="259">
        <v>2320.7014733600004</v>
      </c>
      <c r="X9" s="259">
        <v>2318.6761050899995</v>
      </c>
      <c r="Y9" s="286">
        <v>2348.4908289</v>
      </c>
      <c r="Z9" s="259">
        <v>2375.6932929599998</v>
      </c>
      <c r="AA9" s="259">
        <v>2420.3101961100001</v>
      </c>
      <c r="AB9" s="259">
        <v>2683.4880456999999</v>
      </c>
      <c r="AC9" s="259">
        <v>2677.51321921</v>
      </c>
      <c r="AD9" s="259">
        <v>2696.6737035300002</v>
      </c>
      <c r="AE9" s="259">
        <v>2848.5669490800001</v>
      </c>
      <c r="AF9" s="259">
        <v>2852.10660517</v>
      </c>
      <c r="AG9" s="259">
        <v>2823.8716711100001</v>
      </c>
      <c r="AH9" s="259">
        <v>3023.0034613500002</v>
      </c>
      <c r="AI9" s="259">
        <v>3044.9838465199991</v>
      </c>
      <c r="AJ9" s="259">
        <v>3180.8236316099997</v>
      </c>
      <c r="AK9" s="286">
        <v>3240.8641547000002</v>
      </c>
      <c r="AL9" s="259">
        <v>3244.3126716700003</v>
      </c>
      <c r="AM9" s="259">
        <v>3232.5721577999998</v>
      </c>
      <c r="AN9" s="259">
        <v>3178.2659191800003</v>
      </c>
      <c r="AO9" s="259">
        <v>3164.5952410700002</v>
      </c>
      <c r="AP9" s="259">
        <v>3162.4287541600002</v>
      </c>
      <c r="AQ9" s="259">
        <v>3182.7990536600005</v>
      </c>
      <c r="AR9" s="259">
        <v>3168.3754796200001</v>
      </c>
      <c r="AS9" s="259">
        <v>3171.0024121100005</v>
      </c>
      <c r="AT9" s="259">
        <v>3142.64822792</v>
      </c>
      <c r="AU9" s="259">
        <v>3227.5893914800004</v>
      </c>
      <c r="AV9" s="259">
        <v>3445.3825819699996</v>
      </c>
      <c r="AW9" s="286">
        <v>3489.7261780599993</v>
      </c>
      <c r="AX9" s="259">
        <v>3472.7383887699998</v>
      </c>
      <c r="AY9" s="259">
        <v>3480.2573265999999</v>
      </c>
      <c r="AZ9" s="259">
        <v>3447.2624385299996</v>
      </c>
      <c r="BA9" s="259">
        <v>3546.0028678899998</v>
      </c>
      <c r="BB9" s="259">
        <v>3503.72712959</v>
      </c>
      <c r="BC9" s="259">
        <v>3494.7882837300003</v>
      </c>
      <c r="BD9" s="259">
        <v>3493.3447167000004</v>
      </c>
      <c r="BE9" s="259">
        <v>3506.14933337</v>
      </c>
      <c r="BF9" s="259">
        <v>3463.3220522199999</v>
      </c>
      <c r="BG9" s="259">
        <v>3620.9168685499999</v>
      </c>
      <c r="BH9" s="259">
        <v>3604.5385802800001</v>
      </c>
      <c r="BI9" s="286">
        <v>3895.6550604200002</v>
      </c>
      <c r="BJ9" s="259">
        <v>3903.7363163300001</v>
      </c>
      <c r="BK9" s="259">
        <v>3920.7138630699997</v>
      </c>
      <c r="BL9" s="259">
        <v>3923.3411720600006</v>
      </c>
      <c r="BM9" s="259">
        <v>3945.5631765500007</v>
      </c>
      <c r="BN9" s="259">
        <v>3937.7760181099998</v>
      </c>
      <c r="BO9" s="259">
        <v>3969.2831418000001</v>
      </c>
      <c r="BP9" s="259">
        <v>4002.0057116799994</v>
      </c>
      <c r="BQ9" s="259">
        <v>3997.0198670999998</v>
      </c>
      <c r="BR9" s="259">
        <v>3980.0035142199999</v>
      </c>
      <c r="BS9" s="259">
        <v>4147.9908082000002</v>
      </c>
      <c r="BT9" s="259">
        <v>4193.0155425900002</v>
      </c>
      <c r="BU9" s="286">
        <v>4559.3624999299982</v>
      </c>
      <c r="BV9" s="259">
        <v>4572.5626283399988</v>
      </c>
      <c r="BW9" s="259">
        <v>4585.9689052999984</v>
      </c>
      <c r="BX9" s="259">
        <v>4572.5355450199995</v>
      </c>
      <c r="BY9" s="259">
        <v>4578.0946402999989</v>
      </c>
      <c r="BZ9" s="259">
        <v>4575.1172612699993</v>
      </c>
      <c r="CA9" s="259">
        <v>4574.3471441199999</v>
      </c>
      <c r="CB9" s="259">
        <v>4404.9934124499996</v>
      </c>
      <c r="CC9" s="259">
        <v>4399.6777496699997</v>
      </c>
      <c r="CD9" s="259">
        <v>4659.3596878199996</v>
      </c>
      <c r="CE9" s="259">
        <v>4682.8675205</v>
      </c>
      <c r="CF9" s="259">
        <v>4694.8906629700004</v>
      </c>
      <c r="CG9" s="286">
        <v>4755.6381477499999</v>
      </c>
      <c r="CH9" s="259">
        <v>4783.0587588799999</v>
      </c>
      <c r="CI9" s="259">
        <v>4792.4379116400005</v>
      </c>
      <c r="CJ9" s="259">
        <v>4843.1900561799994</v>
      </c>
      <c r="CK9" s="259">
        <v>4872.5796010200002</v>
      </c>
      <c r="CL9" s="259">
        <v>4887.7228444699995</v>
      </c>
      <c r="CM9" s="259">
        <v>4919.3074087700006</v>
      </c>
      <c r="CN9" s="259">
        <v>4950.5795725000016</v>
      </c>
      <c r="CO9" s="259">
        <v>4888.7429992000007</v>
      </c>
      <c r="CP9" s="259">
        <v>4904.4519612799995</v>
      </c>
      <c r="CQ9" s="259">
        <v>5386.5308236599994</v>
      </c>
      <c r="CR9" s="259">
        <v>5376.2894766199988</v>
      </c>
      <c r="CS9" s="286">
        <v>5437.6857167099979</v>
      </c>
      <c r="CT9" s="259">
        <v>5396.9613661199983</v>
      </c>
      <c r="CU9" s="259">
        <v>5346.0093333699988</v>
      </c>
      <c r="CV9" s="259">
        <v>5899.1184162799982</v>
      </c>
      <c r="CW9" s="259">
        <v>5894.2415959699993</v>
      </c>
      <c r="CX9" s="259">
        <v>5920.967999030001</v>
      </c>
      <c r="CY9" s="259">
        <v>5921.9362905999988</v>
      </c>
      <c r="CZ9" s="259">
        <v>6023.274715980001</v>
      </c>
      <c r="DA9" s="259">
        <v>6021.350956870001</v>
      </c>
      <c r="DB9" s="259">
        <v>6061.2019249200011</v>
      </c>
      <c r="DC9" s="259">
        <v>6405.9635677000024</v>
      </c>
      <c r="DD9" s="259">
        <v>6389.3363323600024</v>
      </c>
      <c r="DE9" s="286">
        <v>6570.2962648600032</v>
      </c>
      <c r="DF9" s="259">
        <v>6563.285325220003</v>
      </c>
      <c r="DG9" s="259">
        <v>6631.0476159100026</v>
      </c>
      <c r="DH9" s="259">
        <v>6712.261271540001</v>
      </c>
      <c r="DI9" s="259">
        <v>7277.1128852100019</v>
      </c>
      <c r="DJ9" s="259">
        <v>7170.7968040899996</v>
      </c>
      <c r="DK9" s="259">
        <v>7244.3885296100007</v>
      </c>
      <c r="DL9" s="259">
        <v>7288.3337407600002</v>
      </c>
      <c r="DM9" s="259">
        <v>7269.688978109999</v>
      </c>
      <c r="DN9" s="259">
        <v>7416.8850611300004</v>
      </c>
      <c r="DO9" s="259">
        <v>7408.8520537600007</v>
      </c>
      <c r="DP9" s="259">
        <v>7233.4915895499998</v>
      </c>
      <c r="DQ9" s="286">
        <v>7503.5670900099994</v>
      </c>
      <c r="DR9" s="259">
        <v>7512.6048043300016</v>
      </c>
      <c r="DS9" s="259">
        <v>7491.433285770001</v>
      </c>
      <c r="DT9" s="259">
        <v>7485.4929310700018</v>
      </c>
      <c r="DU9" s="259">
        <v>7530.674552630001</v>
      </c>
      <c r="DV9" s="259">
        <v>7433.9986495800022</v>
      </c>
      <c r="DW9" s="259">
        <v>7457.7433942900025</v>
      </c>
      <c r="DX9" s="259">
        <v>7453.4654444800035</v>
      </c>
      <c r="DY9" s="259">
        <v>7436.6985256600001</v>
      </c>
      <c r="DZ9" s="259">
        <v>7381.7855923000016</v>
      </c>
      <c r="EA9" s="259">
        <v>7394.2086748199999</v>
      </c>
      <c r="EB9" s="259">
        <v>7273.4151495900005</v>
      </c>
      <c r="EC9" s="286">
        <v>7582.7210797600001</v>
      </c>
      <c r="ED9" s="259">
        <v>7594.927375350002</v>
      </c>
      <c r="EE9" s="259">
        <v>7594.3707483399994</v>
      </c>
      <c r="EF9" s="259">
        <v>7570.6451853900007</v>
      </c>
      <c r="EG9" s="259">
        <v>7569.1722899699998</v>
      </c>
      <c r="EH9" s="259">
        <v>7469.4946628700009</v>
      </c>
      <c r="EI9" s="259">
        <v>7454.3820305600011</v>
      </c>
      <c r="EJ9" s="259">
        <v>7449.8494030400025</v>
      </c>
      <c r="EK9" s="259">
        <v>7423.3771362300031</v>
      </c>
      <c r="EL9" s="259">
        <v>7452.5360502600015</v>
      </c>
      <c r="EM9" s="259">
        <v>7440.407228670002</v>
      </c>
      <c r="EN9" s="259">
        <v>7354.078535390001</v>
      </c>
      <c r="EO9" s="286">
        <v>7705.7890552400013</v>
      </c>
      <c r="EP9" s="259">
        <v>7725.7203350000009</v>
      </c>
      <c r="EQ9" s="259">
        <v>7654.1012092600004</v>
      </c>
      <c r="ER9" s="259">
        <v>7663.0992518400008</v>
      </c>
      <c r="ES9" s="259">
        <v>7664.7998426500008</v>
      </c>
      <c r="ET9" s="259">
        <v>7601.9550073500004</v>
      </c>
      <c r="EU9" s="259">
        <v>7554.2714060400012</v>
      </c>
      <c r="EV9" s="259">
        <v>7557.0610002099993</v>
      </c>
      <c r="EW9" s="259">
        <v>7474.9011128700022</v>
      </c>
      <c r="EX9" s="259">
        <v>8055.6769549200017</v>
      </c>
      <c r="EY9" s="259">
        <v>8065.0645983500026</v>
      </c>
      <c r="EZ9" s="259">
        <v>7936.8074295800006</v>
      </c>
      <c r="FA9" s="286">
        <v>7939.9874295800009</v>
      </c>
      <c r="FB9" s="259">
        <v>7864.0910623700001</v>
      </c>
      <c r="FC9" s="259">
        <v>7843.1367687299999</v>
      </c>
      <c r="FD9" s="259">
        <v>7822.54378404</v>
      </c>
      <c r="FE9" s="259">
        <v>7831.9042285400001</v>
      </c>
      <c r="FF9" s="259">
        <v>7540.540307530001</v>
      </c>
      <c r="FG9" s="259">
        <v>7492.3075343300015</v>
      </c>
      <c r="FH9" s="259">
        <v>7492.2756972200013</v>
      </c>
      <c r="FI9" s="259">
        <v>7457.5271549299996</v>
      </c>
      <c r="FJ9" s="259">
        <v>7368.3857038700007</v>
      </c>
      <c r="FK9" s="259">
        <v>7369.5952698699994</v>
      </c>
      <c r="FL9" s="259">
        <v>7195.5758400499999</v>
      </c>
      <c r="FM9" s="286">
        <v>8333.0394248100001</v>
      </c>
      <c r="FN9" s="259">
        <v>8324.1139743399999</v>
      </c>
      <c r="FO9" s="259">
        <v>8511.5002801099999</v>
      </c>
      <c r="FP9" s="259">
        <v>8410.2153025499993</v>
      </c>
      <c r="FQ9" s="259">
        <v>8444.4468023399986</v>
      </c>
      <c r="FR9" s="259">
        <v>8275.9418868299981</v>
      </c>
      <c r="FS9" s="259">
        <v>8221.2607073199997</v>
      </c>
      <c r="FT9" s="259">
        <v>8232.7554463199995</v>
      </c>
      <c r="FU9" s="259">
        <v>8220.6049770999998</v>
      </c>
      <c r="FV9" s="259">
        <v>8126.6837128000016</v>
      </c>
      <c r="FW9" s="259">
        <v>8150.2600781700021</v>
      </c>
      <c r="FX9" s="259">
        <v>8010.9384393200016</v>
      </c>
      <c r="FY9" s="286">
        <v>8720.2711136900034</v>
      </c>
      <c r="FZ9" s="259">
        <v>8707.6327042800021</v>
      </c>
      <c r="GA9" s="259">
        <v>8638.4840939900005</v>
      </c>
      <c r="GB9" s="259">
        <v>8624.3171546000012</v>
      </c>
      <c r="GC9" s="259">
        <v>8611.6605039100014</v>
      </c>
      <c r="GD9" s="259">
        <v>9126.6822947400015</v>
      </c>
      <c r="GE9" s="259">
        <v>9182.9523911399992</v>
      </c>
      <c r="GF9" s="259">
        <v>9178.0048208699991</v>
      </c>
      <c r="GG9" s="259">
        <v>9120.1997786400007</v>
      </c>
      <c r="GH9" s="259">
        <v>9081.3201674800002</v>
      </c>
      <c r="GI9" s="259">
        <v>8985.54598042</v>
      </c>
      <c r="GJ9" s="259">
        <v>8869.7885010399987</v>
      </c>
      <c r="GK9" s="286">
        <v>9518.1688550100007</v>
      </c>
      <c r="GL9" s="259">
        <v>9626.2782350799989</v>
      </c>
      <c r="GM9" s="259">
        <v>9567.6771698499997</v>
      </c>
      <c r="GN9" s="259">
        <v>9594.4776289400015</v>
      </c>
      <c r="GO9" s="259">
        <v>9623.4374165800018</v>
      </c>
      <c r="GP9" s="259">
        <v>9670.61681383</v>
      </c>
      <c r="GQ9" s="259">
        <v>9707.8841954200016</v>
      </c>
      <c r="GR9" s="259">
        <v>9707.8426363300005</v>
      </c>
      <c r="GS9" s="259">
        <v>9690.3272412000006</v>
      </c>
      <c r="GT9" s="259">
        <v>9630.9897726999989</v>
      </c>
      <c r="GU9" s="259">
        <v>9447.7156467900004</v>
      </c>
      <c r="GV9" s="259">
        <v>9469.6890512900009</v>
      </c>
      <c r="GW9" s="286">
        <v>9457.8207702400014</v>
      </c>
      <c r="GX9" s="259">
        <v>9967.5992986700021</v>
      </c>
      <c r="GY9" s="259">
        <v>9850.7861810100021</v>
      </c>
      <c r="GZ9" s="259">
        <v>10534.395118590002</v>
      </c>
      <c r="HA9" s="259">
        <v>10437.74555532</v>
      </c>
      <c r="HB9" s="259">
        <v>10339.378745840002</v>
      </c>
      <c r="HC9" s="259">
        <v>10297.104090729999</v>
      </c>
      <c r="HD9" s="259">
        <v>10341.8176076</v>
      </c>
      <c r="HE9" s="259">
        <v>10219.64914899</v>
      </c>
      <c r="HF9" s="259">
        <v>10184.032157939999</v>
      </c>
      <c r="HG9" s="259">
        <v>10018.467356219999</v>
      </c>
      <c r="HH9" s="259">
        <v>10099.60251307</v>
      </c>
      <c r="HI9" s="286">
        <v>10114.495530369999</v>
      </c>
      <c r="HJ9" s="259">
        <v>10156.28839114</v>
      </c>
      <c r="HK9" s="259">
        <v>10079.76270152</v>
      </c>
      <c r="HL9" s="259">
        <v>9979.7332540299994</v>
      </c>
      <c r="HM9" s="259">
        <v>9911.2329642399982</v>
      </c>
      <c r="HN9" s="259">
        <v>9887.9064644599985</v>
      </c>
      <c r="HO9" s="259">
        <v>9999.956399759998</v>
      </c>
      <c r="HP9" s="259">
        <v>9921.1773227699996</v>
      </c>
      <c r="HQ9" s="259">
        <v>9793.7819578399994</v>
      </c>
      <c r="HR9" s="259">
        <v>9840.0818501999984</v>
      </c>
      <c r="HS9" s="259">
        <v>10579.40390037</v>
      </c>
      <c r="HT9" s="259">
        <v>10429.993434180002</v>
      </c>
      <c r="HU9" s="286">
        <v>10519.284141070002</v>
      </c>
      <c r="HV9" s="259">
        <v>10462.228631390002</v>
      </c>
      <c r="HW9" s="259">
        <v>10362.30611483</v>
      </c>
      <c r="HX9" s="259">
        <v>10548.514225559999</v>
      </c>
      <c r="HY9" s="259">
        <v>10488.510622099999</v>
      </c>
      <c r="HZ9" s="259">
        <v>10950.364596529998</v>
      </c>
      <c r="IA9" s="259">
        <v>10982.165298959999</v>
      </c>
      <c r="IB9" s="259">
        <v>11835.45920865</v>
      </c>
      <c r="IC9" s="259">
        <v>11801.82086777</v>
      </c>
      <c r="ID9" s="259">
        <v>11737.34942986</v>
      </c>
      <c r="IE9" s="259">
        <v>11657.046172029999</v>
      </c>
      <c r="IF9" s="259">
        <v>11754.12646643</v>
      </c>
      <c r="IG9" s="286">
        <v>11927.463521880001</v>
      </c>
      <c r="IH9" s="259">
        <v>11888.524539180002</v>
      </c>
      <c r="II9" s="259">
        <v>11809.529589669999</v>
      </c>
      <c r="IJ9" s="259">
        <v>12183.36810956</v>
      </c>
      <c r="IK9" s="259">
        <v>12199.9316645</v>
      </c>
      <c r="IL9" s="259">
        <v>12236.861219300001</v>
      </c>
      <c r="IM9" s="259">
        <v>12887.41617051</v>
      </c>
      <c r="IN9" s="259">
        <v>12875.47616092</v>
      </c>
      <c r="IO9" s="259">
        <v>12813.762328130002</v>
      </c>
      <c r="IP9" s="259">
        <v>12746.121979480002</v>
      </c>
      <c r="IQ9" s="259">
        <v>13055.922453230005</v>
      </c>
      <c r="IR9" s="259">
        <v>12954.69202995</v>
      </c>
      <c r="IS9" s="286">
        <v>13494.478092220001</v>
      </c>
      <c r="IT9" s="259">
        <v>13453.454122470001</v>
      </c>
      <c r="IU9" s="259">
        <v>13415.440935560006</v>
      </c>
      <c r="IV9" s="259">
        <v>13393.478880750006</v>
      </c>
      <c r="IW9" s="259">
        <v>13168.714279040005</v>
      </c>
      <c r="IX9" s="259">
        <v>13952.772687050005</v>
      </c>
      <c r="IY9" s="259">
        <v>13880.423298900003</v>
      </c>
      <c r="IZ9" s="259">
        <v>13804.276363040004</v>
      </c>
      <c r="JA9" s="259">
        <v>13717.63064331</v>
      </c>
      <c r="JB9" s="259">
        <v>13637.248576480002</v>
      </c>
      <c r="JC9" s="259">
        <v>13581.904434859998</v>
      </c>
      <c r="JD9" s="259">
        <v>13969.91334137</v>
      </c>
      <c r="JE9" s="286">
        <v>15083.274524569995</v>
      </c>
      <c r="JF9" s="259">
        <v>15141.824714929997</v>
      </c>
      <c r="JG9" s="259">
        <v>15040.817796719999</v>
      </c>
      <c r="JH9" s="259">
        <v>15103.869464219999</v>
      </c>
      <c r="JI9" s="259">
        <v>15088.395521140001</v>
      </c>
      <c r="JJ9" s="259">
        <v>15007.699411340001</v>
      </c>
      <c r="JK9" s="259">
        <v>15083.212874610001</v>
      </c>
      <c r="JL9" s="259">
        <v>15135.34765589</v>
      </c>
      <c r="JM9" s="259">
        <v>15018.040785920002</v>
      </c>
      <c r="JN9" s="259">
        <v>15692.831441780001</v>
      </c>
      <c r="JO9" s="259">
        <v>15633.854620869999</v>
      </c>
      <c r="JP9" s="259">
        <v>15708.51082761</v>
      </c>
      <c r="JQ9" s="286">
        <v>15770.63152268</v>
      </c>
      <c r="JR9" s="259">
        <v>15717.320378969998</v>
      </c>
      <c r="JS9" s="259">
        <v>15683.123239229999</v>
      </c>
      <c r="JT9" s="259">
        <v>15672.929401719999</v>
      </c>
      <c r="JU9" s="259">
        <v>15585.881101410005</v>
      </c>
      <c r="JV9" s="259">
        <v>15674.230709100004</v>
      </c>
      <c r="JW9" s="259">
        <v>15648.494522280005</v>
      </c>
      <c r="JX9" s="259">
        <v>16426.886461800004</v>
      </c>
      <c r="JY9" s="259">
        <v>16447.306004620004</v>
      </c>
      <c r="JZ9" s="259">
        <v>16471.905326880002</v>
      </c>
      <c r="KA9" s="259">
        <v>16318.424970909999</v>
      </c>
      <c r="KB9" s="259">
        <v>16244.199878179999</v>
      </c>
      <c r="KC9" s="286">
        <v>16207.916323699999</v>
      </c>
      <c r="KD9" s="259">
        <v>16259.770044299998</v>
      </c>
      <c r="KE9" s="259">
        <v>16248.404890339996</v>
      </c>
      <c r="KF9" s="259">
        <v>16342.577079679999</v>
      </c>
      <c r="KG9" s="259">
        <v>16429.044350489999</v>
      </c>
      <c r="KH9" s="259">
        <v>16429.699341569998</v>
      </c>
      <c r="KI9" s="259">
        <v>16559.327219859999</v>
      </c>
      <c r="KJ9" s="259">
        <v>16472.358242529997</v>
      </c>
      <c r="KK9" s="259">
        <v>16463.478352259997</v>
      </c>
      <c r="KL9" s="259">
        <v>17132.691017379999</v>
      </c>
      <c r="KM9" s="259">
        <v>16859.106044329998</v>
      </c>
      <c r="KN9" s="259">
        <v>16999.119808950003</v>
      </c>
      <c r="KO9" s="286">
        <v>17104.615965149998</v>
      </c>
      <c r="KP9" s="259">
        <v>17277.662859189997</v>
      </c>
      <c r="KQ9" s="259">
        <v>17019.168424349999</v>
      </c>
      <c r="KR9" s="259">
        <v>16657.858740689997</v>
      </c>
      <c r="KS9" s="286">
        <v>16797.915746980005</v>
      </c>
    </row>
    <row r="10" spans="1:305" x14ac:dyDescent="0.25">
      <c r="A10" s="235" t="s">
        <v>4233</v>
      </c>
      <c r="B10" s="259">
        <v>3387.0426038699993</v>
      </c>
      <c r="C10" s="259">
        <v>3376.5846729800001</v>
      </c>
      <c r="D10" s="259">
        <v>3320.7234644999999</v>
      </c>
      <c r="E10" s="259">
        <v>3463.1011174100004</v>
      </c>
      <c r="F10" s="259">
        <v>3467.7476016899996</v>
      </c>
      <c r="G10" s="259">
        <v>3466.7992969799989</v>
      </c>
      <c r="H10" s="259">
        <v>3553.5769939999991</v>
      </c>
      <c r="I10" s="259">
        <v>3607.6638762999992</v>
      </c>
      <c r="J10" s="259">
        <v>3822.370592289999</v>
      </c>
      <c r="K10" s="259">
        <v>3798.4346366700001</v>
      </c>
      <c r="L10" s="259">
        <v>3789.8515875599996</v>
      </c>
      <c r="M10" s="286">
        <v>3967.5641934800001</v>
      </c>
      <c r="N10" s="259">
        <v>3911.0499760500006</v>
      </c>
      <c r="O10" s="259">
        <v>3915.5501148099993</v>
      </c>
      <c r="P10" s="259">
        <v>3920.9387918799989</v>
      </c>
      <c r="Q10" s="259">
        <v>3951.5910065300004</v>
      </c>
      <c r="R10" s="259">
        <v>3997.8728050400005</v>
      </c>
      <c r="S10" s="259">
        <v>3865.6838815000001</v>
      </c>
      <c r="T10" s="259">
        <v>3803.2888981200003</v>
      </c>
      <c r="U10" s="259">
        <v>3820.7047917600003</v>
      </c>
      <c r="V10" s="259">
        <v>3794.0663235299994</v>
      </c>
      <c r="W10" s="259">
        <v>3789.4676406899998</v>
      </c>
      <c r="X10" s="259">
        <v>3797.0821720299991</v>
      </c>
      <c r="Y10" s="286">
        <v>3670.3266385500006</v>
      </c>
      <c r="Z10" s="259">
        <v>4048.7070339900006</v>
      </c>
      <c r="AA10" s="259">
        <v>4047.2363098999999</v>
      </c>
      <c r="AB10" s="259">
        <v>4023.6705600600008</v>
      </c>
      <c r="AC10" s="259">
        <v>4773.9740865699996</v>
      </c>
      <c r="AD10" s="259">
        <v>4803.3482792499981</v>
      </c>
      <c r="AE10" s="259">
        <v>4509.4003108399993</v>
      </c>
      <c r="AF10" s="259">
        <v>4462.1320541599998</v>
      </c>
      <c r="AG10" s="259">
        <v>4455.0573430199993</v>
      </c>
      <c r="AH10" s="259">
        <v>4497.9845013299991</v>
      </c>
      <c r="AI10" s="259">
        <v>4741.1389021899986</v>
      </c>
      <c r="AJ10" s="259">
        <v>4757.3921090699996</v>
      </c>
      <c r="AK10" s="286">
        <v>5033.8939811099999</v>
      </c>
      <c r="AL10" s="259">
        <v>4964.6975602499997</v>
      </c>
      <c r="AM10" s="259">
        <v>4940.6365227199985</v>
      </c>
      <c r="AN10" s="259">
        <v>4943.7298092999981</v>
      </c>
      <c r="AO10" s="259">
        <v>4893.8781352099986</v>
      </c>
      <c r="AP10" s="259">
        <v>4903.7560663499989</v>
      </c>
      <c r="AQ10" s="259">
        <v>4829.9200678999987</v>
      </c>
      <c r="AR10" s="259">
        <v>4765.956193699998</v>
      </c>
      <c r="AS10" s="259">
        <v>4771.1555510099988</v>
      </c>
      <c r="AT10" s="259">
        <v>4752.1754596700002</v>
      </c>
      <c r="AU10" s="259">
        <v>4772.7699344599996</v>
      </c>
      <c r="AV10" s="259">
        <v>4820.860692369999</v>
      </c>
      <c r="AW10" s="286">
        <v>4990.9633107899999</v>
      </c>
      <c r="AX10" s="259">
        <v>4900.7677446999996</v>
      </c>
      <c r="AY10" s="259">
        <v>4905.5025521000007</v>
      </c>
      <c r="AZ10" s="259">
        <v>4855.7592704800018</v>
      </c>
      <c r="BA10" s="259">
        <v>3603.7121557799987</v>
      </c>
      <c r="BB10" s="259">
        <v>3585.7508853399991</v>
      </c>
      <c r="BC10" s="259">
        <v>3575.6326327299998</v>
      </c>
      <c r="BD10" s="259">
        <v>3669.8504691399999</v>
      </c>
      <c r="BE10" s="259">
        <v>3687.4887957200003</v>
      </c>
      <c r="BF10" s="259">
        <v>3677.1069406099996</v>
      </c>
      <c r="BG10" s="259">
        <v>3680.4901487799998</v>
      </c>
      <c r="BH10" s="259">
        <v>3686.2728337500002</v>
      </c>
      <c r="BI10" s="286">
        <v>3711.6349824200011</v>
      </c>
      <c r="BJ10" s="259">
        <v>3678.2385119600012</v>
      </c>
      <c r="BK10" s="259">
        <v>3672.9117480400009</v>
      </c>
      <c r="BL10" s="259">
        <v>3664.4065631900016</v>
      </c>
      <c r="BM10" s="259">
        <v>3701.5025517000004</v>
      </c>
      <c r="BN10" s="259">
        <v>3913.7551656399996</v>
      </c>
      <c r="BO10" s="259">
        <v>3941.3511194799999</v>
      </c>
      <c r="BP10" s="259">
        <v>3915.7426781200011</v>
      </c>
      <c r="BQ10" s="259">
        <v>3893.8945298499998</v>
      </c>
      <c r="BR10" s="259">
        <v>4074.5115509000002</v>
      </c>
      <c r="BS10" s="259">
        <v>4109.6321037900007</v>
      </c>
      <c r="BT10" s="259">
        <v>4166.6979376500003</v>
      </c>
      <c r="BU10" s="286">
        <v>4415.6150016500005</v>
      </c>
      <c r="BV10" s="259">
        <v>4346.9151658599994</v>
      </c>
      <c r="BW10" s="259">
        <v>4357.7976601299979</v>
      </c>
      <c r="BX10" s="259">
        <v>4322.9632011399999</v>
      </c>
      <c r="BY10" s="259">
        <v>4324.5582046500003</v>
      </c>
      <c r="BZ10" s="259">
        <v>4316.3630858899996</v>
      </c>
      <c r="CA10" s="259">
        <v>4492.2828989299996</v>
      </c>
      <c r="CB10" s="259">
        <v>4475.9676003999984</v>
      </c>
      <c r="CC10" s="259">
        <v>4479.4067407500006</v>
      </c>
      <c r="CD10" s="259">
        <v>4459.222789989999</v>
      </c>
      <c r="CE10" s="259">
        <v>4560.4589948000003</v>
      </c>
      <c r="CF10" s="259">
        <v>4613.0264157599995</v>
      </c>
      <c r="CG10" s="286">
        <v>4927.6794491700011</v>
      </c>
      <c r="CH10" s="259">
        <v>4887.4647831899993</v>
      </c>
      <c r="CI10" s="259">
        <v>4900.7529224200007</v>
      </c>
      <c r="CJ10" s="259">
        <v>5181.60884807</v>
      </c>
      <c r="CK10" s="259">
        <v>5165.5366752900009</v>
      </c>
      <c r="CL10" s="259">
        <v>5159.3512192399985</v>
      </c>
      <c r="CM10" s="259">
        <v>5152.0060929800002</v>
      </c>
      <c r="CN10" s="259">
        <v>5280.9387520400014</v>
      </c>
      <c r="CO10" s="259">
        <v>5280.8368554899989</v>
      </c>
      <c r="CP10" s="259">
        <v>5292.1853298699998</v>
      </c>
      <c r="CQ10" s="259">
        <v>5321.879904559999</v>
      </c>
      <c r="CR10" s="259">
        <v>5366.4117967500015</v>
      </c>
      <c r="CS10" s="286">
        <v>5732.8666567399996</v>
      </c>
      <c r="CT10" s="259">
        <v>5690.4155153599986</v>
      </c>
      <c r="CU10" s="259">
        <v>5743.7974941899993</v>
      </c>
      <c r="CV10" s="259">
        <v>5806.6641542099987</v>
      </c>
      <c r="CW10" s="259">
        <v>5833.5365267500001</v>
      </c>
      <c r="CX10" s="259">
        <v>5728.6444416400009</v>
      </c>
      <c r="CY10" s="259">
        <v>5728.3301123200008</v>
      </c>
      <c r="CZ10" s="259">
        <v>5802.5493198999993</v>
      </c>
      <c r="DA10" s="259">
        <v>6057.1843003099984</v>
      </c>
      <c r="DB10" s="259">
        <v>6071.9646132299995</v>
      </c>
      <c r="DC10" s="259">
        <v>6069.4250887199978</v>
      </c>
      <c r="DD10" s="259">
        <v>6217.8445207999985</v>
      </c>
      <c r="DE10" s="286">
        <v>6309.8590661199969</v>
      </c>
      <c r="DF10" s="259">
        <v>6294.9183959999982</v>
      </c>
      <c r="DG10" s="259">
        <v>6294.2445754099999</v>
      </c>
      <c r="DH10" s="259">
        <v>6291.0627026400007</v>
      </c>
      <c r="DI10" s="259">
        <v>6297.8180481900017</v>
      </c>
      <c r="DJ10" s="259">
        <v>6173.5274681300025</v>
      </c>
      <c r="DK10" s="259">
        <v>6181.1377225200013</v>
      </c>
      <c r="DL10" s="259">
        <v>6183.0890134800011</v>
      </c>
      <c r="DM10" s="259">
        <v>6231.4102615900028</v>
      </c>
      <c r="DN10" s="259">
        <v>6240.6059741999998</v>
      </c>
      <c r="DO10" s="259">
        <v>6326.3910842999994</v>
      </c>
      <c r="DP10" s="259">
        <v>6435.3663102100008</v>
      </c>
      <c r="DQ10" s="286">
        <v>6680.9899826800001</v>
      </c>
      <c r="DR10" s="259">
        <v>6667.2956127599982</v>
      </c>
      <c r="DS10" s="259">
        <v>6666.6092828199971</v>
      </c>
      <c r="DT10" s="259">
        <v>6665.0777928999996</v>
      </c>
      <c r="DU10" s="259">
        <v>6659.240149289998</v>
      </c>
      <c r="DV10" s="259">
        <v>6586.9138538999987</v>
      </c>
      <c r="DW10" s="259">
        <v>6571.6524344899972</v>
      </c>
      <c r="DX10" s="259">
        <v>6590.1281243199992</v>
      </c>
      <c r="DY10" s="259">
        <v>6599.5150928899984</v>
      </c>
      <c r="DZ10" s="259">
        <v>6596.2872879899969</v>
      </c>
      <c r="EA10" s="259">
        <v>6653.0042820599992</v>
      </c>
      <c r="EB10" s="259">
        <v>6858.3628604699989</v>
      </c>
      <c r="EC10" s="286">
        <v>7010.0243863099977</v>
      </c>
      <c r="ED10" s="259">
        <v>6997.2760111100015</v>
      </c>
      <c r="EE10" s="259">
        <v>6987.1891602800024</v>
      </c>
      <c r="EF10" s="259">
        <v>6986.4415671400011</v>
      </c>
      <c r="EG10" s="259">
        <v>6980.3270924599992</v>
      </c>
      <c r="EH10" s="259">
        <v>6875.8754933800001</v>
      </c>
      <c r="EI10" s="259">
        <v>6857.5328308399994</v>
      </c>
      <c r="EJ10" s="259">
        <v>6827.9276590899981</v>
      </c>
      <c r="EK10" s="259">
        <v>6834.3638155299977</v>
      </c>
      <c r="EL10" s="259">
        <v>6834.0896719799975</v>
      </c>
      <c r="EM10" s="259">
        <v>6834.4599015499971</v>
      </c>
      <c r="EN10" s="259">
        <v>6778.7081730199961</v>
      </c>
      <c r="EO10" s="286">
        <v>7086.1388888499978</v>
      </c>
      <c r="EP10" s="259">
        <v>7047.8776032599981</v>
      </c>
      <c r="EQ10" s="259">
        <v>7045.9908430199994</v>
      </c>
      <c r="ER10" s="259">
        <v>7045.5547769600007</v>
      </c>
      <c r="ES10" s="259">
        <v>7032.90762782</v>
      </c>
      <c r="ET10" s="259">
        <v>6957.8079815800002</v>
      </c>
      <c r="EU10" s="259">
        <v>6914.140945189999</v>
      </c>
      <c r="EV10" s="259">
        <v>6883.4530342399994</v>
      </c>
      <c r="EW10" s="259">
        <v>7147.9444073200002</v>
      </c>
      <c r="EX10" s="259">
        <v>7136.0139066099991</v>
      </c>
      <c r="EY10" s="259">
        <v>7133.0612797199992</v>
      </c>
      <c r="EZ10" s="259">
        <v>7044.7709182599992</v>
      </c>
      <c r="FA10" s="286">
        <v>7414.4409591600006</v>
      </c>
      <c r="FB10" s="259">
        <v>7384.844701410002</v>
      </c>
      <c r="FC10" s="259">
        <v>7381.4776869700017</v>
      </c>
      <c r="FD10" s="259">
        <v>7377.944695260001</v>
      </c>
      <c r="FE10" s="259">
        <v>7361.5203562100005</v>
      </c>
      <c r="FF10" s="259">
        <v>7275.2990029900011</v>
      </c>
      <c r="FG10" s="259">
        <v>7227.8487819700003</v>
      </c>
      <c r="FH10" s="259">
        <v>7210.0309151799975</v>
      </c>
      <c r="FI10" s="259">
        <v>7208.8537297399971</v>
      </c>
      <c r="FJ10" s="259">
        <v>7152.1409704799989</v>
      </c>
      <c r="FK10" s="259">
        <v>7138.6788388500008</v>
      </c>
      <c r="FL10" s="259">
        <v>7038.3676729300005</v>
      </c>
      <c r="FM10" s="286">
        <v>7425.2269108500013</v>
      </c>
      <c r="FN10" s="259">
        <v>7406.8515845800021</v>
      </c>
      <c r="FO10" s="259">
        <v>7444.6885383800009</v>
      </c>
      <c r="FP10" s="259">
        <v>7369.4693698400024</v>
      </c>
      <c r="FQ10" s="259">
        <v>7386.676806460001</v>
      </c>
      <c r="FR10" s="259">
        <v>7287.5950849400015</v>
      </c>
      <c r="FS10" s="259">
        <v>7236.3463717199993</v>
      </c>
      <c r="FT10" s="259">
        <v>7257.9687027800001</v>
      </c>
      <c r="FU10" s="259">
        <v>7257.8462370499983</v>
      </c>
      <c r="FV10" s="259">
        <v>7231.8278883299981</v>
      </c>
      <c r="FW10" s="259">
        <v>7714.2067700199968</v>
      </c>
      <c r="FX10" s="259">
        <v>7624.9521985499978</v>
      </c>
      <c r="FY10" s="286">
        <v>8009.8400922299979</v>
      </c>
      <c r="FZ10" s="259">
        <v>8019.6154949699967</v>
      </c>
      <c r="GA10" s="259">
        <v>8026.2804239299985</v>
      </c>
      <c r="GB10" s="259">
        <v>7994.9559186800016</v>
      </c>
      <c r="GC10" s="259">
        <v>8012.7365367499997</v>
      </c>
      <c r="GD10" s="259">
        <v>7923.0106378299997</v>
      </c>
      <c r="GE10" s="259">
        <v>7901.9597856499995</v>
      </c>
      <c r="GF10" s="259">
        <v>7886.7303857300003</v>
      </c>
      <c r="GG10" s="259">
        <v>7882.58839291</v>
      </c>
      <c r="GH10" s="259">
        <v>7851.5742036900001</v>
      </c>
      <c r="GI10" s="259">
        <v>7872.0100713699985</v>
      </c>
      <c r="GJ10" s="259">
        <v>8201.8462662499987</v>
      </c>
      <c r="GK10" s="286">
        <v>8668.0080367299997</v>
      </c>
      <c r="GL10" s="259">
        <v>8661.4220515100005</v>
      </c>
      <c r="GM10" s="259">
        <v>8703.7884239899995</v>
      </c>
      <c r="GN10" s="259">
        <v>8659.0147485999987</v>
      </c>
      <c r="GO10" s="259">
        <v>8650.9711929000005</v>
      </c>
      <c r="GP10" s="259">
        <v>8565.898096840001</v>
      </c>
      <c r="GQ10" s="259">
        <v>8506.1501035399997</v>
      </c>
      <c r="GR10" s="259">
        <v>8547.6634163100007</v>
      </c>
      <c r="GS10" s="259">
        <v>8994.7498134200014</v>
      </c>
      <c r="GT10" s="259">
        <v>8942.2231830500004</v>
      </c>
      <c r="GU10" s="259">
        <v>8975.6715867400017</v>
      </c>
      <c r="GV10" s="259">
        <v>8758.1329987699992</v>
      </c>
      <c r="GW10" s="286">
        <v>9165.0565004600012</v>
      </c>
      <c r="GX10" s="259">
        <v>9130.883298570001</v>
      </c>
      <c r="GY10" s="259">
        <v>9117.6434288</v>
      </c>
      <c r="GZ10" s="259">
        <v>9081.6532506100011</v>
      </c>
      <c r="HA10" s="259">
        <v>9063.0933488199989</v>
      </c>
      <c r="HB10" s="259">
        <v>8973.0840326399994</v>
      </c>
      <c r="HC10" s="259">
        <v>8913.4161100299989</v>
      </c>
      <c r="HD10" s="259">
        <v>8906.1715050099992</v>
      </c>
      <c r="HE10" s="259">
        <v>8890.4534727299979</v>
      </c>
      <c r="HF10" s="259">
        <v>8922.725290649998</v>
      </c>
      <c r="HG10" s="259">
        <v>8892.6290323199973</v>
      </c>
      <c r="HH10" s="259">
        <v>8822.7223398999995</v>
      </c>
      <c r="HI10" s="286">
        <v>9520.503355589999</v>
      </c>
      <c r="HJ10" s="259">
        <v>9534.1190551300006</v>
      </c>
      <c r="HK10" s="259">
        <v>9497.0610040799984</v>
      </c>
      <c r="HL10" s="259">
        <v>9440.9956838899998</v>
      </c>
      <c r="HM10" s="259">
        <v>9399.6362567999986</v>
      </c>
      <c r="HN10" s="259">
        <v>9308.5640775899974</v>
      </c>
      <c r="HO10" s="259">
        <v>9266.7784656599979</v>
      </c>
      <c r="HP10" s="259">
        <v>9249.8762978499981</v>
      </c>
      <c r="HQ10" s="259">
        <v>9213.0556305999999</v>
      </c>
      <c r="HR10" s="259">
        <v>9518.9634663399993</v>
      </c>
      <c r="HS10" s="259">
        <v>9501.4422981499993</v>
      </c>
      <c r="HT10" s="259">
        <v>9411.4283771299997</v>
      </c>
      <c r="HU10" s="286">
        <v>10017.856356930002</v>
      </c>
      <c r="HV10" s="259">
        <v>9995.6692017900041</v>
      </c>
      <c r="HW10" s="259">
        <v>9954.5005703100051</v>
      </c>
      <c r="HX10" s="259">
        <v>9856.1254768300023</v>
      </c>
      <c r="HY10" s="259">
        <v>10145.583003060001</v>
      </c>
      <c r="HZ10" s="259">
        <v>10082.58031872</v>
      </c>
      <c r="IA10" s="259">
        <v>10023.149796020001</v>
      </c>
      <c r="IB10" s="259">
        <v>10865.111915739999</v>
      </c>
      <c r="IC10" s="259">
        <v>10865.199844199999</v>
      </c>
      <c r="ID10" s="259">
        <v>10800.025468300002</v>
      </c>
      <c r="IE10" s="259">
        <v>10789.838467369998</v>
      </c>
      <c r="IF10" s="259">
        <v>10763.843735319999</v>
      </c>
      <c r="IG10" s="286">
        <v>10776.62158789</v>
      </c>
      <c r="IH10" s="259">
        <v>10750.573059570001</v>
      </c>
      <c r="II10" s="259">
        <v>10714.538485360001</v>
      </c>
      <c r="IJ10" s="259">
        <v>10649.718665080003</v>
      </c>
      <c r="IK10" s="259">
        <v>10634.10313978</v>
      </c>
      <c r="IL10" s="259">
        <v>10550.18747447</v>
      </c>
      <c r="IM10" s="259">
        <v>10331.71233959</v>
      </c>
      <c r="IN10" s="259">
        <v>10318.151304649999</v>
      </c>
      <c r="IO10" s="259">
        <v>10313.785732409997</v>
      </c>
      <c r="IP10" s="259">
        <v>10365.017735119996</v>
      </c>
      <c r="IQ10" s="259">
        <v>10346.804900099996</v>
      </c>
      <c r="IR10" s="259">
        <v>10297.723128779997</v>
      </c>
      <c r="IS10" s="286">
        <v>11389.98837569</v>
      </c>
      <c r="IT10" s="259">
        <v>11374.188576949999</v>
      </c>
      <c r="IU10" s="259">
        <v>11363.216267989998</v>
      </c>
      <c r="IV10" s="259">
        <v>11346.107792679997</v>
      </c>
      <c r="IW10" s="259">
        <v>11239.05683154</v>
      </c>
      <c r="IX10" s="259">
        <v>11202.936586220001</v>
      </c>
      <c r="IY10" s="259">
        <v>11105.015535410002</v>
      </c>
      <c r="IZ10" s="259">
        <v>11156.956823060003</v>
      </c>
      <c r="JA10" s="259">
        <v>11611.340887940001</v>
      </c>
      <c r="JB10" s="259">
        <v>11519.423996160003</v>
      </c>
      <c r="JC10" s="259">
        <v>11425.340585680004</v>
      </c>
      <c r="JD10" s="259">
        <v>11371.524139100004</v>
      </c>
      <c r="JE10" s="286">
        <v>11385.193670180004</v>
      </c>
      <c r="JF10" s="259">
        <v>11418.631548070005</v>
      </c>
      <c r="JG10" s="259">
        <v>11338.905358850005</v>
      </c>
      <c r="JH10" s="259">
        <v>11322.505430180006</v>
      </c>
      <c r="JI10" s="259">
        <v>11289.509610800005</v>
      </c>
      <c r="JJ10" s="259">
        <v>11302.716211290004</v>
      </c>
      <c r="JK10" s="259">
        <v>11339.670444470001</v>
      </c>
      <c r="JL10" s="259">
        <v>11410.114122090001</v>
      </c>
      <c r="JM10" s="259">
        <v>11361.72822468</v>
      </c>
      <c r="JN10" s="259">
        <v>11267.26992395</v>
      </c>
      <c r="JO10" s="259">
        <v>11246.569105100001</v>
      </c>
      <c r="JP10" s="259">
        <v>11795.312881260004</v>
      </c>
      <c r="JQ10" s="286">
        <v>12387.21279515001</v>
      </c>
      <c r="JR10" s="259">
        <v>12315.058384590004</v>
      </c>
      <c r="JS10" s="259">
        <v>12281.876127310004</v>
      </c>
      <c r="JT10" s="259">
        <v>12260.429658970006</v>
      </c>
      <c r="JU10" s="259">
        <v>12222.646971090006</v>
      </c>
      <c r="JV10" s="259">
        <v>12180.827392130006</v>
      </c>
      <c r="JW10" s="259">
        <v>12059.238332200006</v>
      </c>
      <c r="JX10" s="259">
        <v>12068.338587940008</v>
      </c>
      <c r="JY10" s="259">
        <v>12009.432522310008</v>
      </c>
      <c r="JZ10" s="259">
        <v>11967.627938040005</v>
      </c>
      <c r="KA10" s="259">
        <v>11850.089276080007</v>
      </c>
      <c r="KB10" s="259">
        <v>11814.505165070006</v>
      </c>
      <c r="KC10" s="286">
        <v>11824.036482830008</v>
      </c>
      <c r="KD10" s="259">
        <v>11861.092903750006</v>
      </c>
      <c r="KE10" s="259">
        <v>11794.761917290007</v>
      </c>
      <c r="KF10" s="259">
        <v>11715.216312050004</v>
      </c>
      <c r="KG10" s="259">
        <v>11600.420177690006</v>
      </c>
      <c r="KH10" s="259">
        <v>11600.063086240008</v>
      </c>
      <c r="KI10" s="259">
        <v>11578.247428670005</v>
      </c>
      <c r="KJ10" s="259">
        <v>11577.347443810009</v>
      </c>
      <c r="KK10" s="259">
        <v>11521.803135520009</v>
      </c>
      <c r="KL10" s="259">
        <v>11511.207202320009</v>
      </c>
      <c r="KM10" s="259">
        <v>11974.490609070008</v>
      </c>
      <c r="KN10" s="259">
        <v>12039.667831520008</v>
      </c>
      <c r="KO10" s="286">
        <v>11651.749763129999</v>
      </c>
      <c r="KP10" s="259">
        <v>11842.006532609999</v>
      </c>
      <c r="KQ10" s="259">
        <v>11800.112220450002</v>
      </c>
      <c r="KR10" s="259">
        <v>11514.80833772</v>
      </c>
      <c r="KS10" s="286">
        <v>11687.757345499998</v>
      </c>
    </row>
    <row r="11" spans="1:305" x14ac:dyDescent="0.25">
      <c r="A11" s="235" t="s">
        <v>4234</v>
      </c>
      <c r="B11" s="259">
        <v>0</v>
      </c>
      <c r="C11" s="259">
        <v>0</v>
      </c>
      <c r="D11" s="259">
        <v>0</v>
      </c>
      <c r="E11" s="259">
        <v>0</v>
      </c>
      <c r="F11" s="259">
        <v>0</v>
      </c>
      <c r="G11" s="259">
        <v>0</v>
      </c>
      <c r="H11" s="259">
        <v>0</v>
      </c>
      <c r="I11" s="259">
        <v>0</v>
      </c>
      <c r="J11" s="259">
        <v>0</v>
      </c>
      <c r="K11" s="259">
        <v>0</v>
      </c>
      <c r="L11" s="259">
        <v>0</v>
      </c>
      <c r="M11" s="286">
        <v>0</v>
      </c>
      <c r="N11" s="259">
        <v>0</v>
      </c>
      <c r="O11" s="259">
        <v>0</v>
      </c>
      <c r="P11" s="259">
        <v>0</v>
      </c>
      <c r="Q11" s="259">
        <v>0</v>
      </c>
      <c r="R11" s="259">
        <v>0</v>
      </c>
      <c r="S11" s="259">
        <v>0</v>
      </c>
      <c r="T11" s="259">
        <v>0</v>
      </c>
      <c r="U11" s="259">
        <v>0</v>
      </c>
      <c r="V11" s="259">
        <v>0</v>
      </c>
      <c r="W11" s="259">
        <v>0</v>
      </c>
      <c r="X11" s="259">
        <v>0</v>
      </c>
      <c r="Y11" s="286">
        <v>0</v>
      </c>
      <c r="Z11" s="259">
        <v>0</v>
      </c>
      <c r="AA11" s="259">
        <v>0</v>
      </c>
      <c r="AB11" s="259">
        <v>0</v>
      </c>
      <c r="AC11" s="259">
        <v>0</v>
      </c>
      <c r="AD11" s="259">
        <v>0</v>
      </c>
      <c r="AE11" s="259">
        <v>0</v>
      </c>
      <c r="AF11" s="259">
        <v>0</v>
      </c>
      <c r="AG11" s="259">
        <v>0</v>
      </c>
      <c r="AH11" s="259">
        <v>0</v>
      </c>
      <c r="AI11" s="259">
        <v>0</v>
      </c>
      <c r="AJ11" s="259">
        <v>0</v>
      </c>
      <c r="AK11" s="286">
        <v>0</v>
      </c>
      <c r="AL11" s="259">
        <v>0</v>
      </c>
      <c r="AM11" s="259">
        <v>0</v>
      </c>
      <c r="AN11" s="259">
        <v>0</v>
      </c>
      <c r="AO11" s="259">
        <v>0</v>
      </c>
      <c r="AP11" s="259">
        <v>0</v>
      </c>
      <c r="AQ11" s="259">
        <v>0</v>
      </c>
      <c r="AR11" s="259">
        <v>0</v>
      </c>
      <c r="AS11" s="259">
        <v>0</v>
      </c>
      <c r="AT11" s="259">
        <v>0</v>
      </c>
      <c r="AU11" s="259">
        <v>0</v>
      </c>
      <c r="AV11" s="259">
        <v>0</v>
      </c>
      <c r="AW11" s="286">
        <v>0</v>
      </c>
      <c r="AX11" s="259">
        <v>0</v>
      </c>
      <c r="AY11" s="259">
        <v>0</v>
      </c>
      <c r="AZ11" s="259">
        <v>0</v>
      </c>
      <c r="BA11" s="259">
        <v>0</v>
      </c>
      <c r="BB11" s="259">
        <v>0</v>
      </c>
      <c r="BC11" s="259">
        <v>0</v>
      </c>
      <c r="BD11" s="259">
        <v>0</v>
      </c>
      <c r="BE11" s="259">
        <v>0</v>
      </c>
      <c r="BF11" s="259">
        <v>0</v>
      </c>
      <c r="BG11" s="259">
        <v>0</v>
      </c>
      <c r="BH11" s="259">
        <v>0</v>
      </c>
      <c r="BI11" s="286">
        <v>0</v>
      </c>
      <c r="BJ11" s="259">
        <v>0</v>
      </c>
      <c r="BK11" s="259">
        <v>0</v>
      </c>
      <c r="BL11" s="259">
        <v>0</v>
      </c>
      <c r="BM11" s="259">
        <v>0</v>
      </c>
      <c r="BN11" s="259">
        <v>0</v>
      </c>
      <c r="BO11" s="259">
        <v>0</v>
      </c>
      <c r="BP11" s="259">
        <v>0</v>
      </c>
      <c r="BQ11" s="259">
        <v>0</v>
      </c>
      <c r="BR11" s="259">
        <v>0</v>
      </c>
      <c r="BS11" s="259">
        <v>0</v>
      </c>
      <c r="BT11" s="259">
        <v>0</v>
      </c>
      <c r="BU11" s="286">
        <v>0</v>
      </c>
      <c r="BV11" s="259">
        <v>0</v>
      </c>
      <c r="BW11" s="259">
        <v>0</v>
      </c>
      <c r="BX11" s="259">
        <v>0</v>
      </c>
      <c r="BY11" s="259">
        <v>0</v>
      </c>
      <c r="BZ11" s="259">
        <v>0</v>
      </c>
      <c r="CA11" s="259">
        <v>0</v>
      </c>
      <c r="CB11" s="259">
        <v>0</v>
      </c>
      <c r="CC11" s="259">
        <v>0</v>
      </c>
      <c r="CD11" s="259">
        <v>0</v>
      </c>
      <c r="CE11" s="259">
        <v>0</v>
      </c>
      <c r="CF11" s="259">
        <v>0</v>
      </c>
      <c r="CG11" s="286">
        <v>0</v>
      </c>
      <c r="CH11" s="259">
        <v>0</v>
      </c>
      <c r="CI11" s="259">
        <v>0</v>
      </c>
      <c r="CJ11" s="259">
        <v>0</v>
      </c>
      <c r="CK11" s="259">
        <v>0</v>
      </c>
      <c r="CL11" s="259">
        <v>0</v>
      </c>
      <c r="CM11" s="259">
        <v>0</v>
      </c>
      <c r="CN11" s="259">
        <v>0</v>
      </c>
      <c r="CO11" s="259">
        <v>0</v>
      </c>
      <c r="CP11" s="259">
        <v>0</v>
      </c>
      <c r="CQ11" s="259">
        <v>0</v>
      </c>
      <c r="CR11" s="259">
        <v>0</v>
      </c>
      <c r="CS11" s="286">
        <v>0</v>
      </c>
      <c r="CT11" s="259">
        <v>0</v>
      </c>
      <c r="CU11" s="259">
        <v>0</v>
      </c>
      <c r="CV11" s="259">
        <v>0</v>
      </c>
      <c r="CW11" s="259">
        <v>0</v>
      </c>
      <c r="CX11" s="259">
        <v>0</v>
      </c>
      <c r="CY11" s="259">
        <v>0</v>
      </c>
      <c r="CZ11" s="259">
        <v>0</v>
      </c>
      <c r="DA11" s="259">
        <v>1077.5196501421199</v>
      </c>
      <c r="DB11" s="259">
        <v>1169.7785967219347</v>
      </c>
      <c r="DC11" s="259">
        <v>1173.8528441561198</v>
      </c>
      <c r="DD11" s="259">
        <v>1188.8334240754398</v>
      </c>
      <c r="DE11" s="286">
        <v>1157.4624545957629</v>
      </c>
      <c r="DF11" s="259">
        <v>1147.4964416766004</v>
      </c>
      <c r="DG11" s="259">
        <v>1131.5403789153615</v>
      </c>
      <c r="DH11" s="259">
        <v>1120.9526475844025</v>
      </c>
      <c r="DI11" s="259">
        <v>1115.6964881528045</v>
      </c>
      <c r="DJ11" s="259">
        <v>1088.532202888643</v>
      </c>
      <c r="DK11" s="259">
        <v>1091.9067287016139</v>
      </c>
      <c r="DL11" s="259">
        <v>1121.1587145873918</v>
      </c>
      <c r="DM11" s="259">
        <v>1114.0634229578091</v>
      </c>
      <c r="DN11" s="259">
        <v>1148.971341298515</v>
      </c>
      <c r="DO11" s="259">
        <v>1160.4891856840547</v>
      </c>
      <c r="DP11" s="259">
        <v>1151.8773174402681</v>
      </c>
      <c r="DQ11" s="286">
        <v>1137.0400438600543</v>
      </c>
      <c r="DR11" s="259">
        <v>1153.2175331014369</v>
      </c>
      <c r="DS11" s="259">
        <v>1161.4194825703696</v>
      </c>
      <c r="DT11" s="259">
        <v>1170.6132056475585</v>
      </c>
      <c r="DU11" s="259">
        <v>1196.7925480967601</v>
      </c>
      <c r="DV11" s="259">
        <v>1181.885808239022</v>
      </c>
      <c r="DW11" s="259">
        <v>1181.6495382885998</v>
      </c>
      <c r="DX11" s="259">
        <v>1180.5789681579456</v>
      </c>
      <c r="DY11" s="259">
        <v>1188.2280078821946</v>
      </c>
      <c r="DZ11" s="259">
        <v>1152.9804462532168</v>
      </c>
      <c r="EA11" s="259">
        <v>1170.9083856152347</v>
      </c>
      <c r="EB11" s="259">
        <v>1145.5540129586414</v>
      </c>
      <c r="EC11" s="286">
        <v>1133.5256218062257</v>
      </c>
      <c r="ED11" s="259">
        <v>1145.1986437354974</v>
      </c>
      <c r="EE11" s="259">
        <v>1148.8463009499503</v>
      </c>
      <c r="EF11" s="259">
        <v>1143.7292619447387</v>
      </c>
      <c r="EG11" s="259">
        <v>1144.8079921604137</v>
      </c>
      <c r="EH11" s="259">
        <v>1115.0612456334563</v>
      </c>
      <c r="EI11" s="259">
        <v>1120.4425382195345</v>
      </c>
      <c r="EJ11" s="259">
        <v>1113.6366910815341</v>
      </c>
      <c r="EK11" s="259">
        <v>1123.7370084852173</v>
      </c>
      <c r="EL11" s="259">
        <v>1138.6357590973862</v>
      </c>
      <c r="EM11" s="259">
        <v>1137.4394293725254</v>
      </c>
      <c r="EN11" s="259">
        <v>1133.1867711566028</v>
      </c>
      <c r="EO11" s="286">
        <v>1134.7455210243279</v>
      </c>
      <c r="EP11" s="259">
        <v>1138.0074600869932</v>
      </c>
      <c r="EQ11" s="259">
        <v>1118.4342995807797</v>
      </c>
      <c r="ER11" s="259">
        <v>1106.02308185016</v>
      </c>
      <c r="ES11" s="259">
        <v>1114.1307519352938</v>
      </c>
      <c r="ET11" s="259">
        <v>1106.5781212296522</v>
      </c>
      <c r="EU11" s="259">
        <v>1110.4108947075542</v>
      </c>
      <c r="EV11" s="259">
        <v>1117.2767756619007</v>
      </c>
      <c r="EW11" s="259">
        <v>1118.7665421462398</v>
      </c>
      <c r="EX11" s="259">
        <v>1132.64702033664</v>
      </c>
      <c r="EY11" s="259">
        <v>1135.5710405458194</v>
      </c>
      <c r="EZ11" s="259">
        <v>1133.4825170101446</v>
      </c>
      <c r="FA11" s="286">
        <v>1137.0179807333664</v>
      </c>
      <c r="FB11" s="259">
        <v>1132.7364902079607</v>
      </c>
      <c r="FC11" s="259">
        <v>1142.482043187955</v>
      </c>
      <c r="FD11" s="259">
        <v>1141.1753100921967</v>
      </c>
      <c r="FE11" s="259">
        <v>1144.1728649134495</v>
      </c>
      <c r="FF11" s="259">
        <v>1137.3658372769396</v>
      </c>
      <c r="FG11" s="259">
        <v>1141.3667183766916</v>
      </c>
      <c r="FH11" s="259">
        <v>1130.6029661503592</v>
      </c>
      <c r="FI11" s="259">
        <v>1121.0564716457432</v>
      </c>
      <c r="FJ11" s="259">
        <v>1094.6247629722207</v>
      </c>
      <c r="FK11" s="259">
        <v>1091.4870365059323</v>
      </c>
      <c r="FL11" s="259">
        <v>1081.0825214183535</v>
      </c>
      <c r="FM11" s="286">
        <v>1069.6911684808199</v>
      </c>
      <c r="FN11" s="259">
        <v>1040.8883037905014</v>
      </c>
      <c r="FO11" s="259">
        <v>1039.1089925197209</v>
      </c>
      <c r="FP11" s="259">
        <v>1018.5104365399602</v>
      </c>
      <c r="FQ11" s="259">
        <v>1038.3928947646002</v>
      </c>
      <c r="FR11" s="259">
        <v>1026.7324544569599</v>
      </c>
      <c r="FS11" s="259">
        <v>1038.4294064697608</v>
      </c>
      <c r="FT11" s="259">
        <v>1029.7396206415619</v>
      </c>
      <c r="FU11" s="259">
        <v>1036.5341962656182</v>
      </c>
      <c r="FV11" s="259">
        <v>1036.5341962656182</v>
      </c>
      <c r="FW11" s="259">
        <v>1031.3218438329375</v>
      </c>
      <c r="FX11" s="259">
        <v>1013.0671075740943</v>
      </c>
      <c r="FY11" s="286">
        <v>1023.1753159645231</v>
      </c>
      <c r="FZ11" s="259">
        <v>1019.2204693539479</v>
      </c>
      <c r="GA11" s="259">
        <v>1019.7835745856353</v>
      </c>
      <c r="GB11" s="259">
        <v>1040.184992955762</v>
      </c>
      <c r="GC11" s="259">
        <v>1046.3765702947844</v>
      </c>
      <c r="GD11" s="259">
        <v>1035.8071099887766</v>
      </c>
      <c r="GE11" s="259">
        <v>1032.7644537697579</v>
      </c>
      <c r="GF11" s="259">
        <v>1028.7352765779572</v>
      </c>
      <c r="GG11" s="259">
        <v>1029.4524651422196</v>
      </c>
      <c r="GH11" s="259">
        <v>1032.8794053356216</v>
      </c>
      <c r="GI11" s="259">
        <v>1014.3196977606813</v>
      </c>
      <c r="GJ11" s="259">
        <v>999.49006091782837</v>
      </c>
      <c r="GK11" s="286">
        <v>992.55017264363983</v>
      </c>
      <c r="GL11" s="259">
        <v>1003.2558606096395</v>
      </c>
      <c r="GM11" s="259">
        <v>999.60854346811993</v>
      </c>
      <c r="GN11" s="259">
        <v>1001.7939804597997</v>
      </c>
      <c r="GO11" s="259">
        <v>1012.2560217341597</v>
      </c>
      <c r="GP11" s="259">
        <v>1022.0757217305598</v>
      </c>
      <c r="GQ11" s="259">
        <v>1027.2956675181199</v>
      </c>
      <c r="GR11" s="259">
        <v>1037.74294232632</v>
      </c>
      <c r="GS11" s="259">
        <v>1043.5387802941198</v>
      </c>
      <c r="GT11" s="259">
        <v>1043.4723311963999</v>
      </c>
      <c r="GU11" s="259">
        <v>1037.1153675145199</v>
      </c>
      <c r="GV11" s="259">
        <v>1045.0375766093598</v>
      </c>
      <c r="GW11" s="286">
        <v>1051.4683726220396</v>
      </c>
      <c r="GX11" s="259">
        <v>1075.8256585529598</v>
      </c>
      <c r="GY11" s="259">
        <v>1067.5342878041197</v>
      </c>
      <c r="GZ11" s="259">
        <v>1076.1579040415597</v>
      </c>
      <c r="HA11" s="259">
        <v>1061.7532163024798</v>
      </c>
      <c r="HB11" s="259">
        <v>1045.9457142781998</v>
      </c>
      <c r="HC11" s="259">
        <v>1038.50341533356</v>
      </c>
      <c r="HD11" s="259">
        <v>1037.2482657099599</v>
      </c>
      <c r="HE11" s="259">
        <v>1034.6789005981198</v>
      </c>
      <c r="HF11" s="259">
        <v>1030.1455954869998</v>
      </c>
      <c r="HG11" s="259">
        <v>1020.4587936860398</v>
      </c>
      <c r="HH11" s="259">
        <v>1021.2709493248399</v>
      </c>
      <c r="HI11" s="286">
        <v>1026.8526735333198</v>
      </c>
      <c r="HJ11" s="259">
        <v>1034.1694575156</v>
      </c>
      <c r="HK11" s="259">
        <v>1032.1612181178398</v>
      </c>
      <c r="HL11" s="259">
        <v>1024.9773323309998</v>
      </c>
      <c r="HM11" s="259">
        <v>1023.1389072940799</v>
      </c>
      <c r="HN11" s="259">
        <v>1017.1289555669598</v>
      </c>
      <c r="HO11" s="259">
        <v>1026.4244460146797</v>
      </c>
      <c r="HP11" s="259">
        <v>1015.5046442893599</v>
      </c>
      <c r="HQ11" s="259">
        <v>1010.2773152687198</v>
      </c>
      <c r="HR11" s="259">
        <v>1006.5635490294799</v>
      </c>
      <c r="HS11" s="259">
        <v>1018.4357878221198</v>
      </c>
      <c r="HT11" s="259">
        <v>1013.6440695531998</v>
      </c>
      <c r="HU11" s="286">
        <v>1020.9756200016399</v>
      </c>
      <c r="HV11" s="259">
        <v>1016.6342789505998</v>
      </c>
      <c r="HW11" s="259">
        <v>1013.9246324102398</v>
      </c>
      <c r="HX11" s="259">
        <v>1007.6636507583997</v>
      </c>
      <c r="HY11" s="259">
        <v>1008.8449680512</v>
      </c>
      <c r="HZ11" s="259">
        <v>1012.9943450421599</v>
      </c>
      <c r="IA11" s="259">
        <v>1015.7113748155997</v>
      </c>
      <c r="IB11" s="259">
        <v>1015.7113748155997</v>
      </c>
      <c r="IC11" s="259">
        <v>1047.6143249542797</v>
      </c>
      <c r="ID11" s="259">
        <v>1039.2420908614893</v>
      </c>
      <c r="IE11" s="259">
        <v>1042.2467145051198</v>
      </c>
      <c r="IF11" s="259">
        <v>1055.8687795377198</v>
      </c>
      <c r="IG11" s="286">
        <v>6456.8812795377198</v>
      </c>
      <c r="IH11" s="259">
        <v>6466.7762221763996</v>
      </c>
      <c r="II11" s="259">
        <v>6459.9090874651602</v>
      </c>
      <c r="IJ11" s="259">
        <v>6360.8966753306804</v>
      </c>
      <c r="IK11" s="259">
        <v>6431.3216753506804</v>
      </c>
      <c r="IL11" s="259">
        <v>6481.1521851965917</v>
      </c>
      <c r="IM11" s="259">
        <v>6408.5108676791424</v>
      </c>
      <c r="IN11" s="259">
        <v>6412.7816927911608</v>
      </c>
      <c r="IO11" s="259">
        <v>9184.0889546320795</v>
      </c>
      <c r="IP11" s="259">
        <v>9084.8492589019606</v>
      </c>
      <c r="IQ11" s="259">
        <v>9126.8278436970413</v>
      </c>
      <c r="IR11" s="259">
        <v>9032.8112898664003</v>
      </c>
      <c r="IS11" s="286">
        <v>9025.0088186337198</v>
      </c>
      <c r="IT11" s="259">
        <v>8974.6474136182405</v>
      </c>
      <c r="IU11" s="259">
        <v>8994.5082493868795</v>
      </c>
      <c r="IV11" s="259">
        <v>8914.1621409792006</v>
      </c>
      <c r="IW11" s="259">
        <v>8668.4810229644008</v>
      </c>
      <c r="IX11" s="259">
        <v>8703.3019688175991</v>
      </c>
      <c r="IY11" s="259">
        <v>8561.9547219262404</v>
      </c>
      <c r="IZ11" s="259">
        <v>8535.0007304587998</v>
      </c>
      <c r="JA11" s="259">
        <v>8391.4610536127202</v>
      </c>
      <c r="JB11" s="259">
        <v>8253.0800354730382</v>
      </c>
      <c r="JC11" s="259">
        <v>8275.0688179233202</v>
      </c>
      <c r="JD11" s="259">
        <v>8478.5134183107184</v>
      </c>
      <c r="JE11" s="286">
        <v>8581.7110966096443</v>
      </c>
      <c r="JF11" s="259">
        <v>8695.3705311587601</v>
      </c>
      <c r="JG11" s="259">
        <v>8568.467528417319</v>
      </c>
      <c r="JH11" s="259">
        <v>8674.4779636108397</v>
      </c>
      <c r="JI11" s="259">
        <v>8685.9559105655808</v>
      </c>
      <c r="JJ11" s="259">
        <v>8559.8834957155887</v>
      </c>
      <c r="JK11" s="259">
        <v>8576.7219966714256</v>
      </c>
      <c r="JL11" s="259">
        <v>8659.7108433697867</v>
      </c>
      <c r="JM11" s="259">
        <v>8575.9481054861535</v>
      </c>
      <c r="JN11" s="259">
        <v>8479.4161826609088</v>
      </c>
      <c r="JO11" s="259">
        <v>8474.2509271814833</v>
      </c>
      <c r="JP11" s="259">
        <v>8597.505972850724</v>
      </c>
      <c r="JQ11" s="286">
        <v>8651.5207821362783</v>
      </c>
      <c r="JR11" s="259">
        <v>8575.7231054661534</v>
      </c>
      <c r="JS11" s="259">
        <v>8441.0634082268189</v>
      </c>
      <c r="JT11" s="259">
        <v>7919.8978911536442</v>
      </c>
      <c r="JU11" s="259">
        <v>7880.6573628024962</v>
      </c>
      <c r="JV11" s="259">
        <v>7293.7927704155918</v>
      </c>
      <c r="JW11" s="259">
        <v>7248.6063519369363</v>
      </c>
      <c r="JX11" s="259">
        <v>7320.6878988033595</v>
      </c>
      <c r="JY11" s="259">
        <v>6789.7063372758803</v>
      </c>
      <c r="JZ11" s="259">
        <v>6838.9167570360059</v>
      </c>
      <c r="KA11" s="259">
        <v>6714.1777565315642</v>
      </c>
      <c r="KB11" s="259">
        <v>6624.8311776654009</v>
      </c>
      <c r="KC11" s="286">
        <v>5966.0205088526509</v>
      </c>
      <c r="KD11" s="259">
        <v>5962.8368360851837</v>
      </c>
      <c r="KE11" s="259">
        <v>5372.8861846778145</v>
      </c>
      <c r="KF11" s="259">
        <v>5453.7481659156701</v>
      </c>
      <c r="KG11" s="259">
        <v>5566.2693240608896</v>
      </c>
      <c r="KH11" s="259">
        <v>4932.7578402066811</v>
      </c>
      <c r="KI11" s="259">
        <v>4993.3670147510411</v>
      </c>
      <c r="KJ11" s="259">
        <v>4926.2133582422803</v>
      </c>
      <c r="KK11" s="259">
        <v>4334.5644622611198</v>
      </c>
      <c r="KL11" s="259">
        <v>4341.9624930687596</v>
      </c>
      <c r="KM11" s="259">
        <v>4302.1207108541203</v>
      </c>
      <c r="KN11" s="259">
        <v>3665.8610965495604</v>
      </c>
      <c r="KO11" s="286">
        <v>3695.3537703059997</v>
      </c>
      <c r="KP11" s="259">
        <v>3717.5070046646797</v>
      </c>
      <c r="KQ11" s="259">
        <v>3709.57393413916</v>
      </c>
      <c r="KR11" s="259">
        <v>3709.57393413916</v>
      </c>
      <c r="KS11" s="286">
        <v>3702.1535450421602</v>
      </c>
    </row>
    <row r="12" spans="1:305" x14ac:dyDescent="0.25">
      <c r="A12" s="235" t="s">
        <v>4325</v>
      </c>
      <c r="B12" s="259">
        <v>1173.13216846</v>
      </c>
      <c r="C12" s="259">
        <v>1173.0246796500001</v>
      </c>
      <c r="D12" s="259">
        <v>1187.2227758999998</v>
      </c>
      <c r="E12" s="259">
        <v>1186.7433288399998</v>
      </c>
      <c r="F12" s="259">
        <v>1186.2417659799999</v>
      </c>
      <c r="G12" s="259">
        <v>1156.1531865500001</v>
      </c>
      <c r="H12" s="259">
        <v>1155.9053938300001</v>
      </c>
      <c r="I12" s="259">
        <v>1142.9414691200002</v>
      </c>
      <c r="J12" s="259">
        <v>1140.9909145300003</v>
      </c>
      <c r="K12" s="259">
        <v>1144.9728267900002</v>
      </c>
      <c r="L12" s="259">
        <v>1182.3879432200001</v>
      </c>
      <c r="M12" s="286">
        <v>1206.8783811100002</v>
      </c>
      <c r="N12" s="259">
        <v>1207.2661343700001</v>
      </c>
      <c r="O12" s="259">
        <v>1193.5824098000001</v>
      </c>
      <c r="P12" s="259">
        <v>1196.97635681</v>
      </c>
      <c r="Q12" s="259">
        <v>1212.6653678300002</v>
      </c>
      <c r="R12" s="259">
        <v>1282.1713107400001</v>
      </c>
      <c r="S12" s="259">
        <v>1321.5923508999999</v>
      </c>
      <c r="T12" s="259">
        <v>1386.5569582200001</v>
      </c>
      <c r="U12" s="259">
        <v>1376.6703724900001</v>
      </c>
      <c r="V12" s="259">
        <v>1376.5125545400001</v>
      </c>
      <c r="W12" s="259">
        <v>1373.7112646</v>
      </c>
      <c r="X12" s="259">
        <v>1376.01180636</v>
      </c>
      <c r="Y12" s="286">
        <v>1381.5654763900002</v>
      </c>
      <c r="Z12" s="259">
        <v>1366.17236387</v>
      </c>
      <c r="AA12" s="259">
        <v>1352.39200837</v>
      </c>
      <c r="AB12" s="259">
        <v>1355.00748099</v>
      </c>
      <c r="AC12" s="259">
        <v>1365.97028099</v>
      </c>
      <c r="AD12" s="259">
        <v>1392.2389553800001</v>
      </c>
      <c r="AE12" s="259">
        <v>1357.5251050300001</v>
      </c>
      <c r="AF12" s="259">
        <v>1441.4461367499998</v>
      </c>
      <c r="AG12" s="259">
        <v>1438.9280955199999</v>
      </c>
      <c r="AH12" s="259">
        <v>1398.41183634</v>
      </c>
      <c r="AI12" s="259">
        <v>1405.76159927</v>
      </c>
      <c r="AJ12" s="259">
        <v>1520.33747421</v>
      </c>
      <c r="AK12" s="286">
        <v>1506.4666436299999</v>
      </c>
      <c r="AL12" s="259">
        <v>1494.1905606599998</v>
      </c>
      <c r="AM12" s="259">
        <v>1514.0110808499999</v>
      </c>
      <c r="AN12" s="259">
        <v>1476.6289257200001</v>
      </c>
      <c r="AO12" s="259">
        <v>1595.12325891</v>
      </c>
      <c r="AP12" s="259">
        <v>1598.7695114200001</v>
      </c>
      <c r="AQ12" s="259">
        <v>1616.3715684200001</v>
      </c>
      <c r="AR12" s="259">
        <v>1608.3316840000002</v>
      </c>
      <c r="AS12" s="259">
        <v>1679.13482047</v>
      </c>
      <c r="AT12" s="259">
        <v>1645.9779437500001</v>
      </c>
      <c r="AU12" s="259">
        <v>1638.2682741500003</v>
      </c>
      <c r="AV12" s="259">
        <v>1627.53538293</v>
      </c>
      <c r="AW12" s="286">
        <v>1625.99113089</v>
      </c>
      <c r="AX12" s="259">
        <v>1615.2117087399999</v>
      </c>
      <c r="AY12" s="259">
        <v>1606.8316666800001</v>
      </c>
      <c r="AZ12" s="259">
        <v>1563.59960598</v>
      </c>
      <c r="BA12" s="259">
        <v>1673.0951659900002</v>
      </c>
      <c r="BB12" s="259">
        <v>1652.7884552300002</v>
      </c>
      <c r="BC12" s="259">
        <v>1615.1715291799999</v>
      </c>
      <c r="BD12" s="259">
        <v>1603.7314344999998</v>
      </c>
      <c r="BE12" s="259">
        <v>1699.9753376099998</v>
      </c>
      <c r="BF12" s="259">
        <v>1668.9314253999999</v>
      </c>
      <c r="BG12" s="259">
        <v>1671.4284618899997</v>
      </c>
      <c r="BH12" s="259">
        <v>1711.7896392499997</v>
      </c>
      <c r="BI12" s="286">
        <v>1729.3496496600001</v>
      </c>
      <c r="BJ12" s="259">
        <v>1697.7608354200001</v>
      </c>
      <c r="BK12" s="259">
        <v>1706.7056646000001</v>
      </c>
      <c r="BL12" s="259">
        <v>1666.7454050900001</v>
      </c>
      <c r="BM12" s="259">
        <v>1650.5938229399999</v>
      </c>
      <c r="BN12" s="259">
        <v>1460.7277776499998</v>
      </c>
      <c r="BO12" s="259">
        <v>1382.1763744099999</v>
      </c>
      <c r="BP12" s="259">
        <v>1350.2166077699999</v>
      </c>
      <c r="BQ12" s="259">
        <v>1500.3610392499995</v>
      </c>
      <c r="BR12" s="259">
        <v>1604.0929500299997</v>
      </c>
      <c r="BS12" s="259">
        <v>1582.9868950699999</v>
      </c>
      <c r="BT12" s="259">
        <v>1591.75672061</v>
      </c>
      <c r="BU12" s="286">
        <v>1580.45363352</v>
      </c>
      <c r="BV12" s="259">
        <v>1545.4178003100003</v>
      </c>
      <c r="BW12" s="259">
        <v>1526.21201352</v>
      </c>
      <c r="BX12" s="259">
        <v>1548.2008805700002</v>
      </c>
      <c r="BY12" s="259">
        <v>1572.60666692</v>
      </c>
      <c r="BZ12" s="259">
        <v>1570.39807668</v>
      </c>
      <c r="CA12" s="259">
        <v>1550.5821383599998</v>
      </c>
      <c r="CB12" s="259">
        <v>1523.1883742100001</v>
      </c>
      <c r="CC12" s="259">
        <v>1509.2449181900001</v>
      </c>
      <c r="CD12" s="259">
        <v>1452.0020947200003</v>
      </c>
      <c r="CE12" s="259">
        <v>1361.7363930900001</v>
      </c>
      <c r="CF12" s="259">
        <v>1365.95670316</v>
      </c>
      <c r="CG12" s="286">
        <v>1386.4666666199996</v>
      </c>
      <c r="CH12" s="259">
        <v>1357.36342706</v>
      </c>
      <c r="CI12" s="259">
        <v>1332.9609452300001</v>
      </c>
      <c r="CJ12" s="259">
        <v>1326.98850429</v>
      </c>
      <c r="CK12" s="259">
        <v>1308.5360114200002</v>
      </c>
      <c r="CL12" s="259">
        <v>1408.7913003200001</v>
      </c>
      <c r="CM12" s="259">
        <v>1415.2608279600001</v>
      </c>
      <c r="CN12" s="259">
        <v>1383.2576023300001</v>
      </c>
      <c r="CO12" s="259">
        <v>1358.1556082099999</v>
      </c>
      <c r="CP12" s="259">
        <v>1379.6156278800001</v>
      </c>
      <c r="CQ12" s="259">
        <v>1362.33889507</v>
      </c>
      <c r="CR12" s="259">
        <v>1343.0485109200001</v>
      </c>
      <c r="CS12" s="286">
        <v>1368.6484162400002</v>
      </c>
      <c r="CT12" s="259">
        <v>1338.2686346100002</v>
      </c>
      <c r="CU12" s="259">
        <v>1312.43920355</v>
      </c>
      <c r="CV12" s="259">
        <v>1307.15851223</v>
      </c>
      <c r="CW12" s="259">
        <v>1295.3269249499999</v>
      </c>
      <c r="CX12" s="259">
        <v>1289.2915680199999</v>
      </c>
      <c r="CY12" s="259">
        <v>1289.99413697</v>
      </c>
      <c r="CZ12" s="259">
        <v>1273.14745318</v>
      </c>
      <c r="DA12" s="259">
        <v>1241.0779767200002</v>
      </c>
      <c r="DB12" s="259">
        <v>1234.9293756699999</v>
      </c>
      <c r="DC12" s="259">
        <v>1250.4732787299997</v>
      </c>
      <c r="DD12" s="259">
        <v>1240.6259660999999</v>
      </c>
      <c r="DE12" s="286">
        <v>1385.9593770999998</v>
      </c>
      <c r="DF12" s="259">
        <v>1359.3331307399999</v>
      </c>
      <c r="DG12" s="259">
        <v>1398.7235479599999</v>
      </c>
      <c r="DH12" s="259">
        <v>1379.5182206300001</v>
      </c>
      <c r="DI12" s="259">
        <v>1376.4933780199999</v>
      </c>
      <c r="DJ12" s="259">
        <v>1376.82986039</v>
      </c>
      <c r="DK12" s="259">
        <v>1387.2570874800001</v>
      </c>
      <c r="DL12" s="259">
        <v>1393.8118741300002</v>
      </c>
      <c r="DM12" s="259">
        <v>1383.50676028</v>
      </c>
      <c r="DN12" s="259">
        <v>1376.18744894</v>
      </c>
      <c r="DO12" s="259">
        <v>1535.7852757400001</v>
      </c>
      <c r="DP12" s="259">
        <v>1526.94921275</v>
      </c>
      <c r="DQ12" s="286">
        <v>1517.9739230800001</v>
      </c>
      <c r="DR12" s="259">
        <v>1493.8457171299999</v>
      </c>
      <c r="DS12" s="259">
        <v>1478.0972541000001</v>
      </c>
      <c r="DT12" s="259">
        <v>1473.1130044500001</v>
      </c>
      <c r="DU12" s="259">
        <v>1472.2516592500001</v>
      </c>
      <c r="DV12" s="259">
        <v>1461.72493196</v>
      </c>
      <c r="DW12" s="259">
        <v>1485.37705039</v>
      </c>
      <c r="DX12" s="259">
        <v>1460.6529287000001</v>
      </c>
      <c r="DY12" s="259">
        <v>1444.90406551</v>
      </c>
      <c r="DZ12" s="259">
        <v>1450.9812248200001</v>
      </c>
      <c r="EA12" s="259">
        <v>1570.0829460699999</v>
      </c>
      <c r="EB12" s="259">
        <v>1566.7906019100001</v>
      </c>
      <c r="EC12" s="286">
        <v>1627.50721722</v>
      </c>
      <c r="ED12" s="259">
        <v>1604.67062108</v>
      </c>
      <c r="EE12" s="259">
        <v>1587.46181308</v>
      </c>
      <c r="EF12" s="259">
        <v>1580.9229140499999</v>
      </c>
      <c r="EG12" s="259">
        <v>1580.8166077300002</v>
      </c>
      <c r="EH12" s="259">
        <v>1578.7471552200002</v>
      </c>
      <c r="EI12" s="259">
        <v>1565.08358544</v>
      </c>
      <c r="EJ12" s="259">
        <v>1532.3726159500002</v>
      </c>
      <c r="EK12" s="259">
        <v>1663.8189631000002</v>
      </c>
      <c r="EL12" s="259">
        <v>1658.11646974</v>
      </c>
      <c r="EM12" s="259">
        <v>1855.5195653900005</v>
      </c>
      <c r="EN12" s="259">
        <v>1859.8187890900006</v>
      </c>
      <c r="EO12" s="286">
        <v>1869.50305632</v>
      </c>
      <c r="EP12" s="259">
        <v>1834.0738663</v>
      </c>
      <c r="EQ12" s="259">
        <v>1816.41183772</v>
      </c>
      <c r="ER12" s="259">
        <v>1809.2746511300002</v>
      </c>
      <c r="ES12" s="259">
        <v>1806.9163908400001</v>
      </c>
      <c r="ET12" s="259">
        <v>1804.9981964399999</v>
      </c>
      <c r="EU12" s="259">
        <v>1797.2524173900001</v>
      </c>
      <c r="EV12" s="259">
        <v>1761.7214036100002</v>
      </c>
      <c r="EW12" s="259">
        <v>1748.2751070800002</v>
      </c>
      <c r="EX12" s="259">
        <v>1745.08610823</v>
      </c>
      <c r="EY12" s="259">
        <v>1742.9005621000001</v>
      </c>
      <c r="EZ12" s="259">
        <v>1796.3245090900002</v>
      </c>
      <c r="FA12" s="286">
        <v>1785.6894790400002</v>
      </c>
      <c r="FB12" s="259">
        <v>1770.1411256599999</v>
      </c>
      <c r="FC12" s="259">
        <v>1752.7787738999998</v>
      </c>
      <c r="FD12" s="259">
        <v>1833.5518043099999</v>
      </c>
      <c r="FE12" s="259">
        <v>1816.25272961</v>
      </c>
      <c r="FF12" s="259">
        <v>1820.6008617699999</v>
      </c>
      <c r="FG12" s="259">
        <v>1801.7928778399998</v>
      </c>
      <c r="FH12" s="259">
        <v>1785.0799434300004</v>
      </c>
      <c r="FI12" s="259">
        <v>1759.99094782</v>
      </c>
      <c r="FJ12" s="259">
        <v>1702.1253007900002</v>
      </c>
      <c r="FK12" s="259">
        <v>1694.8182469900003</v>
      </c>
      <c r="FL12" s="259">
        <v>1672.8585388199999</v>
      </c>
      <c r="FM12" s="286">
        <v>1630.4558023099999</v>
      </c>
      <c r="FN12" s="259">
        <v>1607.59914392</v>
      </c>
      <c r="FO12" s="259">
        <v>1592.0459216700001</v>
      </c>
      <c r="FP12" s="259">
        <v>1446.1769194699998</v>
      </c>
      <c r="FQ12" s="259">
        <v>1469.17579871</v>
      </c>
      <c r="FR12" s="259">
        <v>1447.8059260499999</v>
      </c>
      <c r="FS12" s="259">
        <v>1433.0243885099997</v>
      </c>
      <c r="FT12" s="259">
        <v>1399.2917233799999</v>
      </c>
      <c r="FU12" s="259">
        <v>1383.0749310900001</v>
      </c>
      <c r="FV12" s="259">
        <v>1349.8987914799998</v>
      </c>
      <c r="FW12" s="259">
        <v>1244.6305491199998</v>
      </c>
      <c r="FX12" s="259">
        <v>1240.5002051399999</v>
      </c>
      <c r="FY12" s="286">
        <v>1464.3627330300001</v>
      </c>
      <c r="FZ12" s="259">
        <v>1702.1594106100001</v>
      </c>
      <c r="GA12" s="259">
        <v>1686.48005485</v>
      </c>
      <c r="GB12" s="259">
        <v>1683.5900785399997</v>
      </c>
      <c r="GC12" s="259">
        <v>1682.0065376999999</v>
      </c>
      <c r="GD12" s="259">
        <v>1674.5949010900001</v>
      </c>
      <c r="GE12" s="259">
        <v>1630.9367692200001</v>
      </c>
      <c r="GF12" s="259">
        <v>1615.44237054</v>
      </c>
      <c r="GG12" s="259">
        <v>1605.94558289</v>
      </c>
      <c r="GH12" s="259">
        <v>1613.5220365400005</v>
      </c>
      <c r="GI12" s="259">
        <v>1611.6910496600003</v>
      </c>
      <c r="GJ12" s="259">
        <v>1856.1732865100007</v>
      </c>
      <c r="GK12" s="286">
        <v>1851.1904775300002</v>
      </c>
      <c r="GL12" s="259">
        <v>2071.6669749400003</v>
      </c>
      <c r="GM12" s="259">
        <v>2055.40186331</v>
      </c>
      <c r="GN12" s="259">
        <v>2052.3000811799998</v>
      </c>
      <c r="GO12" s="259">
        <v>2049.7112379999999</v>
      </c>
      <c r="GP12" s="259">
        <v>2041.9813718099997</v>
      </c>
      <c r="GQ12" s="259">
        <v>2021.1632419499999</v>
      </c>
      <c r="GR12" s="259">
        <v>2002.9651427699998</v>
      </c>
      <c r="GS12" s="259">
        <v>1986.1959968800002</v>
      </c>
      <c r="GT12" s="259">
        <v>1986.7521905100002</v>
      </c>
      <c r="GU12" s="259">
        <v>1986.8024104900001</v>
      </c>
      <c r="GV12" s="259">
        <v>1881.4584155100001</v>
      </c>
      <c r="GW12" s="286">
        <v>1861.2259549199998</v>
      </c>
      <c r="GX12" s="259">
        <v>1843.3925604699994</v>
      </c>
      <c r="GY12" s="259">
        <v>1835.4426089799997</v>
      </c>
      <c r="GZ12" s="259">
        <v>1830.8987836199994</v>
      </c>
      <c r="HA12" s="259">
        <v>1836.0432562699998</v>
      </c>
      <c r="HB12" s="259">
        <v>1808.6162238899997</v>
      </c>
      <c r="HC12" s="259">
        <v>1886.5047354899998</v>
      </c>
      <c r="HD12" s="259">
        <v>1878.1474508500003</v>
      </c>
      <c r="HE12" s="259">
        <v>1969.3270335299999</v>
      </c>
      <c r="HF12" s="259">
        <v>1968.7733985000002</v>
      </c>
      <c r="HG12" s="259">
        <v>1964.81097899</v>
      </c>
      <c r="HH12" s="259">
        <v>2086.6135653600004</v>
      </c>
      <c r="HI12" s="286">
        <v>2665.42374195</v>
      </c>
      <c r="HJ12" s="259">
        <v>2654.4170165300002</v>
      </c>
      <c r="HK12" s="259">
        <v>2644.7471250100002</v>
      </c>
      <c r="HL12" s="259">
        <v>2643.2457682400004</v>
      </c>
      <c r="HM12" s="259">
        <v>2642.3078195900002</v>
      </c>
      <c r="HN12" s="259">
        <v>2600.7082707100008</v>
      </c>
      <c r="HO12" s="259">
        <v>2575.2690656700001</v>
      </c>
      <c r="HP12" s="259">
        <v>2558.5259691700003</v>
      </c>
      <c r="HQ12" s="259">
        <v>2525.2548226900003</v>
      </c>
      <c r="HR12" s="259">
        <v>2524.6363497100006</v>
      </c>
      <c r="HS12" s="259">
        <v>2524.6284814100004</v>
      </c>
      <c r="HT12" s="259">
        <v>2475.8032669699996</v>
      </c>
      <c r="HU12" s="286">
        <v>2467.2070159699997</v>
      </c>
      <c r="HV12" s="259">
        <v>2657.4288284199997</v>
      </c>
      <c r="HW12" s="259">
        <v>2644.4695739200001</v>
      </c>
      <c r="HX12" s="259">
        <v>2645.05115282</v>
      </c>
      <c r="HY12" s="259">
        <v>2641.4324997299996</v>
      </c>
      <c r="HZ12" s="259">
        <v>2478.6352086399997</v>
      </c>
      <c r="IA12" s="259">
        <v>2574.1715963100005</v>
      </c>
      <c r="IB12" s="259">
        <v>2575.9522510600004</v>
      </c>
      <c r="IC12" s="259">
        <v>2918.6678601600001</v>
      </c>
      <c r="ID12" s="259">
        <v>2915.2079017900001</v>
      </c>
      <c r="IE12" s="259">
        <v>2932.9978696100002</v>
      </c>
      <c r="IF12" s="259">
        <v>2772.18792282</v>
      </c>
      <c r="IG12" s="286">
        <v>2879.7361515100006</v>
      </c>
      <c r="IH12" s="259">
        <v>2868.5035540400004</v>
      </c>
      <c r="II12" s="259">
        <v>2865.5285703600002</v>
      </c>
      <c r="IJ12" s="259">
        <v>2859.3608675600003</v>
      </c>
      <c r="IK12" s="259">
        <v>2858.5229174800006</v>
      </c>
      <c r="IL12" s="259">
        <v>2697.4287998399996</v>
      </c>
      <c r="IM12" s="259">
        <v>3111.5483058099999</v>
      </c>
      <c r="IN12" s="259">
        <v>3136.4805185300002</v>
      </c>
      <c r="IO12" s="259">
        <v>3121.2971243400002</v>
      </c>
      <c r="IP12" s="259">
        <v>3128.3185110200002</v>
      </c>
      <c r="IQ12" s="259">
        <v>3125.8676950800004</v>
      </c>
      <c r="IR12" s="259">
        <v>3586.62314436</v>
      </c>
      <c r="IS12" s="286">
        <v>3560.9211990199997</v>
      </c>
      <c r="IT12" s="259">
        <v>3099.5396378300002</v>
      </c>
      <c r="IU12" s="259">
        <v>3086.7086727799997</v>
      </c>
      <c r="IV12" s="259">
        <v>3084.7863126799998</v>
      </c>
      <c r="IW12" s="259">
        <v>3074.29209739</v>
      </c>
      <c r="IX12" s="259">
        <v>3058.6050057099997</v>
      </c>
      <c r="IY12" s="259">
        <v>3324.6802981400001</v>
      </c>
      <c r="IZ12" s="259">
        <v>3611.3992128600003</v>
      </c>
      <c r="JA12" s="259">
        <v>3596.1332613500003</v>
      </c>
      <c r="JB12" s="259">
        <v>3589.8617067200003</v>
      </c>
      <c r="JC12" s="259">
        <v>3575.0335497600004</v>
      </c>
      <c r="JD12" s="259">
        <v>3532.3393173000004</v>
      </c>
      <c r="JE12" s="286">
        <v>3566.2108960600003</v>
      </c>
      <c r="JF12" s="259">
        <v>3570.0365965000005</v>
      </c>
      <c r="JG12" s="259">
        <v>3796.1468619800007</v>
      </c>
      <c r="JH12" s="259">
        <v>3798.8140259700003</v>
      </c>
      <c r="JI12" s="259">
        <v>3787.1376502300009</v>
      </c>
      <c r="JJ12" s="259">
        <v>3756.84466217</v>
      </c>
      <c r="JK12" s="259">
        <v>3737.64358335</v>
      </c>
      <c r="JL12" s="259">
        <v>3729.2167826700002</v>
      </c>
      <c r="JM12" s="259">
        <v>3703.2531069199999</v>
      </c>
      <c r="JN12" s="259">
        <v>3700.1371497700002</v>
      </c>
      <c r="JO12" s="259">
        <v>3691.1103757300002</v>
      </c>
      <c r="JP12" s="259">
        <v>3656.5565622300005</v>
      </c>
      <c r="JQ12" s="286">
        <v>3892.3493419700003</v>
      </c>
      <c r="JR12" s="259">
        <v>4018.9220921300007</v>
      </c>
      <c r="JS12" s="259">
        <v>4002.1310767100008</v>
      </c>
      <c r="JT12" s="259">
        <v>4005.7074658500005</v>
      </c>
      <c r="JU12" s="259">
        <v>3994.0050311100008</v>
      </c>
      <c r="JV12" s="259">
        <v>4207.285893100001</v>
      </c>
      <c r="JW12" s="259">
        <v>4166.8402738600007</v>
      </c>
      <c r="JX12" s="259">
        <v>4150.9336097700007</v>
      </c>
      <c r="JY12" s="259">
        <v>4132.0748481499995</v>
      </c>
      <c r="JZ12" s="259">
        <v>4131.0366270599998</v>
      </c>
      <c r="KA12" s="259">
        <v>4112.5421811099995</v>
      </c>
      <c r="KB12" s="259">
        <v>4075.05097191</v>
      </c>
      <c r="KC12" s="286">
        <v>4393.8097859699992</v>
      </c>
      <c r="KD12" s="259">
        <v>4370.0493199500006</v>
      </c>
      <c r="KE12" s="259">
        <v>4372.6159861100004</v>
      </c>
      <c r="KF12" s="259">
        <v>4368.3786226100001</v>
      </c>
      <c r="KG12" s="259">
        <v>4362.6404645600005</v>
      </c>
      <c r="KH12" s="259">
        <v>4327.5874796999997</v>
      </c>
      <c r="KI12" s="259">
        <v>4302.4846167800006</v>
      </c>
      <c r="KJ12" s="259">
        <v>4260.2716977199998</v>
      </c>
      <c r="KK12" s="259">
        <v>4264.9411645400005</v>
      </c>
      <c r="KL12" s="259">
        <v>4290.3201839800004</v>
      </c>
      <c r="KM12" s="259">
        <v>4281.0636208699998</v>
      </c>
      <c r="KN12" s="259">
        <v>4268.1637153399997</v>
      </c>
      <c r="KO12" s="286">
        <v>4872.3442186300008</v>
      </c>
      <c r="KP12" s="259">
        <v>4994.7216484999999</v>
      </c>
      <c r="KQ12" s="259">
        <v>4983.8844762100007</v>
      </c>
      <c r="KR12" s="259">
        <v>4887.2176286599997</v>
      </c>
      <c r="KS12" s="286">
        <v>4961.06048758</v>
      </c>
    </row>
    <row r="13" spans="1:305" x14ac:dyDescent="0.25">
      <c r="A13" s="229" t="s">
        <v>4326</v>
      </c>
      <c r="B13" s="259">
        <v>1158.5101505600001</v>
      </c>
      <c r="C13" s="259">
        <v>1102.0070452499999</v>
      </c>
      <c r="D13" s="259">
        <v>1130.52412828</v>
      </c>
      <c r="E13" s="259">
        <v>1134.6750002000001</v>
      </c>
      <c r="F13" s="259">
        <v>1128.5565128800001</v>
      </c>
      <c r="G13" s="259">
        <v>1111.56582402</v>
      </c>
      <c r="H13" s="259">
        <v>1110.6894708300001</v>
      </c>
      <c r="I13" s="259">
        <v>1078.1995243800002</v>
      </c>
      <c r="J13" s="259">
        <v>1023.1649141299999</v>
      </c>
      <c r="K13" s="259">
        <v>1015.3677590600001</v>
      </c>
      <c r="L13" s="259">
        <v>999.53802164000001</v>
      </c>
      <c r="M13" s="286">
        <v>994.70729494</v>
      </c>
      <c r="N13" s="259">
        <v>978.52295780000009</v>
      </c>
      <c r="O13" s="259">
        <v>989.63181106000002</v>
      </c>
      <c r="P13" s="259">
        <v>962.4265645800001</v>
      </c>
      <c r="Q13" s="259">
        <v>970.88572021000004</v>
      </c>
      <c r="R13" s="259">
        <v>988.96359755000003</v>
      </c>
      <c r="S13" s="259">
        <v>999.88784300999998</v>
      </c>
      <c r="T13" s="259">
        <v>1006.5871160900001</v>
      </c>
      <c r="U13" s="259">
        <v>1008.0381753000001</v>
      </c>
      <c r="V13" s="259">
        <v>963.06575580000003</v>
      </c>
      <c r="W13" s="259">
        <v>943.21161767000001</v>
      </c>
      <c r="X13" s="259">
        <v>934.7360056</v>
      </c>
      <c r="Y13" s="286">
        <v>930.62306392999994</v>
      </c>
      <c r="Z13" s="259">
        <v>928.66624727999988</v>
      </c>
      <c r="AA13" s="259">
        <v>951.30731162999996</v>
      </c>
      <c r="AB13" s="259">
        <v>940.45217574999992</v>
      </c>
      <c r="AC13" s="259">
        <v>940.34912354999994</v>
      </c>
      <c r="AD13" s="259">
        <v>934.68461425999988</v>
      </c>
      <c r="AE13" s="259">
        <v>914.31698821999998</v>
      </c>
      <c r="AF13" s="259">
        <v>907.65225744999998</v>
      </c>
      <c r="AG13" s="259">
        <v>912.91006293999999</v>
      </c>
      <c r="AH13" s="259">
        <v>898.2489920999999</v>
      </c>
      <c r="AI13" s="259">
        <v>899.99475290000009</v>
      </c>
      <c r="AJ13" s="259">
        <v>882.86389783000004</v>
      </c>
      <c r="AK13" s="286">
        <v>885.13306544000011</v>
      </c>
      <c r="AL13" s="259">
        <v>886.68575842000007</v>
      </c>
      <c r="AM13" s="259">
        <v>878.15265657999998</v>
      </c>
      <c r="AN13" s="259">
        <v>850.08510167000009</v>
      </c>
      <c r="AO13" s="259">
        <v>828.75325277000002</v>
      </c>
      <c r="AP13" s="259">
        <v>815.15597586000001</v>
      </c>
      <c r="AQ13" s="259">
        <v>801.68486503999998</v>
      </c>
      <c r="AR13" s="259">
        <v>795.01872765000007</v>
      </c>
      <c r="AS13" s="259">
        <v>800.16884019000008</v>
      </c>
      <c r="AT13" s="259">
        <v>769.56870260999995</v>
      </c>
      <c r="AU13" s="259">
        <v>780.61252828000011</v>
      </c>
      <c r="AV13" s="259">
        <v>773.08470163000004</v>
      </c>
      <c r="AW13" s="286">
        <v>762.87598850999996</v>
      </c>
      <c r="AX13" s="259">
        <v>753.5831789099999</v>
      </c>
      <c r="AY13" s="259">
        <v>741.12004119999995</v>
      </c>
      <c r="AZ13" s="259">
        <v>705.30796770999996</v>
      </c>
      <c r="BA13" s="259">
        <v>709.00956098999995</v>
      </c>
      <c r="BB13" s="259">
        <v>677.63886762000004</v>
      </c>
      <c r="BC13" s="259">
        <v>661.87965645999998</v>
      </c>
      <c r="BD13" s="259">
        <v>658.50142478999987</v>
      </c>
      <c r="BE13" s="259">
        <v>662.63166797999997</v>
      </c>
      <c r="BF13" s="259">
        <v>630.57111480000003</v>
      </c>
      <c r="BG13" s="259">
        <v>624.01221043999999</v>
      </c>
      <c r="BH13" s="259">
        <v>610.13942758999997</v>
      </c>
      <c r="BI13" s="286">
        <v>614.89046489999998</v>
      </c>
      <c r="BJ13" s="259">
        <v>636.04195296</v>
      </c>
      <c r="BK13" s="259">
        <v>631.70593432999999</v>
      </c>
      <c r="BL13" s="259">
        <v>593.25446818</v>
      </c>
      <c r="BM13" s="259">
        <v>603.79470856</v>
      </c>
      <c r="BN13" s="259">
        <v>588.52345536000007</v>
      </c>
      <c r="BO13" s="259">
        <v>577.18344774000002</v>
      </c>
      <c r="BP13" s="259">
        <v>577.33805553000013</v>
      </c>
      <c r="BQ13" s="259">
        <v>573.28033126000003</v>
      </c>
      <c r="BR13" s="259">
        <v>538.33658482999999</v>
      </c>
      <c r="BS13" s="259">
        <v>539.22498861000008</v>
      </c>
      <c r="BT13" s="259">
        <v>531.3365996</v>
      </c>
      <c r="BU13" s="286">
        <v>519.61163990000011</v>
      </c>
      <c r="BV13" s="259">
        <v>512.15500788999998</v>
      </c>
      <c r="BW13" s="259">
        <v>516.62793435000003</v>
      </c>
      <c r="BX13" s="259">
        <v>508.48004808000007</v>
      </c>
      <c r="BY13" s="259">
        <v>508.68298199000003</v>
      </c>
      <c r="BZ13" s="259">
        <v>489.55834453000006</v>
      </c>
      <c r="CA13" s="259">
        <v>479.49935061999992</v>
      </c>
      <c r="CB13" s="259">
        <v>465.52395647999998</v>
      </c>
      <c r="CC13" s="259">
        <v>466.40723620000006</v>
      </c>
      <c r="CD13" s="259">
        <v>465.44704917000001</v>
      </c>
      <c r="CE13" s="259">
        <v>466.91624289000009</v>
      </c>
      <c r="CF13" s="259">
        <v>456.74384614000002</v>
      </c>
      <c r="CG13" s="286">
        <v>448.83744591999999</v>
      </c>
      <c r="CH13" s="259">
        <v>455.08724687000006</v>
      </c>
      <c r="CI13" s="259">
        <v>459.13761135999999</v>
      </c>
      <c r="CJ13" s="259">
        <v>458.92942097000002</v>
      </c>
      <c r="CK13" s="259">
        <v>451.16920048000003</v>
      </c>
      <c r="CL13" s="259">
        <v>430.34687312</v>
      </c>
      <c r="CM13" s="259">
        <v>419.64116488000002</v>
      </c>
      <c r="CN13" s="259">
        <v>416.53190720999999</v>
      </c>
      <c r="CO13" s="259">
        <v>407.33699713999999</v>
      </c>
      <c r="CP13" s="259">
        <v>397.41175190000001</v>
      </c>
      <c r="CQ13" s="259">
        <v>389.10450452999993</v>
      </c>
      <c r="CR13" s="259">
        <v>373.90392176999995</v>
      </c>
      <c r="CS13" s="286">
        <v>387.79543778000004</v>
      </c>
      <c r="CT13" s="259">
        <v>379.70394534000002</v>
      </c>
      <c r="CU13" s="259">
        <v>370.11051548</v>
      </c>
      <c r="CV13" s="259">
        <v>362.94338013999999</v>
      </c>
      <c r="CW13" s="259">
        <v>363.25822716000005</v>
      </c>
      <c r="CX13" s="259">
        <v>354.51849105999992</v>
      </c>
      <c r="CY13" s="259">
        <v>346.09645703000001</v>
      </c>
      <c r="CZ13" s="259">
        <v>347.08272711000001</v>
      </c>
      <c r="DA13" s="259">
        <v>363.05770723999996</v>
      </c>
      <c r="DB13" s="259">
        <v>359.49172588999994</v>
      </c>
      <c r="DC13" s="259">
        <v>359.50829028999999</v>
      </c>
      <c r="DD13" s="259">
        <v>344.85172466999995</v>
      </c>
      <c r="DE13" s="286">
        <v>326.94231592000006</v>
      </c>
      <c r="DF13" s="259">
        <v>324.77227531000011</v>
      </c>
      <c r="DG13" s="259">
        <v>323.0922152</v>
      </c>
      <c r="DH13" s="259">
        <v>313.27030038000004</v>
      </c>
      <c r="DI13" s="259">
        <v>311.29961505999995</v>
      </c>
      <c r="DJ13" s="259">
        <v>295.27245314999999</v>
      </c>
      <c r="DK13" s="259">
        <v>291.73315043000002</v>
      </c>
      <c r="DL13" s="259">
        <v>297.39881973000001</v>
      </c>
      <c r="DM13" s="259">
        <v>295.74047554000003</v>
      </c>
      <c r="DN13" s="259">
        <v>294.74671884999992</v>
      </c>
      <c r="DO13" s="259">
        <v>297.64836092999997</v>
      </c>
      <c r="DP13" s="259">
        <v>290.06384840999999</v>
      </c>
      <c r="DQ13" s="286">
        <v>265.92627587999999</v>
      </c>
      <c r="DR13" s="259">
        <v>267.36536430999996</v>
      </c>
      <c r="DS13" s="259">
        <v>266.96896377999997</v>
      </c>
      <c r="DT13" s="259">
        <v>261.87317151999997</v>
      </c>
      <c r="DU13" s="259">
        <v>266.36420303</v>
      </c>
      <c r="DV13" s="259">
        <v>252.28676667000005</v>
      </c>
      <c r="DW13" s="259">
        <v>315.42188275999996</v>
      </c>
      <c r="DX13" s="259">
        <v>314.83517468999997</v>
      </c>
      <c r="DY13" s="259">
        <v>315.06299918999997</v>
      </c>
      <c r="DZ13" s="259">
        <v>301.76338286999999</v>
      </c>
      <c r="EA13" s="259">
        <v>304.75926654</v>
      </c>
      <c r="EB13" s="259">
        <v>301.67248418999998</v>
      </c>
      <c r="EC13" s="286">
        <v>377.83589243</v>
      </c>
      <c r="ED13" s="259">
        <v>378.69598114999997</v>
      </c>
      <c r="EE13" s="259">
        <v>1036.9674814900002</v>
      </c>
      <c r="EF13" s="259">
        <v>1389.1167838999997</v>
      </c>
      <c r="EG13" s="259">
        <v>1475.6159667600002</v>
      </c>
      <c r="EH13" s="259">
        <v>1526.2950872400002</v>
      </c>
      <c r="EI13" s="259">
        <v>1642.5455671099999</v>
      </c>
      <c r="EJ13" s="259">
        <v>1742.3971243700003</v>
      </c>
      <c r="EK13" s="259">
        <v>1895.2451041899999</v>
      </c>
      <c r="EL13" s="259">
        <v>2043.3257899500002</v>
      </c>
      <c r="EM13" s="259">
        <v>2156.6035469599997</v>
      </c>
      <c r="EN13" s="259">
        <v>2245.7996300899995</v>
      </c>
      <c r="EO13" s="286">
        <v>2419.5221411299999</v>
      </c>
      <c r="EP13" s="259">
        <v>2500.9538331400004</v>
      </c>
      <c r="EQ13" s="259">
        <v>2551.3292074999995</v>
      </c>
      <c r="ER13" s="259">
        <v>2579.8195980699998</v>
      </c>
      <c r="ES13" s="259">
        <v>2614.8435230100004</v>
      </c>
      <c r="ET13" s="259">
        <v>2613.287132670001</v>
      </c>
      <c r="EU13" s="259">
        <v>2967.3415197000004</v>
      </c>
      <c r="EV13" s="259">
        <v>2968.0339643299994</v>
      </c>
      <c r="EW13" s="259">
        <v>3039.7305591499994</v>
      </c>
      <c r="EX13" s="259">
        <v>3123.7423557799993</v>
      </c>
      <c r="EY13" s="259">
        <v>3124.0337198299994</v>
      </c>
      <c r="EZ13" s="259">
        <v>3148.0119802499999</v>
      </c>
      <c r="FA13" s="286">
        <v>3302.1553858699999</v>
      </c>
      <c r="FB13" s="259">
        <v>3301.0290716499999</v>
      </c>
      <c r="FC13" s="259">
        <v>3302.08880064</v>
      </c>
      <c r="FD13" s="259">
        <v>3300.3559863800006</v>
      </c>
      <c r="FE13" s="259">
        <v>3397.2231472999997</v>
      </c>
      <c r="FF13" s="259">
        <v>3427.4480182700004</v>
      </c>
      <c r="FG13" s="259">
        <v>3462.3973607000003</v>
      </c>
      <c r="FH13" s="259">
        <v>3460.4521399099995</v>
      </c>
      <c r="FI13" s="259">
        <v>3459.2415027000002</v>
      </c>
      <c r="FJ13" s="259">
        <v>3455.1529302599997</v>
      </c>
      <c r="FK13" s="259">
        <v>3754.8909966999995</v>
      </c>
      <c r="FL13" s="259">
        <v>3755.2322059799999</v>
      </c>
      <c r="FM13" s="286">
        <v>3950.8390050599992</v>
      </c>
      <c r="FN13" s="259">
        <v>3947.3819246699995</v>
      </c>
      <c r="FO13" s="259">
        <v>3946.6860788100003</v>
      </c>
      <c r="FP13" s="259">
        <v>3973.3688641800009</v>
      </c>
      <c r="FQ13" s="259">
        <v>3975.1694600999999</v>
      </c>
      <c r="FR13" s="259">
        <v>4024.6234651999994</v>
      </c>
      <c r="FS13" s="259">
        <v>4039.4281869500001</v>
      </c>
      <c r="FT13" s="259">
        <v>4102.3709185999996</v>
      </c>
      <c r="FU13" s="259">
        <v>4102.7385550999998</v>
      </c>
      <c r="FV13" s="259">
        <v>4101.1128085499995</v>
      </c>
      <c r="FW13" s="259">
        <v>4404.4153702900003</v>
      </c>
      <c r="FX13" s="259">
        <v>4524.0804561200002</v>
      </c>
      <c r="FY13" s="286">
        <v>4595.2453788699995</v>
      </c>
      <c r="FZ13" s="259">
        <v>4579.6329542899994</v>
      </c>
      <c r="GA13" s="259">
        <v>4581.2380720700003</v>
      </c>
      <c r="GB13" s="259">
        <v>4596.468936969999</v>
      </c>
      <c r="GC13" s="259">
        <v>4548.4670497299994</v>
      </c>
      <c r="GD13" s="259">
        <v>4825.1960059900002</v>
      </c>
      <c r="GE13" s="259">
        <v>4754.1202329199996</v>
      </c>
      <c r="GF13" s="259">
        <v>4741.5352522900002</v>
      </c>
      <c r="GG13" s="259">
        <v>4739.8020094000003</v>
      </c>
      <c r="GH13" s="259">
        <v>4740.5193667499998</v>
      </c>
      <c r="GI13" s="259">
        <v>4732.0662662200002</v>
      </c>
      <c r="GJ13" s="259">
        <v>4791.5517656999991</v>
      </c>
      <c r="GK13" s="286">
        <v>4968.6479840499996</v>
      </c>
      <c r="GL13" s="259">
        <v>4961.4788624999992</v>
      </c>
      <c r="GM13" s="259">
        <v>4966.20729132</v>
      </c>
      <c r="GN13" s="259">
        <v>4967.3895968899997</v>
      </c>
      <c r="GO13" s="259">
        <v>4979.63528348</v>
      </c>
      <c r="GP13" s="259">
        <v>5074.5545194299993</v>
      </c>
      <c r="GQ13" s="259">
        <v>4984.4134794800002</v>
      </c>
      <c r="GR13" s="259">
        <v>4908.8339635600005</v>
      </c>
      <c r="GS13" s="259">
        <v>4927.7557807100002</v>
      </c>
      <c r="GT13" s="259">
        <v>4919.0866678299999</v>
      </c>
      <c r="GU13" s="259">
        <v>4830.1459999699991</v>
      </c>
      <c r="GV13" s="259">
        <v>4923.9653612700004</v>
      </c>
      <c r="GW13" s="286">
        <v>4756.1502840999992</v>
      </c>
      <c r="GX13" s="259">
        <v>4829.1532489699994</v>
      </c>
      <c r="GY13" s="259">
        <v>4943.4000046499996</v>
      </c>
      <c r="GZ13" s="259">
        <v>4946.2378318000001</v>
      </c>
      <c r="HA13" s="259">
        <v>5271.3680909599998</v>
      </c>
      <c r="HB13" s="259">
        <v>5306.85054691</v>
      </c>
      <c r="HC13" s="259">
        <v>5172.7599713199988</v>
      </c>
      <c r="HD13" s="259">
        <v>5168.4732300699998</v>
      </c>
      <c r="HE13" s="259">
        <v>5141.36095475</v>
      </c>
      <c r="HF13" s="259">
        <v>5459.2051106399995</v>
      </c>
      <c r="HG13" s="259">
        <v>5625.1579757499994</v>
      </c>
      <c r="HH13" s="259">
        <v>5590.8643101600001</v>
      </c>
      <c r="HI13" s="286">
        <v>5484.2792031999998</v>
      </c>
      <c r="HJ13" s="259">
        <v>5486.4598742399994</v>
      </c>
      <c r="HK13" s="259">
        <v>5485.768834550001</v>
      </c>
      <c r="HL13" s="259">
        <v>5441.964776679999</v>
      </c>
      <c r="HM13" s="259">
        <v>5431.3922752099988</v>
      </c>
      <c r="HN13" s="259">
        <v>5369.8949769199999</v>
      </c>
      <c r="HO13" s="259">
        <v>5277.3713456099995</v>
      </c>
      <c r="HP13" s="259">
        <v>5225.5670266500001</v>
      </c>
      <c r="HQ13" s="259">
        <v>4951.4552469600003</v>
      </c>
      <c r="HR13" s="259">
        <v>4930.4091828600003</v>
      </c>
      <c r="HS13" s="259">
        <v>4963.3938470800003</v>
      </c>
      <c r="HT13" s="259">
        <v>4902.1568552099998</v>
      </c>
      <c r="HU13" s="286">
        <v>4798.5602090600005</v>
      </c>
      <c r="HV13" s="259">
        <v>4766.4548572900003</v>
      </c>
      <c r="HW13" s="259">
        <v>4752.2143783600004</v>
      </c>
      <c r="HX13" s="259">
        <v>4731.3738253900001</v>
      </c>
      <c r="HY13" s="259">
        <v>4729.9480843400006</v>
      </c>
      <c r="HZ13" s="259">
        <v>4703.8543558800011</v>
      </c>
      <c r="IA13" s="259">
        <v>4560.2079872800005</v>
      </c>
      <c r="IB13" s="259">
        <v>4619.3888604699996</v>
      </c>
      <c r="IC13" s="259">
        <v>4858.9048223999989</v>
      </c>
      <c r="ID13" s="259">
        <v>4817.7434713599996</v>
      </c>
      <c r="IE13" s="259">
        <v>4808.71941849</v>
      </c>
      <c r="IF13" s="259">
        <v>4796.6145519399997</v>
      </c>
      <c r="IG13" s="286">
        <v>5281.1478614500002</v>
      </c>
      <c r="IH13" s="259">
        <v>5249.6718295600003</v>
      </c>
      <c r="II13" s="259">
        <v>5247.1151555000006</v>
      </c>
      <c r="IJ13" s="259">
        <v>5166.7750585699996</v>
      </c>
      <c r="IK13" s="259">
        <v>5213.7688135899998</v>
      </c>
      <c r="IL13" s="259">
        <v>5192.1678892</v>
      </c>
      <c r="IM13" s="259">
        <v>4964.1716259700006</v>
      </c>
      <c r="IN13" s="259">
        <v>5033.6295315400002</v>
      </c>
      <c r="IO13" s="259">
        <v>5014.4016423899993</v>
      </c>
      <c r="IP13" s="259">
        <v>5206.9822213000007</v>
      </c>
      <c r="IQ13" s="259">
        <v>5203.9067349700008</v>
      </c>
      <c r="IR13" s="259">
        <v>5078.4264436400008</v>
      </c>
      <c r="IS13" s="286">
        <v>5212.6174546399998</v>
      </c>
      <c r="IT13" s="259">
        <v>5170.3112346100006</v>
      </c>
      <c r="IU13" s="259">
        <v>5342.6772046899996</v>
      </c>
      <c r="IV13" s="259">
        <v>5355.2378559399995</v>
      </c>
      <c r="IW13" s="259">
        <v>5234.8750493299995</v>
      </c>
      <c r="IX13" s="259">
        <v>5201.1629765300004</v>
      </c>
      <c r="IY13" s="259">
        <v>4994.0495240799992</v>
      </c>
      <c r="IZ13" s="259">
        <v>4935.7718555699994</v>
      </c>
      <c r="JA13" s="259">
        <v>4897.4813069600004</v>
      </c>
      <c r="JB13" s="259">
        <v>5031.4555705900002</v>
      </c>
      <c r="JC13" s="259">
        <v>5063.3400693499998</v>
      </c>
      <c r="JD13" s="259">
        <v>5088.3202170100003</v>
      </c>
      <c r="JE13" s="286">
        <v>5228.734549069999</v>
      </c>
      <c r="JF13" s="259">
        <v>5296.6081702299989</v>
      </c>
      <c r="JG13" s="259">
        <v>5229.8932044699995</v>
      </c>
      <c r="JH13" s="259">
        <v>5290.9231056699991</v>
      </c>
      <c r="JI13" s="259">
        <v>5332.2004023799991</v>
      </c>
      <c r="JJ13" s="259">
        <v>5172.8756327999999</v>
      </c>
      <c r="JK13" s="259">
        <v>5085.2414225799994</v>
      </c>
      <c r="JL13" s="259">
        <v>5063.2792539999991</v>
      </c>
      <c r="JM13" s="259">
        <v>5014.9340487400004</v>
      </c>
      <c r="JN13" s="259">
        <v>5001.9941922300004</v>
      </c>
      <c r="JO13" s="259">
        <v>4997.2665362200005</v>
      </c>
      <c r="JP13" s="259">
        <v>4999.8934851800013</v>
      </c>
      <c r="JQ13" s="286">
        <v>4866.6349509400006</v>
      </c>
      <c r="JR13" s="259">
        <v>4796.1313322200003</v>
      </c>
      <c r="JS13" s="259">
        <v>4894.2508163000002</v>
      </c>
      <c r="JT13" s="259">
        <v>5373.7178534300001</v>
      </c>
      <c r="JU13" s="259">
        <v>5341.5394643999998</v>
      </c>
      <c r="JV13" s="259">
        <v>5279.3821872100007</v>
      </c>
      <c r="JW13" s="259">
        <v>5099.8959828299994</v>
      </c>
      <c r="JX13" s="259">
        <v>5101.7392513999994</v>
      </c>
      <c r="JY13" s="259">
        <v>5160.9659099</v>
      </c>
      <c r="JZ13" s="259">
        <v>5205.67777587</v>
      </c>
      <c r="KA13" s="259">
        <v>5106.4970865399982</v>
      </c>
      <c r="KB13" s="259">
        <v>4909.6527558299995</v>
      </c>
      <c r="KC13" s="286">
        <v>4669.4489435400001</v>
      </c>
      <c r="KD13" s="259">
        <v>4674.6365605800011</v>
      </c>
      <c r="KE13" s="259">
        <v>4679.3917338799993</v>
      </c>
      <c r="KF13" s="259">
        <v>4764.3812209800008</v>
      </c>
      <c r="KG13" s="259">
        <v>4898.8539952599995</v>
      </c>
      <c r="KH13" s="259">
        <v>4760.49507404</v>
      </c>
      <c r="KI13" s="259">
        <v>4761.9191833700006</v>
      </c>
      <c r="KJ13" s="259">
        <v>4704.1075579799999</v>
      </c>
      <c r="KK13" s="259">
        <v>4783.8196969500004</v>
      </c>
      <c r="KL13" s="259">
        <v>5031.4099981299996</v>
      </c>
      <c r="KM13" s="259">
        <v>5317.3458236699998</v>
      </c>
      <c r="KN13" s="259">
        <v>5445.0688299400008</v>
      </c>
      <c r="KO13" s="286">
        <v>5482.6104086699997</v>
      </c>
      <c r="KP13" s="259">
        <v>5301.7956786100003</v>
      </c>
      <c r="KQ13" s="259">
        <v>5303.3095927200002</v>
      </c>
      <c r="KR13" s="259">
        <v>5267.9000646600007</v>
      </c>
      <c r="KS13" s="286">
        <v>5356.2712524200006</v>
      </c>
    </row>
    <row r="14" spans="1:305" x14ac:dyDescent="0.25">
      <c r="A14" s="229" t="s">
        <v>4235</v>
      </c>
      <c r="B14" s="259">
        <v>4195.260660991752</v>
      </c>
      <c r="C14" s="259">
        <v>4230.8177456066815</v>
      </c>
      <c r="D14" s="259">
        <v>4179.7230852425064</v>
      </c>
      <c r="E14" s="259">
        <v>3744.6730880170517</v>
      </c>
      <c r="F14" s="259">
        <v>3726.6774846221701</v>
      </c>
      <c r="G14" s="259">
        <v>3474.1541534523535</v>
      </c>
      <c r="H14" s="259">
        <v>3373.2514989233528</v>
      </c>
      <c r="I14" s="259">
        <v>3367.0372327307641</v>
      </c>
      <c r="J14" s="259">
        <v>3349.5754719986326</v>
      </c>
      <c r="K14" s="259">
        <v>3311.8769586480307</v>
      </c>
      <c r="L14" s="259">
        <v>3284.9479169456249</v>
      </c>
      <c r="M14" s="286">
        <v>3066.4283806922463</v>
      </c>
      <c r="N14" s="259">
        <v>2953.4599943014387</v>
      </c>
      <c r="O14" s="259">
        <v>2946.2412042280007</v>
      </c>
      <c r="P14" s="259">
        <v>2966.1329887765237</v>
      </c>
      <c r="Q14" s="259">
        <v>2969.9536697799135</v>
      </c>
      <c r="R14" s="259">
        <v>2951.4257337379022</v>
      </c>
      <c r="S14" s="259">
        <v>2746.5265242155542</v>
      </c>
      <c r="T14" s="259">
        <v>2895.8522635117597</v>
      </c>
      <c r="U14" s="259">
        <v>2897.9725137177179</v>
      </c>
      <c r="V14" s="259">
        <v>2878.4481060254088</v>
      </c>
      <c r="W14" s="259">
        <v>2526.6169484660586</v>
      </c>
      <c r="X14" s="259">
        <v>2584.0236619685938</v>
      </c>
      <c r="Y14" s="286">
        <v>2337.1373600880788</v>
      </c>
      <c r="Z14" s="259">
        <v>2301.4886285041525</v>
      </c>
      <c r="AA14" s="259">
        <v>2290.4671950294496</v>
      </c>
      <c r="AB14" s="259">
        <v>2266.003815448008</v>
      </c>
      <c r="AC14" s="259">
        <v>2229.3073887436722</v>
      </c>
      <c r="AD14" s="259">
        <v>2193.0299080582436</v>
      </c>
      <c r="AE14" s="259">
        <v>2038.857732628195</v>
      </c>
      <c r="AF14" s="259">
        <v>1985.5360017671569</v>
      </c>
      <c r="AG14" s="259">
        <v>1995.5915632587262</v>
      </c>
      <c r="AH14" s="259">
        <v>2194.9618622093913</v>
      </c>
      <c r="AI14" s="259">
        <v>2032.4673435539603</v>
      </c>
      <c r="AJ14" s="259">
        <v>1990.1437332562191</v>
      </c>
      <c r="AK14" s="286">
        <v>1862.2136870022305</v>
      </c>
      <c r="AL14" s="259">
        <v>1837.5579994186437</v>
      </c>
      <c r="AM14" s="259">
        <v>1794.7329177572926</v>
      </c>
      <c r="AN14" s="259">
        <v>1759.5025397237371</v>
      </c>
      <c r="AO14" s="259">
        <v>1737.9613931501817</v>
      </c>
      <c r="AP14" s="259">
        <v>1731.9058236468554</v>
      </c>
      <c r="AQ14" s="259">
        <v>1955.0043534479196</v>
      </c>
      <c r="AR14" s="259">
        <v>1905.5248478894218</v>
      </c>
      <c r="AS14" s="259">
        <v>1899.052470684132</v>
      </c>
      <c r="AT14" s="259">
        <v>1882.2426091599887</v>
      </c>
      <c r="AU14" s="259">
        <v>1876.0643709927381</v>
      </c>
      <c r="AV14" s="259">
        <v>1849.4188921066695</v>
      </c>
      <c r="AW14" s="286">
        <v>1765.7182644509437</v>
      </c>
      <c r="AX14" s="259">
        <v>1716.9566883609436</v>
      </c>
      <c r="AY14" s="259">
        <v>1685.372929040944</v>
      </c>
      <c r="AZ14" s="259">
        <v>1649.9780834803078</v>
      </c>
      <c r="BA14" s="259">
        <v>1634.7450964200684</v>
      </c>
      <c r="BB14" s="259">
        <v>1628.7907622748291</v>
      </c>
      <c r="BC14" s="259">
        <v>1601.2038562829775</v>
      </c>
      <c r="BD14" s="259">
        <v>1565.2648239829775</v>
      </c>
      <c r="BE14" s="259">
        <v>1557.571193849996</v>
      </c>
      <c r="BF14" s="259">
        <v>1533.8060751118282</v>
      </c>
      <c r="BG14" s="259">
        <v>1514.4835777854942</v>
      </c>
      <c r="BH14" s="259">
        <v>1104.9109057054939</v>
      </c>
      <c r="BI14" s="286">
        <v>1322.0128535854938</v>
      </c>
      <c r="BJ14" s="259">
        <v>1313.1121289154939</v>
      </c>
      <c r="BK14" s="259">
        <v>1310.5785588504652</v>
      </c>
      <c r="BL14" s="259">
        <v>954.0264166551558</v>
      </c>
      <c r="BM14" s="259">
        <v>948.57396559900803</v>
      </c>
      <c r="BN14" s="259">
        <v>955.17807696900798</v>
      </c>
      <c r="BO14" s="259">
        <v>950.17379372505798</v>
      </c>
      <c r="BP14" s="259">
        <v>1504.831974835058</v>
      </c>
      <c r="BQ14" s="259">
        <v>1500.7336534064223</v>
      </c>
      <c r="BR14" s="259">
        <v>1482.3333969764226</v>
      </c>
      <c r="BS14" s="259">
        <v>1478.4882557164221</v>
      </c>
      <c r="BT14" s="259">
        <v>1480.7553188364222</v>
      </c>
      <c r="BU14" s="286">
        <v>1144.6593998714516</v>
      </c>
      <c r="BV14" s="259">
        <v>1134.7307721614516</v>
      </c>
      <c r="BW14" s="259">
        <v>1135.9015693996696</v>
      </c>
      <c r="BX14" s="259">
        <v>1164.8635020752131</v>
      </c>
      <c r="BY14" s="259">
        <v>1203.5327318788309</v>
      </c>
      <c r="BZ14" s="259">
        <v>1223.5972422922905</v>
      </c>
      <c r="CA14" s="259">
        <v>1203.5176213470197</v>
      </c>
      <c r="CB14" s="259">
        <v>1221.8583466670198</v>
      </c>
      <c r="CC14" s="259">
        <v>1257.4474206570198</v>
      </c>
      <c r="CD14" s="259">
        <v>1259.6311805570194</v>
      </c>
      <c r="CE14" s="259">
        <v>2605.1794056070194</v>
      </c>
      <c r="CF14" s="259">
        <v>2591.3503332570199</v>
      </c>
      <c r="CG14" s="286">
        <v>2574.9865172670193</v>
      </c>
      <c r="CH14" s="259">
        <v>2528.6604989395869</v>
      </c>
      <c r="CI14" s="259">
        <v>2533.9197497395867</v>
      </c>
      <c r="CJ14" s="259">
        <v>2523.7239061895871</v>
      </c>
      <c r="CK14" s="259">
        <v>2560.7604219195869</v>
      </c>
      <c r="CL14" s="259">
        <v>2562.9083883495869</v>
      </c>
      <c r="CM14" s="259">
        <v>2574.6848960695875</v>
      </c>
      <c r="CN14" s="259">
        <v>2485.8634246295874</v>
      </c>
      <c r="CO14" s="259">
        <v>2447.7306556295871</v>
      </c>
      <c r="CP14" s="259">
        <v>2531.6374713395871</v>
      </c>
      <c r="CQ14" s="259">
        <v>2503.1643458895869</v>
      </c>
      <c r="CR14" s="259">
        <v>2489.4000437995869</v>
      </c>
      <c r="CS14" s="286">
        <v>2479.9500930595868</v>
      </c>
      <c r="CT14" s="259">
        <v>2603.4270355370313</v>
      </c>
      <c r="CU14" s="259">
        <v>2581.9303240744757</v>
      </c>
      <c r="CV14" s="259">
        <v>2557.7016438819201</v>
      </c>
      <c r="CW14" s="259">
        <v>2558.7227861919196</v>
      </c>
      <c r="CX14" s="259">
        <v>2570.2969654019198</v>
      </c>
      <c r="CY14" s="259">
        <v>2532.1830917619195</v>
      </c>
      <c r="CZ14" s="259">
        <v>2531.7452321319197</v>
      </c>
      <c r="DA14" s="259">
        <v>2517.3732089119194</v>
      </c>
      <c r="DB14" s="259">
        <v>2507.2159476919196</v>
      </c>
      <c r="DC14" s="259">
        <v>2478.11598877192</v>
      </c>
      <c r="DD14" s="259">
        <v>2472.4997082769519</v>
      </c>
      <c r="DE14" s="286">
        <v>2431.0779901919846</v>
      </c>
      <c r="DF14" s="259">
        <v>2411.3101645070174</v>
      </c>
      <c r="DG14" s="259">
        <v>2302.3003499420506</v>
      </c>
      <c r="DH14" s="259">
        <v>2283.5050497970824</v>
      </c>
      <c r="DI14" s="259">
        <v>2265.0264191421147</v>
      </c>
      <c r="DJ14" s="259">
        <v>2261.7405012071476</v>
      </c>
      <c r="DK14" s="259">
        <v>2254.1402216821798</v>
      </c>
      <c r="DL14" s="259">
        <v>2256.1646946872124</v>
      </c>
      <c r="DM14" s="259">
        <v>2244.9972784122456</v>
      </c>
      <c r="DN14" s="259">
        <v>2253.2729744872777</v>
      </c>
      <c r="DO14" s="259">
        <v>2241.3049011423104</v>
      </c>
      <c r="DP14" s="259">
        <v>2226.2260888173428</v>
      </c>
      <c r="DQ14" s="286">
        <v>2215.2828598123756</v>
      </c>
      <c r="DR14" s="259">
        <v>2222.4363467974081</v>
      </c>
      <c r="DS14" s="259">
        <v>2216.7544348124406</v>
      </c>
      <c r="DT14" s="259">
        <v>2177.7475197474732</v>
      </c>
      <c r="DU14" s="259">
        <v>2185.3340030725058</v>
      </c>
      <c r="DV14" s="259">
        <v>2173.2260303775383</v>
      </c>
      <c r="DW14" s="259">
        <v>2171.1891667725708</v>
      </c>
      <c r="DX14" s="259">
        <v>2171.0062129076032</v>
      </c>
      <c r="DY14" s="259">
        <v>2169.5939197226362</v>
      </c>
      <c r="DZ14" s="259">
        <v>2109.5810250576683</v>
      </c>
      <c r="EA14" s="259">
        <v>2176.9819163927014</v>
      </c>
      <c r="EB14" s="259">
        <v>1668.5142434977333</v>
      </c>
      <c r="EC14" s="286">
        <v>1879.1853550027665</v>
      </c>
      <c r="ED14" s="259">
        <v>1912.4886064477989</v>
      </c>
      <c r="EE14" s="259">
        <v>2185.6888293228312</v>
      </c>
      <c r="EF14" s="259">
        <v>2202.9843866078636</v>
      </c>
      <c r="EG14" s="259">
        <v>1500.8974216228967</v>
      </c>
      <c r="EH14" s="259">
        <v>1498.9701094179291</v>
      </c>
      <c r="EI14" s="259">
        <v>1500.7909197129616</v>
      </c>
      <c r="EJ14" s="259">
        <v>1584.4786811579938</v>
      </c>
      <c r="EK14" s="259">
        <v>1627.0787736579941</v>
      </c>
      <c r="EL14" s="259">
        <v>1664.554684477994</v>
      </c>
      <c r="EM14" s="259">
        <v>1700.6075143060343</v>
      </c>
      <c r="EN14" s="259">
        <v>1726.2748812440745</v>
      </c>
      <c r="EO14" s="286">
        <v>1786.5420423821151</v>
      </c>
      <c r="EP14" s="259">
        <v>1802.5574586801554</v>
      </c>
      <c r="EQ14" s="259">
        <v>1796.198725858196</v>
      </c>
      <c r="ER14" s="259">
        <v>1766.3677374462361</v>
      </c>
      <c r="ES14" s="259">
        <v>1759.5663769442767</v>
      </c>
      <c r="ET14" s="259">
        <v>1747.2635714923167</v>
      </c>
      <c r="EU14" s="259">
        <v>1756.0458641503571</v>
      </c>
      <c r="EV14" s="259">
        <v>1760.2451934983974</v>
      </c>
      <c r="EW14" s="259">
        <v>1803.6571575364378</v>
      </c>
      <c r="EX14" s="259">
        <v>1828.0958885144782</v>
      </c>
      <c r="EY14" s="259">
        <v>1863.4970395525188</v>
      </c>
      <c r="EZ14" s="259">
        <v>1954.112991780559</v>
      </c>
      <c r="FA14" s="286">
        <v>2259.6376705886</v>
      </c>
      <c r="FB14" s="259">
        <v>2237.9367338707034</v>
      </c>
      <c r="FC14" s="259">
        <v>2234.4914317228067</v>
      </c>
      <c r="FD14" s="259">
        <v>2303.8004411949096</v>
      </c>
      <c r="FE14" s="259">
        <v>2343.7566955170128</v>
      </c>
      <c r="FF14" s="259">
        <v>2424.3776917491159</v>
      </c>
      <c r="FG14" s="259">
        <v>2550.587608561219</v>
      </c>
      <c r="FH14" s="259">
        <v>2532.1590777978654</v>
      </c>
      <c r="FI14" s="259">
        <v>2527.3869693145116</v>
      </c>
      <c r="FJ14" s="259">
        <v>2830.5104844511575</v>
      </c>
      <c r="FK14" s="259">
        <v>2905.3087952978035</v>
      </c>
      <c r="FL14" s="259">
        <v>3074.2053357744494</v>
      </c>
      <c r="FM14" s="286">
        <v>3391.7942576110959</v>
      </c>
      <c r="FN14" s="259">
        <v>3377.1123918350049</v>
      </c>
      <c r="FO14" s="259">
        <v>5300.6023408789179</v>
      </c>
      <c r="FP14" s="259">
        <v>5288.7409788728282</v>
      </c>
      <c r="FQ14" s="259">
        <v>5298.065052296738</v>
      </c>
      <c r="FR14" s="259">
        <v>5285.141047750647</v>
      </c>
      <c r="FS14" s="259">
        <v>5279.2529495145582</v>
      </c>
      <c r="FT14" s="259">
        <v>5202.3580721184662</v>
      </c>
      <c r="FU14" s="259">
        <v>5193.8775940823762</v>
      </c>
      <c r="FV14" s="259">
        <v>5203.0061125962866</v>
      </c>
      <c r="FW14" s="259">
        <v>5207.1330152201981</v>
      </c>
      <c r="FX14" s="259">
        <v>5217.063074468274</v>
      </c>
      <c r="FY14" s="286">
        <v>5192.8202943363503</v>
      </c>
      <c r="FZ14" s="259">
        <v>5146.5641539138351</v>
      </c>
      <c r="GA14" s="259">
        <v>5372.492751311318</v>
      </c>
      <c r="GB14" s="259">
        <v>5445.385720798804</v>
      </c>
      <c r="GC14" s="259">
        <v>5601.6711837331832</v>
      </c>
      <c r="GD14" s="259">
        <v>6008.410002187562</v>
      </c>
      <c r="GE14" s="259">
        <v>5979.9972848219422</v>
      </c>
      <c r="GF14" s="259">
        <v>5900.9590955213207</v>
      </c>
      <c r="GG14" s="259">
        <v>5926.1355115057004</v>
      </c>
      <c r="GH14" s="259">
        <v>5895.7757101300795</v>
      </c>
      <c r="GI14" s="259">
        <v>5873.6786160261836</v>
      </c>
      <c r="GJ14" s="259">
        <v>5830.9994758722887</v>
      </c>
      <c r="GK14" s="286">
        <v>5838.6716384033934</v>
      </c>
      <c r="GL14" s="259">
        <v>5825.323060427535</v>
      </c>
      <c r="GM14" s="259">
        <v>5815.3610877356768</v>
      </c>
      <c r="GN14" s="259">
        <v>5810.5384853838186</v>
      </c>
      <c r="GO14" s="259">
        <v>6233.99475996196</v>
      </c>
      <c r="GP14" s="259">
        <v>6238.3379683001003</v>
      </c>
      <c r="GQ14" s="259">
        <v>4255.3142728982411</v>
      </c>
      <c r="GR14" s="259">
        <v>4234.1431376624096</v>
      </c>
      <c r="GS14" s="259">
        <v>4253.0997433289731</v>
      </c>
      <c r="GT14" s="259">
        <v>4144.4898732955389</v>
      </c>
      <c r="GU14" s="259">
        <v>4126.8665735468267</v>
      </c>
      <c r="GV14" s="259">
        <v>3741.8676806781136</v>
      </c>
      <c r="GW14" s="286">
        <v>3300.4656076994002</v>
      </c>
      <c r="GX14" s="259">
        <v>4020.5468781506861</v>
      </c>
      <c r="GY14" s="259">
        <v>3920.0828648619731</v>
      </c>
      <c r="GZ14" s="259">
        <v>3920.6922098632599</v>
      </c>
      <c r="HA14" s="259">
        <v>3917.4707855406991</v>
      </c>
      <c r="HB14" s="259">
        <v>3908.0659763081389</v>
      </c>
      <c r="HC14" s="259">
        <v>3872.1813146555778</v>
      </c>
      <c r="HD14" s="259">
        <v>3722.5384716430167</v>
      </c>
      <c r="HE14" s="259">
        <v>3704.6681664104563</v>
      </c>
      <c r="HF14" s="259">
        <v>3702.2958807178957</v>
      </c>
      <c r="HG14" s="259">
        <v>3677.568154665335</v>
      </c>
      <c r="HH14" s="259">
        <v>3673.6634008427741</v>
      </c>
      <c r="HI14" s="286">
        <v>3648.3628550802141</v>
      </c>
      <c r="HJ14" s="259">
        <v>3656.5898862676536</v>
      </c>
      <c r="HK14" s="259">
        <v>4185.0711600050927</v>
      </c>
      <c r="HL14" s="259">
        <v>4150.6400271925322</v>
      </c>
      <c r="HM14" s="259">
        <v>4145.3958827899714</v>
      </c>
      <c r="HN14" s="259">
        <v>4138.0099929474109</v>
      </c>
      <c r="HO14" s="259">
        <v>4166.1345615374103</v>
      </c>
      <c r="HP14" s="259">
        <v>3659.508555522289</v>
      </c>
      <c r="HQ14" s="259">
        <v>3404.805651959728</v>
      </c>
      <c r="HR14" s="259">
        <v>3396.2265439371672</v>
      </c>
      <c r="HS14" s="259">
        <v>3395.9976256446066</v>
      </c>
      <c r="HT14" s="259">
        <v>3393.6230313713313</v>
      </c>
      <c r="HU14" s="286">
        <v>3362.7896090753557</v>
      </c>
      <c r="HV14" s="259">
        <v>3662.5551048500001</v>
      </c>
      <c r="HW14" s="259">
        <v>3662.36049353</v>
      </c>
      <c r="HX14" s="259">
        <v>3653.8261319074295</v>
      </c>
      <c r="HY14" s="259">
        <v>4568.6376149930584</v>
      </c>
      <c r="HZ14" s="259">
        <v>4692.6775769181286</v>
      </c>
      <c r="IA14" s="259">
        <v>4534.0825966631983</v>
      </c>
      <c r="IB14" s="259">
        <v>4732.3431574882679</v>
      </c>
      <c r="IC14" s="259">
        <v>4730.7779107833385</v>
      </c>
      <c r="ID14" s="259">
        <v>4714.7065970684089</v>
      </c>
      <c r="IE14" s="259">
        <v>4715.7803072134775</v>
      </c>
      <c r="IF14" s="259">
        <v>4858.0462871085483</v>
      </c>
      <c r="IG14" s="286">
        <v>4664.7763673185482</v>
      </c>
      <c r="IH14" s="259">
        <v>4635.1680275978488</v>
      </c>
      <c r="II14" s="259">
        <v>4629.9336754278474</v>
      </c>
      <c r="IJ14" s="259">
        <v>4613.7942553578478</v>
      </c>
      <c r="IK14" s="259">
        <v>4614.6126944278476</v>
      </c>
      <c r="IL14" s="259">
        <v>4740.3717981178479</v>
      </c>
      <c r="IM14" s="259">
        <v>4223.6107631278483</v>
      </c>
      <c r="IN14" s="259">
        <v>4216.4819802078482</v>
      </c>
      <c r="IO14" s="259">
        <v>7891.8412430978487</v>
      </c>
      <c r="IP14" s="259">
        <v>7981.7303283878482</v>
      </c>
      <c r="IQ14" s="259">
        <v>7984.9449679678482</v>
      </c>
      <c r="IR14" s="259">
        <v>6296.5911662778481</v>
      </c>
      <c r="IS14" s="286">
        <v>6272.1617881478487</v>
      </c>
      <c r="IT14" s="259">
        <v>6071.6081364978481</v>
      </c>
      <c r="IU14" s="259">
        <v>6080.1888198278475</v>
      </c>
      <c r="IV14" s="259">
        <v>6093.7017331578481</v>
      </c>
      <c r="IW14" s="259">
        <v>6075.000635557848</v>
      </c>
      <c r="IX14" s="259">
        <v>6092.4309492978482</v>
      </c>
      <c r="IY14" s="259">
        <v>6024.7343554478466</v>
      </c>
      <c r="IZ14" s="259">
        <v>5955.428417037846</v>
      </c>
      <c r="JA14" s="259">
        <v>5944.4891512878457</v>
      </c>
      <c r="JB14" s="259">
        <v>6149.0549350378469</v>
      </c>
      <c r="JC14" s="259">
        <v>6109.3049323193309</v>
      </c>
      <c r="JD14" s="259">
        <v>6719.6165992449078</v>
      </c>
      <c r="JE14" s="286">
        <v>7468.7865179832534</v>
      </c>
      <c r="JF14" s="259">
        <v>7019.5104719746396</v>
      </c>
      <c r="JG14" s="259">
        <v>6995.1493133767563</v>
      </c>
      <c r="JH14" s="259">
        <v>7011.3895993387032</v>
      </c>
      <c r="JI14" s="259">
        <v>7014.5367007908026</v>
      </c>
      <c r="JJ14" s="259">
        <v>7033.8407290901741</v>
      </c>
      <c r="JK14" s="259">
        <v>7017.279242833456</v>
      </c>
      <c r="JL14" s="259">
        <v>7378.2190328901761</v>
      </c>
      <c r="JM14" s="259">
        <v>7430.7166510900479</v>
      </c>
      <c r="JN14" s="259">
        <v>8231.2664031805762</v>
      </c>
      <c r="JO14" s="259">
        <v>8231.5886955638343</v>
      </c>
      <c r="JP14" s="259">
        <v>8000.8456686123791</v>
      </c>
      <c r="JQ14" s="286">
        <v>8627.8470769223804</v>
      </c>
      <c r="JR14" s="259">
        <v>9000.4208328979548</v>
      </c>
      <c r="JS14" s="259">
        <v>8797.1918773262096</v>
      </c>
      <c r="JT14" s="259">
        <v>8829.3754902252822</v>
      </c>
      <c r="JU14" s="259">
        <v>8816.7273259513968</v>
      </c>
      <c r="JV14" s="259">
        <v>8924.9087335451277</v>
      </c>
      <c r="JW14" s="259">
        <v>8515.7962419507385</v>
      </c>
      <c r="JX14" s="259">
        <v>8534.257178630909</v>
      </c>
      <c r="JY14" s="259">
        <v>8509.6980057650944</v>
      </c>
      <c r="JZ14" s="259">
        <v>8604.3187385097426</v>
      </c>
      <c r="KA14" s="259">
        <v>7728.2483052127427</v>
      </c>
      <c r="KB14" s="259">
        <v>7707.4506153837574</v>
      </c>
      <c r="KC14" s="286">
        <v>7579.534287431512</v>
      </c>
      <c r="KD14" s="259">
        <v>7656.8657099685497</v>
      </c>
      <c r="KE14" s="259">
        <v>7674.0086787667933</v>
      </c>
      <c r="KF14" s="259">
        <v>7634.0161095147578</v>
      </c>
      <c r="KG14" s="259">
        <v>7628.1900894139962</v>
      </c>
      <c r="KH14" s="259">
        <v>8367.7821366819353</v>
      </c>
      <c r="KI14" s="259">
        <v>8131.3217725960312</v>
      </c>
      <c r="KJ14" s="259">
        <v>8040.9856937761069</v>
      </c>
      <c r="KK14" s="259">
        <v>8133.1222959161078</v>
      </c>
      <c r="KL14" s="259">
        <v>8142.670343679034</v>
      </c>
      <c r="KM14" s="259">
        <v>8153.2908516154876</v>
      </c>
      <c r="KN14" s="259">
        <v>8481.0057932367781</v>
      </c>
      <c r="KO14" s="286">
        <v>9077.6917677696601</v>
      </c>
      <c r="KP14" s="259">
        <v>8732.6382972099454</v>
      </c>
      <c r="KQ14" s="259">
        <v>8698.7284555851729</v>
      </c>
      <c r="KR14" s="259">
        <v>8611.1508667747894</v>
      </c>
      <c r="KS14" s="286">
        <v>8691.1193636152493</v>
      </c>
    </row>
    <row r="15" spans="1:305" x14ac:dyDescent="0.25">
      <c r="A15" s="229" t="s">
        <v>4236</v>
      </c>
      <c r="B15" s="259">
        <v>344.60302063</v>
      </c>
      <c r="C15" s="259">
        <v>342.20571086000001</v>
      </c>
      <c r="D15" s="259">
        <v>338.78649760000002</v>
      </c>
      <c r="E15" s="259">
        <v>331.81915982000004</v>
      </c>
      <c r="F15" s="259">
        <v>328.01576974</v>
      </c>
      <c r="G15" s="259">
        <v>316.53601695000003</v>
      </c>
      <c r="H15" s="259">
        <v>313.78935906000004</v>
      </c>
      <c r="I15" s="259">
        <v>312.61240521000008</v>
      </c>
      <c r="J15" s="259">
        <v>311.21104328000001</v>
      </c>
      <c r="K15" s="259">
        <v>300.18739261999997</v>
      </c>
      <c r="L15" s="259">
        <v>304.01518303</v>
      </c>
      <c r="M15" s="286">
        <v>313.68889507</v>
      </c>
      <c r="N15" s="259">
        <v>309.70361731999992</v>
      </c>
      <c r="O15" s="259">
        <v>309.67114167</v>
      </c>
      <c r="P15" s="259">
        <v>306.83321821999999</v>
      </c>
      <c r="Q15" s="259">
        <v>296.06490458000002</v>
      </c>
      <c r="R15" s="259">
        <v>293.90013766999999</v>
      </c>
      <c r="S15" s="259">
        <v>283.78597377999995</v>
      </c>
      <c r="T15" s="259">
        <v>284.44775720000001</v>
      </c>
      <c r="U15" s="259">
        <v>282.18906990999994</v>
      </c>
      <c r="V15" s="259">
        <v>279.88807959999997</v>
      </c>
      <c r="W15" s="259">
        <v>272.69661416999998</v>
      </c>
      <c r="X15" s="259">
        <v>269.44065007</v>
      </c>
      <c r="Y15" s="286">
        <v>253.97552002999998</v>
      </c>
      <c r="Z15" s="259">
        <v>225.85507616000004</v>
      </c>
      <c r="AA15" s="259">
        <v>223.13871521999999</v>
      </c>
      <c r="AB15" s="259">
        <v>221.70634518</v>
      </c>
      <c r="AC15" s="259">
        <v>213.69833803999998</v>
      </c>
      <c r="AD15" s="259">
        <v>210.48988921999998</v>
      </c>
      <c r="AE15" s="259">
        <v>203.46452821</v>
      </c>
      <c r="AF15" s="259">
        <v>198.82006692000002</v>
      </c>
      <c r="AG15" s="259">
        <v>196.96852700000005</v>
      </c>
      <c r="AH15" s="259">
        <v>197.29125912000001</v>
      </c>
      <c r="AI15" s="259">
        <v>189.79715167000001</v>
      </c>
      <c r="AJ15" s="259">
        <v>185.17244271000004</v>
      </c>
      <c r="AK15" s="286">
        <v>175.20272937999999</v>
      </c>
      <c r="AL15" s="259">
        <v>169.93555465999998</v>
      </c>
      <c r="AM15" s="259">
        <v>169.55958948999998</v>
      </c>
      <c r="AN15" s="259">
        <v>164.11904995</v>
      </c>
      <c r="AO15" s="259">
        <v>159.26089392999995</v>
      </c>
      <c r="AP15" s="259">
        <v>157.14052235999998</v>
      </c>
      <c r="AQ15" s="259">
        <v>149.56403570999996</v>
      </c>
      <c r="AR15" s="259">
        <v>145.25054088999997</v>
      </c>
      <c r="AS15" s="259">
        <v>144.51442080000001</v>
      </c>
      <c r="AT15" s="259">
        <v>142.55551369999998</v>
      </c>
      <c r="AU15" s="259">
        <v>136.81805570999998</v>
      </c>
      <c r="AV15" s="259">
        <v>134.77030138000001</v>
      </c>
      <c r="AW15" s="286">
        <v>141.78092175999998</v>
      </c>
      <c r="AX15" s="259">
        <v>128.13977412</v>
      </c>
      <c r="AY15" s="259">
        <v>121.02398058</v>
      </c>
      <c r="AZ15" s="259">
        <v>120.15180780999999</v>
      </c>
      <c r="BA15" s="259">
        <v>116.2320843</v>
      </c>
      <c r="BB15" s="259">
        <v>114.23403382999999</v>
      </c>
      <c r="BC15" s="259">
        <v>110.54033174</v>
      </c>
      <c r="BD15" s="259">
        <v>130.49916434000002</v>
      </c>
      <c r="BE15" s="259">
        <v>135.66681482999999</v>
      </c>
      <c r="BF15" s="259">
        <v>133.93023296999999</v>
      </c>
      <c r="BG15" s="259">
        <v>128.97986003000003</v>
      </c>
      <c r="BH15" s="259">
        <v>127.28631437</v>
      </c>
      <c r="BI15" s="286">
        <v>120.70468267</v>
      </c>
      <c r="BJ15" s="259">
        <v>120.65216466999999</v>
      </c>
      <c r="BK15" s="259">
        <v>120.42901575999998</v>
      </c>
      <c r="BL15" s="259">
        <v>120.12519933999999</v>
      </c>
      <c r="BM15" s="259">
        <v>117.94728135000001</v>
      </c>
      <c r="BN15" s="259">
        <v>116.13806064000001</v>
      </c>
      <c r="BO15" s="259">
        <v>96.163707579999993</v>
      </c>
      <c r="BP15" s="259">
        <v>95.61660919000002</v>
      </c>
      <c r="BQ15" s="259">
        <v>94.687058699999994</v>
      </c>
      <c r="BR15" s="259">
        <v>93.001145409999992</v>
      </c>
      <c r="BS15" s="259">
        <v>91.330592129999999</v>
      </c>
      <c r="BT15" s="259">
        <v>90.037068560000009</v>
      </c>
      <c r="BU15" s="286">
        <v>86.293934429999993</v>
      </c>
      <c r="BV15" s="259">
        <v>76.900048979999994</v>
      </c>
      <c r="BW15" s="259">
        <v>76.582105409999997</v>
      </c>
      <c r="BX15" s="259">
        <v>76.505788500000008</v>
      </c>
      <c r="BY15" s="259">
        <v>75.350037849999993</v>
      </c>
      <c r="BZ15" s="259">
        <v>73.611550630000011</v>
      </c>
      <c r="CA15" s="259">
        <v>67.450333719999989</v>
      </c>
      <c r="CB15" s="259">
        <v>67.385242419999997</v>
      </c>
      <c r="CC15" s="259">
        <v>67.034353889999991</v>
      </c>
      <c r="CD15" s="259">
        <v>67.102416949999991</v>
      </c>
      <c r="CE15" s="259">
        <v>65.198354549999991</v>
      </c>
      <c r="CF15" s="259">
        <v>64.811394659999991</v>
      </c>
      <c r="CG15" s="286">
        <v>61.423655179999997</v>
      </c>
      <c r="CH15" s="259">
        <v>58.979295070000006</v>
      </c>
      <c r="CI15" s="259">
        <v>58.753069660000001</v>
      </c>
      <c r="CJ15" s="259">
        <v>57.534523419999999</v>
      </c>
      <c r="CK15" s="259">
        <v>57.498040590000002</v>
      </c>
      <c r="CL15" s="259">
        <v>57.093136109999989</v>
      </c>
      <c r="CM15" s="259">
        <v>55.678458989999996</v>
      </c>
      <c r="CN15" s="259">
        <v>52.961654580000001</v>
      </c>
      <c r="CO15" s="259">
        <v>52.853433179999996</v>
      </c>
      <c r="CP15" s="259">
        <v>52.821369109999999</v>
      </c>
      <c r="CQ15" s="259">
        <v>52.621898899999998</v>
      </c>
      <c r="CR15" s="259">
        <v>50.941110659999993</v>
      </c>
      <c r="CS15" s="286">
        <v>49.622909749999991</v>
      </c>
      <c r="CT15" s="259">
        <v>46.800583520000004</v>
      </c>
      <c r="CU15" s="259">
        <v>39.876116339999996</v>
      </c>
      <c r="CV15" s="259">
        <v>39.949639730000001</v>
      </c>
      <c r="CW15" s="259">
        <v>38.648514399999996</v>
      </c>
      <c r="CX15" s="259">
        <v>38.354122599999997</v>
      </c>
      <c r="CY15" s="259">
        <v>37.131234880000001</v>
      </c>
      <c r="CZ15" s="259">
        <v>36.059028749999996</v>
      </c>
      <c r="DA15" s="259">
        <v>36.07925462</v>
      </c>
      <c r="DB15" s="259">
        <v>36.110660889999998</v>
      </c>
      <c r="DC15" s="259">
        <v>34.828024300000003</v>
      </c>
      <c r="DD15" s="259">
        <v>34.458895769999998</v>
      </c>
      <c r="DE15" s="286">
        <v>33.172742500000005</v>
      </c>
      <c r="DF15" s="259">
        <v>32.790342600000002</v>
      </c>
      <c r="DG15" s="259">
        <v>32.760874770000001</v>
      </c>
      <c r="DH15" s="259">
        <v>32.74730958</v>
      </c>
      <c r="DI15" s="259">
        <v>32.522266779999995</v>
      </c>
      <c r="DJ15" s="259">
        <v>33.273397930000002</v>
      </c>
      <c r="DK15" s="259">
        <v>32.062671780000002</v>
      </c>
      <c r="DL15" s="259">
        <v>32.153769199999999</v>
      </c>
      <c r="DM15" s="259">
        <v>32.116114240000002</v>
      </c>
      <c r="DN15" s="259">
        <v>32.226273239999998</v>
      </c>
      <c r="DO15" s="259">
        <v>32.249073840000001</v>
      </c>
      <c r="DP15" s="259">
        <v>32.145991389999999</v>
      </c>
      <c r="DQ15" s="286">
        <v>30.984263419999998</v>
      </c>
      <c r="DR15" s="259">
        <v>31.01869847</v>
      </c>
      <c r="DS15" s="259">
        <v>31.030656520000001</v>
      </c>
      <c r="DT15" s="259">
        <v>31.074893449999998</v>
      </c>
      <c r="DU15" s="259">
        <v>31.143912650000001</v>
      </c>
      <c r="DV15" s="259">
        <v>31.090292859999998</v>
      </c>
      <c r="DW15" s="259">
        <v>29.896330560000003</v>
      </c>
      <c r="DX15" s="259">
        <v>29.881298110000003</v>
      </c>
      <c r="DY15" s="259">
        <v>29.884586210000002</v>
      </c>
      <c r="DZ15" s="259">
        <v>29.76987286</v>
      </c>
      <c r="EA15" s="259">
        <v>29.825763259999999</v>
      </c>
      <c r="EB15" s="259">
        <v>29.768673929999999</v>
      </c>
      <c r="EC15" s="286">
        <v>28.504411309999998</v>
      </c>
      <c r="ED15" s="259">
        <v>28.517130349999999</v>
      </c>
      <c r="EE15" s="259">
        <v>28.55050773</v>
      </c>
      <c r="EF15" s="259">
        <v>28.543633360000001</v>
      </c>
      <c r="EG15" s="259">
        <v>28.52780615</v>
      </c>
      <c r="EH15" s="259">
        <v>28.425882940000001</v>
      </c>
      <c r="EI15" s="259">
        <v>27.25577805</v>
      </c>
      <c r="EJ15" s="259">
        <v>27.211914929999999</v>
      </c>
      <c r="EK15" s="259">
        <v>27.245863280000002</v>
      </c>
      <c r="EL15" s="259">
        <v>27.276206690000002</v>
      </c>
      <c r="EM15" s="259">
        <v>27.28712414</v>
      </c>
      <c r="EN15" s="259">
        <v>27.292682069999998</v>
      </c>
      <c r="EO15" s="286">
        <v>26.10522598</v>
      </c>
      <c r="EP15" s="259">
        <v>26.150848660000001</v>
      </c>
      <c r="EQ15" s="259">
        <v>26.092325970000001</v>
      </c>
      <c r="ER15" s="259">
        <v>26.065039030000001</v>
      </c>
      <c r="ES15" s="259">
        <v>26.10522598</v>
      </c>
      <c r="ET15" s="259">
        <v>26.079050540000001</v>
      </c>
      <c r="EU15" s="259">
        <v>24.875311709999998</v>
      </c>
      <c r="EV15" s="259">
        <v>24.908010910000002</v>
      </c>
      <c r="EW15" s="259">
        <v>24.897159270000003</v>
      </c>
      <c r="EX15" s="259">
        <v>24.938280900000002</v>
      </c>
      <c r="EY15" s="259">
        <v>24.94495238</v>
      </c>
      <c r="EZ15" s="259">
        <v>24.947333220000001</v>
      </c>
      <c r="FA15" s="286">
        <v>23.758369760000001</v>
      </c>
      <c r="FB15" s="259">
        <v>23.724032989999998</v>
      </c>
      <c r="FC15" s="259">
        <v>23.762153519999998</v>
      </c>
      <c r="FD15" s="259">
        <v>23.758591840000001</v>
      </c>
      <c r="FE15" s="259">
        <v>23.768424469999999</v>
      </c>
      <c r="FF15" s="259">
        <v>23.742756749999998</v>
      </c>
      <c r="FG15" s="259">
        <v>22.539730429999999</v>
      </c>
      <c r="FH15" s="259">
        <v>22.503313309999999</v>
      </c>
      <c r="FI15" s="259">
        <v>22.478994450000002</v>
      </c>
      <c r="FJ15" s="259">
        <v>22.41594903</v>
      </c>
      <c r="FK15" s="259">
        <v>22.403917500000002</v>
      </c>
      <c r="FL15" s="259">
        <v>22.3966104</v>
      </c>
      <c r="FM15" s="286">
        <v>21.14546996</v>
      </c>
      <c r="FN15" s="259">
        <v>21.049981780000003</v>
      </c>
      <c r="FO15" s="259">
        <v>21.042136769999999</v>
      </c>
      <c r="FP15" s="259">
        <v>20.986347840000001</v>
      </c>
      <c r="FQ15" s="259">
        <v>21.04081386</v>
      </c>
      <c r="FR15" s="259">
        <v>21.012651290000001</v>
      </c>
      <c r="FS15" s="259">
        <v>19.825097450000001</v>
      </c>
      <c r="FT15" s="259">
        <v>19.81415655</v>
      </c>
      <c r="FU15" s="259">
        <v>19.832543860000001</v>
      </c>
      <c r="FV15" s="259">
        <v>19.827570170000001</v>
      </c>
      <c r="FW15" s="259">
        <v>19.813871110000001</v>
      </c>
      <c r="FX15" s="259">
        <v>19.75725138</v>
      </c>
      <c r="FY15" s="286">
        <v>18.584408800000002</v>
      </c>
      <c r="FZ15" s="259">
        <v>18.579184690000002</v>
      </c>
      <c r="GA15" s="259">
        <v>18.584684939999999</v>
      </c>
      <c r="GB15" s="259">
        <v>18.646676769999999</v>
      </c>
      <c r="GC15" s="259">
        <v>18.653394330000001</v>
      </c>
      <c r="GD15" s="259">
        <v>18.61566706</v>
      </c>
      <c r="GE15" s="259">
        <v>17.404935080000001</v>
      </c>
      <c r="GF15" s="259">
        <v>17.413216779999999</v>
      </c>
      <c r="GG15" s="259">
        <v>17.407973989999999</v>
      </c>
      <c r="GH15" s="259">
        <v>17.419657130000001</v>
      </c>
      <c r="GI15" s="259">
        <v>17.38755716</v>
      </c>
      <c r="GJ15" s="259">
        <v>17.346099949999999</v>
      </c>
      <c r="GK15" s="286">
        <v>17.33920088</v>
      </c>
      <c r="GL15" s="259">
        <v>17.33920088</v>
      </c>
      <c r="GM15" s="259">
        <v>17.348205069999999</v>
      </c>
      <c r="GN15" s="259">
        <v>17.356332210000001</v>
      </c>
      <c r="GO15" s="259">
        <v>17.37919531</v>
      </c>
      <c r="GP15" s="259">
        <v>17.42070932</v>
      </c>
      <c r="GQ15" s="259">
        <v>17.439536440000001</v>
      </c>
      <c r="GR15" s="259">
        <v>17.48432639</v>
      </c>
      <c r="GS15" s="259">
        <v>17.495902350000001</v>
      </c>
      <c r="GT15" s="259">
        <v>17.488067130000001</v>
      </c>
      <c r="GU15" s="259">
        <v>17.467895259999999</v>
      </c>
      <c r="GV15" s="259">
        <v>1.4117489399999998</v>
      </c>
      <c r="GW15" s="286">
        <v>1.4205897299999999</v>
      </c>
      <c r="GX15" s="259">
        <v>1.46795115</v>
      </c>
      <c r="GY15" s="259">
        <v>1.44048153</v>
      </c>
      <c r="GZ15" s="259">
        <v>1.4512167899999999</v>
      </c>
      <c r="HA15" s="259">
        <v>1.4283780500000001</v>
      </c>
      <c r="HB15" s="259">
        <v>1.38533179</v>
      </c>
      <c r="HC15" s="259">
        <v>1.38564753</v>
      </c>
      <c r="HD15" s="259">
        <v>1.38827872</v>
      </c>
      <c r="HE15" s="259">
        <v>1.3813323799999999</v>
      </c>
      <c r="HF15" s="259">
        <v>1.37922743</v>
      </c>
      <c r="HG15" s="259">
        <v>1.34933711</v>
      </c>
      <c r="HH15" s="259">
        <v>1.3484951299999999</v>
      </c>
      <c r="HI15" s="286">
        <v>1.3596513800000001</v>
      </c>
      <c r="HJ15" s="259">
        <v>1.3644927599999999</v>
      </c>
      <c r="HK15" s="259">
        <v>1.35523098</v>
      </c>
      <c r="HL15" s="259">
        <v>1.3386018599999998</v>
      </c>
      <c r="HM15" s="259">
        <v>1.33628641</v>
      </c>
      <c r="HN15" s="259">
        <v>1.32965581</v>
      </c>
      <c r="HO15" s="259">
        <v>1.3553362199999999</v>
      </c>
      <c r="HP15" s="259">
        <v>1.32860333</v>
      </c>
      <c r="HQ15" s="259">
        <v>1.31586837</v>
      </c>
      <c r="HR15" s="259">
        <v>1.3041858899999998</v>
      </c>
      <c r="HS15" s="259">
        <v>1.33102403</v>
      </c>
      <c r="HT15" s="259">
        <v>1.3170260900000001</v>
      </c>
      <c r="HU15" s="286">
        <v>1.33818087</v>
      </c>
      <c r="HV15" s="259">
        <v>1.3231304599999998</v>
      </c>
      <c r="HW15" s="259">
        <v>1.31292144</v>
      </c>
      <c r="HX15" s="259">
        <v>1.31165847</v>
      </c>
      <c r="HY15" s="259">
        <v>1.3095535199999999</v>
      </c>
      <c r="HZ15" s="259">
        <v>1.3275508499999997</v>
      </c>
      <c r="IA15" s="259">
        <v>1.3389175899999999</v>
      </c>
      <c r="IB15" s="259">
        <v>1.4013294199999999</v>
      </c>
      <c r="IC15" s="259">
        <v>1.41553785</v>
      </c>
      <c r="ID15" s="259">
        <v>1.39101516</v>
      </c>
      <c r="IE15" s="259">
        <v>1.3828058400000001</v>
      </c>
      <c r="IF15" s="259">
        <v>1.4157483399999999</v>
      </c>
      <c r="IG15" s="286">
        <v>1.4445861799999999</v>
      </c>
      <c r="IH15" s="259">
        <v>1.4354296499999999</v>
      </c>
      <c r="II15" s="259">
        <v>1.43427192</v>
      </c>
      <c r="IJ15" s="259">
        <v>1.3937515899999999</v>
      </c>
      <c r="IK15" s="259">
        <v>1.42374716</v>
      </c>
      <c r="IL15" s="259">
        <v>1.4436389599999999</v>
      </c>
      <c r="IM15" s="259">
        <v>1.4049078399999999</v>
      </c>
      <c r="IN15" s="259">
        <v>1.4048025900000001</v>
      </c>
      <c r="IO15" s="259">
        <v>1.3992244700000001</v>
      </c>
      <c r="IP15" s="259">
        <v>1.37659624</v>
      </c>
      <c r="IQ15" s="259">
        <v>1.3748070299999999</v>
      </c>
      <c r="IR15" s="259">
        <v>1.34144354</v>
      </c>
      <c r="IS15" s="286">
        <v>1.3536522599999998</v>
      </c>
      <c r="IT15" s="259">
        <v>1.3366021499999998</v>
      </c>
      <c r="IU15" s="259">
        <v>1.3389175899999999</v>
      </c>
      <c r="IV15" s="259">
        <v>1.3278665999999999</v>
      </c>
      <c r="IW15" s="259">
        <v>1.26713874</v>
      </c>
      <c r="IX15" s="259">
        <v>1.2842940899999999</v>
      </c>
      <c r="IY15" s="259">
        <v>1.25714021</v>
      </c>
      <c r="IZ15" s="259">
        <v>1.22998633</v>
      </c>
      <c r="JA15" s="259">
        <v>1.2151464199999999</v>
      </c>
      <c r="JB15" s="259">
        <v>0.15667133999999999</v>
      </c>
      <c r="JC15" s="259">
        <v>0.15667133999999999</v>
      </c>
      <c r="JD15" s="259">
        <v>0.15667133999999999</v>
      </c>
      <c r="JE15" s="286">
        <v>0.15667133999999999</v>
      </c>
      <c r="JF15" s="259">
        <v>0.15667133999999999</v>
      </c>
      <c r="JG15" s="259">
        <v>0.15667133999999999</v>
      </c>
      <c r="JH15" s="259">
        <v>0.15667133999999999</v>
      </c>
      <c r="JI15" s="259">
        <v>0.15667133999999999</v>
      </c>
      <c r="JJ15" s="259">
        <v>0.15667133999999999</v>
      </c>
      <c r="JK15" s="259">
        <v>0</v>
      </c>
      <c r="JL15" s="259">
        <v>0</v>
      </c>
      <c r="JM15" s="259">
        <v>0</v>
      </c>
      <c r="JN15" s="259">
        <v>0</v>
      </c>
      <c r="JO15" s="259">
        <v>0</v>
      </c>
      <c r="JP15" s="259">
        <v>0</v>
      </c>
      <c r="JQ15" s="286">
        <v>0</v>
      </c>
      <c r="JR15" s="259">
        <v>0</v>
      </c>
      <c r="JS15" s="259">
        <v>0</v>
      </c>
      <c r="JT15" s="259">
        <v>0</v>
      </c>
      <c r="JU15" s="259">
        <v>0</v>
      </c>
      <c r="JV15" s="259">
        <v>0</v>
      </c>
      <c r="JW15" s="259">
        <v>0</v>
      </c>
      <c r="JX15" s="259">
        <v>0</v>
      </c>
      <c r="JY15" s="259">
        <v>0</v>
      </c>
      <c r="JZ15" s="259">
        <v>300</v>
      </c>
      <c r="KA15" s="259">
        <v>300</v>
      </c>
      <c r="KB15" s="259">
        <v>300</v>
      </c>
      <c r="KC15" s="286">
        <v>300</v>
      </c>
      <c r="KD15" s="259">
        <v>300</v>
      </c>
      <c r="KE15" s="259">
        <v>300</v>
      </c>
      <c r="KF15" s="259">
        <v>300</v>
      </c>
      <c r="KG15" s="259">
        <v>300</v>
      </c>
      <c r="KH15" s="259">
        <v>300</v>
      </c>
      <c r="KI15" s="259">
        <v>300</v>
      </c>
      <c r="KJ15" s="259">
        <v>300</v>
      </c>
      <c r="KK15" s="259">
        <v>300</v>
      </c>
      <c r="KL15" s="259">
        <v>300</v>
      </c>
      <c r="KM15" s="259">
        <v>300</v>
      </c>
      <c r="KN15" s="259">
        <v>300</v>
      </c>
      <c r="KO15" s="286">
        <v>300</v>
      </c>
      <c r="KP15" s="259">
        <v>300</v>
      </c>
      <c r="KQ15" s="259">
        <v>300</v>
      </c>
      <c r="KR15" s="259">
        <v>300</v>
      </c>
      <c r="KS15" s="286">
        <v>300</v>
      </c>
    </row>
    <row r="16" spans="1:305" ht="6" customHeight="1" x14ac:dyDescent="0.25">
      <c r="A16" s="229"/>
      <c r="B16" s="259"/>
      <c r="C16" s="259"/>
      <c r="D16" s="259"/>
      <c r="E16" s="259"/>
      <c r="F16" s="259"/>
      <c r="G16" s="259"/>
      <c r="H16" s="259"/>
      <c r="I16" s="259"/>
      <c r="J16" s="259"/>
      <c r="K16" s="259"/>
      <c r="L16" s="259"/>
      <c r="M16" s="286"/>
      <c r="N16" s="259"/>
      <c r="O16" s="259"/>
      <c r="P16" s="259"/>
      <c r="Q16" s="259"/>
      <c r="R16" s="259"/>
      <c r="S16" s="259"/>
      <c r="T16" s="259"/>
      <c r="U16" s="259"/>
      <c r="V16" s="259"/>
      <c r="W16" s="259"/>
      <c r="X16" s="259"/>
      <c r="Y16" s="286"/>
      <c r="Z16" s="259"/>
      <c r="AA16" s="259"/>
      <c r="AB16" s="259"/>
      <c r="AC16" s="259"/>
      <c r="AD16" s="259"/>
      <c r="AE16" s="259"/>
      <c r="AF16" s="259"/>
      <c r="AG16" s="259"/>
      <c r="AH16" s="259"/>
      <c r="AI16" s="259"/>
      <c r="AJ16" s="259"/>
      <c r="AK16" s="286"/>
      <c r="AL16" s="259"/>
      <c r="AM16" s="259"/>
      <c r="AN16" s="259"/>
      <c r="AO16" s="259"/>
      <c r="AP16" s="259"/>
      <c r="AQ16" s="259"/>
      <c r="AR16" s="259"/>
      <c r="AS16" s="259"/>
      <c r="AT16" s="259"/>
      <c r="AU16" s="259"/>
      <c r="AV16" s="259"/>
      <c r="AW16" s="286"/>
      <c r="AX16" s="259"/>
      <c r="AY16" s="259"/>
      <c r="AZ16" s="259"/>
      <c r="BA16" s="259"/>
      <c r="BB16" s="259"/>
      <c r="BC16" s="259"/>
      <c r="BD16" s="259"/>
      <c r="BE16" s="259"/>
      <c r="BF16" s="259"/>
      <c r="BG16" s="259"/>
      <c r="BH16" s="259"/>
      <c r="BI16" s="286"/>
      <c r="BJ16" s="259"/>
      <c r="BK16" s="259"/>
      <c r="BL16" s="259"/>
      <c r="BM16" s="259"/>
      <c r="BN16" s="259"/>
      <c r="BO16" s="259"/>
      <c r="BP16" s="259"/>
      <c r="BQ16" s="259"/>
      <c r="BR16" s="259"/>
      <c r="BS16" s="259"/>
      <c r="BT16" s="259"/>
      <c r="BU16" s="286"/>
      <c r="BV16" s="259"/>
      <c r="BW16" s="259"/>
      <c r="BX16" s="259"/>
      <c r="BY16" s="259"/>
      <c r="BZ16" s="259"/>
      <c r="CA16" s="259"/>
      <c r="CB16" s="259"/>
      <c r="CC16" s="259"/>
      <c r="CD16" s="259"/>
      <c r="CE16" s="259"/>
      <c r="CF16" s="259"/>
      <c r="CG16" s="286"/>
      <c r="CH16" s="259"/>
      <c r="CI16" s="259"/>
      <c r="CJ16" s="259"/>
      <c r="CK16" s="259"/>
      <c r="CL16" s="259"/>
      <c r="CM16" s="259"/>
      <c r="CN16" s="259"/>
      <c r="CO16" s="259"/>
      <c r="CP16" s="259"/>
      <c r="CQ16" s="259"/>
      <c r="CR16" s="259"/>
      <c r="CS16" s="286"/>
      <c r="CT16" s="259"/>
      <c r="CU16" s="259"/>
      <c r="CV16" s="259"/>
      <c r="CW16" s="259"/>
      <c r="CX16" s="259"/>
      <c r="CY16" s="259"/>
      <c r="CZ16" s="259"/>
      <c r="DA16" s="259"/>
      <c r="DB16" s="259"/>
      <c r="DC16" s="259"/>
      <c r="DD16" s="259"/>
      <c r="DE16" s="286"/>
      <c r="DF16" s="259"/>
      <c r="DG16" s="259"/>
      <c r="DH16" s="259"/>
      <c r="DI16" s="259"/>
      <c r="DJ16" s="259"/>
      <c r="DK16" s="259"/>
      <c r="DL16" s="259"/>
      <c r="DM16" s="259"/>
      <c r="DN16" s="259"/>
      <c r="DO16" s="259"/>
      <c r="DP16" s="259"/>
      <c r="DQ16" s="286"/>
      <c r="DR16" s="259"/>
      <c r="DS16" s="259"/>
      <c r="DT16" s="259"/>
      <c r="DU16" s="259"/>
      <c r="DV16" s="259"/>
      <c r="DW16" s="259"/>
      <c r="DX16" s="259"/>
      <c r="DY16" s="259"/>
      <c r="DZ16" s="259"/>
      <c r="EA16" s="259"/>
      <c r="EB16" s="259"/>
      <c r="EC16" s="286"/>
      <c r="ED16" s="259"/>
      <c r="EE16" s="259"/>
      <c r="EF16" s="259"/>
      <c r="EG16" s="259"/>
      <c r="EH16" s="259"/>
      <c r="EI16" s="259"/>
      <c r="EJ16" s="259"/>
      <c r="EK16" s="259"/>
      <c r="EL16" s="259"/>
      <c r="EM16" s="259"/>
      <c r="EN16" s="259"/>
      <c r="EO16" s="286"/>
      <c r="EP16" s="259"/>
      <c r="EQ16" s="259"/>
      <c r="ER16" s="259"/>
      <c r="ES16" s="259"/>
      <c r="ET16" s="259"/>
      <c r="EU16" s="259"/>
      <c r="EV16" s="259"/>
      <c r="EW16" s="259"/>
      <c r="EX16" s="259"/>
      <c r="EY16" s="259"/>
      <c r="EZ16" s="259"/>
      <c r="FA16" s="286"/>
      <c r="FB16" s="259"/>
      <c r="FC16" s="259"/>
      <c r="FD16" s="259"/>
      <c r="FE16" s="259"/>
      <c r="FF16" s="259"/>
      <c r="FG16" s="259"/>
      <c r="FH16" s="259"/>
      <c r="FI16" s="259"/>
      <c r="FJ16" s="259"/>
      <c r="FK16" s="259"/>
      <c r="FL16" s="259"/>
      <c r="FM16" s="286"/>
      <c r="FN16" s="259"/>
      <c r="FO16" s="259"/>
      <c r="FP16" s="259"/>
      <c r="FQ16" s="259"/>
      <c r="FR16" s="259"/>
      <c r="FS16" s="259"/>
      <c r="FT16" s="259"/>
      <c r="FU16" s="259"/>
      <c r="FV16" s="259"/>
      <c r="FW16" s="259"/>
      <c r="FX16" s="259"/>
      <c r="FY16" s="286"/>
      <c r="FZ16" s="259"/>
      <c r="GA16" s="259"/>
      <c r="GB16" s="259"/>
      <c r="GC16" s="259"/>
      <c r="GD16" s="259"/>
      <c r="GE16" s="259"/>
      <c r="GF16" s="259"/>
      <c r="GG16" s="259"/>
      <c r="GH16" s="259"/>
      <c r="GI16" s="259"/>
      <c r="GJ16" s="259"/>
      <c r="GK16" s="286"/>
      <c r="GL16" s="259"/>
      <c r="GM16" s="259"/>
      <c r="GN16" s="259"/>
      <c r="GO16" s="259"/>
      <c r="GP16" s="259"/>
      <c r="GQ16" s="259"/>
      <c r="GR16" s="259"/>
      <c r="GS16" s="259"/>
      <c r="GT16" s="259"/>
      <c r="GU16" s="259"/>
      <c r="GV16" s="259"/>
      <c r="GW16" s="286"/>
      <c r="GX16" s="259"/>
      <c r="GY16" s="259"/>
      <c r="GZ16" s="259"/>
      <c r="HA16" s="259"/>
      <c r="HB16" s="259"/>
      <c r="HC16" s="259"/>
      <c r="HD16" s="259"/>
      <c r="HE16" s="259"/>
      <c r="HF16" s="259"/>
      <c r="HG16" s="259"/>
      <c r="HH16" s="259"/>
      <c r="HI16" s="286"/>
      <c r="HJ16" s="259"/>
      <c r="HK16" s="259"/>
      <c r="HL16" s="259"/>
      <c r="HM16" s="259"/>
      <c r="HN16" s="259"/>
      <c r="HO16" s="259"/>
      <c r="HP16" s="259"/>
      <c r="HQ16" s="259"/>
      <c r="HR16" s="259"/>
      <c r="HS16" s="259"/>
      <c r="HT16" s="259"/>
      <c r="HU16" s="286"/>
      <c r="HV16" s="259"/>
      <c r="HW16" s="259"/>
      <c r="HX16" s="259"/>
      <c r="HY16" s="259"/>
      <c r="HZ16" s="259"/>
      <c r="IA16" s="259"/>
      <c r="IB16" s="259"/>
      <c r="IC16" s="259"/>
      <c r="ID16" s="259"/>
      <c r="IE16" s="259"/>
      <c r="IF16" s="259"/>
      <c r="IG16" s="286"/>
      <c r="IH16" s="259"/>
      <c r="II16" s="259"/>
      <c r="IJ16" s="259"/>
      <c r="IK16" s="259"/>
      <c r="IL16" s="259"/>
      <c r="IM16" s="259"/>
      <c r="IN16" s="259"/>
      <c r="IO16" s="259"/>
      <c r="IP16" s="259"/>
      <c r="IQ16" s="259"/>
      <c r="IR16" s="259"/>
      <c r="IS16" s="286"/>
      <c r="IT16" s="259"/>
      <c r="IU16" s="259"/>
      <c r="IV16" s="259"/>
      <c r="IW16" s="259"/>
      <c r="IX16" s="259"/>
      <c r="IY16" s="259"/>
      <c r="IZ16" s="259"/>
      <c r="JA16" s="259"/>
      <c r="JB16" s="259"/>
      <c r="JC16" s="259"/>
      <c r="JD16" s="259"/>
      <c r="JE16" s="286"/>
      <c r="JF16" s="259"/>
      <c r="JG16" s="259"/>
      <c r="JH16" s="259"/>
      <c r="JI16" s="259"/>
      <c r="JJ16" s="259"/>
      <c r="JK16" s="259"/>
      <c r="JL16" s="259"/>
      <c r="JM16" s="259"/>
      <c r="JN16" s="259"/>
      <c r="JO16" s="259"/>
      <c r="JP16" s="259"/>
      <c r="JQ16" s="286"/>
      <c r="JR16" s="259"/>
      <c r="JS16" s="259"/>
      <c r="JT16" s="259"/>
      <c r="JU16" s="259"/>
      <c r="JV16" s="259"/>
      <c r="JW16" s="259"/>
      <c r="JX16" s="259"/>
      <c r="JY16" s="259"/>
      <c r="JZ16" s="259"/>
      <c r="KA16" s="259"/>
      <c r="KB16" s="259"/>
      <c r="KC16" s="286"/>
      <c r="KD16" s="259"/>
      <c r="KE16" s="259"/>
      <c r="KF16" s="259"/>
      <c r="KG16" s="259"/>
      <c r="KH16" s="259"/>
      <c r="KI16" s="259"/>
      <c r="KJ16" s="259"/>
      <c r="KK16" s="259"/>
      <c r="KL16" s="259"/>
      <c r="KM16" s="259"/>
      <c r="KN16" s="259"/>
      <c r="KO16" s="286"/>
      <c r="KP16" s="259"/>
      <c r="KQ16" s="259"/>
      <c r="KR16" s="259"/>
      <c r="KS16" s="286"/>
    </row>
    <row r="17" spans="1:305" ht="18.600000000000001" customHeight="1" x14ac:dyDescent="0.25">
      <c r="A17" s="299" t="s">
        <v>4263</v>
      </c>
      <c r="B17" s="287">
        <v>17142.56400298894</v>
      </c>
      <c r="C17" s="288">
        <v>17249.986124225547</v>
      </c>
      <c r="D17" s="288">
        <v>17208.813415514305</v>
      </c>
      <c r="E17" s="288">
        <v>17914.103289163711</v>
      </c>
      <c r="F17" s="288">
        <v>18437.413978679106</v>
      </c>
      <c r="G17" s="288">
        <v>18343.918044677448</v>
      </c>
      <c r="H17" s="288">
        <v>18231.466452553897</v>
      </c>
      <c r="I17" s="288">
        <v>18660.828896292704</v>
      </c>
      <c r="J17" s="288">
        <v>18754.632201678822</v>
      </c>
      <c r="K17" s="288">
        <v>18589.302426564074</v>
      </c>
      <c r="L17" s="288">
        <v>18837.871191960512</v>
      </c>
      <c r="M17" s="289">
        <v>19483.27193835759</v>
      </c>
      <c r="N17" s="287">
        <v>19241.813932948273</v>
      </c>
      <c r="O17" s="288">
        <v>19257.265443690449</v>
      </c>
      <c r="P17" s="288">
        <v>19014.821457428909</v>
      </c>
      <c r="Q17" s="288">
        <v>19101.665974438893</v>
      </c>
      <c r="R17" s="288">
        <v>18702.427469939397</v>
      </c>
      <c r="S17" s="288">
        <v>18568.630488060309</v>
      </c>
      <c r="T17" s="288">
        <v>18740.59978444103</v>
      </c>
      <c r="U17" s="288">
        <v>18804.100397810907</v>
      </c>
      <c r="V17" s="288">
        <v>18803.335947364332</v>
      </c>
      <c r="W17" s="288">
        <v>18562.417929722265</v>
      </c>
      <c r="X17" s="288">
        <v>18593.314743944302</v>
      </c>
      <c r="Y17" s="289">
        <v>18736.877703902166</v>
      </c>
      <c r="Z17" s="287">
        <v>19291.733684337301</v>
      </c>
      <c r="AA17" s="288">
        <v>19379.963504397376</v>
      </c>
      <c r="AB17" s="288">
        <v>19410.938962001721</v>
      </c>
      <c r="AC17" s="288">
        <v>20384.90216452899</v>
      </c>
      <c r="AD17" s="288">
        <v>20321.584706493177</v>
      </c>
      <c r="AE17" s="288">
        <v>19349.429055454442</v>
      </c>
      <c r="AF17" s="288">
        <v>19034.122936152417</v>
      </c>
      <c r="AG17" s="288">
        <v>19013.729054813306</v>
      </c>
      <c r="AH17" s="288">
        <v>19274.358744518828</v>
      </c>
      <c r="AI17" s="288">
        <v>19241.76048274503</v>
      </c>
      <c r="AJ17" s="288">
        <v>19400.568982300596</v>
      </c>
      <c r="AK17" s="289">
        <v>19740.239957512131</v>
      </c>
      <c r="AL17" s="287">
        <v>20201.98309102351</v>
      </c>
      <c r="AM17" s="288">
        <v>20143.149652334341</v>
      </c>
      <c r="AN17" s="288">
        <v>19838.59525747093</v>
      </c>
      <c r="AO17" s="288">
        <v>19705.426869316074</v>
      </c>
      <c r="AP17" s="288">
        <v>19639.026066767205</v>
      </c>
      <c r="AQ17" s="288">
        <v>19711.791404944241</v>
      </c>
      <c r="AR17" s="288">
        <v>19478.472728697336</v>
      </c>
      <c r="AS17" s="288">
        <v>19577.192394050049</v>
      </c>
      <c r="AT17" s="288">
        <v>20057.906911234761</v>
      </c>
      <c r="AU17" s="288">
        <v>20209.723759491077</v>
      </c>
      <c r="AV17" s="288">
        <v>21106.345038168587</v>
      </c>
      <c r="AW17" s="289">
        <v>21471.284070141675</v>
      </c>
      <c r="AX17" s="287">
        <v>21624.739916733815</v>
      </c>
      <c r="AY17" s="288">
        <v>22172.430680710568</v>
      </c>
      <c r="AZ17" s="288">
        <v>22133.225201781657</v>
      </c>
      <c r="BA17" s="288">
        <v>20756.278667256025</v>
      </c>
      <c r="BB17" s="288">
        <v>20776.00782758087</v>
      </c>
      <c r="BC17" s="288">
        <v>20133.323656659686</v>
      </c>
      <c r="BD17" s="288">
        <v>20696.467470834301</v>
      </c>
      <c r="BE17" s="288">
        <v>20836.770907562171</v>
      </c>
      <c r="BF17" s="288">
        <v>20307.140965104118</v>
      </c>
      <c r="BG17" s="288">
        <v>19853.459032318173</v>
      </c>
      <c r="BH17" s="288">
        <v>19787.398282833368</v>
      </c>
      <c r="BI17" s="289">
        <v>20930.418048717969</v>
      </c>
      <c r="BJ17" s="287">
        <v>20721.469036405902</v>
      </c>
      <c r="BK17" s="288">
        <v>21099.444932091974</v>
      </c>
      <c r="BL17" s="288">
        <v>20654.847619026976</v>
      </c>
      <c r="BM17" s="288">
        <v>20877.690273635511</v>
      </c>
      <c r="BN17" s="288">
        <v>21000.598453009115</v>
      </c>
      <c r="BO17" s="288">
        <v>20490.272560813777</v>
      </c>
      <c r="BP17" s="288">
        <v>22186.463848742274</v>
      </c>
      <c r="BQ17" s="288">
        <v>22654.196383162169</v>
      </c>
      <c r="BR17" s="288">
        <v>23570.447911052794</v>
      </c>
      <c r="BS17" s="288">
        <v>23635.471968173963</v>
      </c>
      <c r="BT17" s="288">
        <v>24201.069025071778</v>
      </c>
      <c r="BU17" s="289">
        <v>24674.241366549213</v>
      </c>
      <c r="BV17" s="287">
        <v>24161.514509182198</v>
      </c>
      <c r="BW17" s="288">
        <v>22255.634233528785</v>
      </c>
      <c r="BX17" s="288">
        <v>22652.17492222826</v>
      </c>
      <c r="BY17" s="288">
        <v>23002.176833266978</v>
      </c>
      <c r="BZ17" s="288">
        <v>24343.137075720166</v>
      </c>
      <c r="CA17" s="288">
        <v>25241.945968097742</v>
      </c>
      <c r="CB17" s="288">
        <v>25515.295705012839</v>
      </c>
      <c r="CC17" s="288">
        <v>25226.777368270228</v>
      </c>
      <c r="CD17" s="288">
        <v>26173.526249466144</v>
      </c>
      <c r="CE17" s="288">
        <v>27408.519642743759</v>
      </c>
      <c r="CF17" s="288">
        <v>27478.480818500073</v>
      </c>
      <c r="CG17" s="289">
        <v>28372.774601681718</v>
      </c>
      <c r="CH17" s="287">
        <v>28305.567250917848</v>
      </c>
      <c r="CI17" s="288">
        <v>29412.283602947333</v>
      </c>
      <c r="CJ17" s="288">
        <v>29615.709256663838</v>
      </c>
      <c r="CK17" s="288">
        <v>28911.543180235647</v>
      </c>
      <c r="CL17" s="288">
        <v>28968.382319255848</v>
      </c>
      <c r="CM17" s="288">
        <v>28674.422965881873</v>
      </c>
      <c r="CN17" s="288">
        <v>28830.94666128153</v>
      </c>
      <c r="CO17" s="288">
        <v>28383.972708563953</v>
      </c>
      <c r="CP17" s="288">
        <v>27973.604212294358</v>
      </c>
      <c r="CQ17" s="288">
        <v>27583.43386566397</v>
      </c>
      <c r="CR17" s="288">
        <v>27478.741997731151</v>
      </c>
      <c r="CS17" s="289">
        <v>27993.37582301427</v>
      </c>
      <c r="CT17" s="287">
        <v>28716.848444557596</v>
      </c>
      <c r="CU17" s="288">
        <v>27425.735714572074</v>
      </c>
      <c r="CV17" s="288">
        <v>27993.679002631663</v>
      </c>
      <c r="CW17" s="288">
        <v>28859.480668473756</v>
      </c>
      <c r="CX17" s="288">
        <v>28816.659937609518</v>
      </c>
      <c r="CY17" s="288">
        <v>28571.67182150756</v>
      </c>
      <c r="CZ17" s="288">
        <v>30868.012418041315</v>
      </c>
      <c r="DA17" s="288">
        <v>32280.351821854445</v>
      </c>
      <c r="DB17" s="288">
        <v>32607.138410165055</v>
      </c>
      <c r="DC17" s="288">
        <v>33842.09768040113</v>
      </c>
      <c r="DD17" s="288">
        <v>34552.327389927217</v>
      </c>
      <c r="DE17" s="289">
        <v>34609.872902145631</v>
      </c>
      <c r="DF17" s="287">
        <v>34619.688782294776</v>
      </c>
      <c r="DG17" s="288">
        <v>34259.72545073877</v>
      </c>
      <c r="DH17" s="288">
        <v>34337.711256351024</v>
      </c>
      <c r="DI17" s="288">
        <v>35735.143723835114</v>
      </c>
      <c r="DJ17" s="288">
        <v>35575.777717917248</v>
      </c>
      <c r="DK17" s="288">
        <v>35930.904389196978</v>
      </c>
      <c r="DL17" s="288">
        <v>36478.795699138747</v>
      </c>
      <c r="DM17" s="288">
        <v>36568.313258072994</v>
      </c>
      <c r="DN17" s="288">
        <v>37046.808854628769</v>
      </c>
      <c r="DO17" s="288">
        <v>37348.306735096048</v>
      </c>
      <c r="DP17" s="288">
        <v>36980.275502972625</v>
      </c>
      <c r="DQ17" s="289">
        <v>38037.080337695166</v>
      </c>
      <c r="DR17" s="287">
        <v>38700.841336129932</v>
      </c>
      <c r="DS17" s="288">
        <v>39333.487091487805</v>
      </c>
      <c r="DT17" s="288">
        <v>39472.525749978733</v>
      </c>
      <c r="DU17" s="288">
        <v>40503.910147012495</v>
      </c>
      <c r="DV17" s="288">
        <v>40027.877918876184</v>
      </c>
      <c r="DW17" s="288">
        <v>40947.779401880027</v>
      </c>
      <c r="DX17" s="288">
        <v>43478.104450087412</v>
      </c>
      <c r="DY17" s="288">
        <v>43396.870358184613</v>
      </c>
      <c r="DZ17" s="288">
        <v>42295.130389717808</v>
      </c>
      <c r="EA17" s="288">
        <v>42485.778614756076</v>
      </c>
      <c r="EB17" s="288">
        <v>42256.369381006458</v>
      </c>
      <c r="EC17" s="289">
        <v>43392.469306523017</v>
      </c>
      <c r="ED17" s="287">
        <v>43797.029149112903</v>
      </c>
      <c r="EE17" s="288">
        <v>45359.380420174915</v>
      </c>
      <c r="EF17" s="288">
        <v>45583.448519485224</v>
      </c>
      <c r="EG17" s="288">
        <v>45877.515313510594</v>
      </c>
      <c r="EH17" s="288">
        <v>45092.228523686565</v>
      </c>
      <c r="EI17" s="288">
        <v>45482.557641718944</v>
      </c>
      <c r="EJ17" s="288">
        <v>45901.165533768697</v>
      </c>
      <c r="EK17" s="288">
        <v>45876.974319432156</v>
      </c>
      <c r="EL17" s="288">
        <v>46727.924541012871</v>
      </c>
      <c r="EM17" s="288">
        <v>46950.8147550375</v>
      </c>
      <c r="EN17" s="288">
        <v>46988.844563331753</v>
      </c>
      <c r="EO17" s="289">
        <v>48286.362103530482</v>
      </c>
      <c r="EP17" s="287">
        <v>49311.563537249749</v>
      </c>
      <c r="EQ17" s="288">
        <v>49359.034754597058</v>
      </c>
      <c r="ER17" s="288">
        <v>49171.417085233028</v>
      </c>
      <c r="ES17" s="288">
        <v>49572.576577388631</v>
      </c>
      <c r="ET17" s="288">
        <v>49005.433695379237</v>
      </c>
      <c r="EU17" s="288">
        <v>49637.260545393372</v>
      </c>
      <c r="EV17" s="288">
        <v>50307.193721969736</v>
      </c>
      <c r="EW17" s="288">
        <v>50556.389195011783</v>
      </c>
      <c r="EX17" s="288">
        <v>55953.03045422295</v>
      </c>
      <c r="EY17" s="288">
        <v>56784.854965657163</v>
      </c>
      <c r="EZ17" s="288">
        <v>56267.388107229526</v>
      </c>
      <c r="FA17" s="289">
        <v>56881.899251992872</v>
      </c>
      <c r="FB17" s="287">
        <v>58840.841269146906</v>
      </c>
      <c r="FC17" s="288">
        <v>58850.328990579881</v>
      </c>
      <c r="FD17" s="288">
        <v>60725.666253965253</v>
      </c>
      <c r="FE17" s="288">
        <v>61659.388215909486</v>
      </c>
      <c r="FF17" s="288">
        <v>64864.193850379546</v>
      </c>
      <c r="FG17" s="288">
        <v>66233.127521920425</v>
      </c>
      <c r="FH17" s="288">
        <v>68393.89120030294</v>
      </c>
      <c r="FI17" s="288">
        <v>69491.662921032286</v>
      </c>
      <c r="FJ17" s="288">
        <v>70273.934956083292</v>
      </c>
      <c r="FK17" s="288">
        <v>71983.04430139887</v>
      </c>
      <c r="FL17" s="288">
        <v>70714.356310681105</v>
      </c>
      <c r="FM17" s="289">
        <v>70840.879089446564</v>
      </c>
      <c r="FN17" s="287">
        <v>72454.287199977247</v>
      </c>
      <c r="FO17" s="288">
        <v>74717.559023104302</v>
      </c>
      <c r="FP17" s="288">
        <v>74628.008505178223</v>
      </c>
      <c r="FQ17" s="288">
        <v>76562.642049556307</v>
      </c>
      <c r="FR17" s="288">
        <v>74983.257847172325</v>
      </c>
      <c r="FS17" s="288">
        <v>75883.104247596959</v>
      </c>
      <c r="FT17" s="288">
        <v>74343.040283656199</v>
      </c>
      <c r="FU17" s="288">
        <v>73310.35324154835</v>
      </c>
      <c r="FV17" s="288">
        <v>74856.253688940691</v>
      </c>
      <c r="FW17" s="288">
        <v>76004.078730665773</v>
      </c>
      <c r="FX17" s="288">
        <v>74824.2685952506</v>
      </c>
      <c r="FY17" s="289">
        <v>76185.196364589399</v>
      </c>
      <c r="FZ17" s="287">
        <v>75439.904195779207</v>
      </c>
      <c r="GA17" s="288">
        <v>75341.473913091701</v>
      </c>
      <c r="GB17" s="288">
        <v>78942.23531361566</v>
      </c>
      <c r="GC17" s="288">
        <v>80993.479503458788</v>
      </c>
      <c r="GD17" s="288">
        <v>81218.748746676836</v>
      </c>
      <c r="GE17" s="288">
        <v>82835.810721319111</v>
      </c>
      <c r="GF17" s="288">
        <v>81952.657904310181</v>
      </c>
      <c r="GG17" s="288">
        <v>84068.458343853767</v>
      </c>
      <c r="GH17" s="288">
        <v>85245.071752329502</v>
      </c>
      <c r="GI17" s="288">
        <v>84522.926093465139</v>
      </c>
      <c r="GJ17" s="288">
        <v>84713.695830315482</v>
      </c>
      <c r="GK17" s="289">
        <v>87552.187194151207</v>
      </c>
      <c r="GL17" s="287">
        <v>89381.105294100344</v>
      </c>
      <c r="GM17" s="288">
        <v>89803.812612391048</v>
      </c>
      <c r="GN17" s="288">
        <v>90851.80129509278</v>
      </c>
      <c r="GO17" s="288">
        <v>91181.083759353714</v>
      </c>
      <c r="GP17" s="288">
        <v>91871.179912199776</v>
      </c>
      <c r="GQ17" s="288">
        <v>88286.684138333192</v>
      </c>
      <c r="GR17" s="288">
        <v>88727.882926751568</v>
      </c>
      <c r="GS17" s="288">
        <v>91523.118902028349</v>
      </c>
      <c r="GT17" s="288">
        <v>91318.846789586998</v>
      </c>
      <c r="GU17" s="288">
        <v>90455.302542202378</v>
      </c>
      <c r="GV17" s="288">
        <v>91159.462935739692</v>
      </c>
      <c r="GW17" s="289">
        <v>91700.975636525473</v>
      </c>
      <c r="GX17" s="287">
        <v>93857.009924310536</v>
      </c>
      <c r="GY17" s="288">
        <v>93934.901365830301</v>
      </c>
      <c r="GZ17" s="288">
        <v>95917.563343482616</v>
      </c>
      <c r="HA17" s="288">
        <v>95880.040616445767</v>
      </c>
      <c r="HB17" s="288">
        <v>95365.716325399699</v>
      </c>
      <c r="HC17" s="288">
        <v>94666.754450884633</v>
      </c>
      <c r="HD17" s="288">
        <v>95026.178574362129</v>
      </c>
      <c r="HE17" s="288">
        <v>93906.459295820314</v>
      </c>
      <c r="HF17" s="288">
        <v>95054.205618904845</v>
      </c>
      <c r="HG17" s="288">
        <v>94263.397139293811</v>
      </c>
      <c r="HH17" s="288">
        <v>95087.373823026544</v>
      </c>
      <c r="HI17" s="289">
        <v>94230.437531928881</v>
      </c>
      <c r="HJ17" s="287">
        <v>96871.348405999626</v>
      </c>
      <c r="HK17" s="288">
        <v>98468.44566862045</v>
      </c>
      <c r="HL17" s="288">
        <v>95859.729350914393</v>
      </c>
      <c r="HM17" s="288">
        <v>95043.253946271536</v>
      </c>
      <c r="HN17" s="288">
        <v>94054.363677409521</v>
      </c>
      <c r="HO17" s="288">
        <v>96181.924903866573</v>
      </c>
      <c r="HP17" s="288">
        <v>95564.579254856173</v>
      </c>
      <c r="HQ17" s="288">
        <v>92723.863751094017</v>
      </c>
      <c r="HR17" s="288">
        <v>92938.436069138072</v>
      </c>
      <c r="HS17" s="288">
        <v>94084.065867296362</v>
      </c>
      <c r="HT17" s="288">
        <v>92304.55117868846</v>
      </c>
      <c r="HU17" s="289">
        <v>94196.561112384225</v>
      </c>
      <c r="HV17" s="287">
        <v>95275.494151030623</v>
      </c>
      <c r="HW17" s="288">
        <v>93047.581324900792</v>
      </c>
      <c r="HX17" s="288">
        <v>88806.582463040409</v>
      </c>
      <c r="HY17" s="288">
        <v>92116.127554999606</v>
      </c>
      <c r="HZ17" s="288">
        <v>94625.57310390209</v>
      </c>
      <c r="IA17" s="288">
        <v>97024.648350110787</v>
      </c>
      <c r="IB17" s="288">
        <v>100286.56547973792</v>
      </c>
      <c r="IC17" s="288">
        <v>101259.98734750482</v>
      </c>
      <c r="ID17" s="288">
        <v>101046.08724390296</v>
      </c>
      <c r="IE17" s="288">
        <v>101328.7714871944</v>
      </c>
      <c r="IF17" s="288">
        <v>104194.49872777335</v>
      </c>
      <c r="IG17" s="289">
        <v>112085.46670692909</v>
      </c>
      <c r="IH17" s="287">
        <v>112428.78040907612</v>
      </c>
      <c r="II17" s="288">
        <v>111284.56985790627</v>
      </c>
      <c r="IJ17" s="288">
        <v>109259.27991457915</v>
      </c>
      <c r="IK17" s="288">
        <v>113159.45670817222</v>
      </c>
      <c r="IL17" s="288">
        <v>114132.35202615781</v>
      </c>
      <c r="IM17" s="288">
        <v>114492.53202649568</v>
      </c>
      <c r="IN17" s="288">
        <v>113962.55166233453</v>
      </c>
      <c r="IO17" s="288">
        <v>121739.78138825402</v>
      </c>
      <c r="IP17" s="288">
        <v>121466.46925855683</v>
      </c>
      <c r="IQ17" s="288">
        <v>123050.79331650374</v>
      </c>
      <c r="IR17" s="288">
        <v>121719.28298418107</v>
      </c>
      <c r="IS17" s="289">
        <v>123607.91193151401</v>
      </c>
      <c r="IT17" s="287">
        <v>122482.57805220272</v>
      </c>
      <c r="IU17" s="288">
        <v>123306.77316747887</v>
      </c>
      <c r="IV17" s="288">
        <v>125171.07474661198</v>
      </c>
      <c r="IW17" s="288">
        <v>122655.06504158249</v>
      </c>
      <c r="IX17" s="288">
        <v>124628.07749116658</v>
      </c>
      <c r="IY17" s="288">
        <v>123531.36215793715</v>
      </c>
      <c r="IZ17" s="288">
        <v>122950.50334938882</v>
      </c>
      <c r="JA17" s="288">
        <v>123711.32552118173</v>
      </c>
      <c r="JB17" s="288">
        <v>123415.54238040098</v>
      </c>
      <c r="JC17" s="288">
        <v>121158.21948703642</v>
      </c>
      <c r="JD17" s="288">
        <v>122300.06983842392</v>
      </c>
      <c r="JE17" s="289">
        <v>124641.76665840493</v>
      </c>
      <c r="JF17" s="287">
        <v>128053.04778660854</v>
      </c>
      <c r="JG17" s="288">
        <v>126342.09828812706</v>
      </c>
      <c r="JH17" s="288">
        <v>126609.88594068479</v>
      </c>
      <c r="JI17" s="288">
        <v>126641.93749918765</v>
      </c>
      <c r="JJ17" s="288">
        <v>127509.84478009639</v>
      </c>
      <c r="JK17" s="288">
        <v>128514.2895067686</v>
      </c>
      <c r="JL17" s="288">
        <v>131921.93050315481</v>
      </c>
      <c r="JM17" s="288">
        <v>129053.79505350429</v>
      </c>
      <c r="JN17" s="288">
        <v>129332.29232652858</v>
      </c>
      <c r="JO17" s="288">
        <v>128654.49258649172</v>
      </c>
      <c r="JP17" s="288">
        <v>133068.61640187528</v>
      </c>
      <c r="JQ17" s="289">
        <v>135433.92017304752</v>
      </c>
      <c r="JR17" s="287">
        <v>135354.53543862494</v>
      </c>
      <c r="JS17" s="288">
        <v>134581.82271155121</v>
      </c>
      <c r="JT17" s="288">
        <v>135830.26541681137</v>
      </c>
      <c r="JU17" s="288">
        <v>136926.47883603311</v>
      </c>
      <c r="JV17" s="288">
        <v>136316.52900568763</v>
      </c>
      <c r="JW17" s="288">
        <v>133481.5336422589</v>
      </c>
      <c r="JX17" s="288">
        <v>134026.58849255109</v>
      </c>
      <c r="JY17" s="288">
        <v>133853.17555330449</v>
      </c>
      <c r="JZ17" s="288">
        <v>132777.76733009488</v>
      </c>
      <c r="KA17" s="288">
        <v>130696.39005033972</v>
      </c>
      <c r="KB17" s="288">
        <v>132075.95743747966</v>
      </c>
      <c r="KC17" s="289">
        <v>131090.19871029913</v>
      </c>
      <c r="KD17" s="287">
        <v>132902.68766007698</v>
      </c>
      <c r="KE17" s="288">
        <v>132923.79533931008</v>
      </c>
      <c r="KF17" s="288">
        <v>132711.61556234918</v>
      </c>
      <c r="KG17" s="288">
        <v>135790.19306624372</v>
      </c>
      <c r="KH17" s="288">
        <v>135984.33474301256</v>
      </c>
      <c r="KI17" s="288">
        <v>136691.96722579858</v>
      </c>
      <c r="KJ17" s="288">
        <v>133667.36689333388</v>
      </c>
      <c r="KK17" s="288">
        <v>132382.1368409241</v>
      </c>
      <c r="KL17" s="288">
        <v>141790.22049718432</v>
      </c>
      <c r="KM17" s="288">
        <v>142035.18114624513</v>
      </c>
      <c r="KN17" s="288">
        <v>143249.75861421475</v>
      </c>
      <c r="KO17" s="289">
        <v>151197.34412150149</v>
      </c>
      <c r="KP17" s="287">
        <v>156647.47397946168</v>
      </c>
      <c r="KQ17" s="288">
        <v>157232.97149816307</v>
      </c>
      <c r="KR17" s="288">
        <v>155760.94900320313</v>
      </c>
      <c r="KS17" s="289">
        <v>149738.42788893107</v>
      </c>
    </row>
    <row r="18" spans="1:305" ht="13.8" x14ac:dyDescent="0.3">
      <c r="A18" s="302" t="s">
        <v>4255</v>
      </c>
    </row>
    <row r="19" spans="1:305" x14ac:dyDescent="0.25">
      <c r="A19" s="300" t="s">
        <v>4290</v>
      </c>
    </row>
    <row r="20" spans="1:305" x14ac:dyDescent="0.25">
      <c r="A20" s="11" t="s">
        <v>4404</v>
      </c>
    </row>
    <row r="21" spans="1:305" x14ac:dyDescent="0.25">
      <c r="A21" s="300" t="s">
        <v>4405</v>
      </c>
    </row>
    <row r="22" spans="1:305" x14ac:dyDescent="0.25">
      <c r="A22" s="300" t="s">
        <v>4406</v>
      </c>
      <c r="B22" s="259"/>
      <c r="C22" s="259"/>
      <c r="D22" s="259"/>
      <c r="E22" s="259"/>
      <c r="F22" s="259"/>
      <c r="G22" s="259"/>
      <c r="H22" s="259"/>
      <c r="I22" s="259"/>
      <c r="J22" s="259"/>
      <c r="K22" s="259"/>
      <c r="L22" s="259"/>
      <c r="M22" s="259"/>
      <c r="N22" s="259"/>
      <c r="O22" s="259"/>
      <c r="P22" s="259"/>
      <c r="Q22" s="259"/>
      <c r="R22" s="259"/>
      <c r="S22" s="259"/>
      <c r="T22" s="259"/>
      <c r="U22" s="259"/>
      <c r="V22" s="259"/>
      <c r="W22" s="259"/>
      <c r="X22" s="259"/>
      <c r="Y22" s="259"/>
      <c r="Z22" s="259"/>
      <c r="AA22" s="259"/>
      <c r="AB22" s="259"/>
      <c r="AC22" s="259"/>
      <c r="AD22" s="259"/>
      <c r="AE22" s="259"/>
      <c r="AF22" s="259"/>
      <c r="AG22" s="259"/>
      <c r="AH22" s="259"/>
      <c r="AI22" s="259"/>
      <c r="AJ22" s="259"/>
      <c r="AK22" s="259"/>
      <c r="AL22" s="259"/>
      <c r="AM22" s="259"/>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259"/>
      <c r="EB22" s="259"/>
      <c r="EC22" s="259"/>
      <c r="ED22" s="259"/>
      <c r="EE22" s="259"/>
      <c r="EF22" s="259"/>
      <c r="EG22" s="259"/>
      <c r="EH22" s="259"/>
      <c r="EI22" s="259"/>
      <c r="EJ22" s="259"/>
      <c r="EK22" s="259"/>
      <c r="EL22" s="259"/>
      <c r="EM22" s="259"/>
      <c r="EN22" s="259"/>
      <c r="EO22" s="259"/>
      <c r="EP22" s="259"/>
      <c r="EQ22" s="259"/>
      <c r="ER22" s="259"/>
      <c r="ES22" s="259"/>
      <c r="ET22" s="259"/>
      <c r="EU22" s="259"/>
      <c r="EV22" s="259"/>
      <c r="EW22" s="259"/>
      <c r="EX22" s="259"/>
      <c r="EY22" s="259"/>
      <c r="EZ22" s="259"/>
      <c r="FA22" s="259"/>
      <c r="FB22" s="259"/>
      <c r="FC22" s="259"/>
      <c r="FD22" s="259"/>
      <c r="FE22" s="259"/>
      <c r="FF22" s="259"/>
      <c r="FG22" s="259"/>
      <c r="FH22" s="259"/>
      <c r="FI22" s="259"/>
      <c r="FJ22" s="259"/>
      <c r="FK22" s="259"/>
      <c r="FL22" s="259"/>
      <c r="FM22" s="259"/>
      <c r="FN22" s="259"/>
      <c r="FO22" s="259"/>
      <c r="FP22" s="259"/>
      <c r="FQ22" s="259"/>
      <c r="FR22" s="259"/>
      <c r="FS22" s="259"/>
      <c r="FT22" s="259"/>
      <c r="FU22" s="259"/>
      <c r="FV22" s="259"/>
      <c r="FW22" s="259"/>
      <c r="FX22" s="259"/>
      <c r="FY22" s="259"/>
      <c r="FZ22" s="259"/>
      <c r="GA22" s="259"/>
      <c r="GB22" s="259"/>
      <c r="GC22" s="259"/>
      <c r="GD22" s="259"/>
      <c r="GE22" s="259"/>
      <c r="GF22" s="259"/>
      <c r="GG22" s="259"/>
      <c r="GH22" s="259"/>
      <c r="GI22" s="259"/>
      <c r="GJ22" s="259"/>
      <c r="GK22" s="259"/>
      <c r="GL22" s="259"/>
      <c r="GM22" s="259"/>
      <c r="GN22" s="259"/>
      <c r="GO22" s="259"/>
      <c r="GP22" s="259"/>
      <c r="GQ22" s="259"/>
      <c r="GR22" s="259"/>
      <c r="GS22" s="259"/>
      <c r="GT22" s="259"/>
      <c r="GU22" s="259"/>
      <c r="GV22" s="259"/>
      <c r="GW22" s="259"/>
      <c r="GX22" s="259"/>
      <c r="GY22" s="259"/>
      <c r="GZ22" s="259"/>
      <c r="HA22" s="259"/>
      <c r="HB22" s="259"/>
      <c r="HC22" s="259"/>
      <c r="HD22" s="259"/>
      <c r="HE22" s="259"/>
      <c r="HF22" s="259"/>
      <c r="HG22" s="259"/>
      <c r="HH22" s="259"/>
      <c r="HI22" s="259"/>
      <c r="HJ22" s="259"/>
      <c r="HK22" s="259"/>
      <c r="HL22" s="259"/>
      <c r="HM22" s="259"/>
      <c r="HN22" s="259"/>
      <c r="HO22" s="259"/>
      <c r="HP22" s="259"/>
      <c r="HQ22" s="259"/>
      <c r="HR22" s="259"/>
      <c r="HS22" s="259"/>
      <c r="HT22" s="259"/>
      <c r="HU22" s="259"/>
      <c r="HV22" s="259"/>
      <c r="HW22" s="259"/>
      <c r="HX22" s="259"/>
      <c r="HY22" s="259"/>
      <c r="HZ22" s="259"/>
      <c r="IA22" s="259"/>
      <c r="IB22" s="259"/>
      <c r="IC22" s="259"/>
      <c r="ID22" s="259"/>
      <c r="IE22" s="259"/>
      <c r="IF22" s="259"/>
      <c r="IG22" s="259"/>
      <c r="IH22" s="259"/>
      <c r="II22" s="259"/>
      <c r="IJ22" s="259"/>
      <c r="IK22" s="259"/>
      <c r="IL22" s="259"/>
      <c r="IM22" s="259"/>
      <c r="IN22" s="259"/>
      <c r="IO22" s="259"/>
      <c r="IP22" s="259"/>
      <c r="IQ22" s="259"/>
      <c r="IR22" s="259"/>
      <c r="IS22" s="259"/>
      <c r="IT22" s="259"/>
      <c r="IU22" s="259"/>
      <c r="IV22" s="259"/>
      <c r="IW22" s="259"/>
      <c r="IX22" s="259"/>
      <c r="IY22" s="259"/>
      <c r="IZ22" s="259"/>
      <c r="JA22" s="259"/>
      <c r="JB22" s="259"/>
      <c r="JC22" s="259"/>
      <c r="JD22" s="259"/>
      <c r="JE22" s="259"/>
      <c r="JF22" s="259"/>
      <c r="JG22" s="259"/>
      <c r="JH22" s="259"/>
      <c r="JI22" s="259"/>
      <c r="JJ22" s="259"/>
      <c r="JK22" s="259"/>
      <c r="JL22" s="259"/>
      <c r="JM22" s="259"/>
      <c r="JN22" s="259"/>
      <c r="JO22" s="259"/>
      <c r="JP22" s="259"/>
      <c r="JQ22" s="259"/>
      <c r="JR22" s="259"/>
      <c r="JS22" s="259"/>
      <c r="JT22" s="259"/>
      <c r="JU22" s="259"/>
      <c r="JV22" s="259"/>
      <c r="JW22" s="259"/>
      <c r="JX22" s="259"/>
      <c r="JY22" s="259"/>
      <c r="JZ22" s="259"/>
    </row>
    <row r="23" spans="1:305" ht="13.8" x14ac:dyDescent="0.3">
      <c r="A23" s="302" t="s">
        <v>4256</v>
      </c>
    </row>
  </sheetData>
  <pageMargins left="0.7" right="0.7" top="0.75" bottom="0.75" header="0.3" footer="0.3"/>
  <pageSetup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7</vt:i4>
      </vt:variant>
    </vt:vector>
  </HeadingPairs>
  <TitlesOfParts>
    <vt:vector size="21" baseType="lpstr">
      <vt:lpstr>work</vt:lpstr>
      <vt:lpstr>database</vt:lpstr>
      <vt:lpstr>upload</vt:lpstr>
      <vt:lpstr>upload2</vt:lpstr>
      <vt:lpstr>PORTADA</vt:lpstr>
      <vt:lpstr>INDICE</vt:lpstr>
      <vt:lpstr>Notas_Metodologicas</vt:lpstr>
      <vt:lpstr>Cuadro 1 Saldo Resumen</vt:lpstr>
      <vt:lpstr>Cuadro 2 Saldo Detalle</vt:lpstr>
      <vt:lpstr>Cuadro 3 Flujo</vt:lpstr>
      <vt:lpstr>Cuadro 4 intereses</vt:lpstr>
      <vt:lpstr>Cuadro 5 DX Publica Monedas</vt:lpstr>
      <vt:lpstr>Cuadro 6 DX Publica Prestatars</vt:lpstr>
      <vt:lpstr>Cuadr 7 DX Publica Prestamists</vt:lpstr>
      <vt:lpstr>'Cuadr 7 DX Publica Prestamists'!Área_de_impresión</vt:lpstr>
      <vt:lpstr>'Cuadro 1 Saldo Resumen'!Área_de_impresión</vt:lpstr>
      <vt:lpstr>'Cuadro 2 Saldo Detalle'!Área_de_impresión</vt:lpstr>
      <vt:lpstr>'Cuadro 3 Flujo'!Área_de_impresión</vt:lpstr>
      <vt:lpstr>'Cuadro 4 intereses'!Área_de_impresión</vt:lpstr>
      <vt:lpstr>'Cuadro 5 DX Publica Monedas'!Área_de_impresión</vt:lpstr>
      <vt:lpstr>'Cuadro 6 DX Publica Prestatars'!Área_de_impresión</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evaldiviavelarde</dc:creator>
  <cp:lastModifiedBy>Pablo Ruiz Carrizosa</cp:lastModifiedBy>
  <cp:lastPrinted>2025-04-25T14:45:48Z</cp:lastPrinted>
  <dcterms:created xsi:type="dcterms:W3CDTF">2006-12-18T18:55:22Z</dcterms:created>
  <dcterms:modified xsi:type="dcterms:W3CDTF">2026-07-27T16:54:17Z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2022-10-10T15:14:52Z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879ace05-ae42-4f50-bde2-135b8a1cf9b1</vt:lpwstr>
  </property>
  <property fmtid="{D5CDD505-2E9C-101B-9397-08002B2CF9AE}" pid="8" name="MSIP_Label_d7faaadc-1a6d-4614-bb5b-a314f37e002a_ContentBits">
    <vt:lpwstr>0</vt:lpwstr>
  </property>
</Properties>
</file>