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8890" windowHeight="16110" tabRatio="927"/>
  </bookViews>
  <sheets>
    <sheet name="Introducción a las funciones" sheetId="16" r:id="rId1"/>
    <sheet name="PROMEDIO" sheetId="1" r:id="rId2"/>
    <sheet name="MIN y MAX" sheetId="11" r:id="rId3"/>
    <sheet name="Fecha y hora" sheetId="10" r:id="rId4"/>
    <sheet name="Unir texto y números" sheetId="15" r:id="rId5"/>
    <sheet name="Instrucciones SI" sheetId="13" r:id="rId6"/>
    <sheet name="Asistente para funciones" sheetId="20" r:id="rId7"/>
    <sheet name="BUSCARV" sheetId="9" r:id="rId8"/>
    <sheet name="Funciones condicionales" sheetId="7" r:id="rId9"/>
    <sheet name="Errores de fórmula" sheetId="21" r:id="rId10"/>
  </sheets>
  <definedNames>
    <definedName name="_xlnm._FilterDatabase" localSheetId="8" hidden="1">'Funciones condicionales'!$E$2:$G$14</definedName>
    <definedName name="_xlnm.Extract" localSheetId="8">'Funciones condicionales'!$AA$2</definedName>
    <definedName name="Carnicería" localSheetId="0">'Introducción a las funciones'!$E$2:$F$6</definedName>
    <definedName name="Elementos" localSheetId="0">'Introducción a las funciones'!$B$9:$C$14</definedName>
    <definedName name="Envío">1.25</definedName>
    <definedName name="ExtraCredit" localSheetId="0">'Introducción a las funciones'!$E$9:$F$14</definedName>
    <definedName name="Fruta" localSheetId="0">'Introducción a las funciones'!$B$2:$C$6</definedName>
    <definedName name="grp_WalkMeArrows">"shp_ArrowCurved,txt_FlechasDeLaGuía,shp_ArrowStraight"</definedName>
    <definedName name="grp_WalkMeBrace">"shp_BraceBottom,txt_WalkMeBrace,shp_LlaveDeApertura"</definedName>
    <definedName name="Impuesto_sobre_las_ventas">0.0825</definedName>
    <definedName name="Limones">tbl_FruitType5[Limones]</definedName>
    <definedName name="lst_Fruit">tbl_Fruit[Fruta]</definedName>
    <definedName name="lst_FruitType">tbl_FruitType[Manzanas]</definedName>
    <definedName name="Manzanas">tbl_FruitType[Manzanas]</definedName>
    <definedName name="MoreFruit" localSheetId="0">'Introducción a las funciones'!$B$22:$C$27</definedName>
    <definedName name="MoreItems" localSheetId="0">'Introducción a las funciones'!$B$32:$C$36</definedName>
    <definedName name="Naranjas">tbl_FruitType4[Naranjas]</definedName>
    <definedName name="Plátanos">tbl_FruitType6[Plátanos]</definedName>
    <definedName name="SUMExtraCredit" localSheetId="0">'Introducción a las funciones'!$E$9:$F$14</definedName>
    <definedName name="Total" localSheetId="0">'Introducción a las funciones'!$C$38:$C$39</definedName>
  </definedNames>
  <calcPr calcId="162913"/>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20" l="1"/>
  <c r="C39" i="16" l="1"/>
  <c r="D9" i="21"/>
  <c r="F15" i="11"/>
  <c r="G17" i="7" l="1"/>
  <c r="C17" i="7"/>
  <c r="C3" i="13"/>
  <c r="C30" i="10"/>
  <c r="C15" i="11"/>
  <c r="F15" i="1"/>
  <c r="A25" i="7" l="1"/>
  <c r="A21" i="7"/>
  <c r="D106" i="7" l="1"/>
  <c r="A38" i="7" l="1"/>
  <c r="F39" i="16"/>
  <c r="C5" i="10"/>
  <c r="E3" i="15"/>
  <c r="D3" i="15"/>
  <c r="G64" i="7"/>
  <c r="C64" i="7"/>
  <c r="C123" i="7"/>
  <c r="C27" i="16"/>
  <c r="C15" i="15"/>
  <c r="B19" i="15" s="1"/>
  <c r="C14" i="15"/>
  <c r="C8" i="10"/>
  <c r="D36" i="21"/>
  <c r="B23" i="15" l="1"/>
  <c r="B18" i="15"/>
  <c r="B22" i="15"/>
</calcChain>
</file>

<file path=xl/sharedStrings.xml><?xml version="1.0" encoding="utf-8"?>
<sst xmlns="http://schemas.openxmlformats.org/spreadsheetml/2006/main" count="552" uniqueCount="236">
  <si>
    <t>Vaya hacia abajo para obtener más detalles.</t>
  </si>
  <si>
    <t>Siguiente paso</t>
  </si>
  <si>
    <t>Anterior</t>
  </si>
  <si>
    <t>Siguiente</t>
  </si>
  <si>
    <t>Más información en la Web</t>
  </si>
  <si>
    <t>Información general sobre fórmulas en Excel</t>
  </si>
  <si>
    <t>Aprendizaje gratuito de Excel en línea</t>
  </si>
  <si>
    <t>Introducción a las funciones</t>
  </si>
  <si>
    <t>Las funciones le permiten hacer varias tareas, como realizar operaciones matemáticas, buscar valores o incluso calcular fechas y horas. Probemos varias formas de sumar valores con la función SUMA.</t>
  </si>
  <si>
    <t xml:space="preserve">En la columna de Cantidad de Fruta (celda D7), escriba =SUMA(D3:D6), o escriba =SUMA (, después seleccione el intervalo con el mouse y presione ENTRAR. Esto sumará los valores de las celdas D3, D4, D5 y D6. La respuesta debería ser 170.
</t>
  </si>
  <si>
    <t xml:space="preserve">Ahora vamos a probar Autosuma. Seleccione la celda en la columna de Carne (celda G7) y vaya a Fórmulas &gt; Autosuma &gt; seleccione SUMA. Verá que Excel escribe automáticamente la fórmula. Presione ENTRAR para confirmar. La característica Autosuma tiene todas las funciones más comunes.
</t>
  </si>
  <si>
    <t>Este es un método abreviado de teclado muy útil. Seleccione la celda D15, después presione Alt = y luego ENTRAR. SUMA se introducirá automáticamente.</t>
  </si>
  <si>
    <t>CRÉDITO ADICIONAL
Pruebe la función CONTAR con cualquiera de los métodos que ya probó. La función CONTAR cuenta el número de celdas de un rango que contienen números.</t>
  </si>
  <si>
    <t>Más información sobre funciones</t>
  </si>
  <si>
    <t>Vaya a la pestaña Fórmulas y examine la Biblioteca de funciones, donde se muestran las funciones por categorías, como Texto, Fecha y hora, etc. Insertar función le permitirá buscar funciones por nombre y abrir a un asistente de funciones que puede ayudarle a crear la fórmula. 
Cuando empiece a escribir un nombre de función después de presionar =, Excel abrirá IntelliSense, que mostrará todas las funciones empezando con las letras que escriba. Cuando encuentre la que desee, presione la tecla Tab y Excel completará automáticamente el nombre de la función y escribirá el paréntesis de apertura. También mostrará los argumentos necesarios y opcionales. 
Ahora vamos a ver la anatomía de algunas funciones. La función SUMA está estructurada así:</t>
  </si>
  <si>
    <t xml:space="preserve">Si la función SUMA pudiese hablar, diría que devuelve la suma de todos los valores de las celdas D35 a D38 y toda la columna H. SUMA es el nombre de la función, D35:D38 es el primer argumento de intervalo, que casi siempre es obligatorio, y H:H es el segundo argumento de intervalo, separados por comas. Ahora, vamos a probar una que no necesita argumentos.
</t>
  </si>
  <si>
    <t>La función HOY devuelve la fecha actual. Cuando Excel vuelva a calcular se actualizará automáticamente.</t>
  </si>
  <si>
    <t xml:space="preserve">MIRE ESTO
Seleccione estas celdas. Después, en la esquina inferior derecha de la ventana de Excel, busque SUMAR: 170 en la barra de la parte inferior. Esa es la Barra de estado y es otra manera de encontrar rápidamente un total y otros detalles sobre una celda o intervalo seleccionado. </t>
  </si>
  <si>
    <t xml:space="preserve">DETALLE IMPORTANTE
Haga doble clic en esta celda. Verá el 100 hacia el final. Aunque es posible colocar números en una fórmula de este modo, no es recomendable a menos que sea absolutamente necesario. Esto se conoce como una constante y es fácil olvidar que está ahí. En cambio, se recomienda hacer referencia a otra celda, como la celda F51. De esta forma, se ve fácilmente y no se oculta dentro de una fórmula. </t>
  </si>
  <si>
    <t>Todo sobre la función SUMA</t>
  </si>
  <si>
    <t>Usar Autosuma para sumar números</t>
  </si>
  <si>
    <t>Todo sobre la función CONTAR</t>
  </si>
  <si>
    <t>Volver al principio</t>
  </si>
  <si>
    <t>Fruta</t>
  </si>
  <si>
    <t>Manzanas</t>
  </si>
  <si>
    <t>Naranjas</t>
  </si>
  <si>
    <t>Plátanos</t>
  </si>
  <si>
    <t>Limones</t>
  </si>
  <si>
    <t xml:space="preserve">SUMA &gt; </t>
  </si>
  <si>
    <t>Elemento</t>
  </si>
  <si>
    <t>Pan</t>
  </si>
  <si>
    <t>Donuts</t>
  </si>
  <si>
    <t>Galletas</t>
  </si>
  <si>
    <t>Pasteles</t>
  </si>
  <si>
    <t>Tartas</t>
  </si>
  <si>
    <t>Automóviles</t>
  </si>
  <si>
    <t>Camiones</t>
  </si>
  <si>
    <t>Bicicletas</t>
  </si>
  <si>
    <t>Patines</t>
  </si>
  <si>
    <t>Importe</t>
  </si>
  <si>
    <t>Total:</t>
  </si>
  <si>
    <t>Carnicería</t>
  </si>
  <si>
    <t>Ternera</t>
  </si>
  <si>
    <t>Pollo</t>
  </si>
  <si>
    <t>Cerdo</t>
  </si>
  <si>
    <t>Pescado</t>
  </si>
  <si>
    <t>CONTAR &gt;</t>
  </si>
  <si>
    <t>Valor adicional</t>
  </si>
  <si>
    <t>Nuevo total</t>
  </si>
  <si>
    <t>Función PROMEDIO</t>
  </si>
  <si>
    <r>
      <t xml:space="preserve">Use la función </t>
    </r>
    <r>
      <rPr>
        <b/>
        <sz val="11"/>
        <color theme="0"/>
        <rFont val="Calibri"/>
        <family val="2"/>
      </rPr>
      <t>PROMEDIO</t>
    </r>
    <r>
      <rPr>
        <sz val="11"/>
        <color theme="0"/>
        <rFont val="Calibri"/>
        <family val="2"/>
      </rPr>
      <t xml:space="preserve"> para obtener el promedio de números en un intervalo de celdas.</t>
    </r>
  </si>
  <si>
    <r>
      <t xml:space="preserve">Seleccione la celda D7 y después use el </t>
    </r>
    <r>
      <rPr>
        <b/>
        <sz val="11"/>
        <color theme="0"/>
        <rFont val="Calibri"/>
        <family val="2"/>
      </rPr>
      <t>Autosuma</t>
    </r>
    <r>
      <rPr>
        <sz val="11"/>
        <color theme="0"/>
        <rFont val="Calibri"/>
        <family val="2"/>
      </rPr>
      <t xml:space="preserve"> para agregar una función </t>
    </r>
    <r>
      <rPr>
        <b/>
        <sz val="11"/>
        <color theme="0"/>
        <rFont val="Calibri"/>
        <family val="2"/>
      </rPr>
      <t>PROMEDIO</t>
    </r>
    <r>
      <rPr>
        <sz val="11"/>
        <color theme="0"/>
        <rFont val="Calibri"/>
        <family val="2"/>
      </rPr>
      <t>.</t>
    </r>
  </si>
  <si>
    <t xml:space="preserve">MIRE ESTO
Seleccione cualquier intervalo de números y después mire la barra de estado para obtener un promedio instantáneo.
</t>
  </si>
  <si>
    <t>Activar a la hoja anterior</t>
  </si>
  <si>
    <t>Ir a la siguiente hoja</t>
  </si>
  <si>
    <t xml:space="preserve">CRÉDITO ADICIONAL
Pruebe a usar MEDIANA o MODO aquí. 
MEDIANA le proporciona el valor central de un conjunto de datos, mientras que 
MODO le proporciona la opción que se produce con más frecuencia.
</t>
  </si>
  <si>
    <t>Vínculos para obtener más información en la Web</t>
  </si>
  <si>
    <t>Seleccione esta opción para obtener información en la Web sobre la función PROMEDIO</t>
  </si>
  <si>
    <t>Seleccione esta opción para obtener información en la Web sobre la función MEDIANA</t>
  </si>
  <si>
    <t>Seleccione esta opción para obtener información en la Web sobre la función MODO</t>
  </si>
  <si>
    <t>Seleccione esta opción para obtener información en la Web sobre el aprendizaje gratuito de Excel.</t>
  </si>
  <si>
    <t>PROMEDIO &gt;</t>
  </si>
  <si>
    <t>Si la función SUMA en la celda D42 pudiera hablar, diría: Sume los valores en las celdas D38, D39, D40 y D41.</t>
  </si>
  <si>
    <t>Todo sobre la función SUMAR.SI</t>
  </si>
  <si>
    <t>Funciones MIN y MAX</t>
  </si>
  <si>
    <r>
      <t xml:space="preserve">Use la función </t>
    </r>
    <r>
      <rPr>
        <b/>
        <sz val="10"/>
        <color theme="0"/>
        <rFont val="Calibri"/>
        <family val="2"/>
        <scheme val="minor"/>
      </rPr>
      <t>MIN</t>
    </r>
    <r>
      <rPr>
        <sz val="10"/>
        <color theme="0"/>
        <rFont val="Calibri"/>
        <family val="2"/>
        <scheme val="minor"/>
      </rPr>
      <t xml:space="preserve"> para obtener el número mínimo de un rango de celdas.</t>
    </r>
  </si>
  <si>
    <r>
      <t xml:space="preserve">Use la función </t>
    </r>
    <r>
      <rPr>
        <b/>
        <sz val="10"/>
        <color theme="0"/>
        <rFont val="Calibri"/>
        <family val="2"/>
        <scheme val="minor"/>
      </rPr>
      <t>MAX</t>
    </r>
    <r>
      <rPr>
        <sz val="10"/>
        <color theme="0"/>
        <rFont val="Calibri"/>
        <family val="2"/>
        <scheme val="minor"/>
      </rPr>
      <t xml:space="preserve"> para obtener el número máximo de un rango de celdas.</t>
    </r>
  </si>
  <si>
    <t xml:space="preserve">Seleccione la celda D7 y después use el Asistente de Autosuma para agregar una función MIN.
</t>
  </si>
  <si>
    <t xml:space="preserve">En la celda D15, puede usar el Asistente de Autosuma o escribir para introducir una función MIN o MAX. 
</t>
  </si>
  <si>
    <t xml:space="preserve">Más información en la Web
</t>
  </si>
  <si>
    <t>Todo sobre la función MIN</t>
  </si>
  <si>
    <t>Todo sobre la función MAX</t>
  </si>
  <si>
    <t>MIN &gt;</t>
  </si>
  <si>
    <t>MAX &gt;</t>
  </si>
  <si>
    <t>Funciones de fecha</t>
  </si>
  <si>
    <t xml:space="preserve">Agregar fechas: supongamos que desea saber en qué fecha vence una factura, o cuándo tiene que devolver un libro de la biblioteca. Puede agregar días a una fecha para obtener la información. En la celda D10, escriba un número de días aleatorio. En la celda D11, hemos agregado =D6+D10 para calcular la fecha de vencimiento a partir de la fecha actual.
</t>
  </si>
  <si>
    <t>Funciones de hora</t>
  </si>
  <si>
    <t xml:space="preserve">Excel puede proporcionarle la hora actual, según la configuración regional de su equipo. También puede agregar y restar horas. Por ejemplo, es posible que deba realizar un seguimiento de cuántas horas trabajó un empleado cada semana, y calcular su paga y las horas extra.
</t>
  </si>
  <si>
    <t xml:space="preserve">En la celda D28, escriba =AHORA(), lo que le dará la hora actual y se actualizará cada vez que Excel calcule. Si necesita cambiar el formato de la hora, puede presionar Ctrl+1 &gt; Número &gt; Hora &gt; y seleccionar el formato que desee.
</t>
  </si>
  <si>
    <t xml:space="preserve">Sumar horas entre intervalos de tiempo: en la celda D36 hemos escrito =((D35-D32)-(D34-D33))*24, que calcula la hora de inicio y finalización de la jornada de una persona y después resta el tiempo que utilizó para comer. El *24 al final de la fórmula convierte la parte fraccionaria del día que Excel ve en horas. Sin embargo, debe dar formato a la celda como número. Para ello, vaya a Inicio &gt; Formato &gt; Celdas (Ctrl+1) &gt; Número &gt; Número &gt; 2 decimales.
</t>
  </si>
  <si>
    <t>Si esta fórmula pudiese hablar, diría "Tome la hora de salida y réstela de la hora de entrada, después reste las horas del almuerzo y multiplique el resultado por 24 para convertir las fracciones de Excel en horas", o =((Hora de entrada - Hora de salida)-(Vuelta del almuerzo - Salida para el almuerzo))*24.</t>
  </si>
  <si>
    <t>Todo sobre la función HOY</t>
  </si>
  <si>
    <t>Todo sobre la función AHORA</t>
  </si>
  <si>
    <t>Todo sobre la función FECHA</t>
  </si>
  <si>
    <t>Fecha de hoy:</t>
  </si>
  <si>
    <t>Su cumpleaños:</t>
  </si>
  <si>
    <t>Días hasta su cumpleaños:</t>
  </si>
  <si>
    <t>Días del período de gracia:</t>
  </si>
  <si>
    <t>La factura vence el:</t>
  </si>
  <si>
    <t>Hora actual:</t>
  </si>
  <si>
    <t>Horas diarias trabajadas</t>
  </si>
  <si>
    <t>Hora de entrada:</t>
  </si>
  <si>
    <t>Fin del almuerzo:</t>
  </si>
  <si>
    <t>Inicio del almuerzo:</t>
  </si>
  <si>
    <t>Hora de salida:</t>
  </si>
  <si>
    <t>Total de horas:</t>
  </si>
  <si>
    <t>Fecha y hora estáticas</t>
  </si>
  <si>
    <t>Fecha:</t>
  </si>
  <si>
    <t>Hora:</t>
  </si>
  <si>
    <t>Unir texto en celdas diferentes</t>
  </si>
  <si>
    <t xml:space="preserve">Hay muchas ocasiones usando Excel en las que querrá combinar texto en celdas diferentes. Un ejemplo muy común es que puede tener nombres y apellidos, y desea combinarlos como nombre, apellidos o nombre completo. Afortunadamente, Excel nos permite hacerlo con el signo Y comercial (&amp;) que puede escribir con Mayús+6.
</t>
  </si>
  <si>
    <t xml:space="preserve">En la celda E3, escriba =D3&amp;C3 para unir el nombre y los apellidos. 
</t>
  </si>
  <si>
    <t xml:space="preserve">Para crear el nombre completo, se deberán unir el nombre y los apellidos, pero usar un espacio sin una coma. En F3, escriba =C3&amp;" "&amp;D3.
</t>
  </si>
  <si>
    <t>Usar texto y números juntos</t>
  </si>
  <si>
    <t>Ahora, usaremos el &amp; para unir texto y números, no solo texto y texto
Mire las celdas C28:D29. ¿Puede ver que la fecha y la hora están en celdas independientes? Puede combinarlos con el símbolo &amp;, como se muestra en las celdas C32:C33, pero no queda bien, ¿verdad? Desafortunadamente, Excel no sabe cómo desea dar formato a los números, por lo que los divide a su formato más básico, que es la fecha de la serie en este caso. Es necesario que indiquemos explícitamente a Excel cómo dar formato a la parte del número de la fórmula, para que lo muestre como desea en la cadena de texto resultante. Puede hacerlo con la función TEXTO y un código de formato.</t>
  </si>
  <si>
    <t>Nombre</t>
  </si>
  <si>
    <t>Marina</t>
  </si>
  <si>
    <t>Carlos</t>
  </si>
  <si>
    <t>Ene</t>
  </si>
  <si>
    <t>María</t>
  </si>
  <si>
    <t>Esteban</t>
  </si>
  <si>
    <t>Óscar</t>
  </si>
  <si>
    <t>Íker</t>
  </si>
  <si>
    <t>Irene</t>
  </si>
  <si>
    <t>Usar texto y números</t>
  </si>
  <si>
    <t>Unir texto y números</t>
  </si>
  <si>
    <t>Dar formato a texto y números</t>
  </si>
  <si>
    <t>Apellidos</t>
  </si>
  <si>
    <t>Rodríguez</t>
  </si>
  <si>
    <t>Espinosa</t>
  </si>
  <si>
    <t>Palacios</t>
  </si>
  <si>
    <t>Gómez</t>
  </si>
  <si>
    <t>Torres</t>
  </si>
  <si>
    <t>Valentín</t>
  </si>
  <si>
    <t>Valladares</t>
  </si>
  <si>
    <t>Robledo</t>
  </si>
  <si>
    <t>Apellidos, nombre</t>
  </si>
  <si>
    <t>Nombre completo</t>
  </si>
  <si>
    <t>Instrucciones SI</t>
  </si>
  <si>
    <t>Instrucción SI con otra función</t>
  </si>
  <si>
    <t xml:space="preserve">Las instrucciones SI pueden forzar cálculos adicionales que se deben realizar si se cumple una condición. Aquí vamos a evaluar una celda para ver si deben aplicarse impuestos sobre las ventas y calcular si la condición es verdadera.
</t>
  </si>
  <si>
    <t xml:space="preserve">SUGERENCIA DEL EXPERTO
Los rangos con nombre permiten definir términos o valores en un solo lugar y después volver a usarlos en todo un libro. Puede ver todos los rangos con nombre de este libro haciendo clic en Fórmulas &gt; Administrador de nombres. Haga clic aquí para obtener más información.
</t>
  </si>
  <si>
    <t>Todo sobre la función SI</t>
  </si>
  <si>
    <t>Todo sobre la función SI.CONJUNTO</t>
  </si>
  <si>
    <t>Instrucciones SI avanzadas</t>
  </si>
  <si>
    <t>Manzana</t>
  </si>
  <si>
    <t>Naranja</t>
  </si>
  <si>
    <t>Total</t>
  </si>
  <si>
    <t>BUSCARV</t>
  </si>
  <si>
    <t>DETALLE IMPORTANTE
SI.ERROR es lo que se denomina un controlador de errores global, lo que significa que suprimirá cualquier error que pueda producir la fórmula. Esto puede provocar problemas si Excel le da una notificación de que la fórmula contiene un error legítimo que debe solucionarse.
Una regla general es no agregar controladores de errores en las fórmulas hasta que sepa con total seguridad que funcionan correctamente.</t>
  </si>
  <si>
    <t>Todo sobre la función BUSCARV</t>
  </si>
  <si>
    <t>Todo sobre las funciones INDICE Y COINCIDIR</t>
  </si>
  <si>
    <t>Todo sobre la función SI.ERROR</t>
  </si>
  <si>
    <t>Use tablas dinámicas para analizar datos de una hoja de cálculo</t>
  </si>
  <si>
    <t>Funciones condicionales: SUMAR.SI</t>
  </si>
  <si>
    <t>Las funciones condicionales le permiten sumar, obtener el promedio, contar u obtener el mínimo o el máximo de un intervalo según una condición determinada o los criterios que especifique. Como, por ejemplo, ¿de todas las frutas en la lista, cuántas son manzanas? O bien, ¿cuántas naranjas son del tipo Florida?</t>
  </si>
  <si>
    <t>¿Qué intervalo desea ver?</t>
  </si>
  <si>
    <t>¿Qué valor (texto o número) desea buscar?</t>
  </si>
  <si>
    <t>¿Para cada coincidencia, en qué intervalo desea sumar?</t>
  </si>
  <si>
    <t>¿Qué intervalo desea sumar?</t>
  </si>
  <si>
    <t>Este es el primer intervalo para buscar coincidencias</t>
  </si>
  <si>
    <t>Estos son los criterios de la primera coincidencia</t>
  </si>
  <si>
    <t>Este es el segundo intervalo para buscar coincidencias</t>
  </si>
  <si>
    <t>Estos son los criterios de la segunda coincidencia</t>
  </si>
  <si>
    <t>SUGERENCIA DEL EXPERTO
Cada una de las celdas de frutas y tipos tiene una lista desplegable donde puede seleccionar diferentes frutas. Pruébelo y vea cómo se actualizan automáticamente las fórmulas.</t>
  </si>
  <si>
    <t>Funciones condicionales: CONTAR.SI</t>
  </si>
  <si>
    <t>CONTAR.SI y CONTAR.SI.CONJUNTO le permiten contar valores de un intervalo según unos criterios que especifique. Son un poco diferentes de las otras funciones SI y SI.CONJUNTO, porque solo tienen criterios y un intervalo de criterios. No evalúan un intervalo y después buscan en otro para resumir.</t>
  </si>
  <si>
    <t>Este es el primer intervalo para contar</t>
  </si>
  <si>
    <t>Este es el segundo intervalo para contar</t>
  </si>
  <si>
    <t>Más funciones condicionales</t>
  </si>
  <si>
    <t>SUMAR.SI con un argumento de valor</t>
  </si>
  <si>
    <t>Este es un ejemplo de la función SUMAR.SI con mayor (&gt;) para encontrar todos los valores mayores de un determinado importe:</t>
  </si>
  <si>
    <t>Sume algunos valores basados en este criterio:</t>
  </si>
  <si>
    <t>...Busque en estas celdas...
 </t>
  </si>
  <si>
    <t>...y, si el valor es mayor que 50, súmelo.
 </t>
  </si>
  <si>
    <t>NOTA: Si nota que realiza muchas fórmulas condicionales, es posible que una tabla dinámica sea una solución mejor. Consulte este artículo sobre tablas dinámicas para obtener más información.</t>
  </si>
  <si>
    <t>Todo sobre la función SUMAR.SI.CONJUNTO</t>
  </si>
  <si>
    <t>Todo sobre la función CONTAR.SI</t>
  </si>
  <si>
    <t>Todo sobre la función CONTAR.SI.CONJUNTO</t>
  </si>
  <si>
    <t>Todo sobre la función PROMEDIO.SI</t>
  </si>
  <si>
    <t>Todo sobre la función PROMEDIO.SI.CONJUNTO</t>
  </si>
  <si>
    <t>Todo sobre la función MIN.SI.CONJUNTO</t>
  </si>
  <si>
    <t>Todo sobre la función MAX.SI.CONJUNTO</t>
  </si>
  <si>
    <t>Crear una lista desplegable</t>
  </si>
  <si>
    <t>SUMAR.SI</t>
  </si>
  <si>
    <t>CONTAR.SI</t>
  </si>
  <si>
    <t>Tipo</t>
  </si>
  <si>
    <t>Fuji</t>
  </si>
  <si>
    <t>Florida</t>
  </si>
  <si>
    <t>Cavendish</t>
  </si>
  <si>
    <t>Rugoso</t>
  </si>
  <si>
    <t>Manzana paraíso</t>
  </si>
  <si>
    <t>Ombligo</t>
  </si>
  <si>
    <t>Bizcocho de soletilla</t>
  </si>
  <si>
    <t>Eureka</t>
  </si>
  <si>
    <t>Inténtelo</t>
  </si>
  <si>
    <t>SUMAR.SI.CONJUNTO</t>
  </si>
  <si>
    <t>CONTAR.SI.CONJUNTO</t>
  </si>
  <si>
    <t>Deje que el Asistente para funciones le guíe</t>
  </si>
  <si>
    <t xml:space="preserve">Si conoce el nombre de la función que desea, pero no tiene claro cómo crearla, puede usar el Asistente para funciones para obtener ayuda.
</t>
  </si>
  <si>
    <t xml:space="preserve">Seleccione la celda D10 y vaya a Fórmulas &gt; Insertar función &gt; escriba BUSCARV en el cuadro Buscar una función y presione IR. Cuando vea BUSCARV resaltado, haga clic en Aceptar en la parte inferior. Al seleccionar una función en la lista, Excel mostrará la sintaxis.
</t>
  </si>
  <si>
    <t xml:space="preserve">Después escriba los argumentos de función en los cuadros de texto correspondientes. A medida que escriba cada uno, Excel lo evaluará y le mostrará el resultado, con el resultado final en la parte inferior. A medida que escriba cada sección, los criterios para cada argumento aparecerán en la parte inferior del formulario. Haga clic en Aceptar cuando haya terminado, y Excel introducirá la fórmula.
</t>
  </si>
  <si>
    <t>INFORMACIÓN ÚTIL
Puede escribir referencias de celdas e intervalos, o seleccionarlos con el mouse.</t>
  </si>
  <si>
    <t xml:space="preserve">INFORMACIÓN ÚTIL
A medida que escriba la sección de cada argumento, se mostrará la descripción del argumento en la parte inferior del formulario, encima del resultado de la fórmula.
</t>
  </si>
  <si>
    <t>Funciones de Excel (por categoría)</t>
  </si>
  <si>
    <t>Funciones de Excel (orden alfabético)</t>
  </si>
  <si>
    <t>Corregir errores de fórmula</t>
  </si>
  <si>
    <t xml:space="preserve">En algún momento, verá una fórmula que tiene un error, que Excel mostrará con #ErrorName. Los errores pueden ser útiles, ya que indican si algo no funciona, pero pueden ser difíciles de corregir. Afortunadamente, hay varias opciones que pueden ayudarle a localizar el origen del error y corregirlo.
</t>
  </si>
  <si>
    <t xml:space="preserve">Si hace clic en Ayuda sobre este Error, se abrirá un tema de ayuda específico para el mensaje de error. Si hace clic en Mostrar pasos de cálculo, se cargará un cuadro de diálogo de Evaluar fórmula.
</t>
  </si>
  <si>
    <t xml:space="preserve">Cada vez que haga clic en Evaluar, Excel analizará la fórmula sección por sección. No siempre indicará por qué se produce un error, pero si señalará dónde. Desde allí, observe el tema de ayuda para deducir qué ha fallado en la fórmula.
</t>
  </si>
  <si>
    <t>EXPERIMENTO
¿Qué está mal aquí? Sugerencia: Intentamos hacer una SUMA de todos los elementos.</t>
  </si>
  <si>
    <t xml:space="preserve">INFORMACIÓN ÚTIL
Hacer clic en Opciones le permite establecer las reglas para cuando se muestran o se pasan por alto errores en Excel.
</t>
  </si>
  <si>
    <t>Detectar errores en fórmulas</t>
  </si>
  <si>
    <t>Cómo evitar fórmulas rotas</t>
  </si>
  <si>
    <t>Evaluar paso a paso una fórmula anidada</t>
  </si>
  <si>
    <t xml:space="preserve">Comprobación de errores: vaya a Fórmulas &gt; Comprobación de errores. Se cargará un cuadro de diálogo que le indicará la causa general del error específico. En la celda D9, el error #N/D se debe a que no hay ningún valor coincidente con "Manzana". Puede solucionarlo usando un valor que exista, suprimiendo el error con SI.ERROR, o pasarla por alto teniendo en cuenta que desaparecerá cuando usa un valor que exista.
</t>
  </si>
  <si>
    <t xml:space="preserve">INFORMACIÓN ÚTIL
Puede usar MIN o MAX con varios intervalos o valores para mostrar el mayor o menor de los valores, como =MIN(A1:A10;B1:B10) o =MAX(A1:A10;B1), donde B1 contiene un valor de umbral, como 10, en cuyo caso la fórmula no devolverá un resultado menor que 10.
</t>
  </si>
  <si>
    <t xml:space="preserve">DETALLE IMPORTANTE
Si no desea que Excel muestre un número negativo porque aún no ha escrito su cumpleaños, puede usar una función SI así: =SI(D7="";"";D7-D6), que dice "SI D7 es igual a nada, entonces no muestres nada; en caso contrario, muestra D7 menos D6".
</t>
  </si>
  <si>
    <t xml:space="preserve">INFORMACIÓN ÚTIL
Excel mantiene fechas y horas en función del número de días desde el 1 de enero de 1900. Las horas se conservan en partes fraccionarias de un día basándose en los minutos. Así, 01-01-2017 12:30 se almacena como 42736.5208. Si la hora o fecha aparecen como números como ese, puede presionar Ctrl + 1 &gt; Número y seleccionar un formato de fecha u hora. </t>
  </si>
  <si>
    <t xml:space="preserve">Sin embargo RodríguezMarina no parece correcto. Es necesario agregar una coma y un espacio. Para ello, usaremos comillas para crear una nueva cadena de texto. Esta vez, escriba =D3&amp;"; "&amp;C3. La parte &amp;"; "&amp; nos permite unir una coma y un espacio con el texto en las celdas.
</t>
  </si>
  <si>
    <t xml:space="preserve">En la celda C36, escriba =C28&amp;" "&amp;TEXTO(D28;"DD-MM-AAAA"). DD-MM-AAAA es el código de formato para el día-mes-año, por ejemplo 25-09-2017.
</t>
  </si>
  <si>
    <t>En la celda F33, hemos escrito = SI(E33="Sí";F31*Impuesto sobre las ventas,0), donde se configura el impuesto sobre las ventas como un rango con nombre con un valor de 0,0825. La fórmula indica que, si la celda E33 es igual a Sí, multiplica la celda F31 por el impuesto sobre las ventas, de lo contrario, devuelve 0.
Pruebe a cambiar Sí y No en la celda E33 para ver cómo cambia el cálculo.</t>
  </si>
  <si>
    <t xml:space="preserve">Si no sabe con seguridad si existe el valor de búsqueda, pero desea suprimir el error #N/D, puede usar una función de control de errores denominada SI.ERROR en la celda G43: =SI.ERROR(BUSCARV(F43;F37:G41;2;FALSO),""). SI.ERROR indica que si BUSCARV devuelve un resultado válido, mostrarlo, de lo contrario, no mostrar nada (""). No se muestra nada aquí (""), pero también puede usar números (0,1, 2, etc.), o texto, como "La fórmula no es correcta".
</t>
  </si>
  <si>
    <t>SUMAR.SI le permite sumar en un intervalo según un criterio específico que busca en otro intervalo, como el número de manzanas que tiene. Seleccione la celda D17 y escriba =SUMAR.SI(C3:C14;C17;D3:D14). SUMAR.SI está estructurada así:</t>
  </si>
  <si>
    <t xml:space="preserve">SUMAR.SI.CONJUNTO es lo mismo que SUMAR.SI, pero le permite usar varios criterios. Así, en este ejemplo, puede buscar frutas y tipos, en lugar de solo frutas. Seleccione la celda H17 y escriba =SUMAR.SI.CONJUNTO(H3:H14;F3:F14;F17;G3:G14;G17). SUMAR.SI.CONJUNTO está estructurada así:
</t>
  </si>
  <si>
    <t>=SUMAR.SI(H3:H14;F3:F14;F17;G3:G14;G17)</t>
  </si>
  <si>
    <t>Seleccione la celda D64 y escriba =CONTAR.SI(C50:C61;C64). CONTAR.SI está estructurada así:</t>
  </si>
  <si>
    <t xml:space="preserve">CONTAR.SI.CONJUNTO es lo mismo que SUMAR.SI, pero le permite usar varios criterios. Así, en este ejemplo, puede buscar frutas y tipos, en lugar de solo frutas. Seleccione la celda H64 y escriba =CONTAR.SI.CONJUNTO(F50:F61;F64;G50:G61;G64). CONTAR.SI.CONJUNTO está estructurada así:
</t>
  </si>
  <si>
    <t xml:space="preserve">Ya sabe SUMAR.SI, SUMAR.SI.CONJUNTO, CONTAR.SI y CONTAR.SI.CONJUNTO. Ahora puede probar por su cuenta otras funciones, como PROMEDIO.SI.CONJUNTO, MAX.SI.CONJUNTO, MIN.SI.CONJUNTO. Están estructuradas del mismo modo, por lo que cuando reciba una fórmula escrita, simplemente puede cambiar el nombre de la función por la que desee. Hemos preparado todas las funciones que necesitará para la celda E106, por lo que puede copiar y pegar estas, o intentar escribirlas usted para la práctica.
SUMAR.SI 	=SUMAR.SI(C92:C103;C106;E92:E103) 
SUMAR.SI.CONJUNTO 	=SUMAR.SI.CONJUNTO(E92:E103;C92:C103;C106;D92:D103;D106) 
PROMEDIO.SI 	=PROMEDIO.SI(C92:C103;C106;E92:E103) 
PROMEDIO.SI.CONJUNTO	=PROMEDIO.SI.CONJUNTO(E92:E103;C92:C103;C106;D92:D103;D106)
CONTAR.SI 	=CONTAR.SI(C92:C103;C106)
CONTAR.SI.CONJUNTO 	=CONTAR.SI.CONJUNTO(C92:C103;C106;D92:D103;D106) 
MAX.SI.CONJUNTO 	=MAX.SI.CONJUNTO(E92:E103;C92:C103;C106;D92:D103;D106)
MIN.SI.CONJUNTO 	=MAX.SI.CONJUNTO(E92:E103;C92:C103;C106;D92:D103;D106)
</t>
  </si>
  <si>
    <t>MIRE ESTO
Debería obtener el resultado =BUSCARV(C10;C5:D8;2;FALSO)</t>
  </si>
  <si>
    <t>=SUMAR.SI(C3:C14;C17;D3:D14)</t>
  </si>
  <si>
    <t xml:space="preserve">Ahora seleccione la celda G7 y escriba una función MAX escribiendo =MAX(G3:G6).
</t>
  </si>
  <si>
    <r>
      <t xml:space="preserve">En la celda D15, puede usar </t>
    </r>
    <r>
      <rPr>
        <b/>
        <sz val="11"/>
        <color theme="0"/>
        <rFont val="Calibri"/>
        <family val="2"/>
      </rPr>
      <t>Autosuma</t>
    </r>
    <r>
      <rPr>
        <sz val="11"/>
        <color theme="0"/>
        <rFont val="Calibri"/>
        <family val="2"/>
      </rPr>
      <t xml:space="preserve"> o escribir para introducir otra función </t>
    </r>
    <r>
      <rPr>
        <b/>
        <sz val="11"/>
        <color theme="0"/>
        <rFont val="Calibri"/>
        <family val="2"/>
      </rPr>
      <t>PROMEDIO</t>
    </r>
    <r>
      <rPr>
        <sz val="11"/>
        <color theme="0"/>
        <rFont val="Calibri"/>
        <family val="2"/>
      </rPr>
      <t xml:space="preserve">. </t>
    </r>
  </si>
  <si>
    <r>
      <t xml:space="preserve">Ahora seleccione la celda G7 y escriba una función </t>
    </r>
    <r>
      <rPr>
        <b/>
        <sz val="11"/>
        <color theme="0"/>
        <rFont val="Calibri"/>
        <family val="2"/>
      </rPr>
      <t xml:space="preserve">PROMEDIO </t>
    </r>
    <r>
      <rPr>
        <sz val="11"/>
        <color theme="0"/>
        <rFont val="Calibri"/>
        <family val="2"/>
      </rPr>
      <t xml:space="preserve">escribiendo </t>
    </r>
    <r>
      <rPr>
        <b/>
        <sz val="11"/>
        <color theme="0"/>
        <rFont val="Calibri"/>
        <family val="2"/>
      </rPr>
      <t xml:space="preserve">=PROMEDIO(G3:G6). </t>
    </r>
  </si>
  <si>
    <t>Departamento</t>
  </si>
  <si>
    <t>Marcela</t>
  </si>
  <si>
    <t>Beatriz</t>
  </si>
  <si>
    <t>Armando</t>
  </si>
  <si>
    <t>Mario</t>
  </si>
  <si>
    <t>Patricia</t>
  </si>
  <si>
    <t>Guatemala</t>
  </si>
  <si>
    <t>Santa Rosa</t>
  </si>
  <si>
    <t>Petén</t>
  </si>
  <si>
    <t>¿Es de la capital?</t>
  </si>
  <si>
    <t>¿Es mayor de edad?</t>
  </si>
  <si>
    <t>Edad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</si>
</sst>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mm\-yy;@"/>
    <numFmt numFmtId="169" formatCode="h:mm:ss;@"/>
    <numFmt numFmtId="170" formatCode="h:mm;@"/>
  </numFmts>
  <fonts count="40"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b/>
      <sz val="14"/>
      <color rgb="FF404040"/>
      <name val="Calibri"/>
      <family val="2"/>
      <scheme val="minor"/>
    </font>
    <font>
      <sz val="11"/>
      <color theme="1"/>
      <name val="Calibri"/>
      <family val="2"/>
    </font>
    <font>
      <sz val="11"/>
      <color theme="0"/>
      <name val="Calibri"/>
      <family val="2"/>
    </font>
    <font>
      <b/>
      <sz val="11"/>
      <color theme="0"/>
      <name val="Calibri"/>
      <family val="2"/>
      <scheme val="minor"/>
    </font>
    <font>
      <u/>
      <sz val="11"/>
      <color theme="10"/>
      <name val="Calibri"/>
      <family val="2"/>
    </font>
    <font>
      <sz val="11"/>
      <color theme="0"/>
      <name val="Calibri"/>
      <family val="2"/>
      <scheme val="minor"/>
    </font>
    <font>
      <sz val="22"/>
      <color rgb="FF3B3838"/>
      <name val="Segoe UI Light"/>
      <family val="2"/>
    </font>
    <font>
      <sz val="11"/>
      <color theme="1"/>
      <name val="Calibri"/>
      <family val="2"/>
      <scheme val="minor"/>
    </font>
    <font>
      <sz val="11"/>
      <color theme="1"/>
      <name val="Calibri"/>
      <family val="2"/>
    </font>
    <font>
      <b/>
      <sz val="11"/>
      <color theme="4"/>
      <name val="Segoe UI Black"/>
      <family val="2"/>
    </font>
    <font>
      <b/>
      <sz val="11"/>
      <color theme="0"/>
      <name val="Calibri"/>
      <family val="2"/>
    </font>
    <font>
      <u/>
      <sz val="11"/>
      <color theme="1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s>
  <fills count="3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
      <left/>
      <right/>
      <top/>
      <bottom style="thin">
        <color theme="0" tint="-0.499984740745262"/>
      </bottom>
      <diagonal/>
    </border>
    <border>
      <left/>
      <right/>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top style="thin">
        <color rgb="FFB2B2B2"/>
      </top>
      <bottom style="thin">
        <color rgb="FFB2B2B2"/>
      </bottom>
      <diagonal/>
    </border>
  </borders>
  <cellStyleXfs count="66">
    <xf numFmtId="0" fontId="0" fillId="0" borderId="0"/>
    <xf numFmtId="0" fontId="7" fillId="0" borderId="0" applyFill="0" applyBorder="0">
      <alignment wrapText="1"/>
    </xf>
    <xf numFmtId="0" fontId="4" fillId="0" borderId="0"/>
    <xf numFmtId="0" fontId="8" fillId="2" borderId="0" applyNumberFormat="0" applyProtection="0">
      <alignment horizontal="left" wrapText="1" indent="4"/>
    </xf>
    <xf numFmtId="0" fontId="7" fillId="2" borderId="0" applyNumberFormat="0" applyProtection="0">
      <alignment horizontal="left" wrapText="1" indent="4"/>
    </xf>
    <xf numFmtId="0" fontId="9" fillId="0" borderId="0"/>
    <xf numFmtId="0" fontId="9" fillId="3" borderId="0" applyNumberFormat="0" applyBorder="0" applyProtection="0"/>
    <xf numFmtId="0" fontId="4" fillId="4" borderId="0"/>
    <xf numFmtId="0" fontId="4" fillId="5" borderId="1"/>
    <xf numFmtId="0" fontId="4" fillId="4" borderId="2"/>
    <xf numFmtId="0" fontId="4" fillId="0" borderId="0"/>
    <xf numFmtId="0" fontId="4" fillId="4" borderId="0"/>
    <xf numFmtId="0" fontId="4" fillId="5" borderId="1"/>
    <xf numFmtId="0" fontId="4" fillId="4" borderId="2"/>
    <xf numFmtId="0" fontId="4" fillId="0" borderId="0"/>
    <xf numFmtId="0" fontId="19" fillId="0" borderId="0" applyNumberFormat="0" applyFill="0" applyBorder="0" applyAlignment="0" applyProtection="0"/>
    <xf numFmtId="0" fontId="4" fillId="4" borderId="0"/>
    <xf numFmtId="0" fontId="4" fillId="5" borderId="1"/>
    <xf numFmtId="0" fontId="4" fillId="4" borderId="2"/>
    <xf numFmtId="0" fontId="26" fillId="0" borderId="0" applyNumberFormat="0" applyFill="0" applyBorder="0" applyAlignment="0" applyProtection="0"/>
    <xf numFmtId="167" fontId="16" fillId="0" borderId="0" applyFont="0" applyFill="0" applyBorder="0" applyAlignment="0" applyProtection="0"/>
    <xf numFmtId="166" fontId="16" fillId="0" borderId="0" applyFont="0" applyFill="0" applyBorder="0" applyAlignment="0" applyProtection="0"/>
    <xf numFmtId="165"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7" fillId="0" borderId="0" applyNumberFormat="0" applyFill="0" applyBorder="0" applyAlignment="0" applyProtection="0"/>
    <xf numFmtId="0" fontId="28" fillId="0" borderId="11" applyNumberFormat="0" applyFill="0" applyAlignment="0" applyProtection="0"/>
    <xf numFmtId="0" fontId="29" fillId="0" borderId="12" applyNumberFormat="0" applyFill="0" applyAlignment="0" applyProtection="0"/>
    <xf numFmtId="0" fontId="30" fillId="0" borderId="13" applyNumberFormat="0" applyFill="0" applyAlignment="0" applyProtection="0"/>
    <xf numFmtId="0" fontId="30" fillId="0" borderId="0" applyNumberFormat="0" applyFill="0" applyBorder="0" applyAlignment="0" applyProtection="0"/>
    <xf numFmtId="0" fontId="31" fillId="6" borderId="0" applyNumberFormat="0" applyBorder="0" applyAlignment="0" applyProtection="0"/>
    <xf numFmtId="0" fontId="32" fillId="7" borderId="0" applyNumberFormat="0" applyBorder="0" applyAlignment="0" applyProtection="0"/>
    <xf numFmtId="0" fontId="33" fillId="8" borderId="0" applyNumberFormat="0" applyBorder="0" applyAlignment="0" applyProtection="0"/>
    <xf numFmtId="0" fontId="34" fillId="9" borderId="14" applyNumberFormat="0" applyAlignment="0" applyProtection="0"/>
    <xf numFmtId="0" fontId="35" fillId="10" borderId="15" applyNumberFormat="0" applyAlignment="0" applyProtection="0"/>
    <xf numFmtId="0" fontId="36" fillId="10" borderId="14" applyNumberFormat="0" applyAlignment="0" applyProtection="0"/>
    <xf numFmtId="0" fontId="37" fillId="0" borderId="16" applyNumberFormat="0" applyFill="0" applyAlignment="0" applyProtection="0"/>
    <xf numFmtId="0" fontId="18" fillId="11" borderId="17" applyNumberFormat="0" applyAlignment="0" applyProtection="0"/>
    <xf numFmtId="0" fontId="38" fillId="0" borderId="0" applyNumberFormat="0" applyFill="0" applyBorder="0" applyAlignment="0" applyProtection="0"/>
    <xf numFmtId="0" fontId="16" fillId="12" borderId="1" applyNumberFormat="0" applyFont="0" applyAlignment="0" applyProtection="0"/>
    <xf numFmtId="0" fontId="39" fillId="0" borderId="0" applyNumberFormat="0" applyFill="0" applyBorder="0" applyAlignment="0" applyProtection="0"/>
    <xf numFmtId="0" fontId="11" fillId="0" borderId="18" applyNumberFormat="0" applyFill="0" applyAlignment="0" applyProtection="0"/>
    <xf numFmtId="0" fontId="9"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9"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9"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9"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9" fillId="29"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9" fillId="33"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cellStyleXfs>
  <cellXfs count="108">
    <xf numFmtId="0" fontId="0" fillId="0" borderId="0" xfId="0"/>
    <xf numFmtId="0" fontId="4" fillId="0" borderId="0" xfId="2"/>
    <xf numFmtId="0" fontId="4" fillId="0" borderId="0" xfId="2" applyAlignment="1">
      <alignment horizontal="left"/>
    </xf>
    <xf numFmtId="0" fontId="10" fillId="0" borderId="0" xfId="0" applyFont="1"/>
    <xf numFmtId="0" fontId="10" fillId="0" borderId="0" xfId="0" applyFont="1" applyAlignment="1">
      <alignment horizontal="left" indent="1"/>
    </xf>
    <xf numFmtId="0" fontId="9" fillId="3" borderId="0" xfId="6"/>
    <xf numFmtId="0" fontId="9" fillId="3" borderId="0" xfId="6" applyAlignment="1">
      <alignment horizontal="right"/>
    </xf>
    <xf numFmtId="0" fontId="9" fillId="0" borderId="0" xfId="5"/>
    <xf numFmtId="0" fontId="11" fillId="0" borderId="0" xfId="2" applyFont="1" applyAlignment="1">
      <alignment horizontal="left"/>
    </xf>
    <xf numFmtId="0" fontId="9" fillId="3" borderId="0" xfId="6" applyAlignment="1">
      <alignment horizontal="left"/>
    </xf>
    <xf numFmtId="14" fontId="0" fillId="0" borderId="0" xfId="0" applyNumberFormat="1"/>
    <xf numFmtId="0" fontId="4" fillId="4" borderId="0" xfId="11"/>
    <xf numFmtId="0" fontId="12" fillId="0" borderId="0" xfId="0" applyFont="1"/>
    <xf numFmtId="0" fontId="12" fillId="0" borderId="0" xfId="2" applyFont="1" applyAlignment="1">
      <alignment horizontal="left"/>
    </xf>
    <xf numFmtId="0" fontId="12" fillId="0" borderId="0" xfId="5" applyFont="1"/>
    <xf numFmtId="0" fontId="13" fillId="0" borderId="0" xfId="0" applyFont="1"/>
    <xf numFmtId="0" fontId="14" fillId="0" borderId="0" xfId="2" applyFont="1"/>
    <xf numFmtId="0" fontId="15" fillId="0" borderId="0" xfId="0" applyFont="1"/>
    <xf numFmtId="0" fontId="14" fillId="0" borderId="0" xfId="2" applyFont="1" applyAlignment="1">
      <alignment horizontal="left"/>
    </xf>
    <xf numFmtId="0" fontId="16" fillId="0" borderId="0" xfId="0" applyFont="1"/>
    <xf numFmtId="0" fontId="11" fillId="0" borderId="0" xfId="2" applyFont="1" applyAlignment="1">
      <alignment horizontal="right"/>
    </xf>
    <xf numFmtId="0" fontId="9" fillId="0" borderId="0" xfId="2" applyFont="1" applyAlignment="1">
      <alignment horizontal="left"/>
    </xf>
    <xf numFmtId="0" fontId="17" fillId="0" borderId="0" xfId="0" applyFont="1"/>
    <xf numFmtId="0" fontId="17" fillId="0" borderId="0" xfId="0" quotePrefix="1" applyFont="1"/>
    <xf numFmtId="0" fontId="17" fillId="0" borderId="0" xfId="0" applyFont="1" applyAlignment="1">
      <alignment wrapText="1"/>
    </xf>
    <xf numFmtId="0" fontId="18" fillId="3" borderId="0" xfId="6" applyFont="1" applyAlignment="1">
      <alignment horizontal="left"/>
    </xf>
    <xf numFmtId="0" fontId="18" fillId="3" borderId="0" xfId="6" applyFont="1" applyAlignment="1">
      <alignment horizontal="right"/>
    </xf>
    <xf numFmtId="0" fontId="0" fillId="0" borderId="0" xfId="0" applyAlignment="1">
      <alignment vertical="center"/>
    </xf>
    <xf numFmtId="0" fontId="18" fillId="3" borderId="0" xfId="6" applyFont="1"/>
    <xf numFmtId="0" fontId="6" fillId="0" borderId="0" xfId="2" applyFont="1"/>
    <xf numFmtId="0" fontId="6" fillId="0" borderId="0" xfId="2" applyFont="1" applyAlignment="1">
      <alignment horizontal="left"/>
    </xf>
    <xf numFmtId="0" fontId="6" fillId="0" borderId="0" xfId="2" applyFont="1" applyAlignment="1">
      <alignment horizontal="right"/>
    </xf>
    <xf numFmtId="0" fontId="6" fillId="4" borderId="0" xfId="7" applyFont="1"/>
    <xf numFmtId="0" fontId="6" fillId="4" borderId="0" xfId="7" applyFont="1" applyAlignment="1">
      <alignment horizontal="right"/>
    </xf>
    <xf numFmtId="0" fontId="6" fillId="5" borderId="1" xfId="8" applyFont="1" applyAlignment="1">
      <alignment horizontal="right"/>
    </xf>
    <xf numFmtId="0" fontId="10" fillId="0" borderId="0" xfId="0" applyFont="1" applyAlignment="1">
      <alignment horizontal="center"/>
    </xf>
    <xf numFmtId="0" fontId="6" fillId="0" borderId="0" xfId="2" applyFont="1" applyAlignment="1">
      <alignment horizontal="left" indent="1"/>
    </xf>
    <xf numFmtId="0" fontId="10" fillId="0" borderId="0" xfId="0" applyFont="1" applyAlignment="1">
      <alignment horizontal="left" indent="2"/>
    </xf>
    <xf numFmtId="0" fontId="6" fillId="4" borderId="2" xfId="9" applyFont="1"/>
    <xf numFmtId="0" fontId="6" fillId="5" borderId="1" xfId="8" applyFont="1" applyAlignment="1">
      <alignment horizontal="right" vertical="center"/>
    </xf>
    <xf numFmtId="0" fontId="6" fillId="0" borderId="0" xfId="2" applyFont="1" applyAlignment="1">
      <alignment horizontal="center"/>
    </xf>
    <xf numFmtId="0" fontId="6" fillId="0" borderId="0" xfId="2" quotePrefix="1" applyFont="1" applyAlignment="1">
      <alignment horizontal="left"/>
    </xf>
    <xf numFmtId="0" fontId="6" fillId="0" borderId="0" xfId="2" applyFont="1" applyAlignment="1">
      <alignment horizontal="left" indent="2"/>
    </xf>
    <xf numFmtId="0" fontId="6" fillId="0" borderId="0" xfId="10" applyFont="1" applyAlignment="1">
      <alignment horizontal="left" indent="1"/>
    </xf>
    <xf numFmtId="0" fontId="6" fillId="4" borderId="2" xfId="13" applyFont="1"/>
    <xf numFmtId="0" fontId="6" fillId="4" borderId="2" xfId="9" applyFont="1" applyAlignment="1">
      <alignment horizontal="left"/>
    </xf>
    <xf numFmtId="0" fontId="4" fillId="5" borderId="1" xfId="8"/>
    <xf numFmtId="0" fontId="21" fillId="0" borderId="0" xfId="0" applyFont="1" applyAlignment="1">
      <alignment horizontal="centerContinuous" vertical="center"/>
    </xf>
    <xf numFmtId="0" fontId="22" fillId="0" borderId="0" xfId="10" applyFont="1" applyAlignment="1">
      <alignment horizontal="centerContinuous"/>
    </xf>
    <xf numFmtId="0" fontId="22" fillId="0" borderId="0" xfId="10" applyFont="1"/>
    <xf numFmtId="0" fontId="20" fillId="3" borderId="0" xfId="6" applyFont="1"/>
    <xf numFmtId="0" fontId="20" fillId="3" borderId="0" xfId="6" applyFont="1" applyAlignment="1">
      <alignment horizontal="right"/>
    </xf>
    <xf numFmtId="0" fontId="22" fillId="0" borderId="0" xfId="10" applyFont="1" applyAlignment="1">
      <alignment horizontal="left"/>
    </xf>
    <xf numFmtId="0" fontId="23" fillId="0" borderId="0" xfId="0" applyFont="1"/>
    <xf numFmtId="0" fontId="6" fillId="0" borderId="0" xfId="2" applyFont="1" applyAlignment="1">
      <alignment horizontal="centerContinuous"/>
    </xf>
    <xf numFmtId="0" fontId="0" fillId="0" borderId="0" xfId="0" applyAlignment="1">
      <alignment horizontal="centerContinuous"/>
    </xf>
    <xf numFmtId="0" fontId="9" fillId="0" borderId="0" xfId="5" applyAlignment="1">
      <alignment horizontal="centerContinuous"/>
    </xf>
    <xf numFmtId="0" fontId="5" fillId="4" borderId="2" xfId="9"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9" fillId="0" borderId="0" xfId="2" applyFont="1" applyAlignment="1">
      <alignment horizontal="left" wrapText="1"/>
    </xf>
    <xf numFmtId="0" fontId="12" fillId="0" borderId="0" xfId="0" applyFont="1" applyAlignment="1">
      <alignment wrapText="1"/>
    </xf>
    <xf numFmtId="0" fontId="12" fillId="0" borderId="0" xfId="2" applyFont="1" applyAlignment="1">
      <alignment horizontal="left" wrapText="1"/>
    </xf>
    <xf numFmtId="0" fontId="24" fillId="0" borderId="0" xfId="0" applyFont="1"/>
    <xf numFmtId="0" fontId="21" fillId="0" borderId="0" xfId="0" applyFont="1" applyAlignment="1">
      <alignment horizontal="center" vertical="center" wrapText="1"/>
    </xf>
    <xf numFmtId="0" fontId="0" fillId="0" borderId="0" xfId="0" applyAlignment="1">
      <alignment horizontal="center" wrapText="1"/>
    </xf>
    <xf numFmtId="0" fontId="4" fillId="4" borderId="3" xfId="7" applyBorder="1"/>
    <xf numFmtId="0" fontId="22" fillId="4" borderId="3" xfId="11" applyFont="1" applyBorder="1"/>
    <xf numFmtId="0" fontId="22" fillId="4" borderId="5" xfId="11" applyFont="1" applyBorder="1"/>
    <xf numFmtId="0" fontId="6" fillId="5" borderId="4" xfId="8" applyFont="1" applyBorder="1" applyAlignment="1">
      <alignment horizontal="right"/>
    </xf>
    <xf numFmtId="0" fontId="6" fillId="4" borderId="3" xfId="7" applyFont="1" applyBorder="1"/>
    <xf numFmtId="0" fontId="6" fillId="4" borderId="3" xfId="7" applyFont="1" applyBorder="1" applyAlignment="1">
      <alignment horizontal="right"/>
    </xf>
    <xf numFmtId="0" fontId="6" fillId="4" borderId="3" xfId="7" applyFont="1" applyBorder="1" applyAlignment="1">
      <alignment horizontal="left"/>
    </xf>
    <xf numFmtId="0" fontId="4" fillId="4" borderId="8" xfId="9" applyBorder="1"/>
    <xf numFmtId="0" fontId="4" fillId="5" borderId="7" xfId="8" applyBorder="1"/>
    <xf numFmtId="0" fontId="5" fillId="4" borderId="3" xfId="7" applyFont="1" applyBorder="1"/>
    <xf numFmtId="0" fontId="4" fillId="4" borderId="1" xfId="7" applyBorder="1"/>
    <xf numFmtId="0" fontId="11" fillId="0" borderId="6" xfId="10" applyFont="1" applyBorder="1" applyAlignment="1">
      <alignment horizontal="left"/>
    </xf>
    <xf numFmtId="0" fontId="9" fillId="0" borderId="0" xfId="10" applyFont="1" applyAlignment="1">
      <alignment horizontal="left" wrapText="1"/>
    </xf>
    <xf numFmtId="0" fontId="9" fillId="0" borderId="0" xfId="5" applyFont="1" applyAlignment="1">
      <alignment wrapText="1"/>
    </xf>
    <xf numFmtId="0" fontId="9" fillId="0" borderId="0" xfId="5" applyFont="1"/>
    <xf numFmtId="0" fontId="9" fillId="0" borderId="0" xfId="0" applyFont="1"/>
    <xf numFmtId="168" fontId="6" fillId="5" borderId="7" xfId="8" applyNumberFormat="1" applyFont="1" applyBorder="1" applyAlignment="1">
      <alignment horizontal="right"/>
    </xf>
    <xf numFmtId="168" fontId="4" fillId="4" borderId="8" xfId="9" applyNumberFormat="1" applyBorder="1"/>
    <xf numFmtId="168" fontId="4" fillId="4" borderId="3" xfId="7" applyNumberFormat="1" applyBorder="1"/>
    <xf numFmtId="169" fontId="6" fillId="5" borderId="7" xfId="8" applyNumberFormat="1" applyFont="1" applyBorder="1" applyAlignment="1">
      <alignment horizontal="right"/>
    </xf>
    <xf numFmtId="170" fontId="4" fillId="5" borderId="7" xfId="8" applyNumberFormat="1" applyBorder="1"/>
    <xf numFmtId="170" fontId="4" fillId="4" borderId="3" xfId="7" applyNumberFormat="1" applyBorder="1"/>
    <xf numFmtId="170" fontId="6" fillId="5" borderId="7" xfId="8" applyNumberFormat="1" applyFont="1" applyBorder="1" applyAlignment="1">
      <alignment horizontal="right"/>
    </xf>
    <xf numFmtId="0" fontId="3" fillId="4" borderId="3" xfId="7" applyFont="1" applyBorder="1"/>
    <xf numFmtId="0" fontId="2" fillId="4" borderId="8" xfId="9" applyNumberFormat="1" applyFont="1" applyBorder="1"/>
    <xf numFmtId="0" fontId="34" fillId="9" borderId="14" xfId="33"/>
    <xf numFmtId="0" fontId="4" fillId="12" borderId="1" xfId="39" applyFont="1"/>
    <xf numFmtId="0" fontId="6" fillId="12" borderId="1" xfId="39" applyFont="1" applyAlignment="1">
      <alignment horizontal="right"/>
    </xf>
    <xf numFmtId="0" fontId="34" fillId="9" borderId="14" xfId="33" applyAlignment="1">
      <alignment horizontal="left"/>
    </xf>
    <xf numFmtId="0" fontId="22" fillId="12" borderId="1" xfId="39" applyFont="1"/>
    <xf numFmtId="0" fontId="22" fillId="12" borderId="1" xfId="39" applyFont="1" applyAlignment="1">
      <alignment horizontal="center"/>
    </xf>
    <xf numFmtId="0" fontId="2" fillId="4" borderId="3" xfId="7" applyFont="1" applyBorder="1"/>
    <xf numFmtId="0" fontId="6" fillId="12" borderId="1" xfId="39" applyFont="1" applyAlignment="1">
      <alignment horizontal="right" vertical="center"/>
    </xf>
    <xf numFmtId="0" fontId="22" fillId="12" borderId="1" xfId="39" applyFont="1" applyAlignment="1">
      <alignment horizontal="right"/>
    </xf>
    <xf numFmtId="0" fontId="1" fillId="4" borderId="1" xfId="7" applyFont="1" applyBorder="1" applyAlignment="1">
      <alignment horizontal="center"/>
    </xf>
    <xf numFmtId="0" fontId="1" fillId="4" borderId="1" xfId="7" applyFont="1" applyBorder="1" applyAlignment="1">
      <alignment horizontal="left"/>
    </xf>
    <xf numFmtId="0" fontId="18" fillId="3" borderId="0" xfId="6" applyFont="1" applyAlignment="1">
      <alignment horizontal="center"/>
    </xf>
    <xf numFmtId="0" fontId="18" fillId="3" borderId="9" xfId="6" applyFont="1" applyBorder="1" applyAlignment="1">
      <alignment horizontal="center"/>
    </xf>
    <xf numFmtId="0" fontId="18" fillId="3" borderId="10" xfId="6" applyFont="1" applyBorder="1" applyAlignment="1">
      <alignment horizontal="center"/>
    </xf>
    <xf numFmtId="0" fontId="4" fillId="5" borderId="19" xfId="8" applyBorder="1" applyAlignment="1">
      <alignment horizontal="left"/>
    </xf>
    <xf numFmtId="0" fontId="4" fillId="5" borderId="7" xfId="8" applyBorder="1" applyAlignment="1">
      <alignment horizontal="left"/>
    </xf>
    <xf numFmtId="0" fontId="18" fillId="3" borderId="10" xfId="6" applyFont="1" applyBorder="1" applyAlignment="1">
      <alignment horizontal="center" vertical="center"/>
    </xf>
  </cellXfs>
  <cellStyles count="66">
    <cellStyle name="20% - Énfasis1" xfId="43" builtinId="30" customBuiltin="1"/>
    <cellStyle name="20% - Énfasis2" xfId="47" builtinId="34" customBuiltin="1"/>
    <cellStyle name="20% - Énfasis3" xfId="51" builtinId="38" customBuiltin="1"/>
    <cellStyle name="20% - Énfasis4" xfId="55" builtinId="42" customBuiltin="1"/>
    <cellStyle name="20% - Énfasis5" xfId="59" builtinId="46" customBuiltin="1"/>
    <cellStyle name="20% - Énfasis6" xfId="63" builtinId="50" customBuiltin="1"/>
    <cellStyle name="40% - Énfasis1" xfId="44" builtinId="31" customBuiltin="1"/>
    <cellStyle name="40% - Énfasis2" xfId="48" builtinId="35" customBuiltin="1"/>
    <cellStyle name="40% - Énfasis3" xfId="52" builtinId="39" customBuiltin="1"/>
    <cellStyle name="40% - Énfasis4" xfId="56" builtinId="43" customBuiltin="1"/>
    <cellStyle name="40% - Énfasis5" xfId="60" builtinId="47" customBuiltin="1"/>
    <cellStyle name="40% - Énfasis6" xfId="64" builtinId="51" customBuiltin="1"/>
    <cellStyle name="60% - Énfasis1" xfId="45" builtinId="32" customBuiltin="1"/>
    <cellStyle name="60% - Énfasis2" xfId="49" builtinId="36" customBuiltin="1"/>
    <cellStyle name="60% - Énfasis3" xfId="53" builtinId="40" customBuiltin="1"/>
    <cellStyle name="60% - Énfasis4" xfId="57" builtinId="44" customBuiltin="1"/>
    <cellStyle name="60% - Énfasis5" xfId="61" builtinId="48" customBuiltin="1"/>
    <cellStyle name="60% - Énfasis6" xfId="65" builtinId="52" customBuiltin="1"/>
    <cellStyle name="Bueno" xfId="30" builtinId="26" customBuiltin="1"/>
    <cellStyle name="Cálculo" xfId="35" builtinId="22" customBuiltin="1"/>
    <cellStyle name="Celda de comprobación" xfId="37" builtinId="23" customBuiltin="1"/>
    <cellStyle name="Celda vinculada" xfId="36" builtinId="24" customBuiltin="1"/>
    <cellStyle name="Encabezado 1" xfId="26" builtinId="16" customBuiltin="1"/>
    <cellStyle name="Encabezado 1 2" xfId="3"/>
    <cellStyle name="Encabezado 2 2" xfId="4"/>
    <cellStyle name="Encabezado 3 2" xfId="6"/>
    <cellStyle name="Encabezado 4" xfId="29" builtinId="19" customBuiltin="1"/>
    <cellStyle name="Énfasis1" xfId="42" builtinId="29" customBuiltin="1"/>
    <cellStyle name="Énfasis2" xfId="46" builtinId="33" customBuiltin="1"/>
    <cellStyle name="Énfasis3" xfId="50" builtinId="37" customBuiltin="1"/>
    <cellStyle name="Énfasis4" xfId="54" builtinId="41" customBuiltin="1"/>
    <cellStyle name="Énfasis5" xfId="58" builtinId="45" customBuiltin="1"/>
    <cellStyle name="Énfasis6" xfId="62" builtinId="49" customBuiltin="1"/>
    <cellStyle name="Entrada" xfId="33" builtinId="20" customBuiltin="1"/>
    <cellStyle name="GrayCell" xfId="7"/>
    <cellStyle name="GrayCell 2" xfId="11"/>
    <cellStyle name="GrayCell 2 2" xfId="16"/>
    <cellStyle name="Hipervínculo" xfId="15" builtinId="8" customBuiltin="1"/>
    <cellStyle name="Hipervínculo visitado" xfId="19" builtinId="9" customBuiltin="1"/>
    <cellStyle name="Incorrecto" xfId="31" builtinId="27" customBuiltin="1"/>
    <cellStyle name="Millares" xfId="20" builtinId="3" customBuiltin="1"/>
    <cellStyle name="Millares [0]" xfId="21" builtinId="6" customBuiltin="1"/>
    <cellStyle name="Moneda" xfId="22" builtinId="4" customBuiltin="1"/>
    <cellStyle name="Moneda [0]" xfId="23" builtinId="7" customBuiltin="1"/>
    <cellStyle name="Neutral" xfId="32" builtinId="28" customBuiltin="1"/>
    <cellStyle name="Normal" xfId="0" builtinId="0" customBuiltin="1"/>
    <cellStyle name="Normal 2" xfId="2"/>
    <cellStyle name="Normal 2 2" xfId="14"/>
    <cellStyle name="Normal 3" xfId="10"/>
    <cellStyle name="Notas" xfId="39" builtinId="10" customBuiltin="1"/>
    <cellStyle name="OrangeBorder" xfId="9"/>
    <cellStyle name="OrangeBorder 2" xfId="13"/>
    <cellStyle name="OrangeBorder 3" xfId="18"/>
    <cellStyle name="Porcentaje" xfId="24" builtinId="5" customBuiltin="1"/>
    <cellStyle name="Salida" xfId="34" builtinId="21" customBuiltin="1"/>
    <cellStyle name="Texto de advertencia" xfId="38" builtinId="11" customBuiltin="1"/>
    <cellStyle name="Texto de inicio" xfId="1"/>
    <cellStyle name="Texto de la columna A" xfId="5"/>
    <cellStyle name="Texto explicativo" xfId="40" builtinId="53" customBuiltin="1"/>
    <cellStyle name="Título" xfId="25" builtinId="15" customBuiltin="1"/>
    <cellStyle name="Título 2" xfId="27"/>
    <cellStyle name="Título 3" xfId="28" builtinId="18" customBuiltin="1"/>
    <cellStyle name="Total" xfId="41" builtinId="25" customBuiltin="1"/>
    <cellStyle name="YellowCell" xfId="8"/>
    <cellStyle name="YellowCell 2" xfId="12"/>
    <cellStyle name="YellowCell 2 2" xfId="17"/>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Interfaz de usuario de Excel" pivot="0" count="7">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image" Target="../media/image7.svg"/><Relationship Id="rId12" Type="http://schemas.openxmlformats.org/officeDocument/2006/relationships/image" Target="../media/image3.png"/><Relationship Id="rId16" Type="http://schemas.openxmlformats.org/officeDocument/2006/relationships/image" Target="../media/image5.png"/><Relationship Id="rId1" Type="http://schemas.openxmlformats.org/officeDocument/2006/relationships/image" Target="../media/image1.png"/><Relationship Id="rId11" Type="http://schemas.openxmlformats.org/officeDocument/2006/relationships/image" Target="../media/image2.png"/><Relationship Id="rId15" Type="http://schemas.openxmlformats.org/officeDocument/2006/relationships/image" Target="../media/image3.svg"/><Relationship Id="rId10" Type="http://schemas.openxmlformats.org/officeDocument/2006/relationships/image" Target="../media/image14.svg"/><Relationship Id="rId1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8" Type="http://schemas.openxmlformats.org/officeDocument/2006/relationships/image" Target="../media/image9.svg"/><Relationship Id="rId3" Type="http://schemas.openxmlformats.org/officeDocument/2006/relationships/image" Target="../media/image8.png"/><Relationship Id="rId7" Type="http://schemas.openxmlformats.org/officeDocument/2006/relationships/image" Target="../media/image6.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23.svg"/></Relationships>
</file>

<file path=xl/drawings/_rels/drawing2.xml.rels><?xml version="1.0" encoding="UTF-8" standalone="yes"?>
<Relationships xmlns="http://schemas.openxmlformats.org/package/2006/relationships"><Relationship Id="rId12" Type="http://schemas.openxmlformats.org/officeDocument/2006/relationships/image" Target="../media/image7.sv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7" Type="http://schemas.openxmlformats.org/officeDocument/2006/relationships/image" Target="../media/image9.svg"/><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12" Type="http://schemas.openxmlformats.org/officeDocument/2006/relationships/image" Target="../media/image14.svg"/><Relationship Id="rId2" Type="http://schemas.openxmlformats.org/officeDocument/2006/relationships/image" Target="../media/image9.sv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2" Type="http://schemas.openxmlformats.org/officeDocument/2006/relationships/image" Target="../media/image7.sv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sv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3" Type="http://schemas.openxmlformats.org/officeDocument/2006/relationships/image" Target="../media/image9.svg"/><Relationship Id="rId3" Type="http://schemas.openxmlformats.org/officeDocument/2006/relationships/image" Target="../media/image7.png"/><Relationship Id="rId2" Type="http://schemas.openxmlformats.org/officeDocument/2006/relationships/image" Target="../media/image7.svg"/><Relationship Id="rId1" Type="http://schemas.openxmlformats.org/officeDocument/2006/relationships/image" Target="../media/image3.png"/><Relationship Id="rId4" Type="http://schemas.openxmlformats.org/officeDocument/2006/relationships/image" Target="../media/image6.png"/></Relationships>
</file>

<file path=xl/drawings/_rels/drawing8.xml.rels><?xml version="1.0" encoding="UTF-8" standalone="yes"?>
<Relationships xmlns="http://schemas.openxmlformats.org/package/2006/relationships"><Relationship Id="rId13" Type="http://schemas.openxmlformats.org/officeDocument/2006/relationships/image" Target="../media/image8.png"/><Relationship Id="rId12" Type="http://schemas.openxmlformats.org/officeDocument/2006/relationships/image" Target="../media/image14.svg"/><Relationship Id="rId1" Type="http://schemas.openxmlformats.org/officeDocument/2006/relationships/image" Target="../media/image1.png"/><Relationship Id="rId14" Type="http://schemas.openxmlformats.org/officeDocument/2006/relationships/image" Target="../media/image23.svg"/></Relationships>
</file>

<file path=xl/drawings/_rels/drawing9.xml.rels><?xml version="1.0" encoding="UTF-8" standalone="yes"?>
<Relationships xmlns="http://schemas.openxmlformats.org/package/2006/relationships"><Relationship Id="rId8" Type="http://schemas.openxmlformats.org/officeDocument/2006/relationships/hyperlink" Target="https://support.office.com/es-ES/article/maxifs-function-dfd611e6-da2c-488a-919b-9b6376b28883?ui=es-ES&amp;rs=en-001&amp;ad=us" TargetMode="External"/><Relationship Id="rId13" Type="http://schemas.openxmlformats.org/officeDocument/2006/relationships/hyperlink" Target="https://support.office.com/es-ES/article/sumifs-function-c9e748f5-7ea7-455d-9406-611cebce642b?ui=es-ES&amp;rs=en-001&amp;ad=us" TargetMode="External"/><Relationship Id="rId3" Type="http://schemas.openxmlformats.org/officeDocument/2006/relationships/hyperlink" Target="#'Funciones condicionales'!A1"/><Relationship Id="rId7" Type="http://schemas.openxmlformats.org/officeDocument/2006/relationships/image" Target="../media/image5.svg"/><Relationship Id="rId12" Type="http://schemas.openxmlformats.org/officeDocument/2006/relationships/hyperlink" Target="https://support.office.com/es-ES/article/countifs-function-dda3dc6e-f74e-4aee-88bc-aa8c2a866842?ui=es-ES&amp;rs=en-001&amp;ad=us" TargetMode="External"/><Relationship Id="rId17" Type="http://schemas.openxmlformats.org/officeDocument/2006/relationships/image" Target="../media/image10.png"/><Relationship Id="rId2" Type="http://schemas.openxmlformats.org/officeDocument/2006/relationships/image" Target="../media/image9.svg"/><Relationship Id="rId16" Type="http://schemas.openxmlformats.org/officeDocument/2006/relationships/hyperlink" Target="https://support.office.com/es-ES/article/create-a-drop-down-list-7693307a-59ef-400a-b769-c5402dce407b?ui=es-ES&amp;rs=en-001&amp;ad=us" TargetMode="External"/><Relationship Id="rId1" Type="http://schemas.openxmlformats.org/officeDocument/2006/relationships/image" Target="../media/image6.png"/><Relationship Id="rId6" Type="http://schemas.openxmlformats.org/officeDocument/2006/relationships/image" Target="../media/image9.png"/><Relationship Id="rId11" Type="http://schemas.openxmlformats.org/officeDocument/2006/relationships/hyperlink" Target="https://support.office.com/es-ES/article/minifs-function-6ca1ddaa-079b-4e74-80cc-72eef32e6599?ui=es-ES&amp;rs=en-001&amp;ad=us" TargetMode="External"/><Relationship Id="rId5" Type="http://schemas.openxmlformats.org/officeDocument/2006/relationships/hyperlink" Target="https://support.office.com/es-ES/article/excel-for-windows-training-9bc05390-e94c-46af-a5b3-d7c22f6990bb?ui=es-ES&amp;rs=en-001&amp;ad=us" TargetMode="External"/><Relationship Id="rId15" Type="http://schemas.openxmlformats.org/officeDocument/2006/relationships/hyperlink" Target="https://support.office.com/es-ES/article/countif-function-e0de10c6-f885-4e71-abb4-1f464816df34?ui=es-ES&amp;rs=en-001&amp;ad=us" TargetMode="External"/><Relationship Id="rId10" Type="http://schemas.openxmlformats.org/officeDocument/2006/relationships/hyperlink" Target="https://support.office.com/es-ES/article/averageif-function-faec8e2e-0dec-4308-af69-f5576d8ac642?ui=es-ES&amp;rs=en-001&amp;ad=us" TargetMode="External"/><Relationship Id="rId19" Type="http://schemas.openxmlformats.org/officeDocument/2006/relationships/image" Target="../media/image20.svg"/><Relationship Id="rId4" Type="http://schemas.openxmlformats.org/officeDocument/2006/relationships/hyperlink" Target="#'Asistente para funciones'!A1"/><Relationship Id="rId9" Type="http://schemas.openxmlformats.org/officeDocument/2006/relationships/hyperlink" Target="https://support.office.com/es-ES/article/averageifs-function-48910c45-1fc0-4389-a028-f7c5c3001690?ui=es-ES&amp;rs=en-001&amp;ad=us" TargetMode="External"/><Relationship Id="rId14" Type="http://schemas.openxmlformats.org/officeDocument/2006/relationships/hyperlink" Target="https://support.office.com/es-ES/article/sumif-function-169b8c99-c05c-4483-a712-1697a653039b?ui=es-ES&amp;rs=en-001&amp;ad=us"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39</xdr:row>
      <xdr:rowOff>6345</xdr:rowOff>
    </xdr:from>
    <xdr:to>
      <xdr:col>5</xdr:col>
      <xdr:colOff>571499</xdr:colOff>
      <xdr:row>50</xdr:row>
      <xdr:rowOff>2</xdr:rowOff>
    </xdr:to>
    <xdr:grpSp>
      <xdr:nvGrpSpPr>
        <xdr:cNvPr id="195" name="DETALLE IMPORTANTE"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847725" y="8007345"/>
          <a:ext cx="3562349" cy="2089157"/>
          <a:chOff x="6639170" y="10960177"/>
          <a:chExt cx="3714749" cy="2017801"/>
        </a:xfrm>
      </xdr:grpSpPr>
      <xdr:sp macro="" textlink="">
        <xdr:nvSpPr>
          <xdr:cNvPr id="196" name="Instrucció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6924919" y="11363322"/>
            <a:ext cx="3429000" cy="16146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Haga doble clic en esta celda. Verá el </a:t>
            </a:r>
            <a:r>
              <a:rPr lang="es" sz="1100" b="0" i="1" kern="1200" baseline="0">
                <a:solidFill>
                  <a:schemeClr val="dk1"/>
                </a:solidFill>
                <a:effectLst/>
                <a:latin typeface="+mn-lt"/>
                <a:ea typeface="+mn-ea"/>
                <a:cs typeface="+mn-cs"/>
              </a:rPr>
              <a:t>100</a:t>
            </a:r>
            <a:r>
              <a:rPr lang="es" sz="1100" b="0" i="0" kern="1200" baseline="0">
                <a:solidFill>
                  <a:schemeClr val="dk1"/>
                </a:solidFill>
                <a:effectLst/>
                <a:latin typeface="+mn-lt"/>
                <a:ea typeface="+mn-ea"/>
                <a:cs typeface="+mn-cs"/>
              </a:rPr>
              <a:t> hacia el final. Aunque es posible colocar números en una fórmula o función de este modo, no es recomendable a menos que sea absolutamente necesario. Esto se conoce como una </a:t>
            </a:r>
            <a:r>
              <a:rPr lang="es" sz="1100" b="1" i="0" kern="1200" baseline="0">
                <a:solidFill>
                  <a:schemeClr val="dk1"/>
                </a:solidFill>
                <a:effectLst/>
                <a:latin typeface="+mn-lt"/>
                <a:ea typeface="+mn-ea"/>
                <a:cs typeface="+mn-cs"/>
              </a:rPr>
              <a:t>constante</a:t>
            </a:r>
            <a:r>
              <a:rPr lang="es" sz="1100" b="0" i="0" kern="1200" baseline="0">
                <a:solidFill>
                  <a:schemeClr val="dk1"/>
                </a:solidFill>
                <a:effectLst/>
                <a:latin typeface="+mn-lt"/>
                <a:ea typeface="+mn-ea"/>
                <a:cs typeface="+mn-cs"/>
              </a:rPr>
              <a:t> y es fácil olvidar que está ahí. En cambio, se recomienda hacer referencia a otra celda, como la celda F51. De esta forma, se ve fácilmente y no se oculta dentro de una fórmula. </a:t>
            </a:r>
            <a:endParaRPr lang="en-US" sz="1100">
              <a:effectLst/>
            </a:endParaRPr>
          </a:p>
        </xdr:txBody>
      </xdr:sp>
      <xdr:pic>
        <xdr:nvPicPr>
          <xdr:cNvPr id="197" name="Lupa" descr="Lupa">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10"/>
              </a:ext>
            </a:extLst>
          </a:blip>
          <a:stretch>
            <a:fillRect/>
          </a:stretch>
        </xdr:blipFill>
        <xdr:spPr>
          <a:xfrm flipH="1">
            <a:off x="6639170" y="11420475"/>
            <a:ext cx="352313" cy="339611"/>
          </a:xfrm>
          <a:prstGeom prst="rect">
            <a:avLst/>
          </a:prstGeom>
        </xdr:spPr>
      </xdr:pic>
      <xdr:sp macro="" textlink="">
        <xdr:nvSpPr>
          <xdr:cNvPr id="198" name="Flecha" descr="Flecha">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3</xdr:col>
      <xdr:colOff>7421</xdr:colOff>
      <xdr:row>21</xdr:row>
      <xdr:rowOff>120650</xdr:rowOff>
    </xdr:from>
    <xdr:to>
      <xdr:col>8</xdr:col>
      <xdr:colOff>533401</xdr:colOff>
      <xdr:row>30</xdr:row>
      <xdr:rowOff>114300</xdr:rowOff>
    </xdr:to>
    <xdr:grpSp>
      <xdr:nvGrpSpPr>
        <xdr:cNvPr id="2" name="Grupo 1">
          <a:extLst>
            <a:ext uri="{FF2B5EF4-FFF2-40B4-BE49-F238E27FC236}">
              <a16:creationId xmlns:a16="http://schemas.microsoft.com/office/drawing/2014/main" id="{C31E7FA9-873B-48E5-80FF-FEEB66A44E83}"/>
            </a:ext>
          </a:extLst>
        </xdr:cNvPr>
        <xdr:cNvGrpSpPr/>
      </xdr:nvGrpSpPr>
      <xdr:grpSpPr>
        <a:xfrm>
          <a:off x="2626796" y="4692650"/>
          <a:ext cx="3812105" cy="1708150"/>
          <a:chOff x="8151296" y="6978650"/>
          <a:chExt cx="3812105" cy="1708150"/>
        </a:xfrm>
      </xdr:grpSpPr>
      <xdr:pic>
        <xdr:nvPicPr>
          <xdr:cNvPr id="200" name="Gráfico de la barra de estado" descr="Suma de los gráficos de la barra de estado: 170">
            <a:extLst>
              <a:ext uri="{FF2B5EF4-FFF2-40B4-BE49-F238E27FC236}">
                <a16:creationId xmlns:a16="http://schemas.microsoft.com/office/drawing/2014/main" id="{26CBE60B-8C6B-4B6C-A49E-B12121A259C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8892691" y="7623275"/>
            <a:ext cx="1116000" cy="207398"/>
          </a:xfrm>
          <a:prstGeom prst="rect">
            <a:avLst/>
          </a:prstGeom>
        </xdr:spPr>
      </xdr:pic>
      <xdr:grpSp>
        <xdr:nvGrpSpPr>
          <xdr:cNvPr id="201" name="ECHE UN VISTAZO"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6" y="6978650"/>
            <a:ext cx="3812105" cy="1708150"/>
            <a:chOff x="7539454" y="7993902"/>
            <a:chExt cx="3621075" cy="1708150"/>
          </a:xfrm>
        </xdr:grpSpPr>
        <xdr:grpSp>
          <xdr:nvGrpSpPr>
            <xdr:cNvPr id="202" name="Líneas de apertura">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Otra línea de apertura" descr="Línea de apertura">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206" name="Línea de apertura" descr="Línea de apertura&#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203" name="Estrellas" descr="Estrella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xmlns="" r:embed="rId13"/>
                </a:ext>
              </a:extLst>
            </a:blip>
            <a:stretch>
              <a:fillRect/>
            </a:stretch>
          </xdr:blipFill>
          <xdr:spPr>
            <a:xfrm>
              <a:off x="7830674" y="8038700"/>
              <a:ext cx="388098" cy="337815"/>
            </a:xfrm>
            <a:prstGeom prst="rect">
              <a:avLst/>
            </a:prstGeom>
          </xdr:spPr>
        </xdr:pic>
        <xdr:sp macro="" textlink="">
          <xdr:nvSpPr>
            <xdr:cNvPr id="204" name="Instruccione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3028002" cy="170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Seleccione estas celdas. Después, en la esquina inferior derecha de la</a:t>
              </a:r>
              <a:r>
                <a:rPr lang="es" sz="1100" kern="0" baseline="0">
                  <a:solidFill>
                    <a:schemeClr val="bg2">
                      <a:lumMod val="25000"/>
                    </a:schemeClr>
                  </a:solidFill>
                  <a:latin typeface="+mn-lt"/>
                  <a:ea typeface="Segoe UI" pitchFamily="34" charset="0"/>
                  <a:cs typeface="Segoe UI Light" panose="020B0502040204020203" pitchFamily="34" charset="0"/>
                </a:rPr>
                <a:t> ventana de Excel, busque esto:</a:t>
              </a:r>
            </a:p>
            <a:p>
              <a:pPr lvl="0" rtl="0">
                <a:defRPr/>
              </a:pPr>
              <a:r>
                <a:rPr lang="en-US" sz="1100" kern="0" baseline="0">
                  <a:solidFill>
                    <a:schemeClr val="bg2">
                      <a:lumMod val="25000"/>
                    </a:schemeClr>
                  </a:solidFill>
                  <a:latin typeface="+mn-lt"/>
                  <a:ea typeface="Segoe UI" pitchFamily="34" charset="0"/>
                  <a:cs typeface="Segoe UI Light" panose="020B0502040204020203" pitchFamily="34" charset="0"/>
                </a:rPr>
                <a:t/>
              </a: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es" sz="1100" kern="0" baseline="0">
                  <a:solidFill>
                    <a:schemeClr val="bg2">
                      <a:lumMod val="25000"/>
                    </a:schemeClr>
                  </a:solidFill>
                  <a:latin typeface="+mn-lt"/>
                  <a:ea typeface="Segoe UI" pitchFamily="34" charset="0"/>
                  <a:cs typeface="Segoe UI Light" panose="020B0502040204020203" pitchFamily="34" charset="0"/>
                </a:rPr>
                <a:t>Esa es la Barra de estado y es otra manera de encontrar rápidamente un total y otros detalles sobre una celda o un intervalo seleccionado.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4</xdr:col>
      <xdr:colOff>676274</xdr:colOff>
      <xdr:row>15</xdr:row>
      <xdr:rowOff>28576</xdr:rowOff>
    </xdr:from>
    <xdr:to>
      <xdr:col>8</xdr:col>
      <xdr:colOff>257173</xdr:colOff>
      <xdr:row>22</xdr:row>
      <xdr:rowOff>85725</xdr:rowOff>
    </xdr:to>
    <xdr:grpSp>
      <xdr:nvGrpSpPr>
        <xdr:cNvPr id="207" name="Grupo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3448049" y="3457576"/>
          <a:ext cx="2714624" cy="1390649"/>
          <a:chOff x="9048750" y="3743325"/>
          <a:chExt cx="2839722" cy="1390649"/>
        </a:xfrm>
      </xdr:grpSpPr>
      <xdr:sp macro="" textlink="">
        <xdr:nvSpPr>
          <xdr:cNvPr id="208" name="Paso"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panose="020B0502040204020203" pitchFamily="34" charset="0"/>
              </a:rPr>
              <a:t>CRÉDITO ADICIONAL</a:t>
            </a:r>
            <a:endParaRPr lang="en-US" sz="1200" b="1">
              <a:solidFill>
                <a:srgbClr val="ED7D31">
                  <a:lumMod val="60000"/>
                  <a:lumOff val="40000"/>
                </a:srgbClr>
              </a:solidFill>
              <a:latin typeface="+mj-lt"/>
              <a:ea typeface="Segoe UI" pitchFamily="34" charset="0"/>
              <a:cs typeface="Segoe UI"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La función </a:t>
            </a:r>
            <a:r>
              <a:rPr lang="es" sz="1100" b="1" i="0" kern="1200" baseline="0">
                <a:solidFill>
                  <a:schemeClr val="dk1"/>
                </a:solidFill>
                <a:effectLst/>
                <a:latin typeface="+mn-lt"/>
                <a:ea typeface="+mn-ea"/>
                <a:cs typeface="+mn-cs"/>
              </a:rPr>
              <a:t>CONTAR</a:t>
            </a:r>
            <a:r>
              <a:rPr lang="es" sz="1100" b="0" i="0" kern="1200" baseline="0">
                <a:solidFill>
                  <a:schemeClr val="dk1"/>
                </a:solidFill>
                <a:effectLst/>
                <a:latin typeface="+mn-lt"/>
                <a:ea typeface="+mn-ea"/>
                <a:cs typeface="+mn-cs"/>
              </a:rPr>
              <a:t> cuenta la cantidad de celdas que contienen números.</a:t>
            </a:r>
          </a:p>
        </xdr:txBody>
      </xdr:sp>
      <xdr:pic>
        <xdr:nvPicPr>
          <xdr:cNvPr id="209" name="Cinta de crédito adicional" descr="Cinta decorativa">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xmlns="" r:embed="rId15"/>
              </a:ext>
            </a:extLst>
          </a:blip>
          <a:stretch>
            <a:fillRect/>
          </a:stretch>
        </xdr:blipFill>
        <xdr:spPr>
          <a:xfrm>
            <a:off x="9287099" y="3950551"/>
            <a:ext cx="474289" cy="439736"/>
          </a:xfrm>
          <a:prstGeom prst="rect">
            <a:avLst/>
          </a:prstGeom>
        </xdr:spPr>
      </xdr:pic>
      <xdr:sp macro="" textlink="">
        <xdr:nvSpPr>
          <xdr:cNvPr id="210" name="Flecha de crédito adicional" descr="Flecha">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0</xdr:col>
      <xdr:colOff>39243</xdr:colOff>
      <xdr:row>50</xdr:row>
      <xdr:rowOff>173696</xdr:rowOff>
    </xdr:from>
    <xdr:to>
      <xdr:col>7</xdr:col>
      <xdr:colOff>431247</xdr:colOff>
      <xdr:row>92</xdr:row>
      <xdr:rowOff>21291</xdr:rowOff>
    </xdr:to>
    <xdr:grpSp>
      <xdr:nvGrpSpPr>
        <xdr:cNvPr id="4" name="Grupo 3">
          <a:extLst>
            <a:ext uri="{FF2B5EF4-FFF2-40B4-BE49-F238E27FC236}">
              <a16:creationId xmlns:a16="http://schemas.microsoft.com/office/drawing/2014/main" id="{F60B4319-44A9-469F-A62C-1D9E3BD387BB}"/>
            </a:ext>
          </a:extLst>
        </xdr:cNvPr>
        <xdr:cNvGrpSpPr/>
      </xdr:nvGrpSpPr>
      <xdr:grpSpPr>
        <a:xfrm>
          <a:off x="39243" y="10270196"/>
          <a:ext cx="5706954" cy="7848595"/>
          <a:chOff x="355809" y="4791079"/>
          <a:chExt cx="5733288" cy="7848596"/>
        </a:xfrm>
      </xdr:grpSpPr>
      <xdr:sp macro="" textlink="">
        <xdr:nvSpPr>
          <xdr:cNvPr id="227" name="Rectángulo 226" descr="Fondo">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cxnSp macro="">
        <xdr:nvCxnSpPr>
          <xdr:cNvPr id="228" name="Conector recto 227" descr="Línea decorativa">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Conector recto 228" descr="Línea decorativa">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Paso" descr="Más información sobre funcione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sobre las funciones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Paso"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2" y="5559754"/>
            <a:ext cx="5284137" cy="30413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Vaya a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la pestaña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Fórmulas</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 examine la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Biblioteca de funciones</a:t>
            </a:r>
            <a:r>
              <a:rPr lang="e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kern="1200" baseline="0">
                <a:solidFill>
                  <a:schemeClr val="dk1"/>
                </a:solidFill>
                <a:effectLst/>
                <a:latin typeface="Segoe UI" panose="020B0502040204020203" pitchFamily="34" charset="0"/>
                <a:ea typeface="+mn-ea"/>
                <a:cs typeface="Segoe UI" panose="020B0502040204020203" pitchFamily="34" charset="0"/>
              </a:rPr>
              <a:t> donde se muestran las funciones por categorías, como </a:t>
            </a:r>
            <a:r>
              <a:rPr lang="es" sz="1100" b="1" kern="1200" baseline="0">
                <a:solidFill>
                  <a:schemeClr val="dk1"/>
                </a:solidFill>
                <a:effectLst/>
                <a:latin typeface="Segoe UI" panose="020B0502040204020203" pitchFamily="34" charset="0"/>
                <a:ea typeface="+mn-ea"/>
                <a:cs typeface="Segoe UI" panose="020B0502040204020203" pitchFamily="34" charset="0"/>
              </a:rPr>
              <a:t>Texto</a:t>
            </a:r>
            <a:r>
              <a:rPr lang="es" sz="1100" kern="1200" baseline="0">
                <a:solidFill>
                  <a:schemeClr val="dk1"/>
                </a:solidFill>
                <a:effectLst/>
                <a:latin typeface="Segoe UI" panose="020B0502040204020203" pitchFamily="34" charset="0"/>
                <a:ea typeface="+mn-ea"/>
                <a:cs typeface="Segoe UI" panose="020B0502040204020203" pitchFamily="34" charset="0"/>
              </a:rPr>
              <a:t>, </a:t>
            </a:r>
            <a:r>
              <a:rPr lang="es" sz="1100" b="1" kern="1200" baseline="0">
                <a:solidFill>
                  <a:schemeClr val="dk1"/>
                </a:solidFill>
                <a:effectLst/>
                <a:latin typeface="Segoe UI" panose="020B0502040204020203" pitchFamily="34" charset="0"/>
                <a:ea typeface="+mn-ea"/>
                <a:cs typeface="Segoe UI" panose="020B0502040204020203" pitchFamily="34" charset="0"/>
              </a:rPr>
              <a:t>Fecha y hora</a:t>
            </a:r>
            <a:r>
              <a:rPr lang="es" sz="1100" kern="1200" baseline="0">
                <a:solidFill>
                  <a:schemeClr val="dk1"/>
                </a:solidFill>
                <a:effectLst/>
                <a:latin typeface="Segoe UI" panose="020B0502040204020203" pitchFamily="34" charset="0"/>
                <a:ea typeface="+mn-ea"/>
                <a:cs typeface="Segoe UI" panose="020B0502040204020203" pitchFamily="34" charset="0"/>
              </a:rPr>
              <a:t>, etc.</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Insertar función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 permitirá buscar funciones por nombre y abrir a un asistente de funciones que puede ayudarle a crear la fórmula.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Cuando empiece a escribir el nombre de una función después de presionar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abrirá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que mostrará todas las funciones que empiecen con las letras que escriba. Cuando encuentre la que desee, presione la tecla Tab y Excel completará automáticamente el nombre de la función y escribirá el paréntesis de apertura. También mostrará los argumentos necesarios y opcionales. </a:t>
            </a: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r>
            <a:b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rtl="0">
              <a:defRPr/>
            </a:pP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Ahora vamos a ver la anatomía de algunas funciones. La función </a:t>
            </a:r>
            <a:r>
              <a:rPr lang="e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a:t>
            </a:r>
            <a:r>
              <a:rPr lang="e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está estructurada así:</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767238</xdr:colOff>
      <xdr:row>65</xdr:row>
      <xdr:rowOff>109509</xdr:rowOff>
    </xdr:from>
    <xdr:to>
      <xdr:col>4</xdr:col>
      <xdr:colOff>775747</xdr:colOff>
      <xdr:row>68</xdr:row>
      <xdr:rowOff>104451</xdr:rowOff>
    </xdr:to>
    <xdr:pic>
      <xdr:nvPicPr>
        <xdr:cNvPr id="213" name="Imagen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xdr:blipFill>
      <xdr:spPr>
        <a:xfrm>
          <a:off x="1614963" y="13635009"/>
          <a:ext cx="1932559" cy="566442"/>
        </a:xfrm>
        <a:prstGeom prst="rect">
          <a:avLst/>
        </a:prstGeom>
      </xdr:spPr>
    </xdr:pic>
    <xdr:clientData/>
  </xdr:twoCellAnchor>
  <xdr:twoCellAnchor>
    <xdr:from>
      <xdr:col>1</xdr:col>
      <xdr:colOff>279992</xdr:colOff>
      <xdr:row>71</xdr:row>
      <xdr:rowOff>2242</xdr:rowOff>
    </xdr:from>
    <xdr:to>
      <xdr:col>5</xdr:col>
      <xdr:colOff>451343</xdr:colOff>
      <xdr:row>80</xdr:row>
      <xdr:rowOff>133414</xdr:rowOff>
    </xdr:to>
    <xdr:grpSp>
      <xdr:nvGrpSpPr>
        <xdr:cNvPr id="214" name="Grupo 213">
          <a:extLst>
            <a:ext uri="{FF2B5EF4-FFF2-40B4-BE49-F238E27FC236}">
              <a16:creationId xmlns:a16="http://schemas.microsoft.com/office/drawing/2014/main" id="{FB827C73-8C3F-460A-9D51-BF988EA48D11}"/>
            </a:ext>
          </a:extLst>
        </xdr:cNvPr>
        <xdr:cNvGrpSpPr/>
      </xdr:nvGrpSpPr>
      <xdr:grpSpPr>
        <a:xfrm>
          <a:off x="1127717" y="14099242"/>
          <a:ext cx="3162201" cy="1845672"/>
          <a:chOff x="4357427" y="4314825"/>
          <a:chExt cx="3161647" cy="1845672"/>
        </a:xfrm>
      </xdr:grpSpPr>
      <xdr:sp macro="" textlink="">
        <xdr:nvSpPr>
          <xdr:cNvPr id="219" name="txt_Fórmula" descr="=SUMA(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=SUMA(D35:D38;H:H)</a:t>
            </a:r>
            <a:endParaRPr lang="en-US" sz="2000">
              <a:effectLst/>
              <a:latin typeface="Courier New" panose="02070309020205020404" pitchFamily="49" charset="0"/>
              <a:ea typeface="Times New Roman" panose="02020603050405020304" pitchFamily="18" charset="0"/>
            </a:endParaRPr>
          </a:p>
        </xdr:txBody>
      </xdr:sp>
      <xdr:grpSp>
        <xdr:nvGrpSpPr>
          <xdr:cNvPr id="220" name="Grupo 219">
            <a:extLst>
              <a:ext uri="{FF2B5EF4-FFF2-40B4-BE49-F238E27FC236}">
                <a16:creationId xmlns:a16="http://schemas.microsoft.com/office/drawing/2014/main" id="{EA425C25-3538-467E-9C7D-913A4CCFBE52}"/>
              </a:ext>
            </a:extLst>
          </xdr:cNvPr>
          <xdr:cNvGrpSpPr/>
        </xdr:nvGrpSpPr>
        <xdr:grpSpPr>
          <a:xfrm>
            <a:off x="4357427" y="4314825"/>
            <a:ext cx="3136296" cy="1394627"/>
            <a:chOff x="4357427" y="4314825"/>
            <a:chExt cx="3136296" cy="1394627"/>
          </a:xfrm>
        </xdr:grpSpPr>
        <xdr:sp macro="" textlink="">
          <xdr:nvSpPr>
            <xdr:cNvPr id="221" name="LlaveSuperiorFórmula">
              <a:extLst>
                <a:ext uri="{FF2B5EF4-FFF2-40B4-BE49-F238E27FC236}">
                  <a16:creationId xmlns:a16="http://schemas.microsoft.com/office/drawing/2014/main" id="{70C6032A-6C2C-406B-8451-B3D14C49A6BC}"/>
                </a:ext>
              </a:extLst>
            </xdr:cNvPr>
            <xdr:cNvSpPr/>
          </xdr:nvSpPr>
          <xdr:spPr>
            <a:xfrm rot="5400000">
              <a:off x="6493180"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2" name="LlaveSuperiorFórmula">
              <a:extLst>
                <a:ext uri="{FF2B5EF4-FFF2-40B4-BE49-F238E27FC236}">
                  <a16:creationId xmlns:a16="http://schemas.microsoft.com/office/drawing/2014/main" id="{56068F5B-8EA0-44DA-8571-8698F744FFA6}"/>
                </a:ext>
              </a:extLst>
            </xdr:cNvPr>
            <xdr:cNvSpPr/>
          </xdr:nvSpPr>
          <xdr:spPr>
            <a:xfrm rot="5400000">
              <a:off x="5569136" y="4920364"/>
              <a:ext cx="499277" cy="1059853"/>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3" name="LlaveSuperiorFórmula">
              <a:extLst>
                <a:ext uri="{FF2B5EF4-FFF2-40B4-BE49-F238E27FC236}">
                  <a16:creationId xmlns:a16="http://schemas.microsoft.com/office/drawing/2014/main" id="{B06AACB5-79F8-4B5A-828E-3C81B8A6126C}"/>
                </a:ext>
              </a:extLst>
            </xdr:cNvPr>
            <xdr:cNvSpPr/>
          </xdr:nvSpPr>
          <xdr:spPr>
            <a:xfrm rot="5400000">
              <a:off x="4616346" y="5121995"/>
              <a:ext cx="499277" cy="6375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24" name="txt_GloboSuperiorFórmula" descr="El nombre de función&#10;">
              <a:extLst>
                <a:ext uri="{FF2B5EF4-FFF2-40B4-BE49-F238E27FC236}">
                  <a16:creationId xmlns:a16="http://schemas.microsoft.com/office/drawing/2014/main" id="{A51B4DC7-A90C-4214-A9E2-B085B4A03BC0}"/>
                </a:ext>
              </a:extLst>
            </xdr:cNvPr>
            <xdr:cNvSpPr txBox="1">
              <a:spLocks noChangeArrowheads="1"/>
            </xdr:cNvSpPr>
          </xdr:nvSpPr>
          <xdr:spPr bwMode="auto">
            <a:xfrm>
              <a:off x="4357427"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El nombre de función.</a:t>
              </a:r>
            </a:p>
          </xdr:txBody>
        </xdr:sp>
        <xdr:sp macro="" textlink="">
          <xdr:nvSpPr>
            <xdr:cNvPr id="225" name="txt_GloboSuperiorFórmula" descr="El primer argumento. Casi siempre es necesario.&#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El primer argumento. Es obligatorio casi siempre.</a:t>
              </a:r>
            </a:p>
          </xdr:txBody>
        </xdr:sp>
        <xdr:sp macro="" textlink="">
          <xdr:nvSpPr>
            <xdr:cNvPr id="226" name="txt_GloboSuperiorFórmula" descr="Argumentos adicionales, separado por co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09574" y="4333875"/>
              <a:ext cx="984149"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Argumentos adicionales, separados por comas (;).</a:t>
              </a:r>
            </a:p>
          </xdr:txBody>
        </xdr:sp>
      </xdr:grpSp>
    </xdr:grpSp>
    <xdr:clientData/>
  </xdr:twoCellAnchor>
  <xdr:twoCellAnchor>
    <xdr:from>
      <xdr:col>0</xdr:col>
      <xdr:colOff>230992</xdr:colOff>
      <xdr:row>79</xdr:row>
      <xdr:rowOff>183217</xdr:rowOff>
    </xdr:from>
    <xdr:to>
      <xdr:col>7</xdr:col>
      <xdr:colOff>238125</xdr:colOff>
      <xdr:row>84</xdr:row>
      <xdr:rowOff>78441</xdr:rowOff>
    </xdr:to>
    <xdr:sp macro="" textlink="">
      <xdr:nvSpPr>
        <xdr:cNvPr id="215" name="txt_Paso" descr="Si la función SUMA pudiese hablar, diría que devuelve la suma de todos los valores en las celdas D38 a D41 y de toda la columna H. Ahora, vamos a probar una que no necesita argumentos.&#10;">
          <a:extLst>
            <a:ext uri="{FF2B5EF4-FFF2-40B4-BE49-F238E27FC236}">
              <a16:creationId xmlns:a16="http://schemas.microsoft.com/office/drawing/2014/main" id="{22A1C554-76ED-4E49-A496-849BD442214B}"/>
            </a:ext>
          </a:extLst>
        </xdr:cNvPr>
        <xdr:cNvSpPr txBox="1"/>
      </xdr:nvSpPr>
      <xdr:spPr>
        <a:xfrm>
          <a:off x="230992" y="16375717"/>
          <a:ext cx="5322083" cy="847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la función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pudiese hablar, diría “Devuelve la suma de todos los valores en las celdas D35 a D38 y de toda la columna H”. </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Ahora, vamos a probar una que no necesita argumentos.</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127434</xdr:colOff>
      <xdr:row>84</xdr:row>
      <xdr:rowOff>87967</xdr:rowOff>
    </xdr:from>
    <xdr:to>
      <xdr:col>5</xdr:col>
      <xdr:colOff>406774</xdr:colOff>
      <xdr:row>91</xdr:row>
      <xdr:rowOff>142939</xdr:rowOff>
    </xdr:to>
    <xdr:grpSp>
      <xdr:nvGrpSpPr>
        <xdr:cNvPr id="3" name="Grupo 2">
          <a:extLst>
            <a:ext uri="{FF2B5EF4-FFF2-40B4-BE49-F238E27FC236}">
              <a16:creationId xmlns:a16="http://schemas.microsoft.com/office/drawing/2014/main" id="{A1A853C7-B6EC-45D3-A4D6-9D928865ED9B}"/>
            </a:ext>
          </a:extLst>
        </xdr:cNvPr>
        <xdr:cNvGrpSpPr/>
      </xdr:nvGrpSpPr>
      <xdr:grpSpPr>
        <a:xfrm>
          <a:off x="975159" y="16661467"/>
          <a:ext cx="3270190" cy="1388472"/>
          <a:chOff x="1424514" y="11125201"/>
          <a:chExt cx="3290361" cy="1388472"/>
        </a:xfrm>
      </xdr:grpSpPr>
      <xdr:sp macro="" textlink="">
        <xdr:nvSpPr>
          <xdr:cNvPr id="216" name="LlaveSuperiorFórmula">
            <a:extLst>
              <a:ext uri="{FF2B5EF4-FFF2-40B4-BE49-F238E27FC236}">
                <a16:creationId xmlns:a16="http://schemas.microsoft.com/office/drawing/2014/main" id="{47A65F16-B2A6-46A3-B669-E6D2D5A6ECEB}"/>
              </a:ext>
            </a:extLst>
          </xdr:cNvPr>
          <xdr:cNvSpPr/>
        </xdr:nvSpPr>
        <xdr:spPr>
          <a:xfrm rot="5400000">
            <a:off x="2814798" y="11410330"/>
            <a:ext cx="499277" cy="74817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rtl="0"/>
            <a:endParaRPr lang="en-US"/>
          </a:p>
        </xdr:txBody>
      </xdr:sp>
      <xdr:sp macro="" textlink="">
        <xdr:nvSpPr>
          <xdr:cNvPr id="217" name="txt_Fórmula" descr="=HO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rtl="0">
              <a:spcBef>
                <a:spcPts val="0"/>
              </a:spcBef>
              <a:spcAft>
                <a:spcPts val="0"/>
              </a:spcAft>
            </a:pPr>
            <a:r>
              <a:rPr lang="es" sz="2000">
                <a:solidFill>
                  <a:srgbClr val="000000"/>
                </a:solidFill>
                <a:effectLst/>
                <a:latin typeface="Courier New" panose="02070309020205020404" pitchFamily="49" charset="0"/>
                <a:ea typeface="Times New Roman" panose="02020603050405020304" pitchFamily="18" charset="0"/>
              </a:rPr>
              <a:t>=HOY()</a:t>
            </a:r>
            <a:endParaRPr lang="en-US" sz="2000">
              <a:effectLst/>
              <a:latin typeface="Courier New" panose="02070309020205020404" pitchFamily="49" charset="0"/>
              <a:ea typeface="Times New Roman" panose="02020603050405020304" pitchFamily="18" charset="0"/>
            </a:endParaRPr>
          </a:p>
        </xdr:txBody>
      </xdr:sp>
      <xdr:sp macro="" textlink="">
        <xdr:nvSpPr>
          <xdr:cNvPr id="218" name="txt_GloboSuperiorFórmula" descr="La función HOY devuelve la fecha de hoy. Se actualizará automáticamente cuando se vuelva a calcular Excel.&#10;&#10;">
            <a:extLst>
              <a:ext uri="{FF2B5EF4-FFF2-40B4-BE49-F238E27FC236}">
                <a16:creationId xmlns:a16="http://schemas.microsoft.com/office/drawing/2014/main" id="{52549E0D-FD3F-475B-B881-0D180B27FDC0}"/>
              </a:ext>
            </a:extLst>
          </xdr:cNvPr>
          <xdr:cNvSpPr txBox="1">
            <a:spLocks noChangeArrowheads="1"/>
          </xdr:cNvSpPr>
        </xdr:nvSpPr>
        <xdr:spPr bwMode="auto">
          <a:xfrm>
            <a:off x="1424514" y="11125201"/>
            <a:ext cx="3290361"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rtlCol="0" anchor="t" anchorCtr="0">
            <a:noAutofit/>
          </a:bodyPr>
          <a:lstStyle/>
          <a:p>
            <a:pPr marL="0" marR="0" rtl="0">
              <a:lnSpc>
                <a:spcPct val="107000"/>
              </a:lnSpc>
              <a:spcBef>
                <a:spcPts val="0"/>
              </a:spcBef>
              <a:spcAft>
                <a:spcPts val="800"/>
              </a:spcAft>
            </a:pPr>
            <a:r>
              <a:rPr lang="es" sz="1100">
                <a:effectLst/>
                <a:latin typeface="Calibri" panose="020F0502020204030204" pitchFamily="34" charset="0"/>
                <a:ea typeface="Calibri" panose="020F0502020204030204" pitchFamily="34" charset="0"/>
                <a:cs typeface="Times New Roman" panose="02020603050405020304" pitchFamily="18" charset="0"/>
              </a:rPr>
              <a:t>La función </a:t>
            </a:r>
            <a:r>
              <a:rPr lang="es" sz="1100" b="1">
                <a:effectLst/>
                <a:latin typeface="Calibri" panose="020F0502020204030204" pitchFamily="34" charset="0"/>
                <a:ea typeface="Calibri" panose="020F0502020204030204" pitchFamily="34" charset="0"/>
                <a:cs typeface="Times New Roman" panose="02020603050405020304" pitchFamily="18" charset="0"/>
              </a:rPr>
              <a:t>HOY</a:t>
            </a:r>
            <a:r>
              <a:rPr lang="es" sz="1100">
                <a:effectLst/>
                <a:latin typeface="Calibri" panose="020F0502020204030204" pitchFamily="34" charset="0"/>
                <a:ea typeface="Calibri" panose="020F0502020204030204" pitchFamily="34" charset="0"/>
                <a:cs typeface="Times New Roman" panose="02020603050405020304" pitchFamily="18" charset="0"/>
              </a:rPr>
              <a:t> devuelve la fecha actual. Cuando Excel vuelva a calcular,</a:t>
            </a:r>
            <a:r>
              <a:rPr lang="es" sz="1100" baseline="0">
                <a:effectLst/>
                <a:latin typeface="Calibri" panose="020F0502020204030204" pitchFamily="34" charset="0"/>
                <a:ea typeface="Calibri" panose="020F0502020204030204" pitchFamily="34" charset="0"/>
                <a:cs typeface="Times New Roman" panose="02020603050405020304" pitchFamily="18" charset="0"/>
              </a:rPr>
              <a:t> se actualizará automáticamente.</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47</xdr:row>
      <xdr:rowOff>114300</xdr:rowOff>
    </xdr:to>
    <xdr:sp macro="" textlink="">
      <xdr:nvSpPr>
        <xdr:cNvPr id="49" name="txt_FondoPaseo" descr="Fondo">
          <a:extLst>
            <a:ext uri="{FF2B5EF4-FFF2-40B4-BE49-F238E27FC236}">
              <a16:creationId xmlns:a16="http://schemas.microsoft.com/office/drawing/2014/main" id="{82635223-B159-4E05-9CEC-2A2F6DF969F2}"/>
            </a:ext>
          </a:extLst>
        </xdr:cNvPr>
        <xdr:cNvSpPr/>
      </xdr:nvSpPr>
      <xdr:spPr>
        <a:xfrm>
          <a:off x="342900" y="361950"/>
          <a:ext cx="5734050" cy="93535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EncabezadoPaseo" descr="Corregir errores de fórmula">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Corregir errores de fórmula</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LíneaPaseo1" descr="Línea decorativa">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IntroducciónPaseo" descr="Puede que en algún momento vea una fórmula que tiene un error. En este caso aparecerá el código #ErrorName! Esto es útil, ya que le avisa de que algo no funciona correctamente, pero, a veces, la solución puede no ser obvia. Afortunadamente, hay varias opciones que le ayudarán a localizar el origen del error y a corregirlo.">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En algún momento, verá una fórmula que tiene un error, que Excel mostrará con #ErrorName. Los errores pueden ser útiles, ya que indican si algo no funciona, pero pueden ser difíciles de corregir. Afortunadamente, hay varias opciones que pueden ayudarle a localizar el origen del error y corregirlo.</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666924</xdr:colOff>
      <xdr:row>7</xdr:row>
      <xdr:rowOff>19050</xdr:rowOff>
    </xdr:from>
    <xdr:to>
      <xdr:col>1</xdr:col>
      <xdr:colOff>5039317</xdr:colOff>
      <xdr:row>12</xdr:row>
      <xdr:rowOff>85725</xdr:rowOff>
    </xdr:to>
    <xdr:grpSp>
      <xdr:nvGrpSpPr>
        <xdr:cNvPr id="2" name="Grupo 1">
          <a:extLst>
            <a:ext uri="{FF2B5EF4-FFF2-40B4-BE49-F238E27FC236}">
              <a16:creationId xmlns:a16="http://schemas.microsoft.com/office/drawing/2014/main" id="{A8B5C958-0EB2-41E2-B876-52C03CDCE6CA}"/>
            </a:ext>
          </a:extLst>
        </xdr:cNvPr>
        <xdr:cNvGrpSpPr/>
      </xdr:nvGrpSpPr>
      <xdr:grpSpPr>
        <a:xfrm>
          <a:off x="666924" y="1924050"/>
          <a:ext cx="5239168" cy="1057275"/>
          <a:chOff x="571500" y="1924050"/>
          <a:chExt cx="5229626" cy="1057275"/>
        </a:xfrm>
      </xdr:grpSpPr>
      <xdr:sp macro="" textlink="">
        <xdr:nvSpPr>
          <xdr:cNvPr id="55" name="txt_Paso" descr="Comprobación de errores: vaya a Fórmulas &gt; Comprobación de errores. A continuación, verá un cuadro de diálogo que le indicará el motivo general de su error específico. En la celda D9, el error #N/A se debe a que no hay ningún valor que coincida con &quot;Manzana&quot;. Para solucionar este problema, puede usar un valor que sí exista, utilizar SI.ERROR para evitar que aparezca el mensaje de error o ignorarlo, sabiendo que no aparecerá cuando se use con un valor que sí exista.">
            <a:extLst>
              <a:ext uri="{FF2B5EF4-FFF2-40B4-BE49-F238E27FC236}">
                <a16:creationId xmlns:a16="http://schemas.microsoft.com/office/drawing/2014/main" id="{4AE4624F-481E-4B9E-ABC2-5B221D8CD197}"/>
              </a:ext>
            </a:extLst>
          </xdr:cNvPr>
          <xdr:cNvSpPr txBox="1"/>
        </xdr:nvSpPr>
        <xdr:spPr>
          <a:xfrm>
            <a:off x="991382" y="1966008"/>
            <a:ext cx="4809744" cy="10153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Comprobación de errores: vaya a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Fórmulas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Comprobación de errores</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cargará un cuadro de diálogo que le indicará la causa general del error específico. En la celda D9, el error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#N/D</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debe a que no hay ningún valor coincidente con "Manzana". Puede solucionarlo usando un valor que exista, suprimiendo el error con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 pasarla por alto teniendo en cuenta que desaparecerá cuando use un valor que exista.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Paso"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39158</xdr:colOff>
      <xdr:row>13</xdr:row>
      <xdr:rowOff>114300</xdr:rowOff>
    </xdr:from>
    <xdr:to>
      <xdr:col>1</xdr:col>
      <xdr:colOff>4647143</xdr:colOff>
      <xdr:row>23</xdr:row>
      <xdr:rowOff>114062</xdr:rowOff>
    </xdr:to>
    <xdr:pic>
      <xdr:nvPicPr>
        <xdr:cNvPr id="57" name="Imagen 56" descr="Cuadro de diálogo de Comprobación de errores">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905933" y="3200400"/>
          <a:ext cx="4607985" cy="1904762"/>
        </a:xfrm>
        <a:prstGeom prst="rect">
          <a:avLst/>
        </a:prstGeom>
      </xdr:spPr>
    </xdr:pic>
    <xdr:clientData/>
  </xdr:twoCellAnchor>
  <xdr:twoCellAnchor editAs="absolute">
    <xdr:from>
      <xdr:col>0</xdr:col>
      <xdr:colOff>666924</xdr:colOff>
      <xdr:row>23</xdr:row>
      <xdr:rowOff>157163</xdr:rowOff>
    </xdr:from>
    <xdr:to>
      <xdr:col>1</xdr:col>
      <xdr:colOff>5039317</xdr:colOff>
      <xdr:row>27</xdr:row>
      <xdr:rowOff>104775</xdr:rowOff>
    </xdr:to>
    <xdr:grpSp>
      <xdr:nvGrpSpPr>
        <xdr:cNvPr id="3" name="Grupo 2">
          <a:extLst>
            <a:ext uri="{FF2B5EF4-FFF2-40B4-BE49-F238E27FC236}">
              <a16:creationId xmlns:a16="http://schemas.microsoft.com/office/drawing/2014/main" id="{76285975-E71E-42A6-9427-0A2776DA5CC0}"/>
            </a:ext>
          </a:extLst>
        </xdr:cNvPr>
        <xdr:cNvGrpSpPr/>
      </xdr:nvGrpSpPr>
      <xdr:grpSpPr>
        <a:xfrm>
          <a:off x="666924" y="5148263"/>
          <a:ext cx="5239168" cy="709612"/>
          <a:chOff x="571500" y="4957763"/>
          <a:chExt cx="5229626" cy="709612"/>
        </a:xfrm>
      </xdr:grpSpPr>
      <xdr:sp macro="" textlink="">
        <xdr:nvSpPr>
          <xdr:cNvPr id="59" name="txt_Paso" descr="Si hace clic en Ayuda sobre este error, se abrirá el tema de ayuda que corresponde al mensaje de error. Si hace clic en Mostrar pasos de cálculo, se cargará el cuadro de diálogo para evaluar la fórmula.">
            <a:extLst>
              <a:ext uri="{FF2B5EF4-FFF2-40B4-BE49-F238E27FC236}">
                <a16:creationId xmlns:a16="http://schemas.microsoft.com/office/drawing/2014/main" id="{FF0A2293-1E29-453D-8C23-E342D71BA90C}"/>
              </a:ext>
            </a:extLst>
          </xdr:cNvPr>
          <xdr:cNvSpPr txBox="1"/>
        </xdr:nvSpPr>
        <xdr:spPr>
          <a:xfrm>
            <a:off x="991382" y="4999721"/>
            <a:ext cx="4809744" cy="667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Si hace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Ayuda sobre este error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abrirá un tema de ayuda específico para el mensaje de error. Si hace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Mostrar pasos de cálculo</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 cargará un cuadro de diálogo de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Evaluar fórmula</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Paso"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27</xdr:row>
      <xdr:rowOff>104775</xdr:rowOff>
    </xdr:from>
    <xdr:to>
      <xdr:col>1</xdr:col>
      <xdr:colOff>4800293</xdr:colOff>
      <xdr:row>41</xdr:row>
      <xdr:rowOff>28246</xdr:rowOff>
    </xdr:to>
    <xdr:pic>
      <xdr:nvPicPr>
        <xdr:cNvPr id="61" name="Imagen 60" descr="Cuadro de diálogo Evaluar fórmula">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xdr:blipFill>
      <xdr:spPr>
        <a:xfrm>
          <a:off x="752782" y="5857875"/>
          <a:ext cx="4914286" cy="2628571"/>
        </a:xfrm>
        <a:prstGeom prst="rect">
          <a:avLst/>
        </a:prstGeom>
      </xdr:spPr>
    </xdr:pic>
    <xdr:clientData/>
  </xdr:twoCellAnchor>
  <xdr:twoCellAnchor editAs="absolute">
    <xdr:from>
      <xdr:col>0</xdr:col>
      <xdr:colOff>666924</xdr:colOff>
      <xdr:row>41</xdr:row>
      <xdr:rowOff>104775</xdr:rowOff>
    </xdr:from>
    <xdr:to>
      <xdr:col>1</xdr:col>
      <xdr:colOff>5039317</xdr:colOff>
      <xdr:row>46</xdr:row>
      <xdr:rowOff>0</xdr:rowOff>
    </xdr:to>
    <xdr:grpSp>
      <xdr:nvGrpSpPr>
        <xdr:cNvPr id="4" name="Grupo 3">
          <a:extLst>
            <a:ext uri="{FF2B5EF4-FFF2-40B4-BE49-F238E27FC236}">
              <a16:creationId xmlns:a16="http://schemas.microsoft.com/office/drawing/2014/main" id="{85545FAE-3743-4F8E-97DB-E0C750FA7DE7}"/>
            </a:ext>
          </a:extLst>
        </xdr:cNvPr>
        <xdr:cNvGrpSpPr/>
      </xdr:nvGrpSpPr>
      <xdr:grpSpPr>
        <a:xfrm>
          <a:off x="666924" y="8562975"/>
          <a:ext cx="5239168" cy="847725"/>
          <a:chOff x="571500" y="8372475"/>
          <a:chExt cx="5229626" cy="847725"/>
        </a:xfrm>
      </xdr:grpSpPr>
      <xdr:sp macro="" textlink="">
        <xdr:nvSpPr>
          <xdr:cNvPr id="63" name="txt_Paso" descr="Cada vez que haga clic en Evaluar, Excel se desplazará por la fórmula una sección cada vez. No le indicará necesariamente el motivo del error, pero sí le indicará el lugar.">
            <a:extLst>
              <a:ext uri="{FF2B5EF4-FFF2-40B4-BE49-F238E27FC236}">
                <a16:creationId xmlns:a16="http://schemas.microsoft.com/office/drawing/2014/main" id="{0D6FDE98-287E-402E-9C3F-81CD5951F461}"/>
              </a:ext>
            </a:extLst>
          </xdr:cNvPr>
          <xdr:cNvSpPr txBox="1"/>
        </xdr:nvSpPr>
        <xdr:spPr>
          <a:xfrm>
            <a:off x="991382" y="8414433"/>
            <a:ext cx="4809744" cy="8057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Cada vez que haga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analizará la fórmula sección por sección. No siempre indicará por qué se produce un error, pero si señalará dónde. Desde allí, revise el tema de ayuda para deducir qué ha fallado en la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Paso"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2</xdr:col>
      <xdr:colOff>876300</xdr:colOff>
      <xdr:row>36</xdr:row>
      <xdr:rowOff>38100</xdr:rowOff>
    </xdr:from>
    <xdr:to>
      <xdr:col>7</xdr:col>
      <xdr:colOff>35982</xdr:colOff>
      <xdr:row>42</xdr:row>
      <xdr:rowOff>46766</xdr:rowOff>
    </xdr:to>
    <xdr:grpSp>
      <xdr:nvGrpSpPr>
        <xdr:cNvPr id="67" name="EXPERIMENTO" descr="EXPERIMENTO">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Paso"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¿Qué</a:t>
            </a:r>
            <a:r>
              <a:rPr lang="es" sz="1100" kern="0" baseline="0">
                <a:solidFill>
                  <a:schemeClr val="bg2">
                    <a:lumMod val="25000"/>
                  </a:schemeClr>
                </a:solidFill>
                <a:latin typeface="+mn-lt"/>
                <a:ea typeface="Segoe UI" pitchFamily="34" charset="0"/>
                <a:cs typeface="Segoe UI Light" panose="020B0502040204020203" pitchFamily="34" charset="0"/>
              </a:rPr>
              <a:t> está mal aquí? Sugerencia: Intentamos hacer una </a:t>
            </a:r>
            <a:r>
              <a:rPr lang="es" sz="1100" b="1" kern="0" baseline="0">
                <a:solidFill>
                  <a:schemeClr val="bg2">
                    <a:lumMod val="25000"/>
                  </a:schemeClr>
                </a:solidFill>
                <a:latin typeface="+mn-lt"/>
                <a:ea typeface="Segoe UI" pitchFamily="34" charset="0"/>
                <a:cs typeface="Segoe UI Light" panose="020B0502040204020203" pitchFamily="34" charset="0"/>
              </a:rPr>
              <a:t>SUMA</a:t>
            </a:r>
            <a:r>
              <a:rPr lang="es" sz="1100" kern="0" baseline="0">
                <a:solidFill>
                  <a:schemeClr val="bg2">
                    <a:lumMod val="25000"/>
                  </a:schemeClr>
                </a:solidFill>
                <a:latin typeface="+mn-lt"/>
                <a:ea typeface="Segoe UI" pitchFamily="34" charset="0"/>
                <a:cs typeface="Segoe UI Light" panose="020B0502040204020203" pitchFamily="34" charset="0"/>
              </a:rPr>
              <a:t> de todos los elementos.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orma libre: forma 68" descr="Línea de apertura">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0" name="Forma libre: forma 69" descr="Línea de apertura">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1" name="Arco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72" name="Arco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pic>
        <xdr:nvPicPr>
          <xdr:cNvPr id="73" name="Gráfico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6"/>
              </a:ext>
            </a:extLst>
          </a:blip>
          <a:stretch>
            <a:fillRect/>
          </a:stretch>
        </xdr:blipFill>
        <xdr:spPr>
          <a:xfrm>
            <a:off x="6375400" y="12980570"/>
            <a:ext cx="384748" cy="368300"/>
          </a:xfrm>
          <a:prstGeom prst="rect">
            <a:avLst/>
          </a:prstGeom>
        </xdr:spPr>
      </xdr:pic>
    </xdr:grpSp>
    <xdr:clientData/>
  </xdr:twoCellAnchor>
  <xdr:twoCellAnchor editAs="absolute">
    <xdr:from>
      <xdr:col>2</xdr:col>
      <xdr:colOff>47625</xdr:colOff>
      <xdr:row>23</xdr:row>
      <xdr:rowOff>61640</xdr:rowOff>
    </xdr:from>
    <xdr:to>
      <xdr:col>5</xdr:col>
      <xdr:colOff>171450</xdr:colOff>
      <xdr:row>28</xdr:row>
      <xdr:rowOff>12</xdr:rowOff>
    </xdr:to>
    <xdr:grpSp>
      <xdr:nvGrpSpPr>
        <xdr:cNvPr id="74" name="INFORMACIÓN ÚTIL" descr="INFORMACIÓN ÚTIL&#10;&#10;">
          <a:extLst>
            <a:ext uri="{FF2B5EF4-FFF2-40B4-BE49-F238E27FC236}">
              <a16:creationId xmlns:a16="http://schemas.microsoft.com/office/drawing/2014/main" id="{31BEE91F-7C0C-4732-BB35-0C8B019C6B03}"/>
            </a:ext>
          </a:extLst>
        </xdr:cNvPr>
        <xdr:cNvGrpSpPr/>
      </xdr:nvGrpSpPr>
      <xdr:grpSpPr>
        <a:xfrm>
          <a:off x="6438900" y="5052740"/>
          <a:ext cx="2505075" cy="890872"/>
          <a:chOff x="6778625" y="15619706"/>
          <a:chExt cx="2584778" cy="855693"/>
        </a:xfrm>
      </xdr:grpSpPr>
      <xdr:sp macro="" textlink="">
        <xdr:nvSpPr>
          <xdr:cNvPr id="75" name="Paso"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tx1">
                    <a:lumMod val="75000"/>
                    <a:lumOff val="25000"/>
                  </a:schemeClr>
                </a:solidFill>
                <a:effectLst/>
                <a:latin typeface="+mn-lt"/>
                <a:ea typeface="+mn-ea"/>
                <a:cs typeface="+mn-cs"/>
              </a:rPr>
              <a:t>Hacer clic en </a:t>
            </a:r>
            <a:r>
              <a:rPr lang="es" sz="1100" b="1" i="0" kern="1200" baseline="0">
                <a:solidFill>
                  <a:schemeClr val="tx1">
                    <a:lumMod val="75000"/>
                    <a:lumOff val="25000"/>
                  </a:schemeClr>
                </a:solidFill>
                <a:effectLst/>
                <a:latin typeface="+mn-lt"/>
                <a:ea typeface="+mn-ea"/>
                <a:cs typeface="+mn-cs"/>
              </a:rPr>
              <a:t>Opciones</a:t>
            </a:r>
            <a:r>
              <a:rPr lang="es" sz="1100" b="0" i="0" kern="1200" baseline="0">
                <a:solidFill>
                  <a:schemeClr val="tx1">
                    <a:lumMod val="75000"/>
                    <a:lumOff val="25000"/>
                  </a:schemeClr>
                </a:solidFill>
                <a:effectLst/>
                <a:latin typeface="+mn-lt"/>
                <a:ea typeface="+mn-ea"/>
                <a:cs typeface="+mn-cs"/>
              </a:rPr>
              <a:t> le permite establecer las reglas para mostrar o pasar por alto errores en Excel.</a:t>
            </a:r>
            <a:endParaRPr lang="en-US" sz="1100">
              <a:solidFill>
                <a:schemeClr val="tx1">
                  <a:lumMod val="75000"/>
                  <a:lumOff val="25000"/>
                </a:schemeClr>
              </a:solidFill>
              <a:effectLst/>
              <a:latin typeface="+mn-lt"/>
            </a:endParaRPr>
          </a:p>
        </xdr:txBody>
      </xdr:sp>
      <xdr:pic>
        <xdr:nvPicPr>
          <xdr:cNvPr id="76" name="Gráfico 147" descr="Gafa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xmlns="" r:embed="rId8"/>
              </a:ext>
            </a:extLst>
          </a:blip>
          <a:stretch>
            <a:fillRect/>
          </a:stretch>
        </xdr:blipFill>
        <xdr:spPr>
          <a:xfrm>
            <a:off x="6778625" y="15619706"/>
            <a:ext cx="323347" cy="349115"/>
          </a:xfrm>
          <a:prstGeom prst="rect">
            <a:avLst/>
          </a:prstGeom>
        </xdr:spPr>
      </xdr:pic>
    </xdr:grpSp>
    <xdr:clientData/>
  </xdr:twoCellAnchor>
  <xdr:twoCellAnchor>
    <xdr:from>
      <xdr:col>1</xdr:col>
      <xdr:colOff>933451</xdr:colOff>
      <xdr:row>22</xdr:row>
      <xdr:rowOff>114302</xdr:rowOff>
    </xdr:from>
    <xdr:to>
      <xdr:col>1</xdr:col>
      <xdr:colOff>5495926</xdr:colOff>
      <xdr:row>24</xdr:row>
      <xdr:rowOff>19050</xdr:rowOff>
    </xdr:to>
    <xdr:cxnSp macro="">
      <xdr:nvCxnSpPr>
        <xdr:cNvPr id="77" name="Conector: curvado 76">
          <a:extLst>
            <a:ext uri="{FF2B5EF4-FFF2-40B4-BE49-F238E27FC236}">
              <a16:creationId xmlns:a16="http://schemas.microsoft.com/office/drawing/2014/main" id="{16767E7F-5A94-4A53-A7E2-81A5EF1897C0}"/>
            </a:ext>
          </a:extLst>
        </xdr:cNvPr>
        <xdr:cNvCxnSpPr/>
      </xdr:nvCxnSpPr>
      <xdr:spPr>
        <a:xfrm rot="10800000">
          <a:off x="1800226" y="49149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absolute">
    <xdr:from>
      <xdr:col>6</xdr:col>
      <xdr:colOff>180975</xdr:colOff>
      <xdr:row>1</xdr:row>
      <xdr:rowOff>104775</xdr:rowOff>
    </xdr:from>
    <xdr:to>
      <xdr:col>10</xdr:col>
      <xdr:colOff>380991</xdr:colOff>
      <xdr:row>8</xdr:row>
      <xdr:rowOff>180976</xdr:rowOff>
    </xdr:to>
    <xdr:grpSp>
      <xdr:nvGrpSpPr>
        <xdr:cNvPr id="42" name="ECHE UN VISTAZO" descr="ECHE UN VISTAZO">
          <a:extLst>
            <a:ext uri="{FF2B5EF4-FFF2-40B4-BE49-F238E27FC236}">
              <a16:creationId xmlns:a16="http://schemas.microsoft.com/office/drawing/2014/main" id="{4F2C83E2-CCF8-46E7-9C89-FEAB092ACF14}"/>
            </a:ext>
          </a:extLst>
        </xdr:cNvPr>
        <xdr:cNvGrpSpPr/>
      </xdr:nvGrpSpPr>
      <xdr:grpSpPr>
        <a:xfrm>
          <a:off x="4724400" y="866775"/>
          <a:ext cx="2562216" cy="1409701"/>
          <a:chOff x="7539454" y="7993902"/>
          <a:chExt cx="2562091" cy="1409701"/>
        </a:xfrm>
      </xdr:grpSpPr>
      <xdr:grpSp>
        <xdr:nvGrpSpPr>
          <xdr:cNvPr id="43" name="Líneas de apertura">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Otra línea de apertura" descr="Línea de apertura">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47" name="Línea de apertura" descr="Línea de apertura&#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44" name="Estrellas" descr="Estrella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12"/>
              </a:ext>
            </a:extLst>
          </a:blip>
          <a:stretch>
            <a:fillRect/>
          </a:stretch>
        </xdr:blipFill>
        <xdr:spPr>
          <a:xfrm>
            <a:off x="7830674" y="8038700"/>
            <a:ext cx="388098" cy="337815"/>
          </a:xfrm>
          <a:prstGeom prst="rect">
            <a:avLst/>
          </a:prstGeom>
        </xdr:spPr>
      </xdr:pic>
      <xdr:sp macro="" textlink="">
        <xdr:nvSpPr>
          <xdr:cNvPr id="45" name="Instruccione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Seleccione cualquier intervalo de números</a:t>
            </a:r>
            <a:r>
              <a:rPr lang="es" sz="1100" kern="0" baseline="0">
                <a:solidFill>
                  <a:schemeClr val="bg2">
                    <a:lumMod val="25000"/>
                  </a:schemeClr>
                </a:solidFill>
                <a:latin typeface="+mn-lt"/>
                <a:ea typeface="Segoe UI" pitchFamily="34" charset="0"/>
                <a:cs typeface="Segoe UI Light" panose="020B0502040204020203" pitchFamily="34" charset="0"/>
              </a:rPr>
              <a:t> y después mire la barra de estado para obtener un Promedio instantáneo.</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581025</xdr:colOff>
      <xdr:row>15</xdr:row>
      <xdr:rowOff>152400</xdr:rowOff>
    </xdr:from>
    <xdr:to>
      <xdr:col>6</xdr:col>
      <xdr:colOff>95250</xdr:colOff>
      <xdr:row>25</xdr:row>
      <xdr:rowOff>96710</xdr:rowOff>
    </xdr:to>
    <xdr:grpSp>
      <xdr:nvGrpSpPr>
        <xdr:cNvPr id="39" name="INFORMACIÓN ÚTIL" descr="INFORMACIÓN ÚTIL&#10;&#10;">
          <a:extLst>
            <a:ext uri="{FF2B5EF4-FFF2-40B4-BE49-F238E27FC236}">
              <a16:creationId xmlns:a16="http://schemas.microsoft.com/office/drawing/2014/main" id="{1617705E-A557-408B-AB54-5DBE8291A7F8}"/>
            </a:ext>
          </a:extLst>
        </xdr:cNvPr>
        <xdr:cNvGrpSpPr/>
      </xdr:nvGrpSpPr>
      <xdr:grpSpPr>
        <a:xfrm>
          <a:off x="1428750" y="3581400"/>
          <a:ext cx="3209925" cy="1849310"/>
          <a:chOff x="6591893" y="15514765"/>
          <a:chExt cx="3312054" cy="1776285"/>
        </a:xfrm>
      </xdr:grpSpPr>
      <xdr:sp macro="" textlink="">
        <xdr:nvSpPr>
          <xdr:cNvPr id="40" name="Paso"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6856226"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usar </a:t>
            </a:r>
            <a:r>
              <a:rPr lang="es" sz="1100" b="1" i="0" kern="1200" baseline="0">
                <a:solidFill>
                  <a:schemeClr val="dk1"/>
                </a:solidFill>
                <a:effectLst/>
                <a:latin typeface="+mn-lt"/>
                <a:ea typeface="+mn-ea"/>
                <a:cs typeface="+mn-cs"/>
              </a:rPr>
              <a:t>MIN</a:t>
            </a:r>
            <a:r>
              <a:rPr lang="es" sz="1100" b="0" i="0" kern="1200" baseline="0">
                <a:solidFill>
                  <a:schemeClr val="dk1"/>
                </a:solidFill>
                <a:effectLst/>
                <a:latin typeface="+mn-lt"/>
                <a:ea typeface="+mn-ea"/>
                <a:cs typeface="+mn-cs"/>
              </a:rPr>
              <a:t> o </a:t>
            </a:r>
            <a:r>
              <a:rPr lang="es" sz="1100" b="1" i="0" kern="1200" baseline="0">
                <a:solidFill>
                  <a:schemeClr val="dk1"/>
                </a:solidFill>
                <a:effectLst/>
                <a:latin typeface="+mn-lt"/>
                <a:ea typeface="+mn-ea"/>
                <a:cs typeface="+mn-cs"/>
              </a:rPr>
              <a:t>MAX</a:t>
            </a:r>
            <a:r>
              <a:rPr lang="es" sz="1100" b="0" i="0" kern="1200" baseline="0">
                <a:solidFill>
                  <a:schemeClr val="dk1"/>
                </a:solidFill>
                <a:effectLst/>
                <a:latin typeface="+mn-lt"/>
                <a:ea typeface="+mn-ea"/>
                <a:cs typeface="+mn-cs"/>
              </a:rPr>
              <a:t> con varios intervalos o valores para mostrar el mayor o menor de los valores, como =MIN(A1:A10;B1:B10) o =MAX(A1:A10;B1), donde B1 contiene un valor de umbral, como 10, en cuyo caso la fórmula no devolverá un resultado menor que 10.</a:t>
            </a:r>
            <a:endParaRPr lang="en-US" sz="1100">
              <a:effectLst/>
              <a:latin typeface="+mn-lt"/>
            </a:endParaRPr>
          </a:p>
        </xdr:txBody>
      </xdr:sp>
      <xdr:pic>
        <xdr:nvPicPr>
          <xdr:cNvPr id="41" name="Gráfico 147" descr="Gafa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7"/>
              </a:ext>
            </a:extLst>
          </a:blip>
          <a:stretch>
            <a:fillRect/>
          </a:stretch>
        </xdr:blipFill>
        <xdr:spPr>
          <a:xfrm>
            <a:off x="6591893" y="15628855"/>
            <a:ext cx="323347" cy="349115"/>
          </a:xfrm>
          <a:prstGeom prst="rect">
            <a:avLst/>
          </a:prstGeom>
        </xdr:spPr>
      </xdr:pic>
      <xdr:sp macro="" textlink="">
        <xdr:nvSpPr>
          <xdr:cNvPr id="42" name="Forma libre: forma 41" descr="Flecha">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38087</xdr:colOff>
      <xdr:row>8</xdr:row>
      <xdr:rowOff>189246</xdr:rowOff>
    </xdr:from>
    <xdr:to>
      <xdr:col>4</xdr:col>
      <xdr:colOff>447662</xdr:colOff>
      <xdr:row>17</xdr:row>
      <xdr:rowOff>171452</xdr:rowOff>
    </xdr:to>
    <xdr:grpSp>
      <xdr:nvGrpSpPr>
        <xdr:cNvPr id="110" name="INFORMACIÓN ÚTIL"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885812" y="2351421"/>
          <a:ext cx="3600450" cy="1706231"/>
          <a:chOff x="6660585" y="15449520"/>
          <a:chExt cx="3432175" cy="1638856"/>
        </a:xfrm>
      </xdr:grpSpPr>
      <xdr:sp macro="" textlink="">
        <xdr:nvSpPr>
          <xdr:cNvPr id="111" name="Paso"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6924918" y="15665450"/>
            <a:ext cx="3167842" cy="1422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Excel mantiene fechas y horas en función del número de días desde el 1 de enero de 1900. Las horas se conservan en partes fraccionarias de un día basándose en los minutos. Así, 01-01-2017 12:30 se almacena como 42736.5208. Si la hora o fecha aparecen como números como ese, puede presionar </a:t>
            </a:r>
            <a:r>
              <a:rPr lang="es" sz="1100" b="1" i="0" kern="1200" baseline="0">
                <a:solidFill>
                  <a:schemeClr val="dk1"/>
                </a:solidFill>
                <a:effectLst/>
                <a:latin typeface="+mn-lt"/>
                <a:ea typeface="+mn-ea"/>
                <a:cs typeface="+mn-cs"/>
              </a:rPr>
              <a:t>Ctrl+1</a:t>
            </a:r>
            <a:r>
              <a:rPr lang="es" sz="1100" b="0" i="0" kern="1200" baseline="0">
                <a:solidFill>
                  <a:schemeClr val="dk1"/>
                </a:solidFill>
                <a:effectLst/>
                <a:latin typeface="+mn-lt"/>
                <a:ea typeface="+mn-ea"/>
                <a:cs typeface="+mn-cs"/>
              </a:rPr>
              <a:t> &gt; </a:t>
            </a:r>
            <a:r>
              <a:rPr lang="es" sz="1100" b="1" i="0" kern="1200" baseline="0">
                <a:solidFill>
                  <a:schemeClr val="dk1"/>
                </a:solidFill>
                <a:effectLst/>
                <a:latin typeface="+mn-lt"/>
                <a:ea typeface="+mn-ea"/>
                <a:cs typeface="+mn-cs"/>
              </a:rPr>
              <a:t>Número</a:t>
            </a:r>
            <a:r>
              <a:rPr lang="es" sz="1100" b="0" i="0" kern="1200" baseline="0">
                <a:solidFill>
                  <a:schemeClr val="dk1"/>
                </a:solidFill>
                <a:effectLst/>
                <a:latin typeface="+mn-lt"/>
                <a:ea typeface="+mn-ea"/>
                <a:cs typeface="+mn-cs"/>
              </a:rPr>
              <a:t> &gt; y seleccionar un formato de </a:t>
            </a:r>
            <a:r>
              <a:rPr lang="es" sz="1100" b="1" i="0" kern="1200" baseline="0">
                <a:solidFill>
                  <a:schemeClr val="dk1"/>
                </a:solidFill>
                <a:effectLst/>
                <a:latin typeface="+mn-lt"/>
                <a:ea typeface="+mn-ea"/>
                <a:cs typeface="+mn-cs"/>
              </a:rPr>
              <a:t>Fecha</a:t>
            </a:r>
            <a:r>
              <a:rPr lang="es" sz="1100" b="0" i="0" kern="1200" baseline="0">
                <a:solidFill>
                  <a:schemeClr val="dk1"/>
                </a:solidFill>
                <a:effectLst/>
                <a:latin typeface="+mn-lt"/>
                <a:ea typeface="+mn-ea"/>
                <a:cs typeface="+mn-cs"/>
              </a:rPr>
              <a:t> u </a:t>
            </a:r>
            <a:r>
              <a:rPr lang="es" sz="1100" b="1" i="0" kern="1200" baseline="0">
                <a:solidFill>
                  <a:schemeClr val="dk1"/>
                </a:solidFill>
                <a:effectLst/>
                <a:latin typeface="+mn-lt"/>
                <a:ea typeface="+mn-ea"/>
                <a:cs typeface="+mn-cs"/>
              </a:rPr>
              <a:t>Hora</a:t>
            </a:r>
            <a:r>
              <a:rPr lang="es" sz="1100" b="0" i="0" kern="1200" baseline="0">
                <a:solidFill>
                  <a:schemeClr val="dk1"/>
                </a:solidFill>
                <a:effectLst/>
                <a:latin typeface="+mn-lt"/>
                <a:ea typeface="+mn-ea"/>
                <a:cs typeface="+mn-cs"/>
              </a:rPr>
              <a:t>. </a:t>
            </a:r>
            <a:endParaRPr lang="en-US" sz="1100">
              <a:effectLst/>
              <a:latin typeface="+mn-lt"/>
            </a:endParaRPr>
          </a:p>
        </xdr:txBody>
      </xdr:sp>
      <xdr:pic>
        <xdr:nvPicPr>
          <xdr:cNvPr id="112" name="Gráfico 147" descr="Gafa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6660585" y="15619705"/>
            <a:ext cx="323347" cy="349115"/>
          </a:xfrm>
          <a:prstGeom prst="rect">
            <a:avLst/>
          </a:prstGeom>
        </xdr:spPr>
      </xdr:pic>
      <xdr:sp macro="" textlink="">
        <xdr:nvSpPr>
          <xdr:cNvPr id="113" name="Forma libre: forma 112" descr="Flecha">
            <a:extLst>
              <a:ext uri="{FF2B5EF4-FFF2-40B4-BE49-F238E27FC236}">
                <a16:creationId xmlns:a16="http://schemas.microsoft.com/office/drawing/2014/main" id="{70DF2B70-E9B4-4B83-9810-DBBCC80FDC11}"/>
              </a:ext>
            </a:extLst>
          </xdr:cNvPr>
          <xdr:cNvSpPr/>
        </xdr:nvSpPr>
        <xdr:spPr>
          <a:xfrm rot="5774257" flipV="1">
            <a:off x="8309328" y="15344818"/>
            <a:ext cx="284005" cy="49340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638175</xdr:colOff>
      <xdr:row>35</xdr:row>
      <xdr:rowOff>114853</xdr:rowOff>
    </xdr:from>
    <xdr:to>
      <xdr:col>3</xdr:col>
      <xdr:colOff>400050</xdr:colOff>
      <xdr:row>45</xdr:row>
      <xdr:rowOff>38103</xdr:rowOff>
    </xdr:to>
    <xdr:grpSp>
      <xdr:nvGrpSpPr>
        <xdr:cNvPr id="153" name="Grupo 152">
          <a:extLst>
            <a:ext uri="{FF2B5EF4-FFF2-40B4-BE49-F238E27FC236}">
              <a16:creationId xmlns:a16="http://schemas.microsoft.com/office/drawing/2014/main" id="{5099300F-1CF9-4951-9904-72E39FABE751}"/>
            </a:ext>
          </a:extLst>
        </xdr:cNvPr>
        <xdr:cNvGrpSpPr/>
      </xdr:nvGrpSpPr>
      <xdr:grpSpPr>
        <a:xfrm>
          <a:off x="638175" y="7468153"/>
          <a:ext cx="3190875" cy="1828250"/>
          <a:chOff x="6248400" y="8320481"/>
          <a:chExt cx="3190875" cy="1652194"/>
        </a:xfrm>
      </xdr:grpSpPr>
      <xdr:sp macro="" textlink="">
        <xdr:nvSpPr>
          <xdr:cNvPr id="154" name="Paso"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494149"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usar métodos abreviados de teclado para escribir las fechas y horas que no cambian continuamente:</a:t>
            </a:r>
          </a:p>
          <a:p>
            <a:pPr algn="ctr" rtl="0" eaLnBrk="1" fontAlgn="auto" latinLnBrk="0" hangingPunct="1"/>
            <a:endParaRPr lang="en-US" sz="1100" b="0" i="0" kern="1200" baseline="0">
              <a:solidFill>
                <a:schemeClr val="dk1"/>
              </a:solidFill>
              <a:effectLst/>
              <a:latin typeface="+mn-lt"/>
              <a:ea typeface="+mn-ea"/>
              <a:cs typeface="+mn-cs"/>
            </a:endParaRPr>
          </a:p>
          <a:p>
            <a:pPr algn="ctr" rtl="0" eaLnBrk="1" fontAlgn="auto" latinLnBrk="0" hangingPunct="1"/>
            <a:r>
              <a:rPr lang="es" sz="1100" b="0" i="0" kern="1200" baseline="0">
                <a:solidFill>
                  <a:schemeClr val="dk1"/>
                </a:solidFill>
                <a:effectLst/>
                <a:latin typeface="+mn-lt"/>
                <a:ea typeface="+mn-ea"/>
                <a:cs typeface="+mn-cs"/>
              </a:rPr>
              <a:t>Fecha: </a:t>
            </a:r>
            <a:r>
              <a:rPr lang="es" sz="1100" b="1" i="0" kern="1200" baseline="0">
                <a:solidFill>
                  <a:schemeClr val="dk1"/>
                </a:solidFill>
                <a:effectLst/>
                <a:latin typeface="+mn-lt"/>
                <a:ea typeface="+mn-ea"/>
                <a:cs typeface="+mn-cs"/>
              </a:rPr>
              <a:t>Ctrl+;</a:t>
            </a:r>
            <a:r>
              <a:rPr lang="es" sz="1100" b="0" i="0" kern="1200" baseline="0">
                <a:solidFill>
                  <a:schemeClr val="dk1"/>
                </a:solidFill>
                <a:effectLst/>
                <a:latin typeface="+mn-lt"/>
                <a:ea typeface="+mn-ea"/>
                <a:cs typeface="+mn-cs"/>
              </a:rPr>
              <a:t> </a:t>
            </a:r>
          </a:p>
          <a:p>
            <a:pPr algn="ctr" rtl="0" eaLnBrk="1" fontAlgn="auto" latinLnBrk="0" hangingPunct="1"/>
            <a:r>
              <a:rPr lang="es" sz="1100" b="0" i="0" kern="1200" baseline="0">
                <a:solidFill>
                  <a:schemeClr val="dk1"/>
                </a:solidFill>
                <a:effectLst/>
                <a:latin typeface="+mn-lt"/>
                <a:ea typeface="+mn-ea"/>
                <a:cs typeface="+mn-cs"/>
              </a:rPr>
              <a:t>Hora: </a:t>
            </a:r>
            <a:r>
              <a:rPr lang="es" sz="1100" b="1" i="0" kern="1200" baseline="0">
                <a:solidFill>
                  <a:schemeClr val="dk1"/>
                </a:solidFill>
                <a:effectLst/>
                <a:latin typeface="+mn-lt"/>
                <a:ea typeface="+mn-ea"/>
                <a:cs typeface="+mn-cs"/>
              </a:rPr>
              <a:t>Ctrl+Mayús+:</a:t>
            </a:r>
            <a:endParaRPr lang="en-US" sz="1100">
              <a:effectLst/>
              <a:latin typeface="+mn-lt"/>
            </a:endParaRPr>
          </a:p>
        </xdr:txBody>
      </xdr:sp>
      <xdr:pic>
        <xdr:nvPicPr>
          <xdr:cNvPr id="155" name="Gráfico 147" descr="Gafa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6248400" y="8769732"/>
            <a:ext cx="300614" cy="258345"/>
          </a:xfrm>
          <a:prstGeom prst="rect">
            <a:avLst/>
          </a:prstGeom>
        </xdr:spPr>
      </xdr:pic>
      <xdr:sp macro="" textlink="">
        <xdr:nvSpPr>
          <xdr:cNvPr id="156" name="Forma libre: forma 155" descr="Flecha">
            <a:extLst>
              <a:ext uri="{FF2B5EF4-FFF2-40B4-BE49-F238E27FC236}">
                <a16:creationId xmlns:a16="http://schemas.microsoft.com/office/drawing/2014/main" id="{DC28982F-2938-4FB2-83AE-57CF7D95EFD2}"/>
              </a:ext>
            </a:extLst>
          </xdr:cNvPr>
          <xdr:cNvSpPr/>
        </xdr:nvSpPr>
        <xdr:spPr>
          <a:xfrm rot="5737631" flipV="1">
            <a:off x="8027988" y="8142018"/>
            <a:ext cx="544253" cy="901180"/>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3</xdr:col>
      <xdr:colOff>60158</xdr:colOff>
      <xdr:row>4</xdr:row>
      <xdr:rowOff>63204</xdr:rowOff>
    </xdr:from>
    <xdr:to>
      <xdr:col>10</xdr:col>
      <xdr:colOff>200027</xdr:colOff>
      <xdr:row>11</xdr:row>
      <xdr:rowOff>82549</xdr:rowOff>
    </xdr:to>
    <xdr:grpSp>
      <xdr:nvGrpSpPr>
        <xdr:cNvPr id="78" name="DETALLE IMPORTANTE" descr="DETALLE IMPORTANTE&#10;&#10;">
          <a:extLst>
            <a:ext uri="{FF2B5EF4-FFF2-40B4-BE49-F238E27FC236}">
              <a16:creationId xmlns:a16="http://schemas.microsoft.com/office/drawing/2014/main" id="{F03EFBCA-CF45-46A3-8D0C-6B4DC1C4CC33}"/>
            </a:ext>
          </a:extLst>
        </xdr:cNvPr>
        <xdr:cNvGrpSpPr/>
      </xdr:nvGrpSpPr>
      <xdr:grpSpPr>
        <a:xfrm>
          <a:off x="3489158" y="1434804"/>
          <a:ext cx="4407069" cy="1390945"/>
          <a:chOff x="6396316" y="11324814"/>
          <a:chExt cx="4568462" cy="1343437"/>
        </a:xfrm>
      </xdr:grpSpPr>
      <xdr:sp macro="" textlink="">
        <xdr:nvSpPr>
          <xdr:cNvPr id="79" name="Instrucció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2" y="11363326"/>
            <a:ext cx="3890876"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p>
          <a:p>
            <a:pPr rtl="0" eaLnBrk="1" fontAlgn="auto" latinLnBrk="0" hangingPunct="1"/>
            <a:r>
              <a:rPr lang="es" sz="1100" b="0" i="0" kern="1200" baseline="0">
                <a:solidFill>
                  <a:schemeClr val="dk1"/>
                </a:solidFill>
                <a:effectLst/>
                <a:latin typeface="+mn-lt"/>
                <a:ea typeface="+mn-ea"/>
                <a:cs typeface="+mn-cs"/>
              </a:rPr>
              <a:t>Si no desea que Excel muestre un número negativo porque aún no ha escrito la fecha de su cumpleaños, puede usar una función SI de este modo: </a:t>
            </a:r>
            <a:r>
              <a:rPr lang="es" sz="1100" b="1" i="0" kern="1200" baseline="0">
                <a:solidFill>
                  <a:schemeClr val="dk1"/>
                </a:solidFill>
                <a:effectLst/>
                <a:latin typeface="+mn-lt"/>
                <a:ea typeface="+mn-ea"/>
                <a:cs typeface="+mn-cs"/>
              </a:rPr>
              <a:t>=SI(D7="";"";D7-D6)</a:t>
            </a:r>
            <a:r>
              <a:rPr lang="es" sz="1100" b="0" i="0" kern="1200" baseline="0">
                <a:solidFill>
                  <a:schemeClr val="dk1"/>
                </a:solidFill>
                <a:effectLst/>
                <a:latin typeface="+mn-lt"/>
                <a:ea typeface="+mn-ea"/>
                <a:cs typeface="+mn-cs"/>
              </a:rPr>
              <a:t>, que dice "SI D7 es igual a nada, entonces no muestra nada; en caso contrario, muestra D7 menos D6".</a:t>
            </a:r>
            <a:endParaRPr lang="en-US" sz="1100">
              <a:effectLst/>
            </a:endParaRPr>
          </a:p>
        </xdr:txBody>
      </xdr:sp>
      <xdr:pic>
        <xdr:nvPicPr>
          <xdr:cNvPr id="80" name="Lupa" descr="Lupa">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xmlns="" r:embed="rId12"/>
              </a:ext>
            </a:extLst>
          </a:blip>
          <a:stretch>
            <a:fillRect/>
          </a:stretch>
        </xdr:blipFill>
        <xdr:spPr>
          <a:xfrm flipH="1">
            <a:off x="6788150" y="11420475"/>
            <a:ext cx="352313" cy="339611"/>
          </a:xfrm>
          <a:prstGeom prst="rect">
            <a:avLst/>
          </a:prstGeom>
        </xdr:spPr>
      </xdr:pic>
      <xdr:sp macro="" textlink="">
        <xdr:nvSpPr>
          <xdr:cNvPr id="81" name="Flecha" descr="Flecha">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285750</xdr:colOff>
      <xdr:row>19</xdr:row>
      <xdr:rowOff>57150</xdr:rowOff>
    </xdr:from>
    <xdr:to>
      <xdr:col>7</xdr:col>
      <xdr:colOff>171450</xdr:colOff>
      <xdr:row>25</xdr:row>
      <xdr:rowOff>104775</xdr:rowOff>
    </xdr:to>
    <xdr:grpSp>
      <xdr:nvGrpSpPr>
        <xdr:cNvPr id="104" name="ECHE UN VISTAZO" descr="ECHE UN VISTAZO">
          <a:extLst>
            <a:ext uri="{FF2B5EF4-FFF2-40B4-BE49-F238E27FC236}">
              <a16:creationId xmlns:a16="http://schemas.microsoft.com/office/drawing/2014/main" id="{EFD4E48E-5D2B-4B5E-9DBB-99430A62BD96}"/>
            </a:ext>
          </a:extLst>
        </xdr:cNvPr>
        <xdr:cNvGrpSpPr/>
      </xdr:nvGrpSpPr>
      <xdr:grpSpPr>
        <a:xfrm>
          <a:off x="3162300" y="4248150"/>
          <a:ext cx="3724275" cy="1190625"/>
          <a:chOff x="7539454" y="7993902"/>
          <a:chExt cx="3724093" cy="1409701"/>
        </a:xfrm>
      </xdr:grpSpPr>
      <xdr:grpSp>
        <xdr:nvGrpSpPr>
          <xdr:cNvPr id="105" name="Líneas de apertura">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Otra línea de apertura" descr="Línea de apertura">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109" name="Línea de apertura" descr="Línea de apertura&#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106" name="Estrellas" descr="Estrella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12"/>
              </a:ext>
            </a:extLst>
          </a:blip>
          <a:stretch>
            <a:fillRect/>
          </a:stretch>
        </xdr:blipFill>
        <xdr:spPr>
          <a:xfrm>
            <a:off x="7830674" y="8038700"/>
            <a:ext cx="388098" cy="337815"/>
          </a:xfrm>
          <a:prstGeom prst="rect">
            <a:avLst/>
          </a:prstGeom>
        </xdr:spPr>
      </xdr:pic>
      <xdr:sp macro="" textlink="">
        <xdr:nvSpPr>
          <xdr:cNvPr id="107" name="Instruccione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3131019"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Las fórmulas,</a:t>
            </a:r>
            <a:r>
              <a:rPr lang="es" sz="1100" kern="0" baseline="0">
                <a:solidFill>
                  <a:schemeClr val="bg2">
                    <a:lumMod val="25000"/>
                  </a:schemeClr>
                </a:solidFill>
                <a:latin typeface="+mn-lt"/>
                <a:ea typeface="Segoe UI" pitchFamily="34" charset="0"/>
                <a:cs typeface="Segoe UI Light" panose="020B0502040204020203" pitchFamily="34" charset="0"/>
              </a:rPr>
              <a:t> especialmente las grandes, pueden resultar difíciles de leer, pero puede dividir los elementos con espacios así:</a:t>
            </a:r>
          </a:p>
          <a:p>
            <a:pPr lvl="0" rt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rtl="0">
              <a:defRPr/>
            </a:pPr>
            <a:r>
              <a:rPr lang="es" sz="1100" b="1">
                <a:solidFill>
                  <a:schemeClr val="bg2">
                    <a:lumMod val="25000"/>
                  </a:schemeClr>
                </a:solidFill>
                <a:latin typeface="+mn-lt"/>
                <a:ea typeface="Segoe UI" pitchFamily="34" charset="0"/>
                <a:cs typeface="Segoe UI Light" panose="020B0502040204020203" pitchFamily="34" charset="0"/>
              </a:rPr>
              <a:t>=C28 &amp; " " &amp; TEXTO(D28,"</a:t>
            </a:r>
            <a:r>
              <a:rPr lang="es-ES" sz="1100" b="1">
                <a:solidFill>
                  <a:schemeClr val="bg2">
                    <a:lumMod val="25000"/>
                  </a:schemeClr>
                </a:solidFill>
                <a:latin typeface="+mn-lt"/>
                <a:ea typeface="Segoe UI" pitchFamily="34" charset="0"/>
                <a:cs typeface="Segoe UI Light" panose="020B0502040204020203" pitchFamily="34" charset="0"/>
              </a:rPr>
              <a:t>DD-MM-AAAA</a:t>
            </a:r>
            <a:r>
              <a:rPr lang="es" sz="1100" b="1">
                <a:solidFill>
                  <a:schemeClr val="bg2">
                    <a:lumMod val="25000"/>
                  </a:schemeClr>
                </a:solidFill>
                <a:latin typeface="+mn-lt"/>
                <a:ea typeface="Segoe UI" pitchFamily="34" charset="0"/>
                <a:cs typeface="Segoe UI Light" panose="020B0502040204020203" pitchFamily="34" charset="0"/>
              </a:rPr>
              <a:t>")</a:t>
            </a: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820142</xdr:colOff>
      <xdr:row>6</xdr:row>
      <xdr:rowOff>30364</xdr:rowOff>
    </xdr:from>
    <xdr:to>
      <xdr:col>3</xdr:col>
      <xdr:colOff>1162061</xdr:colOff>
      <xdr:row>15</xdr:row>
      <xdr:rowOff>85726</xdr:rowOff>
    </xdr:to>
    <xdr:grpSp>
      <xdr:nvGrpSpPr>
        <xdr:cNvPr id="91" name="DETALLE IMPORTANTE" descr="DETALLE IMPORTANTE&#10;&#10;">
          <a:extLst>
            <a:ext uri="{FF2B5EF4-FFF2-40B4-BE49-F238E27FC236}">
              <a16:creationId xmlns:a16="http://schemas.microsoft.com/office/drawing/2014/main" id="{4DBA7152-B8FD-4056-917A-B7F06AE8B67E}"/>
            </a:ext>
          </a:extLst>
        </xdr:cNvPr>
        <xdr:cNvGrpSpPr/>
      </xdr:nvGrpSpPr>
      <xdr:grpSpPr>
        <a:xfrm>
          <a:off x="820142" y="1744864"/>
          <a:ext cx="3656619" cy="1769862"/>
          <a:chOff x="2380708" y="11282179"/>
          <a:chExt cx="2736278" cy="1507800"/>
        </a:xfrm>
      </xdr:grpSpPr>
      <xdr:sp macro="" textlink="">
        <xdr:nvSpPr>
          <xdr:cNvPr id="92" name="Instrucció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2590617" y="11282179"/>
            <a:ext cx="2526369" cy="1507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1" i="0" kern="1200" baseline="0">
                <a:solidFill>
                  <a:schemeClr val="dk1"/>
                </a:solidFill>
                <a:effectLst/>
                <a:latin typeface="+mn-lt"/>
                <a:ea typeface="+mn-ea"/>
                <a:cs typeface="+mn-cs"/>
              </a:rPr>
              <a:t>VERDADERO</a:t>
            </a:r>
            <a:r>
              <a:rPr lang="es" sz="1100" b="0" i="0" kern="1200" baseline="0">
                <a:solidFill>
                  <a:schemeClr val="dk1"/>
                </a:solidFill>
                <a:effectLst/>
                <a:latin typeface="+mn-lt"/>
                <a:ea typeface="+mn-ea"/>
                <a:cs typeface="+mn-cs"/>
              </a:rPr>
              <a:t> y </a:t>
            </a:r>
            <a:r>
              <a:rPr lang="es" sz="1100" b="1" i="0" kern="1200" baseline="0">
                <a:solidFill>
                  <a:schemeClr val="dk1"/>
                </a:solidFill>
                <a:effectLst/>
                <a:latin typeface="+mn-lt"/>
                <a:ea typeface="+mn-ea"/>
                <a:cs typeface="+mn-cs"/>
              </a:rPr>
              <a:t>FALSO</a:t>
            </a:r>
            <a:r>
              <a:rPr lang="es" sz="1100" b="0" i="0" kern="1200" baseline="0">
                <a:solidFill>
                  <a:schemeClr val="dk1"/>
                </a:solidFill>
                <a:effectLst/>
                <a:latin typeface="+mn-lt"/>
                <a:ea typeface="+mn-ea"/>
                <a:cs typeface="+mn-cs"/>
              </a:rPr>
              <a:t> son, a diferencia de otras palabras en Excel, fórmulas en el sentido de que no tienen que estar entre comillas y Excel las pondrá en mayúscula automáticamente. Los números no tienen que estar entre comillas. El texto normal, como </a:t>
            </a:r>
            <a:r>
              <a:rPr lang="es" sz="1100" b="1" i="0" kern="1200" baseline="0">
                <a:solidFill>
                  <a:schemeClr val="dk1"/>
                </a:solidFill>
                <a:effectLst/>
                <a:latin typeface="+mn-lt"/>
                <a:ea typeface="+mn-ea"/>
                <a:cs typeface="+mn-cs"/>
              </a:rPr>
              <a:t>Sí</a:t>
            </a:r>
            <a:r>
              <a:rPr lang="es" sz="1100" b="0" i="0" kern="1200" baseline="0">
                <a:solidFill>
                  <a:schemeClr val="dk1"/>
                </a:solidFill>
                <a:effectLst/>
                <a:latin typeface="+mn-lt"/>
                <a:ea typeface="+mn-ea"/>
                <a:cs typeface="+mn-cs"/>
              </a:rPr>
              <a:t> o </a:t>
            </a:r>
            <a:r>
              <a:rPr lang="es" sz="1100" b="1" i="0" kern="1200" baseline="0">
                <a:solidFill>
                  <a:schemeClr val="dk1"/>
                </a:solidFill>
                <a:effectLst/>
                <a:latin typeface="+mn-lt"/>
                <a:ea typeface="+mn-ea"/>
                <a:cs typeface="+mn-cs"/>
              </a:rPr>
              <a:t>No</a:t>
            </a:r>
            <a:r>
              <a:rPr lang="es" sz="1100" b="0" i="0" kern="1200" baseline="0">
                <a:solidFill>
                  <a:schemeClr val="dk1"/>
                </a:solidFill>
                <a:effectLst/>
                <a:latin typeface="+mn-lt"/>
                <a:ea typeface="+mn-ea"/>
                <a:cs typeface="+mn-cs"/>
              </a:rPr>
              <a:t>, tiene que estar entre comillas como, por ejemplo, en el siguiente caso: </a:t>
            </a:r>
          </a:p>
          <a:p>
            <a:pPr rtl="0" eaLnBrk="1" fontAlgn="auto" latinLnBrk="0" hangingPunct="1"/>
            <a:r>
              <a:rPr lang="es" sz="1100" b="1" kern="1200">
                <a:solidFill>
                  <a:schemeClr val="dk1"/>
                </a:solidFill>
                <a:latin typeface="+mn-lt"/>
                <a:ea typeface="+mn-ea"/>
                <a:cs typeface="+mn-cs"/>
              </a:rPr>
              <a:t>=SI(C9="Manzana";"Sí";"No")</a:t>
            </a:r>
            <a:endParaRPr lang="en-US" sz="800" b="1">
              <a:effectLst/>
            </a:endParaRPr>
          </a:p>
        </xdr:txBody>
      </xdr:sp>
      <xdr:pic>
        <xdr:nvPicPr>
          <xdr:cNvPr id="93" name="Lupa" descr="Lupa">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3"/>
              </a:ext>
            </a:extLst>
          </a:blip>
          <a:stretch>
            <a:fillRect/>
          </a:stretch>
        </xdr:blipFill>
        <xdr:spPr>
          <a:xfrm flipH="1">
            <a:off x="2380708" y="11314986"/>
            <a:ext cx="253174" cy="244047"/>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ECHE UN VISTAZO" descr="ECHE UN VISTAZO">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Líneas de apertura">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Otra línea de apertura" descr="Línea de apertura">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sp macro="" textlink="">
          <xdr:nvSpPr>
            <xdr:cNvPr id="81" name="Línea de apertura" descr="Línea de apertura&#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rtl="0"/>
              <a:endParaRPr lang="en-US" sz="1100">
                <a:solidFill>
                  <a:schemeClr val="lt1"/>
                </a:solidFill>
                <a:latin typeface="+mn-lt"/>
                <a:ea typeface="+mn-ea"/>
                <a:cs typeface="+mn-cs"/>
              </a:endParaRPr>
            </a:p>
          </xdr:txBody>
        </xdr:sp>
      </xdr:grpSp>
      <xdr:pic>
        <xdr:nvPicPr>
          <xdr:cNvPr id="78" name="Estrellas" descr="Estrella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7830674" y="8038700"/>
            <a:ext cx="388098" cy="337815"/>
          </a:xfrm>
          <a:prstGeom prst="rect">
            <a:avLst/>
          </a:prstGeom>
        </xdr:spPr>
      </xdr:pic>
      <xdr:sp macro="" textlink="">
        <xdr:nvSpPr>
          <xdr:cNvPr id="79" name="Instruccione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MIRE ESTO</a:t>
            </a: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Debería obtener el resultado </a:t>
            </a:r>
            <a:r>
              <a:rPr lang="es" sz="1100" b="1" kern="0">
                <a:solidFill>
                  <a:schemeClr val="bg2">
                    <a:lumMod val="25000"/>
                  </a:schemeClr>
                </a:solidFill>
                <a:latin typeface="+mn-lt"/>
                <a:ea typeface="Segoe UI" pitchFamily="34" charset="0"/>
                <a:cs typeface="Segoe UI Light" panose="020B0502040204020203" pitchFamily="34" charset="0"/>
              </a:rPr>
              <a:t>=BUSCARV(C10;C5:D8;2;FALSO)</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FondoPaseo" descr="Fondo">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EncabezadoPaseo" descr="Deje que el Asistente para funciones le guíe">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Obtenga ayuda con el Asistente para funciones</a:t>
          </a:r>
        </a:p>
      </xdr:txBody>
    </xdr:sp>
    <xdr:clientData/>
  </xdr:twoCellAnchor>
  <xdr:twoCellAnchor>
    <xdr:from>
      <xdr:col>0</xdr:col>
      <xdr:colOff>567653</xdr:colOff>
      <xdr:row>4</xdr:row>
      <xdr:rowOff>67736</xdr:rowOff>
    </xdr:from>
    <xdr:to>
      <xdr:col>1</xdr:col>
      <xdr:colOff>4863004</xdr:colOff>
      <xdr:row>4</xdr:row>
      <xdr:rowOff>67736</xdr:rowOff>
    </xdr:to>
    <xdr:cxnSp macro="">
      <xdr:nvCxnSpPr>
        <xdr:cNvPr id="64" name="txt_LíneaPaseo1" descr="Línea decorativa">
          <a:extLst>
            <a:ext uri="{FF2B5EF4-FFF2-40B4-BE49-F238E27FC236}">
              <a16:creationId xmlns:a16="http://schemas.microsoft.com/office/drawing/2014/main" id="{D8FD096E-9957-4C96-9E24-BC15AE704466}"/>
            </a:ext>
          </a:extLst>
        </xdr:cNvPr>
        <xdr:cNvCxnSpPr>
          <a:cxnSpLocks/>
        </xdr:cNvCxnSpPr>
      </xdr:nvCxnSpPr>
      <xdr:spPr>
        <a:xfrm>
          <a:off x="567653" y="14012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32</xdr:row>
      <xdr:rowOff>98856</xdr:rowOff>
    </xdr:from>
    <xdr:to>
      <xdr:col>1</xdr:col>
      <xdr:colOff>4863004</xdr:colOff>
      <xdr:row>32</xdr:row>
      <xdr:rowOff>98856</xdr:rowOff>
    </xdr:to>
    <xdr:cxnSp macro="">
      <xdr:nvCxnSpPr>
        <xdr:cNvPr id="65" name="txt_LíneaPaseo2" descr="Línea decorativa">
          <a:extLst>
            <a:ext uri="{FF2B5EF4-FFF2-40B4-BE49-F238E27FC236}">
              <a16:creationId xmlns:a16="http://schemas.microsoft.com/office/drawing/2014/main" id="{8AE36029-DE43-4E7F-9235-7AED0D64959D}"/>
            </a:ext>
          </a:extLst>
        </xdr:cNvPr>
        <xdr:cNvCxnSpPr>
          <a:cxnSpLocks/>
        </xdr:cNvCxnSpPr>
      </xdr:nvCxnSpPr>
      <xdr:spPr>
        <a:xfrm>
          <a:off x="567653" y="67949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4</xdr:row>
      <xdr:rowOff>99295</xdr:rowOff>
    </xdr:from>
    <xdr:to>
      <xdr:col>1</xdr:col>
      <xdr:colOff>4863194</xdr:colOff>
      <xdr:row>7</xdr:row>
      <xdr:rowOff>5696</xdr:rowOff>
    </xdr:to>
    <xdr:sp macro="" textlink="">
      <xdr:nvSpPr>
        <xdr:cNvPr id="66" name="txt_IntroducciónPaseo" descr="Si conoce el nombre de la función que desea, pero no tiene claro cómo crearla, puede usar el Asistente para funciones para ayudarle.">
          <a:extLst>
            <a:ext uri="{FF2B5EF4-FFF2-40B4-BE49-F238E27FC236}">
              <a16:creationId xmlns:a16="http://schemas.microsoft.com/office/drawing/2014/main" id="{FABEC59D-5AEA-4C46-9000-A7FA99F54DC2}"/>
            </a:ext>
          </a:extLst>
        </xdr:cNvPr>
        <xdr:cNvSpPr txBox="1"/>
      </xdr:nvSpPr>
      <xdr:spPr>
        <a:xfrm>
          <a:off x="564488" y="14327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Si conoce el nombre de la función que desea, pero no tiene claro cómo crearla, puede usar el Asistente para funciones para obtener ayuda.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7</xdr:row>
      <xdr:rowOff>19041</xdr:rowOff>
    </xdr:from>
    <xdr:to>
      <xdr:col>1</xdr:col>
      <xdr:colOff>4943475</xdr:colOff>
      <xdr:row>11</xdr:row>
      <xdr:rowOff>161927</xdr:rowOff>
    </xdr:to>
    <xdr:grpSp>
      <xdr:nvGrpSpPr>
        <xdr:cNvPr id="67" name="grp_Paso">
          <a:extLst>
            <a:ext uri="{FF2B5EF4-FFF2-40B4-BE49-F238E27FC236}">
              <a16:creationId xmlns:a16="http://schemas.microsoft.com/office/drawing/2014/main" id="{BD77C92C-5C36-46AE-A637-B10B8A476780}"/>
            </a:ext>
          </a:extLst>
        </xdr:cNvPr>
        <xdr:cNvGrpSpPr/>
      </xdr:nvGrpSpPr>
      <xdr:grpSpPr>
        <a:xfrm>
          <a:off x="576262" y="1924041"/>
          <a:ext cx="5233988" cy="933461"/>
          <a:chOff x="647700" y="7419975"/>
          <a:chExt cx="5326256" cy="893480"/>
        </a:xfrm>
      </xdr:grpSpPr>
      <xdr:sp macro="" textlink="">
        <xdr:nvSpPr>
          <xdr:cNvPr id="68" name="txt_Paso" descr="Seleccione la celda D16, vaya a Fórmulas &gt; Insertar función &gt; escriba BUSCARV en el cuadro Buscar una función y presione Ir. Cuando vea BUSCARV resaltado, haga clic en Aceptar en la parte inferior. Excel mostrará la sintaxis de cada función cuando la seleccione en la lista.&#10;">
            <a:extLst>
              <a:ext uri="{FF2B5EF4-FFF2-40B4-BE49-F238E27FC236}">
                <a16:creationId xmlns:a16="http://schemas.microsoft.com/office/drawing/2014/main" id="{0532D680-62D3-49C1-A9FC-9F775854E3A9}"/>
              </a:ext>
            </a:extLst>
          </xdr:cNvPr>
          <xdr:cNvSpPr txBox="1"/>
        </xdr:nvSpPr>
        <xdr:spPr>
          <a:xfrm>
            <a:off x="1079356" y="7459922"/>
            <a:ext cx="4894600" cy="853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Seleccione la celda D10 y vaya 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Fórmulas</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&gt;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Insertar función</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&gt; escriba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BUSCARV</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en el cuadro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 una función</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y presione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IR</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Cuando vea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BUSCARV</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resaltado, haga clic en </a:t>
            </a:r>
            <a:r>
              <a:rPr lang="es" sz="1100" b="1"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Aceptar</a:t>
            </a:r>
            <a:r>
              <a:rPr lang="es" sz="1100" b="0" i="0" u="none" strike="noStrike" kern="1200">
                <a:solidFill>
                  <a:schemeClr val="tx1">
                    <a:lumMod val="75000"/>
                    <a:lumOff val="25000"/>
                  </a:schemeClr>
                </a:solidFill>
                <a:effectLst/>
                <a:latin typeface="Segoe UI" panose="020B0502040204020203" pitchFamily="34" charset="0"/>
                <a:ea typeface="+mn-ea"/>
                <a:cs typeface="Segoe UI" panose="020B0502040204020203" pitchFamily="34" charset="0"/>
              </a:rPr>
              <a:t> en la parte inferior.</a:t>
            </a:r>
            <a:r>
              <a:rPr lang="es" sz="1100">
                <a:solidFill>
                  <a:schemeClr val="tx1">
                    <a:lumMod val="75000"/>
                    <a:lumOff val="25000"/>
                  </a:schemeClr>
                </a:solidFill>
                <a:latin typeface="Segoe UI" panose="020B0502040204020203" pitchFamily="34" charset="0"/>
                <a:cs typeface="Segoe UI" panose="020B0502040204020203" pitchFamily="34" charset="0"/>
              </a:rPr>
              <a:t> Al seleccionar una función en la</a:t>
            </a:r>
            <a:r>
              <a:rPr lang="es" sz="1100" baseline="0">
                <a:solidFill>
                  <a:schemeClr val="tx1">
                    <a:lumMod val="75000"/>
                    <a:lumOff val="25000"/>
                  </a:schemeClr>
                </a:solidFill>
                <a:latin typeface="Segoe UI" panose="020B0502040204020203" pitchFamily="34" charset="0"/>
                <a:cs typeface="Segoe UI" panose="020B0502040204020203" pitchFamily="34" charset="0"/>
              </a:rPr>
              <a:t> lista, Excel mostrará la sintaxis.</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Paso"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12</xdr:row>
      <xdr:rowOff>33337</xdr:rowOff>
    </xdr:from>
    <xdr:to>
      <xdr:col>1</xdr:col>
      <xdr:colOff>4905374</xdr:colOff>
      <xdr:row>16</xdr:row>
      <xdr:rowOff>161923</xdr:rowOff>
    </xdr:to>
    <xdr:grpSp>
      <xdr:nvGrpSpPr>
        <xdr:cNvPr id="71" name="grp_Paso">
          <a:extLst>
            <a:ext uri="{FF2B5EF4-FFF2-40B4-BE49-F238E27FC236}">
              <a16:creationId xmlns:a16="http://schemas.microsoft.com/office/drawing/2014/main" id="{BF405A0F-7FA6-4E62-A4D2-D48FD5B37F21}"/>
            </a:ext>
          </a:extLst>
        </xdr:cNvPr>
        <xdr:cNvGrpSpPr/>
      </xdr:nvGrpSpPr>
      <xdr:grpSpPr>
        <a:xfrm>
          <a:off x="576262" y="2919412"/>
          <a:ext cx="5195887" cy="890586"/>
          <a:chOff x="609600" y="7810500"/>
          <a:chExt cx="5186234" cy="876582"/>
        </a:xfrm>
      </xdr:grpSpPr>
      <xdr:sp macro="" textlink="">
        <xdr:nvSpPr>
          <xdr:cNvPr id="72" name="txt_Paso"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834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Después escriba los argumentos de función en los cuadros de texto correspondientes. A medida que escriba cada uno, Excel lo evaluará y le mostrará el resultado, con el resultado final en la parte inferior. Haga clic en </a:t>
            </a:r>
            <a:r>
              <a:rPr lang="e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Aceptar</a:t>
            </a:r>
            <a:r>
              <a:rPr lang="e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cuando haya terminado y Excel introducirá la fórmula.</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Paso"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rtl="0"/>
            <a:r>
              <a:rPr lang="e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1</xdr:col>
      <xdr:colOff>310983</xdr:colOff>
      <xdr:row>17</xdr:row>
      <xdr:rowOff>76200</xdr:rowOff>
    </xdr:from>
    <xdr:to>
      <xdr:col>1</xdr:col>
      <xdr:colOff>4775366</xdr:colOff>
      <xdr:row>30</xdr:row>
      <xdr:rowOff>173193</xdr:rowOff>
    </xdr:to>
    <xdr:pic>
      <xdr:nvPicPr>
        <xdr:cNvPr id="7" name="Imagen 6" descr="Cuadro de diálogo Argumentos de función BUSCARV">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xdr:blipFill>
      <xdr:spPr>
        <a:xfrm>
          <a:off x="1177758" y="3914775"/>
          <a:ext cx="4464383" cy="2573493"/>
        </a:xfrm>
        <a:prstGeom prst="rect">
          <a:avLst/>
        </a:prstGeom>
      </xdr:spPr>
    </xdr:pic>
    <xdr:clientData/>
  </xdr:twoCellAnchor>
  <xdr:twoCellAnchor>
    <xdr:from>
      <xdr:col>1</xdr:col>
      <xdr:colOff>1544364</xdr:colOff>
      <xdr:row>18</xdr:row>
      <xdr:rowOff>28279</xdr:rowOff>
    </xdr:from>
    <xdr:to>
      <xdr:col>6</xdr:col>
      <xdr:colOff>571500</xdr:colOff>
      <xdr:row>37</xdr:row>
      <xdr:rowOff>125287</xdr:rowOff>
    </xdr:to>
    <xdr:grpSp>
      <xdr:nvGrpSpPr>
        <xdr:cNvPr id="8" name="Grupo 7">
          <a:extLst>
            <a:ext uri="{FF2B5EF4-FFF2-40B4-BE49-F238E27FC236}">
              <a16:creationId xmlns:a16="http://schemas.microsoft.com/office/drawing/2014/main" id="{8F43BB86-459B-4A39-BF41-D15966065CB8}"/>
            </a:ext>
          </a:extLst>
        </xdr:cNvPr>
        <xdr:cNvGrpSpPr/>
      </xdr:nvGrpSpPr>
      <xdr:grpSpPr>
        <a:xfrm>
          <a:off x="2411139" y="4057354"/>
          <a:ext cx="7523436" cy="3716508"/>
          <a:chOff x="2411139" y="6952954"/>
          <a:chExt cx="7523436" cy="3716508"/>
        </a:xfrm>
      </xdr:grpSpPr>
      <xdr:grpSp>
        <xdr:nvGrpSpPr>
          <xdr:cNvPr id="96" name="Grupo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INFORMACIÓN ÚTIL" descr="INFORMACIÓN ÚTIL&#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áfico 147" descr="Gafa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13"/>
                  </a:ext>
                </a:extLst>
              </a:blip>
              <a:stretch>
                <a:fillRect/>
              </a:stretch>
            </xdr:blipFill>
            <xdr:spPr>
              <a:xfrm>
                <a:off x="6778625" y="15564811"/>
                <a:ext cx="323347" cy="349115"/>
              </a:xfrm>
              <a:prstGeom prst="rect">
                <a:avLst/>
              </a:prstGeom>
            </xdr:spPr>
          </xdr:pic>
          <xdr:sp macro="" textlink="">
            <xdr:nvSpPr>
              <xdr:cNvPr id="99" name="Paso"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Puede escribir referencias de celdas e intervalos, o seleccionarlos con el mouse.</a:t>
                </a:r>
                <a:endParaRPr lang="en-US" sz="1100">
                  <a:effectLst/>
                  <a:latin typeface="+mn-lt"/>
                </a:endParaRPr>
              </a:p>
            </xdr:txBody>
          </xdr:sp>
        </xdr:grpSp>
        <xdr:cxnSp macro="">
          <xdr:nvCxnSpPr>
            <xdr:cNvPr id="98" name="Conector: curvado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INFORMACIÓN ÚTIL" descr="INFORMACIÓN ÚTIL&#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áfico 147" descr="Gafa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xmlns="" r:embed="rId13"/>
                </a:ext>
              </a:extLst>
            </a:blip>
            <a:stretch>
              <a:fillRect/>
            </a:stretch>
          </xdr:blipFill>
          <xdr:spPr>
            <a:xfrm>
              <a:off x="6120676" y="16141192"/>
              <a:ext cx="323347" cy="349115"/>
            </a:xfrm>
            <a:prstGeom prst="rect">
              <a:avLst/>
            </a:prstGeom>
          </xdr:spPr>
        </xdr:pic>
        <xdr:sp macro="" textlink="">
          <xdr:nvSpPr>
            <xdr:cNvPr id="102" name="Paso"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A medida que escriba la sección de cada argumento, se mostrará la descripción del argumento en la parte inferior del formulario, encima del resultado de la fórmula.</a:t>
              </a:r>
              <a:endParaRPr lang="en-US" sz="1100">
                <a:effectLst/>
                <a:latin typeface="+mn-lt"/>
              </a:endParaRPr>
            </a:p>
          </xdr:txBody>
        </xdr:sp>
        <xdr:sp macro="" textlink="">
          <xdr:nvSpPr>
            <xdr:cNvPr id="104" name="Forma libre: forma 103" descr="Flecha">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10</xdr:col>
      <xdr:colOff>571501</xdr:colOff>
      <xdr:row>43</xdr:row>
      <xdr:rowOff>76207</xdr:rowOff>
    </xdr:from>
    <xdr:to>
      <xdr:col>17</xdr:col>
      <xdr:colOff>285751</xdr:colOff>
      <xdr:row>55</xdr:row>
      <xdr:rowOff>28573</xdr:rowOff>
    </xdr:to>
    <xdr:grpSp>
      <xdr:nvGrpSpPr>
        <xdr:cNvPr id="131" name="DETALLE IMPORTANTE" descr="DETALLE IMPORTANTE&#10;&#10;">
          <a:extLst>
            <a:ext uri="{FF2B5EF4-FFF2-40B4-BE49-F238E27FC236}">
              <a16:creationId xmlns:a16="http://schemas.microsoft.com/office/drawing/2014/main" id="{321AE9BC-CB50-4E20-92DE-ED300BC55383}"/>
            </a:ext>
          </a:extLst>
        </xdr:cNvPr>
        <xdr:cNvGrpSpPr/>
      </xdr:nvGrpSpPr>
      <xdr:grpSpPr>
        <a:xfrm>
          <a:off x="7477126" y="8839207"/>
          <a:ext cx="3848100" cy="2238366"/>
          <a:chOff x="6570922" y="10960177"/>
          <a:chExt cx="3989022" cy="2161914"/>
        </a:xfrm>
      </xdr:grpSpPr>
      <xdr:sp macro="" textlink="">
        <xdr:nvSpPr>
          <xdr:cNvPr id="132" name="Instrucció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6856671" y="11363327"/>
            <a:ext cx="3703273" cy="17587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DETALLE IMPORTANTE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1" i="0" kern="1200" baseline="0">
                <a:solidFill>
                  <a:schemeClr val="dk1"/>
                </a:solidFill>
                <a:effectLst/>
                <a:latin typeface="+mn-lt"/>
                <a:ea typeface="+mn-ea"/>
                <a:cs typeface="+mn-cs"/>
              </a:rPr>
              <a:t>SI.ERROR</a:t>
            </a:r>
            <a:r>
              <a:rPr lang="es" sz="1100" b="0" i="0" kern="1200" baseline="0">
                <a:solidFill>
                  <a:schemeClr val="dk1"/>
                </a:solidFill>
                <a:effectLst/>
                <a:latin typeface="+mn-lt"/>
                <a:ea typeface="+mn-ea"/>
                <a:cs typeface="+mn-cs"/>
              </a:rPr>
              <a:t> es lo que se denomina un controlador de errores global, lo que significa que suprimirá cualquier error que pueda producir la fórmula. Esto puede provocar problemas si Excel le da una notificación de que la fórmula contiene un error legítimo que debe solucionarse.</a:t>
            </a:r>
          </a:p>
          <a:p>
            <a:pPr rtl="0" eaLnBrk="1" fontAlgn="auto" latinLnBrk="0" hangingPunct="1"/>
            <a:endParaRPr lang="en-US" sz="1100" b="0" i="0" kern="1200" baseline="0">
              <a:solidFill>
                <a:schemeClr val="dk1"/>
              </a:solidFill>
              <a:effectLst/>
              <a:latin typeface="+mn-lt"/>
              <a:ea typeface="+mn-ea"/>
              <a:cs typeface="+mn-cs"/>
            </a:endParaRPr>
          </a:p>
          <a:p>
            <a:pPr rtl="0" eaLnBrk="1" fontAlgn="auto" latinLnBrk="0" hangingPunct="1"/>
            <a:r>
              <a:rPr lang="es" sz="1100" b="0" i="0" kern="1200" baseline="0">
                <a:solidFill>
                  <a:schemeClr val="dk1"/>
                </a:solidFill>
                <a:effectLst/>
                <a:latin typeface="+mn-lt"/>
                <a:ea typeface="+mn-ea"/>
                <a:cs typeface="+mn-cs"/>
              </a:rPr>
              <a:t>Una regla general es no agregar controladores de errores en las fórmulas hasta que sepa con total seguridad que funcionan correctamente.</a:t>
            </a:r>
            <a:endParaRPr lang="en-US" sz="1100">
              <a:effectLst/>
            </a:endParaRPr>
          </a:p>
        </xdr:txBody>
      </xdr:sp>
      <xdr:pic>
        <xdr:nvPicPr>
          <xdr:cNvPr id="133" name="Lupa" descr="Lupa">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12"/>
              </a:ext>
            </a:extLst>
          </a:blip>
          <a:stretch>
            <a:fillRect/>
          </a:stretch>
        </xdr:blipFill>
        <xdr:spPr>
          <a:xfrm flipH="1">
            <a:off x="6570922" y="11420475"/>
            <a:ext cx="352313" cy="339611"/>
          </a:xfrm>
          <a:prstGeom prst="rect">
            <a:avLst/>
          </a:prstGeom>
        </xdr:spPr>
      </xdr:pic>
      <xdr:sp macro="" textlink="">
        <xdr:nvSpPr>
          <xdr:cNvPr id="134" name="Flecha" descr="Flecha">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rtl="0"/>
            <a:endParaRPr lang="en-US" sz="1100"/>
          </a:p>
        </xdr:txBody>
      </xdr:sp>
    </xdr:grpSp>
    <xdr:clientData/>
  </xdr:twoCellAnchor>
  <xdr:twoCellAnchor>
    <xdr:from>
      <xdr:col>1</xdr:col>
      <xdr:colOff>830184</xdr:colOff>
      <xdr:row>8</xdr:row>
      <xdr:rowOff>66674</xdr:rowOff>
    </xdr:from>
    <xdr:to>
      <xdr:col>7</xdr:col>
      <xdr:colOff>412238</xdr:colOff>
      <xdr:row>14</xdr:row>
      <xdr:rowOff>146779</xdr:rowOff>
    </xdr:to>
    <xdr:grpSp>
      <xdr:nvGrpSpPr>
        <xdr:cNvPr id="4" name="Grupo 3">
          <a:extLst>
            <a:ext uri="{FF2B5EF4-FFF2-40B4-BE49-F238E27FC236}">
              <a16:creationId xmlns:a16="http://schemas.microsoft.com/office/drawing/2014/main" id="{089FFE6E-D9A5-469F-8731-5F616E56C80F}"/>
            </a:ext>
          </a:extLst>
        </xdr:cNvPr>
        <xdr:cNvGrpSpPr/>
      </xdr:nvGrpSpPr>
      <xdr:grpSpPr>
        <a:xfrm>
          <a:off x="1677909" y="2162174"/>
          <a:ext cx="3868304" cy="1223105"/>
          <a:chOff x="7726284" y="4829174"/>
          <a:chExt cx="4158817" cy="1223105"/>
        </a:xfrm>
      </xdr:grpSpPr>
      <xdr:grpSp>
        <xdr:nvGrpSpPr>
          <xdr:cNvPr id="108" name="Grupo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Paso"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EXPERIMENTO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latin typeface="+mn-lt"/>
                  <a:ea typeface="Segoe UI" pitchFamily="34" charset="0"/>
                  <a:cs typeface="Segoe UI Light" panose="020B0502040204020203" pitchFamily="34" charset="0"/>
                </a:rPr>
                <a:t>Intente seleccionar</a:t>
              </a:r>
              <a:r>
                <a:rPr lang="es" sz="1100" kern="0" baseline="0">
                  <a:solidFill>
                    <a:schemeClr val="bg2">
                      <a:lumMod val="25000"/>
                    </a:schemeClr>
                  </a:solidFill>
                  <a:latin typeface="+mn-lt"/>
                  <a:ea typeface="Segoe UI" pitchFamily="34" charset="0"/>
                  <a:cs typeface="Segoe UI Light" panose="020B0502040204020203" pitchFamily="34" charset="0"/>
                </a:rPr>
                <a:t> diferentes elementos de las listas desplegables. Verá que las celdas de resultado se actualizan al instante con los nuevos valores.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áfico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xmlns="" r:embed="rId14"/>
                </a:ext>
              </a:extLst>
            </a:blip>
            <a:stretch>
              <a:fillRect/>
            </a:stretch>
          </xdr:blipFill>
          <xdr:spPr>
            <a:xfrm>
              <a:off x="6370551" y="2499089"/>
              <a:ext cx="331088" cy="368300"/>
            </a:xfrm>
            <a:prstGeom prst="rect">
              <a:avLst/>
            </a:prstGeom>
          </xdr:spPr>
        </xdr:pic>
      </xdr:grpSp>
      <xdr:sp macro="" textlink="">
        <xdr:nvSpPr>
          <xdr:cNvPr id="71" name="LlaveInferiorFórmula">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rtl="0"/>
            <a:endParaRPr lang="en-US" sz="1100">
              <a:solidFill>
                <a:schemeClr val="tx1"/>
              </a:solidFill>
              <a:latin typeface="+mn-lt"/>
              <a:ea typeface="+mn-ea"/>
              <a:cs typeface="+mn-cs"/>
            </a:endParaRP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11</xdr:col>
      <xdr:colOff>79528</xdr:colOff>
      <xdr:row>92</xdr:row>
      <xdr:rowOff>38101</xdr:rowOff>
    </xdr:from>
    <xdr:to>
      <xdr:col>19</xdr:col>
      <xdr:colOff>164645</xdr:colOff>
      <xdr:row>95</xdr:row>
      <xdr:rowOff>22201</xdr:rowOff>
    </xdr:to>
    <xdr:sp macro="" textlink="">
      <xdr:nvSpPr>
        <xdr:cNvPr id="8" name="Paso" descr="Escriba =SUMA(D4:D7) y, a continuación, presione Entrar. Cuando termine, verá el resultado de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8</xdr:col>
      <xdr:colOff>122755</xdr:colOff>
      <xdr:row>123</xdr:row>
      <xdr:rowOff>114298</xdr:rowOff>
    </xdr:from>
    <xdr:to>
      <xdr:col>15</xdr:col>
      <xdr:colOff>495301</xdr:colOff>
      <xdr:row>133</xdr:row>
      <xdr:rowOff>77657</xdr:rowOff>
    </xdr:to>
    <xdr:grpSp>
      <xdr:nvGrpSpPr>
        <xdr:cNvPr id="88" name="INFORMACIÓN ÚTIL"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7857055" y="24183973"/>
          <a:ext cx="4506396" cy="1877884"/>
          <a:chOff x="5531248" y="15487319"/>
          <a:chExt cx="4679552" cy="1803731"/>
        </a:xfrm>
      </xdr:grpSpPr>
      <xdr:sp macro="" textlink="">
        <xdr:nvSpPr>
          <xdr:cNvPr id="92" name="Paso"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INFORMACIÓN ÚTIL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rtl="0" eaLnBrk="1" fontAlgn="auto" latinLnBrk="0" hangingPunct="1"/>
            <a:r>
              <a:rPr lang="es" sz="1100" b="0" i="0" kern="1200" baseline="0">
                <a:solidFill>
                  <a:schemeClr val="dk1"/>
                </a:solidFill>
                <a:effectLst/>
                <a:latin typeface="+mn-lt"/>
                <a:ea typeface="+mn-ea"/>
                <a:cs typeface="+mn-cs"/>
              </a:rPr>
              <a:t>Haga doble clic en esta celda y verá que la fórmula es diferente. Concretamente, el criterio de suma es "&gt;=50", lo que significa mayor o igual que 50. Puede usar otros operadores, como "&lt;=50", que es </a:t>
            </a:r>
            <a:r>
              <a:rPr lang="es" sz="1100" b="0" i="1" kern="1200" baseline="0">
                <a:solidFill>
                  <a:schemeClr val="dk1"/>
                </a:solidFill>
                <a:effectLst/>
                <a:latin typeface="+mn-lt"/>
                <a:ea typeface="+mn-ea"/>
                <a:cs typeface="+mn-cs"/>
              </a:rPr>
              <a:t>menor o igual a 50</a:t>
            </a:r>
            <a:r>
              <a:rPr lang="es" sz="1100" b="0" i="0" kern="1200" baseline="0">
                <a:solidFill>
                  <a:schemeClr val="dk1"/>
                </a:solidFill>
                <a:effectLst/>
                <a:latin typeface="+mn-lt"/>
                <a:ea typeface="+mn-ea"/>
                <a:cs typeface="+mn-cs"/>
              </a:rPr>
              <a:t>. Y "&lt;&gt;50", que indica que </a:t>
            </a:r>
            <a:r>
              <a:rPr lang="es" sz="1100" b="0" i="1" kern="1200" baseline="0">
                <a:solidFill>
                  <a:schemeClr val="dk1"/>
                </a:solidFill>
                <a:effectLst/>
                <a:latin typeface="+mn-lt"/>
                <a:ea typeface="+mn-ea"/>
                <a:cs typeface="+mn-cs"/>
              </a:rPr>
              <a:t>no es igual a 50</a:t>
            </a:r>
            <a:r>
              <a:rPr lang="e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áfico 147" descr="Gafa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xmlns="" r:embed="rId2"/>
              </a:ext>
            </a:extLst>
          </a:blip>
          <a:stretch>
            <a:fillRect/>
          </a:stretch>
        </xdr:blipFill>
        <xdr:spPr>
          <a:xfrm>
            <a:off x="6778625" y="15665450"/>
            <a:ext cx="323347" cy="349115"/>
          </a:xfrm>
          <a:prstGeom prst="rect">
            <a:avLst/>
          </a:prstGeom>
        </xdr:spPr>
      </xdr:pic>
      <xdr:sp macro="" textlink="">
        <xdr:nvSpPr>
          <xdr:cNvPr id="94" name="Forma libre: forma 93" descr="Flecha">
            <a:extLst>
              <a:ext uri="{FF2B5EF4-FFF2-40B4-BE49-F238E27FC236}">
                <a16:creationId xmlns:a16="http://schemas.microsoft.com/office/drawing/2014/main" id="{15104F1B-103C-46F0-AEAD-84159160100C}"/>
              </a:ext>
            </a:extLst>
          </xdr:cNvPr>
          <xdr:cNvSpPr/>
        </xdr:nvSpPr>
        <xdr:spPr>
          <a:xfrm rot="15646966" flipH="1" flipV="1">
            <a:off x="5991549" y="15027018"/>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0</xdr:col>
      <xdr:colOff>352424</xdr:colOff>
      <xdr:row>137</xdr:row>
      <xdr:rowOff>133351</xdr:rowOff>
    </xdr:from>
    <xdr:to>
      <xdr:col>6</xdr:col>
      <xdr:colOff>361949</xdr:colOff>
      <xdr:row>158</xdr:row>
      <xdr:rowOff>56016</xdr:rowOff>
    </xdr:to>
    <xdr:grpSp>
      <xdr:nvGrpSpPr>
        <xdr:cNvPr id="2" name="Grupo 1">
          <a:extLst>
            <a:ext uri="{FF2B5EF4-FFF2-40B4-BE49-F238E27FC236}">
              <a16:creationId xmlns:a16="http://schemas.microsoft.com/office/drawing/2014/main" id="{F31110CC-1652-426F-8A11-3D24DC9CD3D1}"/>
            </a:ext>
          </a:extLst>
        </xdr:cNvPr>
        <xdr:cNvGrpSpPr/>
      </xdr:nvGrpSpPr>
      <xdr:grpSpPr>
        <a:xfrm>
          <a:off x="352424" y="26879551"/>
          <a:ext cx="5724525" cy="3923165"/>
          <a:chOff x="447674" y="25631776"/>
          <a:chExt cx="5724525" cy="3762374"/>
        </a:xfrm>
      </xdr:grpSpPr>
      <xdr:sp macro="" textlink="">
        <xdr:nvSpPr>
          <xdr:cNvPr id="152" name="Rectángulo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rtl="0"/>
            <a:endParaRPr lang="en-US" sz="1100"/>
          </a:p>
        </xdr:txBody>
      </xdr:sp>
      <xdr:sp macro="" textlink="">
        <xdr:nvSpPr>
          <xdr:cNvPr id="155" name="Paso" descr="Más información en la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rtl="0" eaLnBrk="1" fontAlgn="auto" latinLnBrk="0" hangingPunct="1">
              <a:lnSpc>
                <a:spcPct val="100000"/>
              </a:lnSpc>
              <a:spcBef>
                <a:spcPts val="0"/>
              </a:spcBef>
              <a:spcAft>
                <a:spcPts val="0"/>
              </a:spcAft>
              <a:buClrTx/>
              <a:buSzTx/>
              <a:buFontTx/>
              <a:buNone/>
              <a:tabLst/>
              <a:defRPr/>
            </a:pPr>
            <a:r>
              <a:rPr lang="e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Más información en la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Conector recto 157" descr="Línea decorativa">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Conector recto 163" descr="Línea decorativa">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652334</xdr:colOff>
      <xdr:row>154</xdr:row>
      <xdr:rowOff>134901</xdr:rowOff>
    </xdr:from>
    <xdr:to>
      <xdr:col>3</xdr:col>
      <xdr:colOff>438757</xdr:colOff>
      <xdr:row>157</xdr:row>
      <xdr:rowOff>110064</xdr:rowOff>
    </xdr:to>
    <xdr:sp macro="" textlink="">
      <xdr:nvSpPr>
        <xdr:cNvPr id="177" name="Botón Siguiente" descr="Volver arriba, con un hipervínculo a la celda A1">
          <a:hlinkClick xmlns:r="http://schemas.openxmlformats.org/officeDocument/2006/relationships" r:id="rId3" tooltip="Volver al principio"/>
          <a:extLst>
            <a:ext uri="{FF2B5EF4-FFF2-40B4-BE49-F238E27FC236}">
              <a16:creationId xmlns:a16="http://schemas.microsoft.com/office/drawing/2014/main" id="{F1F17ADA-3374-4672-8F57-B7354AE50F61}"/>
            </a:ext>
          </a:extLst>
        </xdr:cNvPr>
        <xdr:cNvSpPr/>
      </xdr:nvSpPr>
      <xdr:spPr>
        <a:xfrm>
          <a:off x="652334" y="30119601"/>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rtl="0"/>
          <a:r>
            <a:rPr lang="es" sz="1200">
              <a:solidFill>
                <a:srgbClr val="0B744D"/>
              </a:solidFill>
              <a:latin typeface="Segoe UI" pitchFamily="34" charset="0"/>
              <a:ea typeface="Segoe UI" pitchFamily="34" charset="0"/>
              <a:cs typeface="Segoe UI" pitchFamily="34" charset="0"/>
            </a:rPr>
            <a:t>Volver al principio</a:t>
          </a:r>
        </a:p>
      </xdr:txBody>
    </xdr:sp>
    <xdr:clientData/>
  </xdr:twoCellAnchor>
  <xdr:twoCellAnchor editAs="absolute">
    <xdr:from>
      <xdr:col>5</xdr:col>
      <xdr:colOff>28576</xdr:colOff>
      <xdr:row>155</xdr:row>
      <xdr:rowOff>136605</xdr:rowOff>
    </xdr:from>
    <xdr:to>
      <xdr:col>6</xdr:col>
      <xdr:colOff>159934</xdr:colOff>
      <xdr:row>157</xdr:row>
      <xdr:rowOff>112712</xdr:rowOff>
    </xdr:to>
    <xdr:sp macro="" textlink="">
      <xdr:nvSpPr>
        <xdr:cNvPr id="178" name="Botón Siguiente" descr="Botón del paso siguiente, con hipervínculos a la siguiente hoja de cálculo">
          <a:hlinkClick xmlns:r="http://schemas.openxmlformats.org/officeDocument/2006/relationships" r:id="rId4" tooltip="Haga clic aquí para pasar a la siguiente hoja de cálculo."/>
          <a:extLst>
            <a:ext uri="{FF2B5EF4-FFF2-40B4-BE49-F238E27FC236}">
              <a16:creationId xmlns:a16="http://schemas.microsoft.com/office/drawing/2014/main" id="{21885DC0-F099-46D4-A1CF-17E11C390036}"/>
            </a:ext>
          </a:extLst>
        </xdr:cNvPr>
        <xdr:cNvSpPr/>
      </xdr:nvSpPr>
      <xdr:spPr>
        <a:xfrm>
          <a:off x="4467226" y="30311805"/>
          <a:ext cx="1407708"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 paso</a:t>
          </a:r>
        </a:p>
      </xdr:txBody>
    </xdr:sp>
    <xdr:clientData/>
  </xdr:twoCellAnchor>
  <xdr:twoCellAnchor editAs="absolute">
    <xdr:from>
      <xdr:col>4</xdr:col>
      <xdr:colOff>132240</xdr:colOff>
      <xdr:row>150</xdr:row>
      <xdr:rowOff>104507</xdr:rowOff>
    </xdr:from>
    <xdr:to>
      <xdr:col>5</xdr:col>
      <xdr:colOff>1152322</xdr:colOff>
      <xdr:row>152</xdr:row>
      <xdr:rowOff>161924</xdr:rowOff>
    </xdr:to>
    <xdr:sp macro="" textlink="">
      <xdr:nvSpPr>
        <xdr:cNvPr id="179" name="Paso" descr="Aprendizaje gratuito de Excel en línea, con un hipervínculo a la Web&#10;">
          <a:hlinkClick xmlns:r="http://schemas.openxmlformats.org/officeDocument/2006/relationships" r:id="rId5" tooltip="Seleccione esta opción para obtener información en la Web sobre el aprendizaje gratuito de Excel."/>
          <a:extLst>
            <a:ext uri="{FF2B5EF4-FFF2-40B4-BE49-F238E27FC236}">
              <a16:creationId xmlns:a16="http://schemas.microsoft.com/office/drawing/2014/main" id="{8052CE9F-9F0B-4E5C-BCC9-9FAF4B271CC6}"/>
            </a:ext>
          </a:extLst>
        </xdr:cNvPr>
        <xdr:cNvSpPr txBox="1"/>
      </xdr:nvSpPr>
      <xdr:spPr>
        <a:xfrm>
          <a:off x="3723165" y="29327207"/>
          <a:ext cx="1867807" cy="438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Aprendizaje gratuito de Excel en línea</a:t>
          </a:r>
        </a:p>
      </xdr:txBody>
    </xdr:sp>
    <xdr:clientData/>
  </xdr:twoCellAnchor>
  <xdr:twoCellAnchor editAs="absolute">
    <xdr:from>
      <xdr:col>3</xdr:col>
      <xdr:colOff>286181</xdr:colOff>
      <xdr:row>150</xdr:row>
      <xdr:rowOff>117996</xdr:rowOff>
    </xdr:from>
    <xdr:to>
      <xdr:col>4</xdr:col>
      <xdr:colOff>161788</xdr:colOff>
      <xdr:row>153</xdr:row>
      <xdr:rowOff>1328</xdr:rowOff>
    </xdr:to>
    <xdr:pic>
      <xdr:nvPicPr>
        <xdr:cNvPr id="180" name="Gráfico 22" descr="Flecha">
          <a:hlinkClick xmlns:r="http://schemas.openxmlformats.org/officeDocument/2006/relationships" r:id="rId5" tooltip="Seleccione esta opción para obtener más información en la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9340696"/>
          <a:ext cx="494732" cy="454832"/>
        </a:xfrm>
        <a:prstGeom prst="rect">
          <a:avLst/>
        </a:prstGeom>
      </xdr:spPr>
    </xdr:pic>
    <xdr:clientData/>
  </xdr:twoCellAnchor>
  <xdr:twoCellAnchor editAs="absolute">
    <xdr:from>
      <xdr:col>4</xdr:col>
      <xdr:colOff>132241</xdr:colOff>
      <xdr:row>148</xdr:row>
      <xdr:rowOff>56755</xdr:rowOff>
    </xdr:from>
    <xdr:to>
      <xdr:col>6</xdr:col>
      <xdr:colOff>278030</xdr:colOff>
      <xdr:row>150</xdr:row>
      <xdr:rowOff>123825</xdr:rowOff>
    </xdr:to>
    <xdr:sp macro="" textlink="">
      <xdr:nvSpPr>
        <xdr:cNvPr id="181" name="Paso" descr="Todo sobre la función MAX.SI.CONJUNTO, con un hipervínculo a la Web&#10;&#10;">
          <a:hlinkClick xmlns:r="http://schemas.openxmlformats.org/officeDocument/2006/relationships" r:id="rId8" tooltip="Seleccione esta opción para obtener información en la Web sobre la función MAX.SI.CONJUNTO"/>
          <a:extLst>
            <a:ext uri="{FF2B5EF4-FFF2-40B4-BE49-F238E27FC236}">
              <a16:creationId xmlns:a16="http://schemas.microsoft.com/office/drawing/2014/main" id="{3FFDC6A0-9831-442E-AB6B-F06D71AAAD14}"/>
            </a:ext>
          </a:extLst>
        </xdr:cNvPr>
        <xdr:cNvSpPr txBox="1"/>
      </xdr:nvSpPr>
      <xdr:spPr>
        <a:xfrm>
          <a:off x="3723166" y="28898455"/>
          <a:ext cx="2269864" cy="44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MAX.SI.CONJUNTO</a:t>
          </a:r>
        </a:p>
      </xdr:txBody>
    </xdr:sp>
    <xdr:clientData/>
  </xdr:twoCellAnchor>
  <xdr:twoCellAnchor editAs="absolute">
    <xdr:from>
      <xdr:col>3</xdr:col>
      <xdr:colOff>286181</xdr:colOff>
      <xdr:row>148</xdr:row>
      <xdr:rowOff>57821</xdr:rowOff>
    </xdr:from>
    <xdr:to>
      <xdr:col>4</xdr:col>
      <xdr:colOff>161788</xdr:colOff>
      <xdr:row>150</xdr:row>
      <xdr:rowOff>125025</xdr:rowOff>
    </xdr:to>
    <xdr:pic>
      <xdr:nvPicPr>
        <xdr:cNvPr id="182" name="Gráfico 22" descr="Flecha">
          <a:hlinkClick xmlns:r="http://schemas.openxmlformats.org/officeDocument/2006/relationships" r:id="rId8" tooltip="Seleccione esta opción para obtener más información en la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8899521"/>
          <a:ext cx="494732" cy="448204"/>
        </a:xfrm>
        <a:prstGeom prst="rect">
          <a:avLst/>
        </a:prstGeom>
      </xdr:spPr>
    </xdr:pic>
    <xdr:clientData/>
  </xdr:twoCellAnchor>
  <xdr:twoCellAnchor editAs="absolute">
    <xdr:from>
      <xdr:col>4</xdr:col>
      <xdr:colOff>141766</xdr:colOff>
      <xdr:row>146</xdr:row>
      <xdr:rowOff>23417</xdr:rowOff>
    </xdr:from>
    <xdr:to>
      <xdr:col>6</xdr:col>
      <xdr:colOff>498157</xdr:colOff>
      <xdr:row>148</xdr:row>
      <xdr:rowOff>85724</xdr:rowOff>
    </xdr:to>
    <xdr:sp macro="" textlink="">
      <xdr:nvSpPr>
        <xdr:cNvPr id="183" name="Paso" descr="Todo sobre la función PROMEDIO.SI.CONJUNTO, con un hipervínculo a la Web&#10;&#10;">
          <a:hlinkClick xmlns:r="http://schemas.openxmlformats.org/officeDocument/2006/relationships" r:id="rId9" tooltip="Seleccione esta opción para obtener información en la Web sobre la función PROMEDIO.SI.CONJUNTO"/>
          <a:extLst>
            <a:ext uri="{FF2B5EF4-FFF2-40B4-BE49-F238E27FC236}">
              <a16:creationId xmlns:a16="http://schemas.microsoft.com/office/drawing/2014/main" id="{5979CD87-1D2E-4D32-BF44-CE7F4285B790}"/>
            </a:ext>
          </a:extLst>
        </xdr:cNvPr>
        <xdr:cNvSpPr txBox="1"/>
      </xdr:nvSpPr>
      <xdr:spPr>
        <a:xfrm>
          <a:off x="3732691" y="28484117"/>
          <a:ext cx="2480466" cy="443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PROMEDIO.SI.CONJUNTO</a:t>
          </a: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3</xdr:col>
      <xdr:colOff>286181</xdr:colOff>
      <xdr:row>146</xdr:row>
      <xdr:rowOff>5434</xdr:rowOff>
    </xdr:from>
    <xdr:to>
      <xdr:col>4</xdr:col>
      <xdr:colOff>161788</xdr:colOff>
      <xdr:row>148</xdr:row>
      <xdr:rowOff>72638</xdr:rowOff>
    </xdr:to>
    <xdr:pic>
      <xdr:nvPicPr>
        <xdr:cNvPr id="184" name="Gráfico 22" descr="Flecha">
          <a:hlinkClick xmlns:r="http://schemas.openxmlformats.org/officeDocument/2006/relationships" r:id="rId9" tooltip="Seleccione esta opción para obtener más información en la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8466134"/>
          <a:ext cx="494732" cy="448204"/>
        </a:xfrm>
        <a:prstGeom prst="rect">
          <a:avLst/>
        </a:prstGeom>
      </xdr:spPr>
    </xdr:pic>
    <xdr:clientData/>
  </xdr:twoCellAnchor>
  <xdr:twoCellAnchor editAs="absolute">
    <xdr:from>
      <xdr:col>1</xdr:col>
      <xdr:colOff>103666</xdr:colOff>
      <xdr:row>146</xdr:row>
      <xdr:rowOff>4368</xdr:rowOff>
    </xdr:from>
    <xdr:to>
      <xdr:col>3</xdr:col>
      <xdr:colOff>335610</xdr:colOff>
      <xdr:row>148</xdr:row>
      <xdr:rowOff>76200</xdr:rowOff>
    </xdr:to>
    <xdr:sp macro="" textlink="">
      <xdr:nvSpPr>
        <xdr:cNvPr id="185" name="Paso" descr="Todo sobre la función PROMEDIO.SI, con un hipervínculo a la Web&#10;&#10;">
          <a:hlinkClick xmlns:r="http://schemas.openxmlformats.org/officeDocument/2006/relationships" r:id="rId10" tooltip="Seleccione esta opción para obtener información en la Web sobre la función PROMEDIO.SI"/>
          <a:extLst>
            <a:ext uri="{FF2B5EF4-FFF2-40B4-BE49-F238E27FC236}">
              <a16:creationId xmlns:a16="http://schemas.microsoft.com/office/drawing/2014/main" id="{9FF9239A-F102-47F3-A0A3-68BDFAFB9C67}"/>
            </a:ext>
          </a:extLst>
        </xdr:cNvPr>
        <xdr:cNvSpPr txBox="1"/>
      </xdr:nvSpPr>
      <xdr:spPr>
        <a:xfrm>
          <a:off x="951391" y="28465068"/>
          <a:ext cx="2356019" cy="4528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PROMEDIO.SI</a:t>
          </a:r>
        </a:p>
      </xdr:txBody>
    </xdr:sp>
    <xdr:clientData/>
  </xdr:twoCellAnchor>
  <xdr:twoCellAnchor editAs="absolute">
    <xdr:from>
      <xdr:col>0</xdr:col>
      <xdr:colOff>486206</xdr:colOff>
      <xdr:row>146</xdr:row>
      <xdr:rowOff>3052</xdr:rowOff>
    </xdr:from>
    <xdr:to>
      <xdr:col>1</xdr:col>
      <xdr:colOff>133213</xdr:colOff>
      <xdr:row>148</xdr:row>
      <xdr:rowOff>70256</xdr:rowOff>
    </xdr:to>
    <xdr:pic>
      <xdr:nvPicPr>
        <xdr:cNvPr id="186" name="Gráfico 22" descr="Flecha">
          <a:hlinkClick xmlns:r="http://schemas.openxmlformats.org/officeDocument/2006/relationships" r:id="rId10" tooltip="Seleccione esta opción para obtener más información en la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8463752"/>
          <a:ext cx="494732" cy="448204"/>
        </a:xfrm>
        <a:prstGeom prst="rect">
          <a:avLst/>
        </a:prstGeom>
      </xdr:spPr>
    </xdr:pic>
    <xdr:clientData/>
  </xdr:twoCellAnchor>
  <xdr:twoCellAnchor editAs="absolute">
    <xdr:from>
      <xdr:col>1</xdr:col>
      <xdr:colOff>103665</xdr:colOff>
      <xdr:row>148</xdr:row>
      <xdr:rowOff>56754</xdr:rowOff>
    </xdr:from>
    <xdr:to>
      <xdr:col>3</xdr:col>
      <xdr:colOff>134581</xdr:colOff>
      <xdr:row>150</xdr:row>
      <xdr:rowOff>114299</xdr:rowOff>
    </xdr:to>
    <xdr:sp macro="" textlink="">
      <xdr:nvSpPr>
        <xdr:cNvPr id="187" name="Paso" descr="Todo sobre la función MIN.SI.CONJUNTO, con un hipervínculo a la Web&#10;&#10;">
          <a:hlinkClick xmlns:r="http://schemas.openxmlformats.org/officeDocument/2006/relationships" r:id="rId11" tooltip="Seleccione esta opción para obtener información en la Web sobre la función MIN.SI.CONJUNTO"/>
          <a:extLst>
            <a:ext uri="{FF2B5EF4-FFF2-40B4-BE49-F238E27FC236}">
              <a16:creationId xmlns:a16="http://schemas.microsoft.com/office/drawing/2014/main" id="{5BA88C28-4CAB-4843-A9C6-0DA18559CEDE}"/>
            </a:ext>
          </a:extLst>
        </xdr:cNvPr>
        <xdr:cNvSpPr txBox="1"/>
      </xdr:nvSpPr>
      <xdr:spPr>
        <a:xfrm>
          <a:off x="951390" y="28898454"/>
          <a:ext cx="2154991" cy="438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MIN.SI.CONJUNTO</a:t>
          </a:r>
        </a:p>
      </xdr:txBody>
    </xdr:sp>
    <xdr:clientData/>
  </xdr:twoCellAnchor>
  <xdr:twoCellAnchor editAs="absolute">
    <xdr:from>
      <xdr:col>0</xdr:col>
      <xdr:colOff>486206</xdr:colOff>
      <xdr:row>148</xdr:row>
      <xdr:rowOff>49486</xdr:rowOff>
    </xdr:from>
    <xdr:to>
      <xdr:col>1</xdr:col>
      <xdr:colOff>133213</xdr:colOff>
      <xdr:row>150</xdr:row>
      <xdr:rowOff>116690</xdr:rowOff>
    </xdr:to>
    <xdr:pic>
      <xdr:nvPicPr>
        <xdr:cNvPr id="188" name="Gráfico 22" descr="Flecha">
          <a:hlinkClick xmlns:r="http://schemas.openxmlformats.org/officeDocument/2006/relationships" r:id="rId11" tooltip="Seleccione esta opción para obtener más información en la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8891186"/>
          <a:ext cx="494732" cy="448204"/>
        </a:xfrm>
        <a:prstGeom prst="rect">
          <a:avLst/>
        </a:prstGeom>
      </xdr:spPr>
    </xdr:pic>
    <xdr:clientData/>
  </xdr:twoCellAnchor>
  <xdr:twoCellAnchor editAs="absolute">
    <xdr:from>
      <xdr:col>4</xdr:col>
      <xdr:colOff>132241</xdr:colOff>
      <xdr:row>143</xdr:row>
      <xdr:rowOff>152004</xdr:rowOff>
    </xdr:from>
    <xdr:to>
      <xdr:col>6</xdr:col>
      <xdr:colOff>345040</xdr:colOff>
      <xdr:row>146</xdr:row>
      <xdr:rowOff>38099</xdr:rowOff>
    </xdr:to>
    <xdr:sp macro="" textlink="">
      <xdr:nvSpPr>
        <xdr:cNvPr id="189" name="Paso" descr="Todo acerca de la función CONTAR.SI.CONJUNTO, con un hipervínculo a la Web&#10;&#10;">
          <a:hlinkClick xmlns:r="http://schemas.openxmlformats.org/officeDocument/2006/relationships" r:id="rId12" tooltip="Seleccione esta opción para obtener información en la Web sobre la función CONTAR.SI.CONJUNTO"/>
          <a:extLst>
            <a:ext uri="{FF2B5EF4-FFF2-40B4-BE49-F238E27FC236}">
              <a16:creationId xmlns:a16="http://schemas.microsoft.com/office/drawing/2014/main" id="{EADD320D-BECB-4510-A526-402BC7B8CE52}"/>
            </a:ext>
          </a:extLst>
        </xdr:cNvPr>
        <xdr:cNvSpPr txBox="1"/>
      </xdr:nvSpPr>
      <xdr:spPr>
        <a:xfrm>
          <a:off x="3723166" y="28041204"/>
          <a:ext cx="2336874" cy="457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CONTAR.SI.CONJUNTO</a:t>
          </a: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clientData/>
  </xdr:twoCellAnchor>
  <xdr:twoCellAnchor editAs="absolute">
    <xdr:from>
      <xdr:col>3</xdr:col>
      <xdr:colOff>286181</xdr:colOff>
      <xdr:row>143</xdr:row>
      <xdr:rowOff>153071</xdr:rowOff>
    </xdr:from>
    <xdr:to>
      <xdr:col>4</xdr:col>
      <xdr:colOff>161788</xdr:colOff>
      <xdr:row>146</xdr:row>
      <xdr:rowOff>29775</xdr:rowOff>
    </xdr:to>
    <xdr:pic>
      <xdr:nvPicPr>
        <xdr:cNvPr id="190" name="Gráfico 22" descr="Flecha">
          <a:hlinkClick xmlns:r="http://schemas.openxmlformats.org/officeDocument/2006/relationships" r:id="rId12" tooltip="Seleccione esta opción para obtener más información en la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8042271"/>
          <a:ext cx="494732" cy="448204"/>
        </a:xfrm>
        <a:prstGeom prst="rect">
          <a:avLst/>
        </a:prstGeom>
      </xdr:spPr>
    </xdr:pic>
    <xdr:clientData/>
  </xdr:twoCellAnchor>
  <xdr:twoCellAnchor editAs="absolute">
    <xdr:from>
      <xdr:col>4</xdr:col>
      <xdr:colOff>132241</xdr:colOff>
      <xdr:row>141</xdr:row>
      <xdr:rowOff>99618</xdr:rowOff>
    </xdr:from>
    <xdr:to>
      <xdr:col>6</xdr:col>
      <xdr:colOff>191875</xdr:colOff>
      <xdr:row>143</xdr:row>
      <xdr:rowOff>152400</xdr:rowOff>
    </xdr:to>
    <xdr:sp macro="" textlink="">
      <xdr:nvSpPr>
        <xdr:cNvPr id="191" name="Paso" descr="Todo sobre la función SUMAR.SI.CONJUNTO, con un hipervínculo a la Web&#10;&#10;">
          <a:hlinkClick xmlns:r="http://schemas.openxmlformats.org/officeDocument/2006/relationships" r:id="rId13" tooltip="Seleccione esta opción para obtener información en la Web sobre la función SUMAR.SI.CONJUNTO"/>
          <a:extLst>
            <a:ext uri="{FF2B5EF4-FFF2-40B4-BE49-F238E27FC236}">
              <a16:creationId xmlns:a16="http://schemas.microsoft.com/office/drawing/2014/main" id="{791E8E89-8DEE-430C-AEDB-E56F74AA279F}"/>
            </a:ext>
          </a:extLst>
        </xdr:cNvPr>
        <xdr:cNvSpPr txBox="1"/>
      </xdr:nvSpPr>
      <xdr:spPr>
        <a:xfrm>
          <a:off x="3723166" y="27607818"/>
          <a:ext cx="2183709" cy="4337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SUMAR.SI.CONJUNTO</a:t>
          </a:r>
        </a:p>
      </xdr:txBody>
    </xdr:sp>
    <xdr:clientData/>
  </xdr:twoCellAnchor>
  <xdr:twoCellAnchor editAs="absolute">
    <xdr:from>
      <xdr:col>3</xdr:col>
      <xdr:colOff>286181</xdr:colOff>
      <xdr:row>141</xdr:row>
      <xdr:rowOff>107034</xdr:rowOff>
    </xdr:from>
    <xdr:to>
      <xdr:col>4</xdr:col>
      <xdr:colOff>161788</xdr:colOff>
      <xdr:row>143</xdr:row>
      <xdr:rowOff>167888</xdr:rowOff>
    </xdr:to>
    <xdr:pic>
      <xdr:nvPicPr>
        <xdr:cNvPr id="192" name="Gráfico 22" descr="Flecha">
          <a:hlinkClick xmlns:r="http://schemas.openxmlformats.org/officeDocument/2006/relationships" r:id="rId13" tooltip="Seleccione esta opción para obtener más información en la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3257981" y="27615234"/>
          <a:ext cx="494732" cy="441854"/>
        </a:xfrm>
        <a:prstGeom prst="rect">
          <a:avLst/>
        </a:prstGeom>
      </xdr:spPr>
    </xdr:pic>
    <xdr:clientData/>
  </xdr:twoCellAnchor>
  <xdr:twoCellAnchor editAs="absolute">
    <xdr:from>
      <xdr:col>1</xdr:col>
      <xdr:colOff>103665</xdr:colOff>
      <xdr:row>141</xdr:row>
      <xdr:rowOff>166293</xdr:rowOff>
    </xdr:from>
    <xdr:to>
      <xdr:col>3</xdr:col>
      <xdr:colOff>228599</xdr:colOff>
      <xdr:row>143</xdr:row>
      <xdr:rowOff>95929</xdr:rowOff>
    </xdr:to>
    <xdr:sp macro="" textlink="">
      <xdr:nvSpPr>
        <xdr:cNvPr id="193" name="Paso" descr="Todo sobre la función SUMAR.SI, con un hipervínculo a la Web&#10;&#10;">
          <a:hlinkClick xmlns:r="http://schemas.openxmlformats.org/officeDocument/2006/relationships" r:id="rId14" tooltip="Seleccione esta opción para obtener información en la Web sobre la función SUMAR.SI"/>
          <a:extLst>
            <a:ext uri="{FF2B5EF4-FFF2-40B4-BE49-F238E27FC236}">
              <a16:creationId xmlns:a16="http://schemas.microsoft.com/office/drawing/2014/main" id="{EAC8BE16-FCC7-483A-A30D-3B1F29F65450}"/>
            </a:ext>
          </a:extLst>
        </xdr:cNvPr>
        <xdr:cNvSpPr txBox="1"/>
      </xdr:nvSpPr>
      <xdr:spPr>
        <a:xfrm>
          <a:off x="951390" y="27674493"/>
          <a:ext cx="2249009" cy="310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SUMAR.SI</a:t>
          </a:r>
        </a:p>
      </xdr:txBody>
    </xdr:sp>
    <xdr:clientData/>
  </xdr:twoCellAnchor>
  <xdr:twoCellAnchor editAs="absolute">
    <xdr:from>
      <xdr:col>0</xdr:col>
      <xdr:colOff>486206</xdr:colOff>
      <xdr:row>141</xdr:row>
      <xdr:rowOff>107034</xdr:rowOff>
    </xdr:from>
    <xdr:to>
      <xdr:col>1</xdr:col>
      <xdr:colOff>133213</xdr:colOff>
      <xdr:row>143</xdr:row>
      <xdr:rowOff>167888</xdr:rowOff>
    </xdr:to>
    <xdr:pic>
      <xdr:nvPicPr>
        <xdr:cNvPr id="194" name="Gráfico 22" descr="Flecha">
          <a:hlinkClick xmlns:r="http://schemas.openxmlformats.org/officeDocument/2006/relationships" r:id="rId14" tooltip="Seleccione esta opción para obtener más información en la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7615234"/>
          <a:ext cx="494732" cy="441854"/>
        </a:xfrm>
        <a:prstGeom prst="rect">
          <a:avLst/>
        </a:prstGeom>
      </xdr:spPr>
    </xdr:pic>
    <xdr:clientData/>
  </xdr:twoCellAnchor>
  <xdr:twoCellAnchor editAs="absolute">
    <xdr:from>
      <xdr:col>1</xdr:col>
      <xdr:colOff>103666</xdr:colOff>
      <xdr:row>143</xdr:row>
      <xdr:rowOff>152004</xdr:rowOff>
    </xdr:from>
    <xdr:to>
      <xdr:col>3</xdr:col>
      <xdr:colOff>192019</xdr:colOff>
      <xdr:row>146</xdr:row>
      <xdr:rowOff>57149</xdr:rowOff>
    </xdr:to>
    <xdr:sp macro="" textlink="">
      <xdr:nvSpPr>
        <xdr:cNvPr id="195" name="Paso" descr="Todo acerca de la función CONTAR.SI, con un hipervínculo a la Web&#10;&#10;">
          <a:hlinkClick xmlns:r="http://schemas.openxmlformats.org/officeDocument/2006/relationships" r:id="rId15" tooltip="Seleccione esta opción para obtener información en la Web sobre la función CONTAR.SI"/>
          <a:extLst>
            <a:ext uri="{FF2B5EF4-FFF2-40B4-BE49-F238E27FC236}">
              <a16:creationId xmlns:a16="http://schemas.microsoft.com/office/drawing/2014/main" id="{C6912341-001C-497C-904C-1E09825E8C65}"/>
            </a:ext>
          </a:extLst>
        </xdr:cNvPr>
        <xdr:cNvSpPr txBox="1"/>
      </xdr:nvSpPr>
      <xdr:spPr>
        <a:xfrm>
          <a:off x="951391" y="28041204"/>
          <a:ext cx="2212428" cy="476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Todo sobre la función </a:t>
          </a:r>
          <a:r>
            <a:rPr lang="e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CONTAR.SI</a:t>
          </a:r>
        </a:p>
      </xdr:txBody>
    </xdr:sp>
    <xdr:clientData/>
  </xdr:twoCellAnchor>
  <xdr:twoCellAnchor editAs="absolute">
    <xdr:from>
      <xdr:col>0</xdr:col>
      <xdr:colOff>486206</xdr:colOff>
      <xdr:row>143</xdr:row>
      <xdr:rowOff>147118</xdr:rowOff>
    </xdr:from>
    <xdr:to>
      <xdr:col>1</xdr:col>
      <xdr:colOff>133213</xdr:colOff>
      <xdr:row>146</xdr:row>
      <xdr:rowOff>23822</xdr:rowOff>
    </xdr:to>
    <xdr:pic>
      <xdr:nvPicPr>
        <xdr:cNvPr id="196" name="Gráfico 22" descr="Flecha">
          <a:hlinkClick xmlns:r="http://schemas.openxmlformats.org/officeDocument/2006/relationships" r:id="rId15" tooltip="Seleccione esta opción para obtener más información en la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8036318"/>
          <a:ext cx="494732" cy="448204"/>
        </a:xfrm>
        <a:prstGeom prst="rect">
          <a:avLst/>
        </a:prstGeom>
      </xdr:spPr>
    </xdr:pic>
    <xdr:clientData/>
  </xdr:twoCellAnchor>
  <xdr:twoCellAnchor editAs="absolute">
    <xdr:from>
      <xdr:col>1</xdr:col>
      <xdr:colOff>103665</xdr:colOff>
      <xdr:row>150</xdr:row>
      <xdr:rowOff>171055</xdr:rowOff>
    </xdr:from>
    <xdr:to>
      <xdr:col>3</xdr:col>
      <xdr:colOff>304799</xdr:colOff>
      <xdr:row>152</xdr:row>
      <xdr:rowOff>107041</xdr:rowOff>
    </xdr:to>
    <xdr:sp macro="" textlink="">
      <xdr:nvSpPr>
        <xdr:cNvPr id="197" name="Paso" descr="Crear una lista desplegable con un hipervínculo a la Web">
          <a:hlinkClick xmlns:r="http://schemas.openxmlformats.org/officeDocument/2006/relationships" r:id="rId16" tooltip="Seleccione esta opción para obtener información en la Web sobre cómo crear una lista desplegable"/>
          <a:extLst>
            <a:ext uri="{FF2B5EF4-FFF2-40B4-BE49-F238E27FC236}">
              <a16:creationId xmlns:a16="http://schemas.microsoft.com/office/drawing/2014/main" id="{0E1FD4BB-1B69-400F-9A73-D9D7B8667E1C}"/>
            </a:ext>
          </a:extLst>
        </xdr:cNvPr>
        <xdr:cNvSpPr txBox="1"/>
      </xdr:nvSpPr>
      <xdr:spPr>
        <a:xfrm>
          <a:off x="951390" y="29393755"/>
          <a:ext cx="23252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Crear una lista desplegable</a:t>
          </a:r>
        </a:p>
      </xdr:txBody>
    </xdr:sp>
    <xdr:clientData/>
  </xdr:twoCellAnchor>
  <xdr:twoCellAnchor editAs="absolute">
    <xdr:from>
      <xdr:col>0</xdr:col>
      <xdr:colOff>486206</xdr:colOff>
      <xdr:row>150</xdr:row>
      <xdr:rowOff>95921</xdr:rowOff>
    </xdr:from>
    <xdr:to>
      <xdr:col>1</xdr:col>
      <xdr:colOff>133213</xdr:colOff>
      <xdr:row>152</xdr:row>
      <xdr:rowOff>163125</xdr:rowOff>
    </xdr:to>
    <xdr:pic>
      <xdr:nvPicPr>
        <xdr:cNvPr id="198" name="Gráfico 22" descr="Flecha">
          <a:hlinkClick xmlns:r="http://schemas.openxmlformats.org/officeDocument/2006/relationships" r:id="rId16" tooltip="Seleccione esta opción para obtener más información en la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xmlns="" r:embed="rId7"/>
            </a:ext>
          </a:extLst>
        </a:blip>
        <a:stretch>
          <a:fillRect/>
        </a:stretch>
      </xdr:blipFill>
      <xdr:spPr>
        <a:xfrm>
          <a:off x="486206" y="29318621"/>
          <a:ext cx="494732" cy="448204"/>
        </a:xfrm>
        <a:prstGeom prst="rect">
          <a:avLst/>
        </a:prstGeom>
      </xdr:spPr>
    </xdr:pic>
    <xdr:clientData/>
  </xdr:twoCellAnchor>
  <xdr:twoCellAnchor>
    <xdr:from>
      <xdr:col>4</xdr:col>
      <xdr:colOff>299651</xdr:colOff>
      <xdr:row>17</xdr:row>
      <xdr:rowOff>154967</xdr:rowOff>
    </xdr:from>
    <xdr:to>
      <xdr:col>10</xdr:col>
      <xdr:colOff>514349</xdr:colOff>
      <xdr:row>24</xdr:row>
      <xdr:rowOff>19050</xdr:rowOff>
    </xdr:to>
    <xdr:grpSp>
      <xdr:nvGrpSpPr>
        <xdr:cNvPr id="216" name="Grupo 215">
          <a:extLst>
            <a:ext uri="{FF2B5EF4-FFF2-40B4-BE49-F238E27FC236}">
              <a16:creationId xmlns:a16="http://schemas.microsoft.com/office/drawing/2014/main" id="{0FA38FBC-68F7-4669-920A-9D32BAD15061}"/>
            </a:ext>
          </a:extLst>
        </xdr:cNvPr>
        <xdr:cNvGrpSpPr/>
      </xdr:nvGrpSpPr>
      <xdr:grpSpPr>
        <a:xfrm>
          <a:off x="3890576" y="3964967"/>
          <a:ext cx="5539173" cy="1197583"/>
          <a:chOff x="9434126" y="7174892"/>
          <a:chExt cx="4529523" cy="1197583"/>
        </a:xfrm>
      </xdr:grpSpPr>
      <xdr:grpSp>
        <xdr:nvGrpSpPr>
          <xdr:cNvPr id="217" name="Grupo 216">
            <a:extLst>
              <a:ext uri="{FF2B5EF4-FFF2-40B4-BE49-F238E27FC236}">
                <a16:creationId xmlns:a16="http://schemas.microsoft.com/office/drawing/2014/main" id="{CD1F56E6-4339-49C4-BA4B-9E71C6AAB175}"/>
              </a:ext>
            </a:extLst>
          </xdr:cNvPr>
          <xdr:cNvGrpSpPr/>
        </xdr:nvGrpSpPr>
        <xdr:grpSpPr>
          <a:xfrm>
            <a:off x="9434126" y="7219374"/>
            <a:ext cx="4529523" cy="1153101"/>
            <a:chOff x="10339001" y="7219374"/>
            <a:chExt cx="4529523" cy="1153101"/>
          </a:xfrm>
        </xdr:grpSpPr>
        <xdr:grpSp>
          <xdr:nvGrpSpPr>
            <xdr:cNvPr id="219" name="SUGERENCIA DEL EXPERTO" descr="SUGERENCIA DEL EXPERTO">
              <a:extLst>
                <a:ext uri="{FF2B5EF4-FFF2-40B4-BE49-F238E27FC236}">
                  <a16:creationId xmlns:a16="http://schemas.microsoft.com/office/drawing/2014/main" id="{80AEA6E2-8705-424F-9170-D839A6C17C4E}"/>
                </a:ext>
              </a:extLst>
            </xdr:cNvPr>
            <xdr:cNvGrpSpPr/>
          </xdr:nvGrpSpPr>
          <xdr:grpSpPr>
            <a:xfrm>
              <a:off x="11734800" y="7219950"/>
              <a:ext cx="3133724" cy="1152525"/>
              <a:chOff x="8448675" y="2143125"/>
              <a:chExt cx="2753991" cy="1145492"/>
            </a:xfrm>
          </xdr:grpSpPr>
          <xdr:pic>
            <xdr:nvPicPr>
              <xdr:cNvPr id="221" name="Gráfico 2" descr="Búho">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xmlns="" r:embed="rId19"/>
                  </a:ext>
                </a:extLst>
              </a:blip>
              <a:stretch>
                <a:fillRect/>
              </a:stretch>
            </xdr:blipFill>
            <xdr:spPr>
              <a:xfrm>
                <a:off x="8448675" y="2170284"/>
                <a:ext cx="444647" cy="444647"/>
              </a:xfrm>
              <a:prstGeom prst="rect">
                <a:avLst/>
              </a:prstGeom>
            </xdr:spPr>
          </xdr:pic>
          <xdr:sp macro="" textlink="">
            <xdr:nvSpPr>
              <xdr:cNvPr id="222" name="Paso"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420614" cy="11454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rtl="0">
                  <a:defRPr/>
                </a:pPr>
                <a:r>
                  <a:rPr lang="es" sz="1200" b="1" kern="0">
                    <a:solidFill>
                      <a:srgbClr val="ED7D31">
                        <a:lumMod val="60000"/>
                        <a:lumOff val="40000"/>
                      </a:srgbClr>
                    </a:solidFill>
                    <a:latin typeface="+mj-lt"/>
                    <a:ea typeface="Segoe UI" pitchFamily="34" charset="0"/>
                    <a:cs typeface="Segoe UI Light" panose="020B0502040204020203" pitchFamily="34" charset="0"/>
                  </a:rPr>
                  <a:t>SUGERENCIA DEL EXPERTO</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rtl="0">
                  <a:defRPr/>
                </a:pPr>
                <a:r>
                  <a:rPr lang="es" sz="1100" kern="0">
                    <a:solidFill>
                      <a:schemeClr val="bg2">
                        <a:lumMod val="25000"/>
                      </a:schemeClr>
                    </a:solidFill>
                    <a:ea typeface="Segoe UI" pitchFamily="34" charset="0"/>
                    <a:cs typeface="Segoe UI Light" panose="020B0502040204020203" pitchFamily="34" charset="0"/>
                  </a:rPr>
                  <a:t>Cada una de las celdas de frutas y tipos tiene una lista desplegable donde puede seleccionar diferentes frutas. Pruébelo y vea cómo se actualizan las fórmulas automáticamente.</a:t>
                </a:r>
              </a:p>
            </xdr:txBody>
          </xdr:sp>
        </xdr:grpSp>
        <xdr:sp macro="" textlink="">
          <xdr:nvSpPr>
            <xdr:cNvPr id="220" name="Forma libre: forma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sp macro="" textlink="">
        <xdr:nvSpPr>
          <xdr:cNvPr id="218" name="Forma libre: forma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rtl="0"/>
            <a:endParaRPr lang="en-US" sz="1100"/>
          </a:p>
        </xdr:txBody>
      </xdr:sp>
    </xdr:grpSp>
    <xdr:clientData/>
  </xdr:twoCellAnchor>
  <xdr:twoCellAnchor editAs="absolute">
    <xdr:from>
      <xdr:col>5</xdr:col>
      <xdr:colOff>84186</xdr:colOff>
      <xdr:row>113</xdr:row>
      <xdr:rowOff>95250</xdr:rowOff>
    </xdr:from>
    <xdr:to>
      <xdr:col>6</xdr:col>
      <xdr:colOff>83006</xdr:colOff>
      <xdr:row>115</xdr:row>
      <xdr:rowOff>49699</xdr:rowOff>
    </xdr:to>
    <xdr:sp macro="" textlink="">
      <xdr:nvSpPr>
        <xdr:cNvPr id="254" name="BotónSiguiente" descr="Avanzar a la siguiente hoja">
          <a:hlinkClick xmlns:r="http://schemas.openxmlformats.org/officeDocument/2006/relationships" r:id="rId4" tooltip="Haga clic aquí para pasar a la siguiente hoja de cálculo."/>
          <a:extLst>
            <a:ext uri="{FF2B5EF4-FFF2-40B4-BE49-F238E27FC236}">
              <a16:creationId xmlns:a16="http://schemas.microsoft.com/office/drawing/2014/main" id="{9817BA26-3F9D-4337-96B5-9647A836BC8B}"/>
            </a:ext>
          </a:extLst>
        </xdr:cNvPr>
        <xdr:cNvSpPr/>
      </xdr:nvSpPr>
      <xdr:spPr>
        <a:xfrm>
          <a:off x="4522836" y="2223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rtl="0"/>
          <a:r>
            <a:rPr lang="es" sz="1200">
              <a:solidFill>
                <a:srgbClr val="0B744D"/>
              </a:solidFill>
              <a:latin typeface="Segoe UI" pitchFamily="34" charset="0"/>
              <a:ea typeface="Segoe UI" pitchFamily="34" charset="0"/>
              <a:cs typeface="Segoe UI" pitchFamily="34" charset="0"/>
            </a:rPr>
            <a:t>Siguiente</a:t>
          </a:r>
        </a:p>
      </xdr:txBody>
    </xdr:sp>
    <xdr:clientData fPrintsWithSheet="0"/>
  </xdr:twoCellAnchor>
</xdr:wsDr>
</file>

<file path=xl/tables/table1.xml><?xml version="1.0" encoding="utf-8"?>
<table xmlns="http://schemas.openxmlformats.org/spreadsheetml/2006/main" id="1" name="tbl_Fruit" displayName="tbl_Fruit" ref="Y2:Y6" totalsRowShown="0" headerRowDxfId="14" dataDxfId="13" dataCellStyle="GrayCell">
  <autoFilter ref="Y2:Y6"/>
  <tableColumns count="1">
    <tableColumn id="1" name="Fruta" dataDxfId="12" dataCellStyle="GrayCell"/>
  </tableColumns>
  <tableStyleInfo name="TableStyleMedium2" showFirstColumn="0" showLastColumn="0" showRowStripes="1" showColumnStripes="0"/>
</table>
</file>

<file path=xl/tables/table2.xml><?xml version="1.0" encoding="utf-8"?>
<table xmlns="http://schemas.openxmlformats.org/spreadsheetml/2006/main" id="2" name="tbl_FruitType" displayName="tbl_FruitType" ref="AA2:AA4" totalsRowShown="0" headerRowDxfId="11" dataDxfId="10" dataCellStyle="GrayCell">
  <autoFilter ref="AA2:AA4"/>
  <tableColumns count="1">
    <tableColumn id="1" name="Manzanas" dataDxfId="9" dataCellStyle="GrayCell"/>
  </tableColumns>
  <tableStyleInfo name="TableStyleMedium2" showFirstColumn="0" showLastColumn="0" showRowStripes="1" showColumnStripes="0"/>
</table>
</file>

<file path=xl/tables/table3.xml><?xml version="1.0" encoding="utf-8"?>
<table xmlns="http://schemas.openxmlformats.org/spreadsheetml/2006/main" id="3" name="tbl_FruitType4" displayName="tbl_FruitType4" ref="AC2:AC4" totalsRowShown="0" headerRowDxfId="8" dataDxfId="7" dataCellStyle="GrayCell">
  <autoFilter ref="AC2:AC4"/>
  <tableColumns count="1">
    <tableColumn id="1" name="Naranjas" dataDxfId="6" dataCellStyle="GrayCell"/>
  </tableColumns>
  <tableStyleInfo name="TableStyleMedium2" showFirstColumn="0" showLastColumn="0" showRowStripes="1" showColumnStripes="0"/>
</table>
</file>

<file path=xl/tables/table4.xml><?xml version="1.0" encoding="utf-8"?>
<table xmlns="http://schemas.openxmlformats.org/spreadsheetml/2006/main" id="4" name="tbl_FruitType5" displayName="tbl_FruitType5" ref="AG2:AG4" totalsRowShown="0" headerRowDxfId="5" dataDxfId="4" dataCellStyle="GrayCell">
  <autoFilter ref="AG2:AG4"/>
  <tableColumns count="1">
    <tableColumn id="1" name="Limones" dataDxfId="3" dataCellStyle="GrayCell"/>
  </tableColumns>
  <tableStyleInfo name="TableStyleMedium2" showFirstColumn="0" showLastColumn="0" showRowStripes="1" showColumnStripes="0"/>
</table>
</file>

<file path=xl/tables/table5.xml><?xml version="1.0" encoding="utf-8"?>
<table xmlns="http://schemas.openxmlformats.org/spreadsheetml/2006/main" id="5" name="tbl_FruitType6" displayName="tbl_FruitType6" ref="AE2:AE4" totalsRowShown="0" headerRowDxfId="2" dataDxfId="1" dataCellStyle="GrayCell">
  <autoFilter ref="AE2:AE4"/>
  <tableColumns count="1">
    <tableColumn id="1" name="Plátanos" dataDxfId="0" dataCellStyle="GrayCell"/>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support.office.com/en-us/article/IF-function-69AED7C9-4E8A-4755-A9BC-AA8BBFF73BE2"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39"/>
  <sheetViews>
    <sheetView showGridLines="0" tabSelected="1" zoomScaleNormal="100" zoomScalePageLayoutView="125" workbookViewId="0">
      <selection activeCell="C7" sqref="C7"/>
    </sheetView>
  </sheetViews>
  <sheetFormatPr baseColWidth="10" defaultColWidth="8.85546875" defaultRowHeight="15" customHeight="1" x14ac:dyDescent="0.25"/>
  <cols>
    <col min="1" max="1" width="12.7109375" style="80" customWidth="1"/>
    <col min="2" max="3" width="13.28515625" style="49" customWidth="1"/>
    <col min="4" max="4" width="2.28515625" style="49" customWidth="1"/>
    <col min="5" max="5" width="16" style="49" bestFit="1" customWidth="1"/>
    <col min="6" max="6" width="13.28515625" style="49" customWidth="1"/>
    <col min="7" max="16384" width="8.85546875" style="49"/>
  </cols>
  <sheetData>
    <row r="1" spans="1:12" ht="60" customHeight="1" x14ac:dyDescent="0.25">
      <c r="A1" s="80" t="s">
        <v>7</v>
      </c>
      <c r="B1" s="47"/>
      <c r="C1" s="48"/>
      <c r="D1" s="48"/>
      <c r="E1" s="48"/>
      <c r="F1" s="48"/>
    </row>
    <row r="2" spans="1:12" ht="15" customHeight="1" x14ac:dyDescent="0.25">
      <c r="A2" s="80" t="s">
        <v>8</v>
      </c>
      <c r="B2" s="50" t="s">
        <v>23</v>
      </c>
      <c r="C2" s="51" t="s">
        <v>39</v>
      </c>
      <c r="E2" s="50" t="s">
        <v>41</v>
      </c>
      <c r="F2" s="51" t="s">
        <v>39</v>
      </c>
    </row>
    <row r="3" spans="1:12" ht="15" customHeight="1" x14ac:dyDescent="0.25">
      <c r="A3" s="79" t="s">
        <v>9</v>
      </c>
      <c r="B3" s="67" t="s">
        <v>24</v>
      </c>
      <c r="C3" s="67">
        <v>50</v>
      </c>
      <c r="E3" s="67" t="s">
        <v>42</v>
      </c>
      <c r="F3" s="67">
        <v>50</v>
      </c>
    </row>
    <row r="4" spans="1:12" ht="15" customHeight="1" x14ac:dyDescent="0.25">
      <c r="A4" s="80" t="s">
        <v>10</v>
      </c>
      <c r="B4" s="67" t="s">
        <v>25</v>
      </c>
      <c r="C4" s="67">
        <v>20</v>
      </c>
      <c r="D4" s="52"/>
      <c r="E4" s="67" t="s">
        <v>43</v>
      </c>
      <c r="F4" s="67">
        <v>30</v>
      </c>
    </row>
    <row r="5" spans="1:12" s="52" customFormat="1" ht="15" customHeight="1" x14ac:dyDescent="0.25">
      <c r="A5" s="80" t="s">
        <v>11</v>
      </c>
      <c r="B5" s="67" t="s">
        <v>26</v>
      </c>
      <c r="C5" s="67">
        <v>60</v>
      </c>
      <c r="E5" s="67" t="s">
        <v>44</v>
      </c>
      <c r="F5" s="67">
        <v>10</v>
      </c>
    </row>
    <row r="6" spans="1:12" s="52" customFormat="1" ht="15" customHeight="1" x14ac:dyDescent="0.25">
      <c r="A6" s="80" t="s">
        <v>0</v>
      </c>
      <c r="B6" s="67" t="s">
        <v>27</v>
      </c>
      <c r="C6" s="68">
        <v>40</v>
      </c>
      <c r="E6" s="67" t="s">
        <v>45</v>
      </c>
      <c r="F6" s="68">
        <v>50</v>
      </c>
    </row>
    <row r="7" spans="1:12" s="52" customFormat="1" ht="15" customHeight="1" x14ac:dyDescent="0.25">
      <c r="A7" s="80" t="s">
        <v>12</v>
      </c>
      <c r="B7" s="77" t="s">
        <v>28</v>
      </c>
      <c r="C7" s="92"/>
      <c r="E7" s="77" t="s">
        <v>28</v>
      </c>
      <c r="F7" s="92"/>
      <c r="L7" s="53"/>
    </row>
    <row r="8" spans="1:12" s="52" customFormat="1" ht="15" customHeight="1" x14ac:dyDescent="0.25">
      <c r="A8" s="80" t="s">
        <v>1</v>
      </c>
      <c r="L8" s="53"/>
    </row>
    <row r="9" spans="1:12" s="52" customFormat="1" ht="15" customHeight="1" x14ac:dyDescent="0.25">
      <c r="A9" s="80" t="s">
        <v>13</v>
      </c>
      <c r="B9" s="50" t="s">
        <v>29</v>
      </c>
      <c r="C9" s="51" t="s">
        <v>39</v>
      </c>
      <c r="E9" s="50" t="s">
        <v>29</v>
      </c>
      <c r="F9" s="51" t="s">
        <v>39</v>
      </c>
      <c r="L9" s="53"/>
    </row>
    <row r="10" spans="1:12" s="52" customFormat="1" ht="15" customHeight="1" x14ac:dyDescent="0.25">
      <c r="A10" s="81" t="s">
        <v>14</v>
      </c>
      <c r="B10" s="67" t="s">
        <v>30</v>
      </c>
      <c r="C10" s="67">
        <v>50</v>
      </c>
      <c r="E10" s="67" t="s">
        <v>30</v>
      </c>
      <c r="F10" s="67">
        <v>50</v>
      </c>
      <c r="L10" s="53"/>
    </row>
    <row r="11" spans="1:12" s="52" customFormat="1" ht="15" customHeight="1" x14ac:dyDescent="0.25">
      <c r="A11" s="79" t="s">
        <v>15</v>
      </c>
      <c r="B11" s="67" t="s">
        <v>31</v>
      </c>
      <c r="C11" s="67">
        <v>100</v>
      </c>
      <c r="E11" s="67" t="s">
        <v>31</v>
      </c>
      <c r="F11" s="67">
        <v>100</v>
      </c>
      <c r="L11" s="53"/>
    </row>
    <row r="12" spans="1:12" s="52" customFormat="1" ht="15" customHeight="1" x14ac:dyDescent="0.25">
      <c r="A12" s="80" t="s">
        <v>16</v>
      </c>
      <c r="B12" s="67" t="s">
        <v>32</v>
      </c>
      <c r="C12" s="67">
        <v>40</v>
      </c>
      <c r="E12" s="67" t="s">
        <v>32</v>
      </c>
      <c r="F12" s="67">
        <v>40</v>
      </c>
      <c r="L12" s="53"/>
    </row>
    <row r="13" spans="1:12" s="52" customFormat="1" ht="15" customHeight="1" x14ac:dyDescent="0.25">
      <c r="A13" s="80" t="s">
        <v>17</v>
      </c>
      <c r="B13" s="67" t="s">
        <v>33</v>
      </c>
      <c r="C13" s="67">
        <v>50</v>
      </c>
      <c r="E13" s="67" t="s">
        <v>33</v>
      </c>
      <c r="F13" s="67">
        <v>50</v>
      </c>
      <c r="L13" s="53"/>
    </row>
    <row r="14" spans="1:12" s="52" customFormat="1" ht="15" customHeight="1" x14ac:dyDescent="0.25">
      <c r="A14" s="78" t="s">
        <v>18</v>
      </c>
      <c r="B14" s="67" t="s">
        <v>34</v>
      </c>
      <c r="C14" s="67">
        <v>20</v>
      </c>
      <c r="E14" s="67" t="s">
        <v>34</v>
      </c>
      <c r="F14" s="67">
        <v>20</v>
      </c>
      <c r="L14" s="53"/>
    </row>
    <row r="15" spans="1:12" s="52" customFormat="1" ht="15" customHeight="1" x14ac:dyDescent="0.25">
      <c r="A15" s="80" t="s">
        <v>4</v>
      </c>
      <c r="B15" s="77" t="s">
        <v>28</v>
      </c>
      <c r="C15" s="95"/>
      <c r="E15" s="77" t="s">
        <v>46</v>
      </c>
      <c r="F15" s="96"/>
      <c r="L15" s="53"/>
    </row>
    <row r="16" spans="1:12" s="52" customFormat="1" ht="15" customHeight="1" x14ac:dyDescent="0.25">
      <c r="A16" s="80" t="s">
        <v>19</v>
      </c>
      <c r="L16" s="53"/>
    </row>
    <row r="17" spans="1:12" s="52" customFormat="1" ht="15" customHeight="1" x14ac:dyDescent="0.25">
      <c r="A17" s="80" t="s">
        <v>20</v>
      </c>
      <c r="L17" s="53"/>
    </row>
    <row r="18" spans="1:12" s="52" customFormat="1" ht="15" customHeight="1" x14ac:dyDescent="0.25">
      <c r="A18" s="80" t="s">
        <v>21</v>
      </c>
      <c r="L18" s="53"/>
    </row>
    <row r="19" spans="1:12" s="52" customFormat="1" ht="15" customHeight="1" x14ac:dyDescent="0.25">
      <c r="A19" s="80" t="s">
        <v>6</v>
      </c>
      <c r="B19" s="53"/>
      <c r="L19" s="53"/>
    </row>
    <row r="20" spans="1:12" s="52" customFormat="1" ht="15" customHeight="1" x14ac:dyDescent="0.25">
      <c r="A20" s="80" t="s">
        <v>22</v>
      </c>
      <c r="L20" s="53"/>
    </row>
    <row r="22" spans="1:12" ht="15" customHeight="1" x14ac:dyDescent="0.25">
      <c r="B22" s="50" t="s">
        <v>23</v>
      </c>
      <c r="C22" s="51" t="s">
        <v>39</v>
      </c>
    </row>
    <row r="23" spans="1:12" ht="15" customHeight="1" x14ac:dyDescent="0.25">
      <c r="B23" s="67" t="s">
        <v>24</v>
      </c>
      <c r="C23" s="67">
        <v>50</v>
      </c>
      <c r="D23" s="52"/>
    </row>
    <row r="24" spans="1:12" ht="15" customHeight="1" x14ac:dyDescent="0.25">
      <c r="B24" s="67" t="s">
        <v>25</v>
      </c>
      <c r="C24" s="67">
        <v>20</v>
      </c>
      <c r="D24" s="52"/>
    </row>
    <row r="25" spans="1:12" ht="15" customHeight="1" x14ac:dyDescent="0.25">
      <c r="B25" s="67" t="s">
        <v>26</v>
      </c>
      <c r="C25" s="67">
        <v>60</v>
      </c>
      <c r="D25" s="52"/>
    </row>
    <row r="26" spans="1:12" ht="15" customHeight="1" x14ac:dyDescent="0.25">
      <c r="B26" s="67" t="s">
        <v>27</v>
      </c>
      <c r="C26" s="67">
        <v>40</v>
      </c>
      <c r="D26" s="52"/>
    </row>
    <row r="27" spans="1:12" ht="15" customHeight="1" x14ac:dyDescent="0.25">
      <c r="B27" s="77" t="s">
        <v>28</v>
      </c>
      <c r="C27" s="95">
        <f>SUM(C23:C26)</f>
        <v>170</v>
      </c>
      <c r="D27" s="52"/>
      <c r="E27" s="52"/>
      <c r="F27" s="52"/>
    </row>
    <row r="32" spans="1:12" ht="15" customHeight="1" x14ac:dyDescent="0.25">
      <c r="B32" s="50" t="s">
        <v>29</v>
      </c>
      <c r="C32" s="51" t="s">
        <v>39</v>
      </c>
      <c r="D32" s="52"/>
    </row>
    <row r="33" spans="2:6" ht="15" customHeight="1" x14ac:dyDescent="0.25">
      <c r="B33" s="67" t="s">
        <v>35</v>
      </c>
      <c r="C33" s="67">
        <v>20</v>
      </c>
      <c r="D33" s="52"/>
    </row>
    <row r="34" spans="2:6" ht="15" customHeight="1" x14ac:dyDescent="0.25">
      <c r="B34" s="67" t="s">
        <v>36</v>
      </c>
      <c r="C34" s="67">
        <v>10</v>
      </c>
      <c r="D34" s="52"/>
    </row>
    <row r="35" spans="2:6" ht="15" customHeight="1" x14ac:dyDescent="0.25">
      <c r="B35" s="67" t="s">
        <v>37</v>
      </c>
      <c r="C35" s="67">
        <v>10</v>
      </c>
      <c r="D35" s="52"/>
    </row>
    <row r="36" spans="2:6" ht="15" customHeight="1" x14ac:dyDescent="0.25">
      <c r="B36" s="67" t="s">
        <v>38</v>
      </c>
      <c r="C36" s="67">
        <v>40</v>
      </c>
      <c r="D36" s="52"/>
    </row>
    <row r="38" spans="2:6" ht="15" customHeight="1" x14ac:dyDescent="0.25">
      <c r="C38" s="51" t="s">
        <v>40</v>
      </c>
      <c r="E38" s="51" t="s">
        <v>47</v>
      </c>
      <c r="F38" s="51" t="s">
        <v>48</v>
      </c>
    </row>
    <row r="39" spans="2:6" ht="15" customHeight="1" x14ac:dyDescent="0.25">
      <c r="C39" s="99">
        <f>SUM(C33:C36,100)</f>
        <v>180</v>
      </c>
      <c r="E39" s="95">
        <v>100</v>
      </c>
      <c r="F39" s="95">
        <f>SUM(C33:C36,E39)</f>
        <v>180</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37"/>
  <sheetViews>
    <sheetView showGridLines="0" workbookViewId="0">
      <selection activeCell="D9" sqref="D9"/>
    </sheetView>
  </sheetViews>
  <sheetFormatPr baseColWidth="10" defaultColWidth="9.140625" defaultRowHeight="15" x14ac:dyDescent="0.25"/>
  <cols>
    <col min="1" max="1" width="13" customWidth="1"/>
    <col min="2" max="2" width="82.85546875" customWidth="1"/>
    <col min="3" max="4" width="13.28515625" customWidth="1"/>
    <col min="7" max="7" width="11.85546875" bestFit="1" customWidth="1"/>
  </cols>
  <sheetData>
    <row r="1" spans="1:4" ht="60" customHeight="1" x14ac:dyDescent="0.25">
      <c r="A1" s="22" t="s">
        <v>196</v>
      </c>
      <c r="C1" s="47"/>
      <c r="D1" s="59"/>
    </row>
    <row r="2" spans="1:4" ht="15" customHeight="1" x14ac:dyDescent="0.25">
      <c r="A2" s="22" t="s">
        <v>197</v>
      </c>
      <c r="C2" s="58"/>
      <c r="D2" s="58"/>
    </row>
    <row r="3" spans="1:4" ht="15" customHeight="1" x14ac:dyDescent="0.25">
      <c r="A3" s="24" t="s">
        <v>205</v>
      </c>
      <c r="C3" s="28" t="s">
        <v>23</v>
      </c>
      <c r="D3" s="26" t="s">
        <v>39</v>
      </c>
    </row>
    <row r="4" spans="1:4" x14ac:dyDescent="0.25">
      <c r="A4" s="22" t="s">
        <v>198</v>
      </c>
      <c r="C4" s="70" t="s">
        <v>24</v>
      </c>
      <c r="D4" s="71">
        <v>50</v>
      </c>
    </row>
    <row r="5" spans="1:4" x14ac:dyDescent="0.25">
      <c r="A5" s="22" t="s">
        <v>199</v>
      </c>
      <c r="C5" s="70" t="s">
        <v>25</v>
      </c>
      <c r="D5" s="71">
        <v>20</v>
      </c>
    </row>
    <row r="6" spans="1:4" x14ac:dyDescent="0.25">
      <c r="A6" s="22" t="s">
        <v>200</v>
      </c>
      <c r="C6" s="70" t="s">
        <v>26</v>
      </c>
      <c r="D6" s="71">
        <v>60</v>
      </c>
    </row>
    <row r="7" spans="1:4" ht="15" customHeight="1" x14ac:dyDescent="0.25">
      <c r="A7" s="24" t="s">
        <v>201</v>
      </c>
      <c r="C7" s="70" t="s">
        <v>27</v>
      </c>
      <c r="D7" s="71">
        <v>40</v>
      </c>
    </row>
    <row r="8" spans="1:4" ht="15.75" thickBot="1" x14ac:dyDescent="0.3">
      <c r="A8" s="22" t="s">
        <v>2</v>
      </c>
      <c r="C8" s="30"/>
      <c r="D8" s="30"/>
    </row>
    <row r="9" spans="1:4" ht="16.5" thickTop="1" thickBot="1" x14ac:dyDescent="0.3">
      <c r="A9" s="22" t="s">
        <v>3</v>
      </c>
      <c r="C9" s="57" t="s">
        <v>135</v>
      </c>
      <c r="D9" s="34" t="e">
        <f>VLOOKUP(C9,C3:D7,2,FALSE)</f>
        <v>#N/A</v>
      </c>
    </row>
    <row r="10" spans="1:4" ht="15.75" thickTop="1" x14ac:dyDescent="0.25">
      <c r="A10" s="22" t="s">
        <v>4</v>
      </c>
    </row>
    <row r="11" spans="1:4" x14ac:dyDescent="0.25">
      <c r="A11" s="22" t="s">
        <v>202</v>
      </c>
    </row>
    <row r="12" spans="1:4" x14ac:dyDescent="0.25">
      <c r="A12" s="22" t="s">
        <v>203</v>
      </c>
    </row>
    <row r="13" spans="1:4" x14ac:dyDescent="0.25">
      <c r="A13" s="22" t="s">
        <v>204</v>
      </c>
    </row>
    <row r="14" spans="1:4" x14ac:dyDescent="0.25">
      <c r="A14" s="22" t="s">
        <v>6</v>
      </c>
    </row>
    <row r="30" spans="3:4" x14ac:dyDescent="0.25">
      <c r="C30" s="28" t="s">
        <v>23</v>
      </c>
      <c r="D30" s="26" t="s">
        <v>39</v>
      </c>
    </row>
    <row r="31" spans="3:4" x14ac:dyDescent="0.25">
      <c r="C31" s="70" t="s">
        <v>24</v>
      </c>
      <c r="D31" s="71">
        <v>50</v>
      </c>
    </row>
    <row r="32" spans="3:4" x14ac:dyDescent="0.25">
      <c r="C32" s="70" t="s">
        <v>25</v>
      </c>
      <c r="D32" s="71">
        <v>20</v>
      </c>
    </row>
    <row r="33" spans="3:4" x14ac:dyDescent="0.25">
      <c r="C33" s="70" t="s">
        <v>26</v>
      </c>
      <c r="D33" s="71">
        <v>60</v>
      </c>
    </row>
    <row r="34" spans="3:4" x14ac:dyDescent="0.25">
      <c r="C34" s="70" t="s">
        <v>27</v>
      </c>
      <c r="D34" s="71">
        <v>40</v>
      </c>
    </row>
    <row r="35" spans="3:4" ht="15.75" thickBot="1" x14ac:dyDescent="0.3"/>
    <row r="36" spans="3:4" ht="16.5" thickTop="1" thickBot="1" x14ac:dyDescent="0.3">
      <c r="C36" s="57" t="s">
        <v>137</v>
      </c>
      <c r="D36" s="34" t="e">
        <f ca="1">sume(D31:D34)</f>
        <v>#NAME?</v>
      </c>
    </row>
    <row r="37" spans="3:4" ht="15.75" thickTop="1" x14ac:dyDescent="0.25"/>
  </sheetData>
  <dataValidations count="1">
    <dataValidation type="list" allowBlank="1" showInputMessage="1" showErrorMessage="1" sqref="C9">
      <formula1>$C$9:$C$38</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46"/>
  <sheetViews>
    <sheetView showGridLines="0" workbookViewId="0">
      <selection activeCell="C7" sqref="C7"/>
    </sheetView>
  </sheetViews>
  <sheetFormatPr baseColWidth="10" defaultColWidth="8.85546875" defaultRowHeight="15" x14ac:dyDescent="0.25"/>
  <cols>
    <col min="1" max="1" width="12.7109375" style="22" customWidth="1"/>
    <col min="2" max="2" width="13.28515625" style="7" customWidth="1"/>
    <col min="3" max="3" width="13.28515625" style="1" customWidth="1"/>
    <col min="4" max="4" width="2.28515625" style="1" customWidth="1"/>
    <col min="5" max="5" width="13.28515625" style="2" customWidth="1"/>
    <col min="6" max="6" width="13.28515625" style="1" customWidth="1"/>
    <col min="7" max="16384" width="8.85546875" style="1"/>
  </cols>
  <sheetData>
    <row r="1" spans="1:9" ht="60" customHeight="1" x14ac:dyDescent="0.25">
      <c r="A1" s="22" t="s">
        <v>49</v>
      </c>
      <c r="B1" s="47"/>
      <c r="C1" s="54"/>
      <c r="D1" s="54"/>
      <c r="E1" s="54"/>
      <c r="F1" s="54"/>
      <c r="G1" s="29"/>
      <c r="H1" s="29"/>
      <c r="I1" s="29"/>
    </row>
    <row r="2" spans="1:9" ht="15" customHeight="1" x14ac:dyDescent="0.25">
      <c r="A2" s="22" t="s">
        <v>50</v>
      </c>
      <c r="B2" s="5" t="s">
        <v>23</v>
      </c>
      <c r="C2" s="6" t="s">
        <v>39</v>
      </c>
      <c r="D2" s="31"/>
      <c r="E2" s="9" t="s">
        <v>41</v>
      </c>
      <c r="F2" s="6" t="s">
        <v>39</v>
      </c>
      <c r="G2" s="29"/>
      <c r="H2" s="29"/>
      <c r="I2" s="3"/>
    </row>
    <row r="3" spans="1:9" ht="15" customHeight="1" x14ac:dyDescent="0.25">
      <c r="A3" s="22" t="s">
        <v>51</v>
      </c>
      <c r="B3" s="72" t="s">
        <v>24</v>
      </c>
      <c r="C3" s="71">
        <v>50</v>
      </c>
      <c r="D3" s="31"/>
      <c r="E3" s="72" t="s">
        <v>42</v>
      </c>
      <c r="F3" s="71">
        <v>50</v>
      </c>
      <c r="G3" s="29"/>
      <c r="H3" s="29"/>
      <c r="I3" s="3"/>
    </row>
    <row r="4" spans="1:9" ht="15" customHeight="1" x14ac:dyDescent="0.25">
      <c r="A4" s="22" t="s">
        <v>223</v>
      </c>
      <c r="B4" s="72" t="s">
        <v>25</v>
      </c>
      <c r="C4" s="71">
        <v>20</v>
      </c>
      <c r="D4" s="31"/>
      <c r="E4" s="72" t="s">
        <v>43</v>
      </c>
      <c r="F4" s="71">
        <v>30</v>
      </c>
      <c r="G4" s="29"/>
      <c r="H4" s="29"/>
      <c r="I4" s="3"/>
    </row>
    <row r="5" spans="1:9" s="2" customFormat="1" ht="15" customHeight="1" x14ac:dyDescent="0.25">
      <c r="A5" s="22" t="s">
        <v>222</v>
      </c>
      <c r="B5" s="72" t="s">
        <v>26</v>
      </c>
      <c r="C5" s="71">
        <v>60</v>
      </c>
      <c r="D5" s="31"/>
      <c r="E5" s="72" t="s">
        <v>44</v>
      </c>
      <c r="F5" s="71">
        <v>10</v>
      </c>
      <c r="G5" s="30"/>
      <c r="H5" s="30"/>
      <c r="I5" s="3"/>
    </row>
    <row r="6" spans="1:9" s="2" customFormat="1" ht="15" customHeight="1" x14ac:dyDescent="0.25">
      <c r="A6" s="22" t="s">
        <v>52</v>
      </c>
      <c r="B6" s="72" t="s">
        <v>27</v>
      </c>
      <c r="C6" s="71">
        <v>40</v>
      </c>
      <c r="D6" s="31"/>
      <c r="E6" s="72" t="s">
        <v>45</v>
      </c>
      <c r="F6" s="71">
        <v>50</v>
      </c>
      <c r="G6" s="30"/>
      <c r="H6" s="30"/>
      <c r="I6" s="3"/>
    </row>
    <row r="7" spans="1:9" s="2" customFormat="1" ht="15" customHeight="1" x14ac:dyDescent="0.25">
      <c r="A7" s="22" t="s">
        <v>53</v>
      </c>
      <c r="B7" s="8" t="s">
        <v>61</v>
      </c>
      <c r="C7" s="93"/>
      <c r="D7" s="31"/>
      <c r="E7" s="8" t="s">
        <v>61</v>
      </c>
      <c r="F7" s="93"/>
      <c r="G7" s="30"/>
      <c r="H7" s="30"/>
      <c r="I7" s="3"/>
    </row>
    <row r="8" spans="1:9" s="2" customFormat="1" ht="15" customHeight="1" x14ac:dyDescent="0.25">
      <c r="A8" s="22" t="s">
        <v>54</v>
      </c>
      <c r="B8" s="30"/>
      <c r="C8" s="31"/>
      <c r="D8" s="31"/>
      <c r="E8" s="30"/>
      <c r="F8" s="31"/>
      <c r="G8" s="30"/>
      <c r="H8" s="30"/>
      <c r="I8" s="3"/>
    </row>
    <row r="9" spans="1:9" s="2" customFormat="1" ht="15" customHeight="1" x14ac:dyDescent="0.25">
      <c r="A9" s="22" t="s">
        <v>55</v>
      </c>
      <c r="B9" s="5" t="s">
        <v>29</v>
      </c>
      <c r="C9" s="6" t="s">
        <v>39</v>
      </c>
      <c r="D9" s="31"/>
      <c r="E9" s="9" t="s">
        <v>29</v>
      </c>
      <c r="F9" s="6" t="s">
        <v>39</v>
      </c>
      <c r="G9" s="30"/>
      <c r="H9" s="30"/>
      <c r="I9" s="3"/>
    </row>
    <row r="10" spans="1:9" s="2" customFormat="1" ht="15" customHeight="1" x14ac:dyDescent="0.25">
      <c r="A10" s="22" t="s">
        <v>56</v>
      </c>
      <c r="B10" s="72" t="s">
        <v>30</v>
      </c>
      <c r="C10" s="71">
        <v>50</v>
      </c>
      <c r="D10" s="31"/>
      <c r="E10" s="72" t="s">
        <v>30</v>
      </c>
      <c r="F10" s="71">
        <v>50</v>
      </c>
      <c r="G10" s="30"/>
      <c r="H10" s="30"/>
      <c r="I10" s="3"/>
    </row>
    <row r="11" spans="1:9" s="2" customFormat="1" ht="15" customHeight="1" x14ac:dyDescent="0.25">
      <c r="A11" s="22" t="s">
        <v>57</v>
      </c>
      <c r="B11" s="72" t="s">
        <v>31</v>
      </c>
      <c r="C11" s="71">
        <v>100</v>
      </c>
      <c r="D11" s="31"/>
      <c r="E11" s="72" t="s">
        <v>31</v>
      </c>
      <c r="F11" s="71">
        <v>100</v>
      </c>
      <c r="G11" s="30"/>
      <c r="H11" s="30"/>
      <c r="I11" s="3"/>
    </row>
    <row r="12" spans="1:9" s="2" customFormat="1" ht="15" customHeight="1" x14ac:dyDescent="0.25">
      <c r="A12" s="22" t="s">
        <v>58</v>
      </c>
      <c r="B12" s="72" t="s">
        <v>32</v>
      </c>
      <c r="C12" s="71">
        <v>40</v>
      </c>
      <c r="D12" s="31"/>
      <c r="E12" s="72" t="s">
        <v>32</v>
      </c>
      <c r="F12" s="71">
        <v>40</v>
      </c>
      <c r="G12" s="30"/>
      <c r="H12" s="30"/>
      <c r="I12" s="3"/>
    </row>
    <row r="13" spans="1:9" s="2" customFormat="1" ht="15" customHeight="1" x14ac:dyDescent="0.25">
      <c r="A13" s="22" t="s">
        <v>59</v>
      </c>
      <c r="B13" s="72" t="s">
        <v>33</v>
      </c>
      <c r="C13" s="71">
        <v>50</v>
      </c>
      <c r="D13" s="31"/>
      <c r="E13" s="72" t="s">
        <v>33</v>
      </c>
      <c r="F13" s="71">
        <v>50</v>
      </c>
      <c r="G13" s="30"/>
      <c r="H13" s="30"/>
      <c r="I13" s="3"/>
    </row>
    <row r="14" spans="1:9" s="2" customFormat="1" ht="15" customHeight="1" x14ac:dyDescent="0.25">
      <c r="A14" s="22" t="s">
        <v>60</v>
      </c>
      <c r="B14" s="72" t="s">
        <v>34</v>
      </c>
      <c r="C14" s="71">
        <v>20</v>
      </c>
      <c r="D14" s="31"/>
      <c r="E14" s="72" t="s">
        <v>34</v>
      </c>
      <c r="F14" s="71">
        <v>20</v>
      </c>
      <c r="G14" s="30"/>
      <c r="H14" s="30"/>
      <c r="I14" s="30"/>
    </row>
    <row r="15" spans="1:9" s="2" customFormat="1" ht="15" customHeight="1" x14ac:dyDescent="0.25">
      <c r="A15" s="22"/>
      <c r="B15" s="8" t="s">
        <v>61</v>
      </c>
      <c r="C15" s="93"/>
      <c r="D15" s="31"/>
      <c r="E15" s="30"/>
      <c r="F15" s="92">
        <f>_xlfn.MODE.SNGL(F10:F14)</f>
        <v>50</v>
      </c>
      <c r="G15" s="30"/>
      <c r="H15" s="30"/>
      <c r="I15" s="30"/>
    </row>
    <row r="16" spans="1:9" s="2" customFormat="1" ht="15" customHeight="1" x14ac:dyDescent="0.25">
      <c r="A16" s="22"/>
      <c r="B16" s="30"/>
      <c r="C16" s="30"/>
      <c r="D16" s="30"/>
      <c r="E16" s="30"/>
      <c r="F16" s="30"/>
      <c r="G16" s="30"/>
      <c r="H16" s="30"/>
      <c r="I16" s="30"/>
    </row>
    <row r="17" spans="1:2" s="2" customFormat="1" ht="15" customHeight="1" x14ac:dyDescent="0.25">
      <c r="A17" s="22"/>
      <c r="B17" s="7"/>
    </row>
    <row r="18" spans="1:2" s="2" customFormat="1" ht="15" customHeight="1" x14ac:dyDescent="0.25">
      <c r="A18" s="22"/>
      <c r="B18" s="7"/>
    </row>
    <row r="19" spans="1:2" s="2" customFormat="1" ht="15" customHeight="1" x14ac:dyDescent="0.25">
      <c r="A19" s="22"/>
      <c r="B19" s="7"/>
    </row>
    <row r="20" spans="1:2" s="2" customFormat="1" ht="15" customHeight="1" x14ac:dyDescent="0.25">
      <c r="A20" s="22"/>
      <c r="B20" s="7"/>
    </row>
    <row r="21" spans="1:2" s="2" customFormat="1" ht="15" customHeight="1" x14ac:dyDescent="0.25">
      <c r="A21" s="22"/>
      <c r="B21" s="7"/>
    </row>
    <row r="22" spans="1:2" s="2" customFormat="1" ht="15" customHeight="1" x14ac:dyDescent="0.25">
      <c r="A22" s="22"/>
      <c r="B22" s="7"/>
    </row>
    <row r="23" spans="1:2" s="2" customFormat="1" ht="15" customHeight="1" x14ac:dyDescent="0.25">
      <c r="A23" s="22"/>
      <c r="B23" s="7"/>
    </row>
    <row r="24" spans="1:2" s="2" customFormat="1" ht="15" customHeight="1" x14ac:dyDescent="0.25">
      <c r="A24" s="22"/>
      <c r="B24" s="7"/>
    </row>
    <row r="25" spans="1:2" s="2" customFormat="1" ht="15" customHeight="1" x14ac:dyDescent="0.25">
      <c r="A25" s="22"/>
      <c r="B25" s="7"/>
    </row>
    <row r="26" spans="1:2" s="2" customFormat="1" ht="15" customHeight="1" x14ac:dyDescent="0.25">
      <c r="A26" s="22"/>
      <c r="B26" s="7"/>
    </row>
    <row r="29" spans="1:2" ht="15" customHeight="1" x14ac:dyDescent="0.25"/>
    <row r="30" spans="1:2" ht="15" customHeight="1" x14ac:dyDescent="0.25"/>
    <row r="31" spans="1:2" ht="15" customHeight="1" x14ac:dyDescent="0.25"/>
    <row r="32" spans="1:2" ht="15" customHeight="1" x14ac:dyDescent="0.25"/>
    <row r="33" spans="3:8" ht="15" customHeight="1" x14ac:dyDescent="0.25">
      <c r="C33" s="29"/>
      <c r="D33" s="29"/>
      <c r="E33" s="30"/>
      <c r="F33" s="29"/>
      <c r="G33" s="29"/>
      <c r="H33" s="29"/>
    </row>
    <row r="34" spans="3:8" ht="15" customHeight="1" x14ac:dyDescent="0.25">
      <c r="C34" s="29"/>
      <c r="D34" s="29"/>
      <c r="E34" s="30"/>
      <c r="F34" s="29"/>
      <c r="G34" s="29"/>
      <c r="H34" s="29"/>
    </row>
    <row r="35" spans="3:8" ht="15" customHeight="1" x14ac:dyDescent="0.25">
      <c r="C35" s="29"/>
      <c r="D35" s="29"/>
      <c r="E35" s="30"/>
      <c r="F35" s="29"/>
      <c r="G35" s="29"/>
      <c r="H35" s="29"/>
    </row>
    <row r="36" spans="3:8" x14ac:dyDescent="0.25">
      <c r="C36" s="29"/>
      <c r="D36" s="29"/>
      <c r="E36" s="30"/>
      <c r="F36" s="29"/>
      <c r="G36" s="29"/>
      <c r="H36" s="29"/>
    </row>
    <row r="41" spans="3:8" ht="15" customHeight="1" x14ac:dyDescent="0.25">
      <c r="C41" s="29"/>
      <c r="D41" s="29"/>
      <c r="E41" s="30"/>
      <c r="F41" s="29"/>
      <c r="G41" s="29"/>
      <c r="H41" s="29"/>
    </row>
    <row r="42" spans="3:8" ht="15" customHeight="1" x14ac:dyDescent="0.25">
      <c r="C42" s="29"/>
      <c r="D42" s="29"/>
      <c r="E42" s="30"/>
      <c r="F42" s="29"/>
      <c r="G42" s="29"/>
      <c r="H42" s="29"/>
    </row>
    <row r="43" spans="3:8" ht="15" customHeight="1" x14ac:dyDescent="0.25">
      <c r="C43" s="29"/>
      <c r="D43" s="29"/>
      <c r="E43" s="30"/>
      <c r="F43" s="29"/>
      <c r="G43" s="29"/>
      <c r="H43" s="29"/>
    </row>
    <row r="44" spans="3:8" ht="15" customHeight="1" x14ac:dyDescent="0.25">
      <c r="C44" s="29"/>
      <c r="D44" s="29"/>
      <c r="E44" s="30"/>
      <c r="F44" s="29"/>
      <c r="G44" s="29"/>
      <c r="H44" s="29"/>
    </row>
    <row r="45" spans="3:8" ht="15" customHeight="1" x14ac:dyDescent="0.25">
      <c r="C45" s="29"/>
      <c r="D45" s="29"/>
      <c r="E45" s="30"/>
      <c r="F45" s="29"/>
      <c r="G45" s="29"/>
      <c r="H45" s="29"/>
    </row>
    <row r="46" spans="3:8" ht="15" customHeight="1" x14ac:dyDescent="0.25">
      <c r="C46" s="29"/>
      <c r="D46" s="29"/>
      <c r="E46" s="30"/>
      <c r="F46" s="29"/>
      <c r="G46" s="29"/>
      <c r="H46" s="29"/>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44"/>
  <sheetViews>
    <sheetView showGridLines="0" workbookViewId="0">
      <selection activeCell="C7" sqref="C7"/>
    </sheetView>
  </sheetViews>
  <sheetFormatPr baseColWidth="10" defaultColWidth="8.85546875" defaultRowHeight="15" x14ac:dyDescent="0.25"/>
  <cols>
    <col min="1" max="1" width="12.7109375" style="14" customWidth="1"/>
    <col min="2" max="2" width="13.28515625" style="1" customWidth="1"/>
    <col min="3" max="3" width="13.28515625" style="2" customWidth="1"/>
    <col min="4" max="4" width="2.28515625" style="1" customWidth="1"/>
    <col min="5" max="6" width="13.28515625" style="1" customWidth="1"/>
    <col min="7" max="16384" width="8.85546875" style="1"/>
  </cols>
  <sheetData>
    <row r="1" spans="1:7" ht="60" customHeight="1" x14ac:dyDescent="0.25">
      <c r="A1" s="14" t="s">
        <v>64</v>
      </c>
      <c r="B1" s="47"/>
      <c r="C1" s="54"/>
      <c r="D1" s="54"/>
      <c r="E1" s="54"/>
      <c r="F1" s="54"/>
      <c r="G1" s="29"/>
    </row>
    <row r="2" spans="1:7" ht="15" customHeight="1" x14ac:dyDescent="0.25">
      <c r="A2" s="12" t="s">
        <v>65</v>
      </c>
      <c r="B2" s="5" t="s">
        <v>23</v>
      </c>
      <c r="C2" s="6" t="s">
        <v>39</v>
      </c>
      <c r="D2" s="31"/>
      <c r="E2" s="9" t="s">
        <v>41</v>
      </c>
      <c r="F2" s="6" t="s">
        <v>39</v>
      </c>
      <c r="G2" s="3"/>
    </row>
    <row r="3" spans="1:7" ht="15" customHeight="1" x14ac:dyDescent="0.25">
      <c r="A3" s="12" t="s">
        <v>66</v>
      </c>
      <c r="B3" s="70" t="s">
        <v>24</v>
      </c>
      <c r="C3" s="71">
        <v>50</v>
      </c>
      <c r="D3" s="31"/>
      <c r="E3" s="72" t="s">
        <v>42</v>
      </c>
      <c r="F3" s="71">
        <v>50</v>
      </c>
      <c r="G3" s="3"/>
    </row>
    <row r="4" spans="1:7" ht="15" customHeight="1" x14ac:dyDescent="0.25">
      <c r="A4" s="61" t="s">
        <v>67</v>
      </c>
      <c r="B4" s="70" t="s">
        <v>25</v>
      </c>
      <c r="C4" s="71">
        <v>20</v>
      </c>
      <c r="D4" s="31"/>
      <c r="E4" s="72" t="s">
        <v>43</v>
      </c>
      <c r="F4" s="71">
        <v>30</v>
      </c>
      <c r="G4" s="3"/>
    </row>
    <row r="5" spans="1:7" s="2" customFormat="1" ht="15" customHeight="1" x14ac:dyDescent="0.25">
      <c r="A5" s="61" t="s">
        <v>221</v>
      </c>
      <c r="B5" s="70" t="s">
        <v>26</v>
      </c>
      <c r="C5" s="71">
        <v>60</v>
      </c>
      <c r="D5" s="31"/>
      <c r="E5" s="72" t="s">
        <v>44</v>
      </c>
      <c r="F5" s="71">
        <v>10</v>
      </c>
      <c r="G5" s="3"/>
    </row>
    <row r="6" spans="1:7" s="2" customFormat="1" ht="15" customHeight="1" x14ac:dyDescent="0.25">
      <c r="A6" s="61" t="s">
        <v>68</v>
      </c>
      <c r="B6" s="70" t="s">
        <v>27</v>
      </c>
      <c r="C6" s="71">
        <v>40</v>
      </c>
      <c r="D6" s="31"/>
      <c r="E6" s="72" t="s">
        <v>45</v>
      </c>
      <c r="F6" s="71">
        <v>50</v>
      </c>
      <c r="G6" s="3"/>
    </row>
    <row r="7" spans="1:7" s="2" customFormat="1" ht="15" customHeight="1" x14ac:dyDescent="0.25">
      <c r="A7" s="62" t="s">
        <v>69</v>
      </c>
      <c r="B7" s="8" t="s">
        <v>72</v>
      </c>
      <c r="C7" s="69"/>
      <c r="D7" s="31"/>
      <c r="E7" s="8" t="s">
        <v>73</v>
      </c>
      <c r="F7" s="69"/>
      <c r="G7" s="3"/>
    </row>
    <row r="8" spans="1:7" s="2" customFormat="1" ht="15" customHeight="1" x14ac:dyDescent="0.25">
      <c r="A8" s="13" t="s">
        <v>70</v>
      </c>
      <c r="B8" s="30"/>
      <c r="C8" s="31"/>
      <c r="D8" s="31"/>
      <c r="E8" s="30"/>
      <c r="F8" s="31"/>
      <c r="G8" s="3"/>
    </row>
    <row r="9" spans="1:7" s="2" customFormat="1" ht="15" customHeight="1" x14ac:dyDescent="0.25">
      <c r="A9" s="13" t="s">
        <v>71</v>
      </c>
      <c r="B9" s="5" t="s">
        <v>29</v>
      </c>
      <c r="C9" s="6" t="s">
        <v>39</v>
      </c>
      <c r="D9" s="31"/>
      <c r="E9" s="9" t="s">
        <v>29</v>
      </c>
      <c r="F9" s="6" t="s">
        <v>39</v>
      </c>
      <c r="G9" s="3"/>
    </row>
    <row r="10" spans="1:7" s="2" customFormat="1" ht="15" customHeight="1" x14ac:dyDescent="0.25">
      <c r="A10" s="12" t="s">
        <v>6</v>
      </c>
      <c r="B10" s="70" t="s">
        <v>30</v>
      </c>
      <c r="C10" s="71">
        <v>50</v>
      </c>
      <c r="D10" s="31"/>
      <c r="E10" s="72" t="s">
        <v>30</v>
      </c>
      <c r="F10" s="71">
        <v>50</v>
      </c>
      <c r="G10" s="3"/>
    </row>
    <row r="11" spans="1:7" s="2" customFormat="1" ht="15" customHeight="1" x14ac:dyDescent="0.25">
      <c r="A11" s="62" t="s">
        <v>206</v>
      </c>
      <c r="B11" s="70" t="s">
        <v>31</v>
      </c>
      <c r="C11" s="71">
        <v>100</v>
      </c>
      <c r="D11" s="31"/>
      <c r="E11" s="72" t="s">
        <v>31</v>
      </c>
      <c r="F11" s="71">
        <v>100</v>
      </c>
      <c r="G11" s="3"/>
    </row>
    <row r="12" spans="1:7" s="2" customFormat="1" ht="15" customHeight="1" x14ac:dyDescent="0.25">
      <c r="A12" s="13"/>
      <c r="B12" s="70" t="s">
        <v>32</v>
      </c>
      <c r="C12" s="71">
        <v>40</v>
      </c>
      <c r="D12" s="31"/>
      <c r="E12" s="72" t="s">
        <v>32</v>
      </c>
      <c r="F12" s="71">
        <v>40</v>
      </c>
      <c r="G12" s="3"/>
    </row>
    <row r="13" spans="1:7" s="2" customFormat="1" ht="15" customHeight="1" x14ac:dyDescent="0.25">
      <c r="A13" s="13"/>
      <c r="B13" s="70" t="s">
        <v>33</v>
      </c>
      <c r="C13" s="71">
        <v>50</v>
      </c>
      <c r="D13" s="31"/>
      <c r="E13" s="72" t="s">
        <v>33</v>
      </c>
      <c r="F13" s="71">
        <v>50</v>
      </c>
      <c r="G13" s="3"/>
    </row>
    <row r="14" spans="1:7" s="2" customFormat="1" ht="15" customHeight="1" x14ac:dyDescent="0.25">
      <c r="A14" s="13"/>
      <c r="B14" s="70" t="s">
        <v>34</v>
      </c>
      <c r="C14" s="71">
        <v>20</v>
      </c>
      <c r="D14" s="31"/>
      <c r="E14" s="72" t="s">
        <v>34</v>
      </c>
      <c r="F14" s="71">
        <v>20</v>
      </c>
      <c r="G14" s="30"/>
    </row>
    <row r="15" spans="1:7" s="2" customFormat="1" ht="15" customHeight="1" x14ac:dyDescent="0.25">
      <c r="A15" s="14"/>
      <c r="B15" s="8" t="s">
        <v>72</v>
      </c>
      <c r="C15" s="69">
        <f>MIN(C10:C14,F10:F14)</f>
        <v>20</v>
      </c>
      <c r="D15" s="31"/>
      <c r="E15" s="8" t="s">
        <v>73</v>
      </c>
      <c r="F15" s="69">
        <f>MIN(F10:F14,10)</f>
        <v>10</v>
      </c>
      <c r="G15" s="30"/>
    </row>
    <row r="16" spans="1:7" s="2" customFormat="1" ht="15" customHeight="1" x14ac:dyDescent="0.25">
      <c r="A16" s="14"/>
      <c r="B16" s="30"/>
      <c r="C16" s="30"/>
      <c r="D16" s="30"/>
      <c r="E16" s="30"/>
      <c r="F16" s="30"/>
      <c r="G16" s="30"/>
    </row>
    <row r="17" spans="1:1" s="2" customFormat="1" ht="15" customHeight="1" x14ac:dyDescent="0.25">
      <c r="A17" s="14"/>
    </row>
    <row r="18" spans="1:1" s="2" customFormat="1" ht="15" customHeight="1" x14ac:dyDescent="0.25">
      <c r="A18" s="15"/>
    </row>
    <row r="19" spans="1:1" s="2" customFormat="1" ht="15" customHeight="1" x14ac:dyDescent="0.25">
      <c r="A19" s="12"/>
    </row>
    <row r="20" spans="1:1" s="2" customFormat="1" ht="15" customHeight="1" x14ac:dyDescent="0.25">
      <c r="A20" s="14"/>
    </row>
    <row r="21" spans="1:1" s="2" customFormat="1" ht="15" customHeight="1" x14ac:dyDescent="0.25">
      <c r="A21" s="12"/>
    </row>
    <row r="22" spans="1:1" s="2" customFormat="1" ht="15" customHeight="1" x14ac:dyDescent="0.25">
      <c r="A22" s="12"/>
    </row>
    <row r="23" spans="1:1" s="2" customFormat="1" ht="15" customHeight="1" x14ac:dyDescent="0.25">
      <c r="A23" s="12"/>
    </row>
    <row r="24" spans="1:1" s="2" customFormat="1" ht="15" customHeight="1" x14ac:dyDescent="0.25">
      <c r="A24" s="12"/>
    </row>
    <row r="25" spans="1:1" s="2" customFormat="1" ht="15" customHeight="1" x14ac:dyDescent="0.25">
      <c r="A25" s="12"/>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2:6" ht="15" customHeight="1" x14ac:dyDescent="0.25">
      <c r="B33" s="29"/>
      <c r="C33" s="30"/>
      <c r="D33" s="29"/>
      <c r="E33" s="29"/>
      <c r="F33" s="29"/>
    </row>
    <row r="39" spans="2:6" ht="15" customHeight="1" x14ac:dyDescent="0.25">
      <c r="B39" s="29"/>
      <c r="C39" s="30"/>
      <c r="D39" s="29"/>
      <c r="E39" s="29"/>
      <c r="F39" s="29"/>
    </row>
    <row r="40" spans="2:6" ht="15" customHeight="1" x14ac:dyDescent="0.25">
      <c r="B40" s="29"/>
      <c r="C40" s="30"/>
      <c r="D40" s="29"/>
      <c r="E40" s="29"/>
      <c r="F40" s="29"/>
    </row>
    <row r="41" spans="2:6" ht="15" customHeight="1" x14ac:dyDescent="0.25">
      <c r="B41" s="29"/>
      <c r="C41" s="30"/>
      <c r="D41" s="29"/>
      <c r="E41" s="29"/>
      <c r="F41" s="29"/>
    </row>
    <row r="42" spans="2:6" ht="15" customHeight="1" x14ac:dyDescent="0.25">
      <c r="B42" s="29"/>
      <c r="C42" s="30"/>
      <c r="D42" s="29"/>
      <c r="E42" s="29"/>
      <c r="F42" s="29"/>
    </row>
    <row r="43" spans="2:6" ht="15" customHeight="1" x14ac:dyDescent="0.25">
      <c r="B43" s="29"/>
      <c r="C43" s="30"/>
      <c r="D43" s="29"/>
      <c r="E43" s="29"/>
      <c r="F43" s="29"/>
    </row>
    <row r="44" spans="2:6" ht="15" customHeight="1" x14ac:dyDescent="0.25">
      <c r="B44" s="29"/>
      <c r="C44" s="30"/>
      <c r="D44" s="29"/>
      <c r="E44" s="29"/>
      <c r="F44" s="29"/>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35"/>
  <sheetViews>
    <sheetView showGridLines="0" showZeros="0" topLeftCell="A10" workbookViewId="0">
      <selection activeCell="C22" sqref="C22"/>
    </sheetView>
  </sheetViews>
  <sheetFormatPr baseColWidth="10" defaultColWidth="9.140625" defaultRowHeight="15" x14ac:dyDescent="0.25"/>
  <cols>
    <col min="1" max="1" width="12.7109375" customWidth="1"/>
    <col min="2" max="2" width="24.28515625" bestFit="1" customWidth="1"/>
    <col min="3" max="3" width="14.42578125" customWidth="1"/>
  </cols>
  <sheetData>
    <row r="1" spans="1:5" ht="60" customHeight="1" x14ac:dyDescent="0.25">
      <c r="A1" s="22" t="s">
        <v>74</v>
      </c>
    </row>
    <row r="2" spans="1:5" x14ac:dyDescent="0.25">
      <c r="A2" s="22" t="s">
        <v>75</v>
      </c>
      <c r="B2" s="102" t="s">
        <v>74</v>
      </c>
      <c r="C2" s="102"/>
    </row>
    <row r="3" spans="1:5" ht="16.5" customHeight="1" x14ac:dyDescent="0.3">
      <c r="A3" s="24" t="s">
        <v>208</v>
      </c>
      <c r="B3" s="66" t="s">
        <v>84</v>
      </c>
      <c r="C3" s="82"/>
      <c r="E3" s="63"/>
    </row>
    <row r="4" spans="1:5" ht="16.5" customHeight="1" thickBot="1" x14ac:dyDescent="0.3">
      <c r="A4" s="24" t="s">
        <v>207</v>
      </c>
      <c r="B4" s="66" t="s">
        <v>85</v>
      </c>
      <c r="C4" s="82"/>
    </row>
    <row r="5" spans="1:5" ht="16.5" customHeight="1" thickTop="1" thickBot="1" x14ac:dyDescent="0.3">
      <c r="A5" s="22" t="s">
        <v>76</v>
      </c>
      <c r="B5" s="66" t="s">
        <v>86</v>
      </c>
      <c r="C5" s="90">
        <f>C4-C3</f>
        <v>0</v>
      </c>
    </row>
    <row r="6" spans="1:5" ht="15.75" thickTop="1" x14ac:dyDescent="0.25">
      <c r="A6" s="22" t="s">
        <v>77</v>
      </c>
    </row>
    <row r="7" spans="1:5" ht="15" customHeight="1" thickBot="1" x14ac:dyDescent="0.3">
      <c r="A7" s="24" t="s">
        <v>78</v>
      </c>
      <c r="B7" s="66" t="s">
        <v>87</v>
      </c>
      <c r="C7" s="74"/>
    </row>
    <row r="8" spans="1:5" ht="15" customHeight="1" thickTop="1" thickBot="1" x14ac:dyDescent="0.3">
      <c r="A8" s="24" t="s">
        <v>79</v>
      </c>
      <c r="B8" s="66" t="s">
        <v>88</v>
      </c>
      <c r="C8" s="83">
        <f>C3+C7</f>
        <v>0</v>
      </c>
    </row>
    <row r="9" spans="1:5" ht="15.75" thickTop="1" x14ac:dyDescent="0.25">
      <c r="A9" s="22" t="s">
        <v>80</v>
      </c>
    </row>
    <row r="10" spans="1:5" x14ac:dyDescent="0.25">
      <c r="A10" s="22" t="s">
        <v>2</v>
      </c>
    </row>
    <row r="11" spans="1:5" x14ac:dyDescent="0.25">
      <c r="A11" s="22" t="s">
        <v>3</v>
      </c>
    </row>
    <row r="12" spans="1:5" x14ac:dyDescent="0.25">
      <c r="A12" s="22" t="s">
        <v>4</v>
      </c>
    </row>
    <row r="13" spans="1:5" x14ac:dyDescent="0.25">
      <c r="A13" s="22" t="s">
        <v>81</v>
      </c>
    </row>
    <row r="14" spans="1:5" x14ac:dyDescent="0.25">
      <c r="A14" s="22" t="s">
        <v>82</v>
      </c>
    </row>
    <row r="15" spans="1:5" x14ac:dyDescent="0.25">
      <c r="A15" s="22" t="s">
        <v>83</v>
      </c>
    </row>
    <row r="16" spans="1:5" x14ac:dyDescent="0.25">
      <c r="A16" s="22" t="s">
        <v>6</v>
      </c>
    </row>
    <row r="21" spans="2:3" x14ac:dyDescent="0.25">
      <c r="B21" s="102" t="s">
        <v>76</v>
      </c>
      <c r="C21" s="102"/>
    </row>
    <row r="22" spans="2:3" x14ac:dyDescent="0.25">
      <c r="B22" s="66" t="s">
        <v>89</v>
      </c>
      <c r="C22" s="85"/>
    </row>
    <row r="25" spans="2:3" x14ac:dyDescent="0.25">
      <c r="B25" s="102" t="s">
        <v>90</v>
      </c>
      <c r="C25" s="102"/>
    </row>
    <row r="26" spans="2:3" x14ac:dyDescent="0.25">
      <c r="B26" s="66" t="s">
        <v>91</v>
      </c>
      <c r="C26" s="86">
        <v>0.33333333333333331</v>
      </c>
    </row>
    <row r="27" spans="2:3" x14ac:dyDescent="0.25">
      <c r="B27" s="89" t="s">
        <v>92</v>
      </c>
      <c r="C27" s="86">
        <v>0.5</v>
      </c>
    </row>
    <row r="28" spans="2:3" x14ac:dyDescent="0.25">
      <c r="B28" s="89" t="s">
        <v>93</v>
      </c>
      <c r="C28" s="86">
        <v>0.54166666666666663</v>
      </c>
    </row>
    <row r="29" spans="2:3" ht="15.75" thickBot="1" x14ac:dyDescent="0.3">
      <c r="B29" s="66" t="s">
        <v>94</v>
      </c>
      <c r="C29" s="86">
        <v>0.70833333333333337</v>
      </c>
    </row>
    <row r="30" spans="2:3" ht="16.5" thickTop="1" thickBot="1" x14ac:dyDescent="0.3">
      <c r="B30" s="66" t="s">
        <v>95</v>
      </c>
      <c r="C30" s="73">
        <f>((C29-C26)-(C28-C27))*24</f>
        <v>8.0000000000000018</v>
      </c>
    </row>
    <row r="31" spans="2:3" ht="15.75" thickTop="1" x14ac:dyDescent="0.25"/>
    <row r="33" spans="2:3" x14ac:dyDescent="0.25">
      <c r="B33" s="103" t="s">
        <v>96</v>
      </c>
      <c r="C33" s="103"/>
    </row>
    <row r="34" spans="2:3" x14ac:dyDescent="0.25">
      <c r="B34" s="75" t="s">
        <v>97</v>
      </c>
      <c r="C34" s="84"/>
    </row>
    <row r="35" spans="2:3" x14ac:dyDescent="0.25">
      <c r="B35" s="75" t="s">
        <v>98</v>
      </c>
      <c r="C35" s="87"/>
    </row>
  </sheetData>
  <mergeCells count="4">
    <mergeCell ref="B21:C21"/>
    <mergeCell ref="B25:C25"/>
    <mergeCell ref="B33:C33"/>
    <mergeCell ref="B2:C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27"/>
  <sheetViews>
    <sheetView showGridLines="0" zoomScaleNormal="100" workbookViewId="0">
      <selection activeCell="D4" sqref="D4"/>
    </sheetView>
  </sheetViews>
  <sheetFormatPr baseColWidth="10" defaultColWidth="9.140625" defaultRowHeight="15" x14ac:dyDescent="0.25"/>
  <cols>
    <col min="1" max="1" width="12.7109375" style="22" customWidth="1"/>
    <col min="2" max="2" width="15.42578125" customWidth="1"/>
    <col min="3" max="3" width="15" customWidth="1"/>
    <col min="4" max="4" width="21" bestFit="1" customWidth="1"/>
    <col min="5" max="5" width="18.28515625" customWidth="1"/>
  </cols>
  <sheetData>
    <row r="1" spans="1:5" ht="60" customHeight="1" x14ac:dyDescent="0.25">
      <c r="A1" s="22" t="s">
        <v>99</v>
      </c>
      <c r="B1" s="47"/>
      <c r="C1" s="55"/>
      <c r="D1" s="55"/>
      <c r="E1" s="55"/>
    </row>
    <row r="2" spans="1:5" x14ac:dyDescent="0.25">
      <c r="A2" s="22" t="s">
        <v>100</v>
      </c>
      <c r="B2" s="5" t="s">
        <v>105</v>
      </c>
      <c r="C2" s="5" t="s">
        <v>117</v>
      </c>
      <c r="D2" s="5" t="s">
        <v>126</v>
      </c>
      <c r="E2" s="5" t="s">
        <v>127</v>
      </c>
    </row>
    <row r="3" spans="1:5" x14ac:dyDescent="0.25">
      <c r="A3" s="22" t="s">
        <v>101</v>
      </c>
      <c r="B3" s="66" t="s">
        <v>106</v>
      </c>
      <c r="C3" s="66" t="s">
        <v>118</v>
      </c>
      <c r="D3" s="74" t="str">
        <f>C3&amp;", "&amp;B3</f>
        <v>Rodríguez, Marina</v>
      </c>
      <c r="E3" s="46" t="str">
        <f>B3&amp;" "&amp;C3</f>
        <v>Marina Rodríguez</v>
      </c>
    </row>
    <row r="4" spans="1:5" ht="15" customHeight="1" x14ac:dyDescent="0.25">
      <c r="A4" s="24" t="s">
        <v>209</v>
      </c>
      <c r="B4" s="66" t="s">
        <v>107</v>
      </c>
      <c r="C4" s="66" t="s">
        <v>119</v>
      </c>
      <c r="D4" s="74"/>
      <c r="E4" s="46"/>
    </row>
    <row r="5" spans="1:5" x14ac:dyDescent="0.25">
      <c r="A5" s="22" t="s">
        <v>102</v>
      </c>
      <c r="B5" s="66" t="s">
        <v>108</v>
      </c>
      <c r="C5" s="66" t="s">
        <v>120</v>
      </c>
      <c r="D5" s="74"/>
      <c r="E5" s="46"/>
    </row>
    <row r="6" spans="1:5" x14ac:dyDescent="0.25">
      <c r="A6" s="22" t="s">
        <v>0</v>
      </c>
      <c r="B6" s="66" t="s">
        <v>109</v>
      </c>
      <c r="C6" s="66" t="s">
        <v>121</v>
      </c>
      <c r="D6" s="74"/>
      <c r="E6" s="46"/>
    </row>
    <row r="7" spans="1:5" x14ac:dyDescent="0.25">
      <c r="A7" s="22" t="s">
        <v>3</v>
      </c>
      <c r="B7" s="66" t="s">
        <v>110</v>
      </c>
      <c r="C7" s="66" t="s">
        <v>122</v>
      </c>
      <c r="D7" s="74"/>
      <c r="E7" s="46"/>
    </row>
    <row r="8" spans="1:5" x14ac:dyDescent="0.25">
      <c r="A8" s="22" t="s">
        <v>103</v>
      </c>
      <c r="B8" s="66" t="s">
        <v>111</v>
      </c>
      <c r="C8" s="66" t="s">
        <v>123</v>
      </c>
      <c r="D8" s="74"/>
      <c r="E8" s="46"/>
    </row>
    <row r="9" spans="1:5" x14ac:dyDescent="0.25">
      <c r="A9" s="22" t="s">
        <v>104</v>
      </c>
      <c r="B9" s="66" t="s">
        <v>112</v>
      </c>
      <c r="C9" s="66" t="s">
        <v>124</v>
      </c>
      <c r="D9" s="74"/>
      <c r="E9" s="46"/>
    </row>
    <row r="10" spans="1:5" ht="15" customHeight="1" x14ac:dyDescent="0.25">
      <c r="A10" s="24" t="s">
        <v>210</v>
      </c>
      <c r="B10" s="66" t="s">
        <v>113</v>
      </c>
      <c r="C10" s="66" t="s">
        <v>125</v>
      </c>
      <c r="D10" s="74"/>
      <c r="E10" s="46"/>
    </row>
    <row r="13" spans="1:5" x14ac:dyDescent="0.25">
      <c r="B13" s="102" t="s">
        <v>114</v>
      </c>
      <c r="C13" s="102"/>
    </row>
    <row r="14" spans="1:5" x14ac:dyDescent="0.25">
      <c r="B14" s="66" t="s">
        <v>84</v>
      </c>
      <c r="C14" s="82">
        <f ca="1">TODAY()</f>
        <v>43868</v>
      </c>
    </row>
    <row r="15" spans="1:5" x14ac:dyDescent="0.25">
      <c r="B15" s="66" t="s">
        <v>89</v>
      </c>
      <c r="C15" s="88">
        <f ca="1">NOW()</f>
        <v>43868.948871412038</v>
      </c>
    </row>
    <row r="17" spans="2:3" x14ac:dyDescent="0.25">
      <c r="B17" s="103" t="s">
        <v>115</v>
      </c>
      <c r="C17" s="103"/>
    </row>
    <row r="18" spans="2:3" x14ac:dyDescent="0.25">
      <c r="B18" s="66" t="str">
        <f ca="1">B14&amp;" "&amp;C14</f>
        <v>Fecha de hoy: 43868</v>
      </c>
      <c r="C18" s="66"/>
    </row>
    <row r="19" spans="2:3" x14ac:dyDescent="0.25">
      <c r="B19" s="66" t="str">
        <f ca="1">B15&amp;" "&amp;C15</f>
        <v>Hora actual: 43868.948871412</v>
      </c>
      <c r="C19" s="66"/>
    </row>
    <row r="21" spans="2:3" x14ac:dyDescent="0.25">
      <c r="B21" s="104" t="s">
        <v>116</v>
      </c>
      <c r="C21" s="104"/>
    </row>
    <row r="22" spans="2:3" x14ac:dyDescent="0.25">
      <c r="B22" s="105" t="str">
        <f ca="1">B14 &amp;" "&amp; TEXT(C14,"DD-MM-AAAA")</f>
        <v>Fecha de hoy: 07-02-viernes</v>
      </c>
      <c r="C22" s="106"/>
    </row>
    <row r="23" spans="2:3" x14ac:dyDescent="0.25">
      <c r="B23" s="105" t="str">
        <f ca="1">B15&amp;" "&amp;TEXT(C15,"H:MM")</f>
        <v>Hora actual: 22:46</v>
      </c>
      <c r="C23" s="106"/>
    </row>
    <row r="25" spans="2:3" x14ac:dyDescent="0.25">
      <c r="B25" s="104" t="s">
        <v>116</v>
      </c>
      <c r="C25" s="104"/>
    </row>
    <row r="26" spans="2:3" x14ac:dyDescent="0.25">
      <c r="B26" s="105"/>
      <c r="C26" s="106"/>
    </row>
    <row r="27" spans="2:3" x14ac:dyDescent="0.25">
      <c r="B27" s="105"/>
      <c r="C27" s="106"/>
    </row>
  </sheetData>
  <mergeCells count="8">
    <mergeCell ref="B25:C25"/>
    <mergeCell ref="B26:C26"/>
    <mergeCell ref="B27:C27"/>
    <mergeCell ref="B13:C13"/>
    <mergeCell ref="B17:C17"/>
    <mergeCell ref="B21:C21"/>
    <mergeCell ref="B22:C22"/>
    <mergeCell ref="B23:C23"/>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32"/>
  <sheetViews>
    <sheetView showGridLines="0" workbookViewId="0">
      <selection activeCell="C3" sqref="C3"/>
    </sheetView>
  </sheetViews>
  <sheetFormatPr baseColWidth="10" defaultColWidth="9.140625" defaultRowHeight="15" x14ac:dyDescent="0.25"/>
  <cols>
    <col min="1" max="1" width="12.7109375" customWidth="1"/>
    <col min="2" max="2" width="17.140625" customWidth="1"/>
    <col min="3" max="3" width="19.85546875" customWidth="1"/>
    <col min="4" max="4" width="20.42578125" customWidth="1"/>
  </cols>
  <sheetData>
    <row r="1" spans="1:3" ht="60" customHeight="1" x14ac:dyDescent="0.25">
      <c r="A1" s="22" t="s">
        <v>128</v>
      </c>
      <c r="C1" s="55"/>
    </row>
    <row r="2" spans="1:3" x14ac:dyDescent="0.25">
      <c r="A2" s="22" t="s">
        <v>3</v>
      </c>
      <c r="B2" s="107" t="s">
        <v>128</v>
      </c>
      <c r="C2" s="107"/>
    </row>
    <row r="3" spans="1:3" x14ac:dyDescent="0.25">
      <c r="A3" s="22" t="s">
        <v>129</v>
      </c>
      <c r="B3" s="76" t="s">
        <v>135</v>
      </c>
      <c r="C3" s="39" t="b">
        <f>IF(B3="Manzana",TRUE,FALSE)</f>
        <v>1</v>
      </c>
    </row>
    <row r="4" spans="1:3" x14ac:dyDescent="0.25">
      <c r="A4" s="22" t="s">
        <v>130</v>
      </c>
      <c r="B4" s="76" t="s">
        <v>136</v>
      </c>
      <c r="C4" s="39"/>
    </row>
    <row r="5" spans="1:3" ht="15" customHeight="1" x14ac:dyDescent="0.25">
      <c r="A5" s="24" t="s">
        <v>211</v>
      </c>
      <c r="B5" s="27"/>
      <c r="C5" s="27"/>
    </row>
    <row r="6" spans="1:3" ht="15" customHeight="1" x14ac:dyDescent="0.25">
      <c r="A6" s="24" t="s">
        <v>131</v>
      </c>
    </row>
    <row r="7" spans="1:3" x14ac:dyDescent="0.25">
      <c r="A7" s="22" t="s">
        <v>2</v>
      </c>
    </row>
    <row r="8" spans="1:3" x14ac:dyDescent="0.25">
      <c r="A8" s="22" t="s">
        <v>3</v>
      </c>
    </row>
    <row r="9" spans="1:3" x14ac:dyDescent="0.25">
      <c r="A9" s="22" t="s">
        <v>4</v>
      </c>
      <c r="B9" s="10"/>
    </row>
    <row r="10" spans="1:3" x14ac:dyDescent="0.25">
      <c r="A10" s="22" t="s">
        <v>132</v>
      </c>
    </row>
    <row r="11" spans="1:3" x14ac:dyDescent="0.25">
      <c r="A11" s="22" t="s">
        <v>133</v>
      </c>
    </row>
    <row r="12" spans="1:3" x14ac:dyDescent="0.25">
      <c r="A12" s="22" t="s">
        <v>134</v>
      </c>
    </row>
    <row r="13" spans="1:3" x14ac:dyDescent="0.25">
      <c r="A13" s="22" t="s">
        <v>6</v>
      </c>
    </row>
    <row r="18" spans="2:4" x14ac:dyDescent="0.25">
      <c r="B18" s="102" t="s">
        <v>128</v>
      </c>
      <c r="C18" s="102"/>
      <c r="D18" s="102"/>
    </row>
    <row r="19" spans="2:4" x14ac:dyDescent="0.25">
      <c r="B19" s="28" t="s">
        <v>105</v>
      </c>
      <c r="C19" s="28" t="s">
        <v>224</v>
      </c>
      <c r="D19" s="28" t="s">
        <v>233</v>
      </c>
    </row>
    <row r="20" spans="2:4" x14ac:dyDescent="0.25">
      <c r="B20" s="101" t="s">
        <v>225</v>
      </c>
      <c r="C20" s="100" t="s">
        <v>230</v>
      </c>
      <c r="D20" s="100"/>
    </row>
    <row r="21" spans="2:4" x14ac:dyDescent="0.25">
      <c r="B21" s="101" t="s">
        <v>227</v>
      </c>
      <c r="C21" s="100" t="s">
        <v>231</v>
      </c>
      <c r="D21" s="100"/>
    </row>
    <row r="22" spans="2:4" x14ac:dyDescent="0.25">
      <c r="B22" s="101" t="s">
        <v>226</v>
      </c>
      <c r="C22" s="100" t="s">
        <v>230</v>
      </c>
      <c r="D22" s="100"/>
    </row>
    <row r="23" spans="2:4" x14ac:dyDescent="0.25">
      <c r="B23" s="101" t="s">
        <v>228</v>
      </c>
      <c r="C23" s="100" t="s">
        <v>232</v>
      </c>
      <c r="D23" s="100"/>
    </row>
    <row r="24" spans="2:4" x14ac:dyDescent="0.25">
      <c r="B24" s="101" t="s">
        <v>229</v>
      </c>
      <c r="C24" s="100" t="s">
        <v>230</v>
      </c>
      <c r="D24" s="100"/>
    </row>
    <row r="26" spans="2:4" x14ac:dyDescent="0.25">
      <c r="B26" s="102" t="s">
        <v>128</v>
      </c>
      <c r="C26" s="102"/>
      <c r="D26" s="102"/>
    </row>
    <row r="27" spans="2:4" x14ac:dyDescent="0.25">
      <c r="B27" s="28" t="s">
        <v>105</v>
      </c>
      <c r="C27" s="28" t="s">
        <v>235</v>
      </c>
      <c r="D27" s="28" t="s">
        <v>234</v>
      </c>
    </row>
    <row r="28" spans="2:4" x14ac:dyDescent="0.25">
      <c r="B28" s="101" t="s">
        <v>225</v>
      </c>
      <c r="C28" s="100">
        <v>19</v>
      </c>
      <c r="D28" s="100"/>
    </row>
    <row r="29" spans="2:4" x14ac:dyDescent="0.25">
      <c r="B29" s="101" t="s">
        <v>227</v>
      </c>
      <c r="C29" s="100">
        <v>15</v>
      </c>
      <c r="D29" s="100"/>
    </row>
    <row r="30" spans="2:4" x14ac:dyDescent="0.25">
      <c r="B30" s="101" t="s">
        <v>226</v>
      </c>
      <c r="C30" s="100">
        <v>22</v>
      </c>
      <c r="D30" s="100"/>
    </row>
    <row r="31" spans="2:4" x14ac:dyDescent="0.25">
      <c r="B31" s="101" t="s">
        <v>228</v>
      </c>
      <c r="C31" s="100">
        <v>31</v>
      </c>
      <c r="D31" s="100"/>
    </row>
    <row r="32" spans="2:4" x14ac:dyDescent="0.25">
      <c r="B32" s="101" t="s">
        <v>229</v>
      </c>
      <c r="C32" s="100">
        <v>17</v>
      </c>
      <c r="D32" s="100"/>
    </row>
  </sheetData>
  <mergeCells count="3">
    <mergeCell ref="B26:D26"/>
    <mergeCell ref="B2:C2"/>
    <mergeCell ref="B18:D18"/>
  </mergeCells>
  <hyperlinks>
    <hyperlink ref="L16" r:id="rId1" display="https://support.office.com/en-us/article/IF-function-69AED7C9-4E8A-4755-A9BC-AA8BBFF73BE2"/>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14"/>
  <sheetViews>
    <sheetView showGridLines="0" workbookViewId="0">
      <selection activeCell="D10" sqref="D10"/>
    </sheetView>
  </sheetViews>
  <sheetFormatPr baseColWidth="10" defaultColWidth="9.140625" defaultRowHeight="15" x14ac:dyDescent="0.25"/>
  <cols>
    <col min="1" max="1" width="13" customWidth="1"/>
    <col min="2" max="2" width="82.85546875" customWidth="1"/>
    <col min="3" max="4" width="13.140625" customWidth="1"/>
  </cols>
  <sheetData>
    <row r="1" spans="1:4" ht="60" customHeight="1" x14ac:dyDescent="0.25">
      <c r="A1" s="22" t="s">
        <v>188</v>
      </c>
      <c r="C1" s="47"/>
      <c r="D1" s="55"/>
    </row>
    <row r="2" spans="1:4" x14ac:dyDescent="0.25">
      <c r="A2" s="22" t="s">
        <v>189</v>
      </c>
    </row>
    <row r="3" spans="1:4" ht="15" customHeight="1" x14ac:dyDescent="0.25">
      <c r="A3" s="24" t="s">
        <v>190</v>
      </c>
    </row>
    <row r="4" spans="1:4" ht="15" customHeight="1" x14ac:dyDescent="0.25">
      <c r="A4" s="24" t="s">
        <v>191</v>
      </c>
      <c r="C4" s="28" t="s">
        <v>23</v>
      </c>
      <c r="D4" s="26" t="s">
        <v>39</v>
      </c>
    </row>
    <row r="5" spans="1:4" ht="15" customHeight="1" x14ac:dyDescent="0.25">
      <c r="A5" s="24" t="s">
        <v>219</v>
      </c>
      <c r="C5" s="32" t="s">
        <v>24</v>
      </c>
      <c r="D5" s="33">
        <v>50</v>
      </c>
    </row>
    <row r="6" spans="1:4" x14ac:dyDescent="0.25">
      <c r="A6" s="22" t="s">
        <v>192</v>
      </c>
      <c r="C6" s="32" t="s">
        <v>25</v>
      </c>
      <c r="D6" s="33">
        <v>20</v>
      </c>
    </row>
    <row r="7" spans="1:4" ht="15" customHeight="1" x14ac:dyDescent="0.25">
      <c r="A7" s="24" t="s">
        <v>193</v>
      </c>
      <c r="C7" s="32" t="s">
        <v>26</v>
      </c>
      <c r="D7" s="33">
        <v>60</v>
      </c>
    </row>
    <row r="8" spans="1:4" ht="15" customHeight="1" x14ac:dyDescent="0.25">
      <c r="A8" s="22" t="s">
        <v>2</v>
      </c>
      <c r="C8" s="32" t="s">
        <v>27</v>
      </c>
      <c r="D8" s="33">
        <v>40</v>
      </c>
    </row>
    <row r="9" spans="1:4" ht="15" customHeight="1" thickBot="1" x14ac:dyDescent="0.3">
      <c r="A9" s="22" t="s">
        <v>3</v>
      </c>
      <c r="C9" s="30"/>
      <c r="D9" s="30"/>
    </row>
    <row r="10" spans="1:4" ht="16.5" thickTop="1" thickBot="1" x14ac:dyDescent="0.3">
      <c r="A10" s="22" t="s">
        <v>4</v>
      </c>
      <c r="C10" s="45" t="s">
        <v>24</v>
      </c>
      <c r="D10" s="34">
        <f>VLOOKUP(C10,C5:D8,2,FALSE)</f>
        <v>50</v>
      </c>
    </row>
    <row r="11" spans="1:4" ht="15.75" thickTop="1" x14ac:dyDescent="0.25">
      <c r="A11" s="22" t="s">
        <v>5</v>
      </c>
    </row>
    <row r="12" spans="1:4" x14ac:dyDescent="0.25">
      <c r="A12" s="22" t="s">
        <v>194</v>
      </c>
    </row>
    <row r="13" spans="1:4" x14ac:dyDescent="0.25">
      <c r="A13" s="22" t="s">
        <v>195</v>
      </c>
    </row>
    <row r="14" spans="1:4" x14ac:dyDescent="0.25">
      <c r="A14" s="22" t="s">
        <v>6</v>
      </c>
    </row>
  </sheetData>
  <dataValidations count="1">
    <dataValidation type="list" allowBlank="1" showInputMessage="1" showErrorMessage="1" sqref="C10">
      <formula1>$C$5:$C$8</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31"/>
  <sheetViews>
    <sheetView showGridLines="0" zoomScaleNormal="100" workbookViewId="0">
      <selection activeCell="C8" sqref="C8"/>
    </sheetView>
  </sheetViews>
  <sheetFormatPr baseColWidth="10" defaultColWidth="8.85546875" defaultRowHeight="15" customHeight="1" x14ac:dyDescent="0.25"/>
  <cols>
    <col min="1" max="1" width="12.7109375" style="7" customWidth="1"/>
    <col min="2" max="2" width="13.28515625" style="1" customWidth="1"/>
    <col min="3" max="3" width="13.28515625" style="2" customWidth="1"/>
    <col min="4" max="4" width="2.28515625" style="1" customWidth="1"/>
    <col min="5" max="6" width="13.28515625" style="1" customWidth="1"/>
    <col min="7" max="16384" width="8.85546875" style="1"/>
  </cols>
  <sheetData>
    <row r="1" spans="1:11" ht="60" customHeight="1" x14ac:dyDescent="0.25">
      <c r="A1" s="7" t="s">
        <v>138</v>
      </c>
      <c r="C1" s="54"/>
      <c r="D1" s="54"/>
      <c r="E1" s="54"/>
      <c r="F1" s="54"/>
    </row>
    <row r="2" spans="1:11" s="2" customFormat="1" ht="15" customHeight="1" x14ac:dyDescent="0.25">
      <c r="A2" s="24" t="s">
        <v>212</v>
      </c>
      <c r="B2" s="28" t="s">
        <v>23</v>
      </c>
      <c r="C2" s="26" t="s">
        <v>39</v>
      </c>
      <c r="D2" s="20"/>
      <c r="E2" s="25" t="s">
        <v>41</v>
      </c>
      <c r="F2" s="26" t="s">
        <v>39</v>
      </c>
    </row>
    <row r="3" spans="1:11" s="2" customFormat="1" ht="15" customHeight="1" x14ac:dyDescent="0.25">
      <c r="A3" s="21" t="s">
        <v>139</v>
      </c>
      <c r="B3" s="72" t="s">
        <v>24</v>
      </c>
      <c r="C3" s="71">
        <v>50</v>
      </c>
      <c r="D3" s="31"/>
      <c r="E3" s="72" t="s">
        <v>42</v>
      </c>
      <c r="F3" s="71">
        <v>50</v>
      </c>
      <c r="G3" s="30"/>
      <c r="H3" s="30"/>
      <c r="I3" s="30"/>
      <c r="J3" s="30"/>
      <c r="K3" s="30"/>
    </row>
    <row r="4" spans="1:11" s="2" customFormat="1" ht="15" customHeight="1" x14ac:dyDescent="0.25">
      <c r="A4" s="21" t="s">
        <v>2</v>
      </c>
      <c r="B4" s="72" t="s">
        <v>25</v>
      </c>
      <c r="C4" s="71">
        <v>20</v>
      </c>
      <c r="D4" s="31"/>
      <c r="E4" s="72" t="s">
        <v>43</v>
      </c>
      <c r="F4" s="71">
        <v>30</v>
      </c>
      <c r="G4" s="30"/>
      <c r="H4" s="30"/>
      <c r="I4" s="30"/>
      <c r="J4" s="30"/>
      <c r="K4" s="30"/>
    </row>
    <row r="5" spans="1:11" s="2" customFormat="1" ht="15" customHeight="1" x14ac:dyDescent="0.25">
      <c r="A5" s="21" t="s">
        <v>3</v>
      </c>
      <c r="B5" s="72" t="s">
        <v>26</v>
      </c>
      <c r="C5" s="71">
        <v>60</v>
      </c>
      <c r="D5" s="31"/>
      <c r="E5" s="72" t="s">
        <v>44</v>
      </c>
      <c r="F5" s="71">
        <v>10</v>
      </c>
      <c r="G5" s="30"/>
      <c r="H5" s="30"/>
      <c r="I5" s="30"/>
      <c r="J5" s="30"/>
      <c r="K5" s="30"/>
    </row>
    <row r="6" spans="1:11" s="2" customFormat="1" ht="15" customHeight="1" x14ac:dyDescent="0.25">
      <c r="A6" s="21" t="s">
        <v>4</v>
      </c>
      <c r="B6" s="72" t="s">
        <v>27</v>
      </c>
      <c r="C6" s="71">
        <v>40</v>
      </c>
      <c r="D6" s="31"/>
      <c r="E6" s="72" t="s">
        <v>45</v>
      </c>
      <c r="F6" s="71">
        <v>50</v>
      </c>
      <c r="G6" s="30"/>
      <c r="H6" s="30"/>
      <c r="I6" s="30"/>
      <c r="J6" s="30"/>
      <c r="K6" s="30"/>
    </row>
    <row r="7" spans="1:11" s="2" customFormat="1" ht="15" customHeight="1" x14ac:dyDescent="0.25">
      <c r="A7" s="21" t="s">
        <v>140</v>
      </c>
      <c r="B7" s="30"/>
      <c r="C7" s="30"/>
      <c r="D7" s="30"/>
      <c r="E7" s="30"/>
      <c r="F7" s="30"/>
      <c r="G7" s="30"/>
      <c r="H7" s="30"/>
      <c r="I7" s="30"/>
      <c r="J7" s="30"/>
      <c r="K7" s="30"/>
    </row>
    <row r="8" spans="1:11" s="2" customFormat="1" ht="15" customHeight="1" x14ac:dyDescent="0.25">
      <c r="A8" s="21" t="s">
        <v>141</v>
      </c>
      <c r="B8" s="94" t="s">
        <v>24</v>
      </c>
      <c r="C8" s="93"/>
      <c r="D8" s="31"/>
      <c r="E8" s="94"/>
      <c r="F8" s="93"/>
      <c r="G8" s="30"/>
      <c r="H8" s="30"/>
      <c r="I8" s="30"/>
      <c r="J8" s="30"/>
      <c r="K8" s="30"/>
    </row>
    <row r="9" spans="1:11" s="2" customFormat="1" ht="15" customHeight="1" x14ac:dyDescent="0.25">
      <c r="A9" s="21" t="s">
        <v>142</v>
      </c>
      <c r="B9" s="30"/>
      <c r="C9" s="31"/>
      <c r="D9" s="31"/>
      <c r="E9" s="30"/>
      <c r="F9" s="31"/>
      <c r="G9" s="30"/>
      <c r="H9" s="30"/>
      <c r="I9" s="30"/>
      <c r="J9" s="30"/>
      <c r="K9" s="30"/>
    </row>
    <row r="10" spans="1:11" s="2" customFormat="1" ht="15" customHeight="1" x14ac:dyDescent="0.25">
      <c r="A10" s="21" t="s">
        <v>143</v>
      </c>
      <c r="G10" s="30"/>
      <c r="H10" s="30"/>
      <c r="I10" s="30"/>
      <c r="J10" s="30"/>
      <c r="K10" s="30"/>
    </row>
    <row r="11" spans="1:11" s="2" customFormat="1" ht="15" customHeight="1" x14ac:dyDescent="0.25">
      <c r="A11" s="21" t="s">
        <v>6</v>
      </c>
      <c r="G11" s="30"/>
      <c r="H11" s="30"/>
      <c r="I11" s="30"/>
      <c r="J11" s="30"/>
      <c r="K11" s="30"/>
    </row>
    <row r="12" spans="1:11" ht="15" customHeight="1" x14ac:dyDescent="0.25">
      <c r="B12" s="2"/>
      <c r="D12" s="2"/>
      <c r="E12" s="2"/>
      <c r="F12" s="2"/>
      <c r="G12" s="29"/>
      <c r="H12" s="30"/>
      <c r="I12" s="30"/>
      <c r="J12" s="30"/>
      <c r="K12" s="30"/>
    </row>
    <row r="13" spans="1:11" ht="15" customHeight="1" x14ac:dyDescent="0.25">
      <c r="B13" s="2"/>
      <c r="D13" s="2"/>
      <c r="E13" s="2"/>
      <c r="F13" s="2"/>
      <c r="G13" s="29"/>
      <c r="H13" s="29"/>
      <c r="I13" s="29"/>
      <c r="J13" s="29"/>
      <c r="K13" s="29"/>
    </row>
    <row r="14" spans="1:11" ht="15" customHeight="1" x14ac:dyDescent="0.25">
      <c r="B14" s="2"/>
      <c r="D14" s="2"/>
      <c r="E14" s="2"/>
      <c r="F14" s="2"/>
      <c r="G14" s="29"/>
      <c r="H14" s="29"/>
      <c r="I14" s="29"/>
      <c r="J14" s="29"/>
      <c r="K14" s="29"/>
    </row>
    <row r="15" spans="1:11" ht="15" customHeight="1" x14ac:dyDescent="0.25">
      <c r="G15" s="29"/>
      <c r="H15" s="29"/>
      <c r="I15" s="29"/>
      <c r="J15" s="29"/>
      <c r="K15" s="29"/>
    </row>
    <row r="16" spans="1:11" ht="15" customHeight="1" x14ac:dyDescent="0.25">
      <c r="B16" s="64"/>
      <c r="C16" s="65"/>
      <c r="D16" s="65"/>
      <c r="E16" s="65"/>
      <c r="F16" s="65"/>
    </row>
    <row r="17" spans="2:6" ht="15" customHeight="1" x14ac:dyDescent="0.25">
      <c r="B17" s="65"/>
      <c r="C17" s="65"/>
      <c r="D17" s="65"/>
      <c r="E17" s="65"/>
      <c r="F17" s="65"/>
    </row>
    <row r="18" spans="2:6" ht="15" customHeight="1" x14ac:dyDescent="0.25">
      <c r="B18" s="56" t="s">
        <v>62</v>
      </c>
      <c r="C18" s="54"/>
      <c r="D18" s="54"/>
      <c r="E18" s="54"/>
      <c r="F18" s="54"/>
    </row>
    <row r="19" spans="2:6" ht="15" customHeight="1" x14ac:dyDescent="0.25">
      <c r="B19" s="28" t="s">
        <v>29</v>
      </c>
      <c r="C19" s="26" t="s">
        <v>39</v>
      </c>
      <c r="D19" s="20"/>
      <c r="E19" s="25" t="s">
        <v>29</v>
      </c>
      <c r="F19" s="26" t="s">
        <v>39</v>
      </c>
    </row>
    <row r="20" spans="2:6" ht="15" customHeight="1" x14ac:dyDescent="0.25">
      <c r="B20" s="72" t="s">
        <v>30</v>
      </c>
      <c r="C20" s="71">
        <v>50</v>
      </c>
      <c r="D20" s="31"/>
      <c r="E20" s="72" t="s">
        <v>30</v>
      </c>
      <c r="F20" s="71">
        <v>50</v>
      </c>
    </row>
    <row r="21" spans="2:6" ht="15" customHeight="1" x14ac:dyDescent="0.25">
      <c r="B21" s="72" t="s">
        <v>31</v>
      </c>
      <c r="C21" s="71">
        <v>100</v>
      </c>
      <c r="D21" s="31"/>
      <c r="E21" s="72" t="s">
        <v>31</v>
      </c>
      <c r="F21" s="71">
        <v>100</v>
      </c>
    </row>
    <row r="22" spans="2:6" ht="15" customHeight="1" x14ac:dyDescent="0.25">
      <c r="B22" s="72" t="s">
        <v>32</v>
      </c>
      <c r="C22" s="71">
        <v>40</v>
      </c>
      <c r="D22" s="31"/>
      <c r="E22" s="72" t="s">
        <v>32</v>
      </c>
      <c r="F22" s="71">
        <v>40</v>
      </c>
    </row>
    <row r="23" spans="2:6" ht="15" customHeight="1" x14ac:dyDescent="0.25">
      <c r="B23" s="72" t="s">
        <v>33</v>
      </c>
      <c r="C23" s="71">
        <v>50</v>
      </c>
      <c r="D23" s="31"/>
      <c r="E23" s="72" t="s">
        <v>33</v>
      </c>
      <c r="F23" s="71">
        <v>50</v>
      </c>
    </row>
    <row r="24" spans="2:6" ht="15" customHeight="1" x14ac:dyDescent="0.25">
      <c r="B24" s="72" t="s">
        <v>34</v>
      </c>
      <c r="C24" s="71">
        <v>20</v>
      </c>
      <c r="D24" s="31"/>
      <c r="E24" s="72" t="s">
        <v>34</v>
      </c>
      <c r="F24" s="71">
        <v>20</v>
      </c>
    </row>
    <row r="25" spans="2:6" ht="15" customHeight="1" x14ac:dyDescent="0.25">
      <c r="B25" s="30"/>
      <c r="C25" s="30"/>
      <c r="D25" s="30"/>
      <c r="E25" s="30"/>
      <c r="F25" s="30"/>
    </row>
    <row r="26" spans="2:6" ht="15" customHeight="1" x14ac:dyDescent="0.25">
      <c r="B26" s="94"/>
      <c r="C26" s="93"/>
      <c r="D26" s="31"/>
      <c r="E26" s="94"/>
      <c r="F26" s="93"/>
    </row>
    <row r="27" spans="2:6" ht="15" customHeight="1" x14ac:dyDescent="0.25">
      <c r="B27" s="29"/>
      <c r="C27" s="30"/>
      <c r="D27" s="29"/>
      <c r="E27" s="29"/>
      <c r="F27" s="29"/>
    </row>
    <row r="28" spans="2:6" ht="15" customHeight="1" x14ac:dyDescent="0.25">
      <c r="B28" s="29"/>
      <c r="C28" s="30"/>
      <c r="D28" s="29"/>
      <c r="E28" s="29"/>
      <c r="F28" s="29"/>
    </row>
    <row r="29" spans="2:6" ht="15" customHeight="1" x14ac:dyDescent="0.25">
      <c r="B29" s="29"/>
      <c r="C29" s="30"/>
      <c r="D29" s="29"/>
      <c r="E29" s="29"/>
      <c r="F29" s="29"/>
    </row>
    <row r="30" spans="2:6" ht="15" customHeight="1" x14ac:dyDescent="0.25">
      <c r="B30" s="29"/>
      <c r="C30" s="30"/>
      <c r="D30" s="29"/>
      <c r="E30" s="29"/>
      <c r="F30" s="29"/>
    </row>
    <row r="31" spans="2:6" ht="15" customHeight="1" x14ac:dyDescent="0.25">
      <c r="B31" s="29"/>
      <c r="C31" s="30"/>
      <c r="D31" s="29"/>
      <c r="E31" s="29"/>
      <c r="F31" s="29"/>
    </row>
  </sheetData>
  <dataValidations count="1">
    <dataValidation type="list" allowBlank="1" showInputMessage="1" showErrorMessage="1" sqref="B8">
      <formula1>$B$3:$B$6</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G124"/>
  <sheetViews>
    <sheetView showGridLines="0" workbookViewId="0">
      <selection activeCell="G17" sqref="G17"/>
    </sheetView>
  </sheetViews>
  <sheetFormatPr baseColWidth="10" defaultColWidth="8.85546875" defaultRowHeight="15" x14ac:dyDescent="0.25"/>
  <cols>
    <col min="1" max="1" width="12.7109375" style="7" customWidth="1"/>
    <col min="2" max="2" width="12.7109375" style="16" customWidth="1"/>
    <col min="3" max="3" width="19.140625" style="16" bestFit="1" customWidth="1"/>
    <col min="4" max="4" width="9.28515625" style="16" bestFit="1" customWidth="1"/>
    <col min="5" max="5" width="12.7109375" style="16" customWidth="1"/>
    <col min="6" max="6" width="19.140625" style="16" bestFit="1" customWidth="1"/>
    <col min="7" max="7" width="21.42578125" style="16" bestFit="1" customWidth="1"/>
    <col min="8" max="23" width="8.85546875" style="16"/>
    <col min="24" max="24" width="8.85546875" style="16" customWidth="1"/>
    <col min="25" max="25" width="9.7109375" style="16" hidden="1" customWidth="1"/>
    <col min="26" max="26" width="2.28515625" style="16" hidden="1" customWidth="1"/>
    <col min="27" max="27" width="15.5703125" style="16" hidden="1" customWidth="1"/>
    <col min="28" max="28" width="2.28515625" style="16" hidden="1" customWidth="1"/>
    <col min="29" max="29" width="11" style="16" hidden="1" customWidth="1"/>
    <col min="30" max="30" width="2.28515625" style="16" hidden="1" customWidth="1"/>
    <col min="31" max="31" width="16.42578125" style="16" hidden="1" customWidth="1"/>
    <col min="32" max="32" width="11.28515625" style="16" hidden="1" customWidth="1"/>
    <col min="33" max="33" width="9.7109375" style="16" hidden="1" customWidth="1"/>
    <col min="34" max="16384" width="8.85546875" style="16"/>
  </cols>
  <sheetData>
    <row r="1" spans="1:33" ht="60" customHeight="1" x14ac:dyDescent="0.25">
      <c r="A1" s="22" t="s">
        <v>144</v>
      </c>
      <c r="B1" s="47"/>
      <c r="C1" s="54"/>
      <c r="D1" s="54"/>
      <c r="E1" s="54"/>
      <c r="F1" s="54"/>
      <c r="G1" s="54"/>
      <c r="H1" s="29"/>
      <c r="I1" s="29"/>
      <c r="J1" s="29"/>
      <c r="K1" s="29"/>
      <c r="L1" s="29"/>
      <c r="M1" s="29"/>
      <c r="N1" s="29"/>
      <c r="O1" s="29"/>
      <c r="P1" s="29"/>
      <c r="Q1" s="29"/>
      <c r="R1" s="29"/>
      <c r="S1" s="29"/>
      <c r="T1" s="29"/>
      <c r="U1" s="29"/>
      <c r="V1" s="29"/>
      <c r="W1" s="29"/>
      <c r="X1" s="29"/>
      <c r="Y1" s="29"/>
      <c r="Z1" s="29"/>
      <c r="AA1" s="29"/>
      <c r="AB1" s="29"/>
      <c r="AC1" s="29"/>
      <c r="AD1" s="29"/>
      <c r="AE1" s="29"/>
      <c r="AF1" s="29"/>
      <c r="AG1" s="29"/>
    </row>
    <row r="2" spans="1:33" ht="15" customHeight="1" x14ac:dyDescent="0.25">
      <c r="A2" s="22" t="s">
        <v>145</v>
      </c>
      <c r="B2" s="5" t="s">
        <v>23</v>
      </c>
      <c r="C2" s="6" t="s">
        <v>39</v>
      </c>
      <c r="D2" s="31"/>
      <c r="E2" s="5" t="s">
        <v>23</v>
      </c>
      <c r="F2" s="5" t="s">
        <v>176</v>
      </c>
      <c r="G2" s="6" t="s">
        <v>39</v>
      </c>
      <c r="H2" s="29"/>
      <c r="I2" s="29"/>
      <c r="J2" s="29"/>
      <c r="K2" s="29"/>
      <c r="L2" s="29"/>
      <c r="M2" s="29"/>
      <c r="N2" s="29"/>
      <c r="O2" s="29"/>
      <c r="P2" s="29"/>
      <c r="Q2" s="29"/>
      <c r="R2" s="29"/>
      <c r="S2" s="29"/>
      <c r="T2" s="29"/>
      <c r="U2" s="29"/>
      <c r="V2" s="29"/>
      <c r="W2" s="29"/>
      <c r="X2" s="29"/>
      <c r="Y2" s="5" t="s">
        <v>23</v>
      </c>
      <c r="Z2" s="29"/>
      <c r="AA2" s="5" t="s">
        <v>24</v>
      </c>
      <c r="AB2" s="29"/>
      <c r="AC2" s="5" t="s">
        <v>25</v>
      </c>
      <c r="AD2" s="29"/>
      <c r="AE2" s="5" t="s">
        <v>26</v>
      </c>
      <c r="AF2" s="29"/>
      <c r="AG2" s="5" t="s">
        <v>27</v>
      </c>
    </row>
    <row r="3" spans="1:33" ht="15" customHeight="1" x14ac:dyDescent="0.25">
      <c r="A3" s="22" t="s">
        <v>213</v>
      </c>
      <c r="B3" s="70" t="s">
        <v>24</v>
      </c>
      <c r="C3" s="71">
        <v>50</v>
      </c>
      <c r="D3" s="31"/>
      <c r="E3" s="70" t="s">
        <v>24</v>
      </c>
      <c r="F3" s="70" t="s">
        <v>177</v>
      </c>
      <c r="G3" s="71">
        <v>50</v>
      </c>
      <c r="H3" s="29"/>
      <c r="I3" s="29"/>
      <c r="J3" s="29"/>
      <c r="K3" s="29"/>
      <c r="L3" s="29"/>
      <c r="M3" s="29"/>
      <c r="N3" s="29"/>
      <c r="O3" s="29"/>
      <c r="P3" s="29"/>
      <c r="Q3" s="29"/>
      <c r="R3" s="29"/>
      <c r="S3" s="29"/>
      <c r="T3" s="29"/>
      <c r="U3" s="29"/>
      <c r="V3" s="29"/>
      <c r="W3" s="29"/>
      <c r="X3" s="29"/>
      <c r="Y3" s="32" t="s">
        <v>24</v>
      </c>
      <c r="Z3" s="29"/>
      <c r="AA3" s="32" t="s">
        <v>177</v>
      </c>
      <c r="AB3" s="29"/>
      <c r="AC3" s="32" t="s">
        <v>178</v>
      </c>
      <c r="AD3" s="29"/>
      <c r="AE3" s="32" t="s">
        <v>179</v>
      </c>
      <c r="AF3" s="29"/>
      <c r="AG3" s="32" t="s">
        <v>180</v>
      </c>
    </row>
    <row r="4" spans="1:33" ht="15" customHeight="1" x14ac:dyDescent="0.25">
      <c r="A4" s="23" t="s">
        <v>220</v>
      </c>
      <c r="B4" s="70" t="s">
        <v>25</v>
      </c>
      <c r="C4" s="71">
        <v>20</v>
      </c>
      <c r="D4" s="31"/>
      <c r="E4" s="70" t="s">
        <v>25</v>
      </c>
      <c r="F4" s="70" t="s">
        <v>178</v>
      </c>
      <c r="G4" s="71">
        <v>20</v>
      </c>
      <c r="H4" s="29"/>
      <c r="I4" s="3"/>
      <c r="J4" s="3"/>
      <c r="K4" s="3"/>
      <c r="L4" s="3"/>
      <c r="M4" s="3"/>
      <c r="N4" s="29"/>
      <c r="O4" s="29"/>
      <c r="P4" s="29"/>
      <c r="Q4" s="29"/>
      <c r="R4" s="29"/>
      <c r="S4" s="29"/>
      <c r="T4" s="29"/>
      <c r="U4" s="29"/>
      <c r="V4" s="29"/>
      <c r="W4" s="29"/>
      <c r="X4" s="29"/>
      <c r="Y4" s="32" t="s">
        <v>25</v>
      </c>
      <c r="Z4" s="29"/>
      <c r="AA4" s="32" t="s">
        <v>181</v>
      </c>
      <c r="AB4" s="29"/>
      <c r="AC4" s="32" t="s">
        <v>182</v>
      </c>
      <c r="AD4" s="29"/>
      <c r="AE4" s="32" t="s">
        <v>183</v>
      </c>
      <c r="AF4" s="29"/>
      <c r="AG4" s="32" t="s">
        <v>184</v>
      </c>
    </row>
    <row r="5" spans="1:33" s="18" customFormat="1" ht="15" customHeight="1" x14ac:dyDescent="0.3">
      <c r="A5" s="22" t="s">
        <v>146</v>
      </c>
      <c r="B5" s="70" t="s">
        <v>26</v>
      </c>
      <c r="C5" s="71">
        <v>60</v>
      </c>
      <c r="D5" s="31"/>
      <c r="E5" s="70" t="s">
        <v>26</v>
      </c>
      <c r="F5" s="70" t="s">
        <v>179</v>
      </c>
      <c r="G5" s="71">
        <v>60</v>
      </c>
      <c r="H5" s="29"/>
      <c r="I5" s="3"/>
      <c r="J5" s="17"/>
      <c r="K5" s="3"/>
      <c r="L5" s="3"/>
      <c r="M5" s="3"/>
      <c r="N5" s="29"/>
      <c r="O5" s="29"/>
      <c r="P5" s="30"/>
      <c r="Q5" s="30"/>
      <c r="R5" s="30"/>
      <c r="S5" s="30"/>
      <c r="T5" s="30"/>
      <c r="U5" s="30"/>
      <c r="V5" s="30"/>
      <c r="W5" s="30"/>
      <c r="X5" s="30"/>
      <c r="Y5" s="32" t="s">
        <v>26</v>
      </c>
      <c r="Z5" s="30"/>
      <c r="AA5" s="30"/>
      <c r="AB5" s="30"/>
      <c r="AC5" s="30"/>
      <c r="AD5" s="30"/>
      <c r="AE5" s="30"/>
      <c r="AF5" s="30"/>
      <c r="AG5" s="30"/>
    </row>
    <row r="6" spans="1:33" s="18" customFormat="1" ht="15" customHeight="1" x14ac:dyDescent="0.25">
      <c r="A6" s="22" t="s">
        <v>147</v>
      </c>
      <c r="B6" s="70" t="s">
        <v>27</v>
      </c>
      <c r="C6" s="71">
        <v>40</v>
      </c>
      <c r="D6" s="31"/>
      <c r="E6" s="70" t="s">
        <v>27</v>
      </c>
      <c r="F6" s="97" t="s">
        <v>180</v>
      </c>
      <c r="G6" s="71">
        <v>40</v>
      </c>
      <c r="H6" s="29"/>
      <c r="I6" s="29"/>
      <c r="J6" s="29"/>
      <c r="K6" s="29"/>
      <c r="L6" s="29"/>
      <c r="M6" s="3"/>
      <c r="N6" s="29"/>
      <c r="O6" s="29"/>
      <c r="P6" s="30"/>
      <c r="Q6" s="30"/>
      <c r="R6" s="30"/>
      <c r="S6" s="30"/>
      <c r="T6" s="30"/>
      <c r="U6" s="30"/>
      <c r="V6" s="30"/>
      <c r="W6" s="30"/>
      <c r="X6" s="30"/>
      <c r="Y6" s="32" t="s">
        <v>27</v>
      </c>
      <c r="Z6" s="30"/>
      <c r="AA6" s="30"/>
      <c r="AB6" s="30"/>
      <c r="AC6" s="30"/>
      <c r="AD6" s="30"/>
      <c r="AE6" s="30"/>
      <c r="AF6" s="30"/>
      <c r="AG6" s="30"/>
    </row>
    <row r="7" spans="1:33" s="18" customFormat="1" ht="15" customHeight="1" x14ac:dyDescent="0.25">
      <c r="A7" s="22" t="s">
        <v>148</v>
      </c>
      <c r="B7" s="70" t="s">
        <v>24</v>
      </c>
      <c r="C7" s="71">
        <v>50</v>
      </c>
      <c r="D7" s="31"/>
      <c r="E7" s="70" t="s">
        <v>24</v>
      </c>
      <c r="F7" s="70" t="s">
        <v>181</v>
      </c>
      <c r="G7" s="71">
        <v>50</v>
      </c>
      <c r="H7" s="30"/>
      <c r="I7" s="30"/>
      <c r="J7" s="30"/>
      <c r="K7" s="30"/>
      <c r="L7" s="30"/>
      <c r="M7" s="3"/>
      <c r="N7" s="30"/>
      <c r="O7" s="30"/>
      <c r="P7" s="30"/>
      <c r="Q7" s="30"/>
      <c r="R7" s="30"/>
      <c r="S7" s="30"/>
      <c r="T7" s="30"/>
      <c r="U7" s="30"/>
      <c r="V7" s="30"/>
      <c r="W7" s="30"/>
      <c r="X7" s="30"/>
      <c r="Y7" s="30"/>
      <c r="Z7" s="30"/>
      <c r="AA7" s="30"/>
      <c r="AB7" s="30"/>
      <c r="AC7" s="30"/>
      <c r="AD7" s="30"/>
      <c r="AE7" s="30"/>
      <c r="AF7" s="30"/>
      <c r="AG7" s="30"/>
    </row>
    <row r="8" spans="1:33" s="18" customFormat="1" ht="15" customHeight="1" x14ac:dyDescent="0.25">
      <c r="A8" s="24" t="s">
        <v>214</v>
      </c>
      <c r="B8" s="70" t="s">
        <v>25</v>
      </c>
      <c r="C8" s="71">
        <v>20</v>
      </c>
      <c r="D8" s="31"/>
      <c r="E8" s="70" t="s">
        <v>25</v>
      </c>
      <c r="F8" s="70" t="s">
        <v>182</v>
      </c>
      <c r="G8" s="71">
        <v>20</v>
      </c>
      <c r="H8" s="30"/>
      <c r="I8" s="30"/>
      <c r="J8" s="30"/>
      <c r="K8" s="30"/>
      <c r="L8" s="30"/>
      <c r="M8" s="3"/>
      <c r="N8" s="30"/>
      <c r="O8" s="30"/>
      <c r="P8" s="30"/>
      <c r="Q8" s="30"/>
      <c r="R8" s="30"/>
      <c r="S8" s="30"/>
      <c r="T8" s="30"/>
      <c r="U8" s="30"/>
      <c r="V8" s="30"/>
      <c r="W8" s="30"/>
      <c r="X8" s="30"/>
      <c r="Y8" s="30"/>
      <c r="Z8" s="30"/>
      <c r="AA8" s="30"/>
      <c r="AB8" s="30"/>
      <c r="AC8" s="30"/>
      <c r="AD8" s="30"/>
      <c r="AE8" s="30"/>
      <c r="AF8" s="30"/>
      <c r="AG8" s="30"/>
    </row>
    <row r="9" spans="1:33" s="18" customFormat="1" ht="15" customHeight="1" x14ac:dyDescent="0.25">
      <c r="A9" s="23" t="s">
        <v>215</v>
      </c>
      <c r="B9" s="70" t="s">
        <v>26</v>
      </c>
      <c r="C9" s="71">
        <v>60</v>
      </c>
      <c r="D9" s="31"/>
      <c r="E9" s="70" t="s">
        <v>26</v>
      </c>
      <c r="F9" s="70" t="s">
        <v>183</v>
      </c>
      <c r="G9" s="71">
        <v>60</v>
      </c>
      <c r="H9" s="30"/>
      <c r="I9" s="30"/>
      <c r="J9" s="30"/>
      <c r="K9" s="30"/>
      <c r="L9" s="30"/>
      <c r="M9" s="3"/>
      <c r="N9" s="30"/>
      <c r="O9" s="30"/>
      <c r="P9" s="30"/>
      <c r="Q9" s="30"/>
      <c r="R9" s="30"/>
      <c r="S9" s="30"/>
      <c r="T9" s="30"/>
      <c r="U9" s="30"/>
      <c r="V9" s="30"/>
      <c r="W9" s="30"/>
      <c r="X9" s="30"/>
      <c r="Y9" s="30"/>
      <c r="Z9" s="30"/>
      <c r="AA9" s="30"/>
      <c r="AB9" s="30"/>
      <c r="AC9" s="30"/>
      <c r="AD9" s="30"/>
      <c r="AE9" s="30"/>
      <c r="AF9" s="30"/>
      <c r="AG9" s="30"/>
    </row>
    <row r="10" spans="1:33" s="18" customFormat="1" ht="15" customHeight="1" x14ac:dyDescent="0.25">
      <c r="A10" s="22" t="s">
        <v>149</v>
      </c>
      <c r="B10" s="70" t="s">
        <v>27</v>
      </c>
      <c r="C10" s="71">
        <v>40</v>
      </c>
      <c r="D10" s="31"/>
      <c r="E10" s="70" t="s">
        <v>27</v>
      </c>
      <c r="F10" s="70" t="s">
        <v>184</v>
      </c>
      <c r="G10" s="71">
        <v>40</v>
      </c>
      <c r="H10" s="30"/>
      <c r="I10" s="3"/>
      <c r="J10" s="3"/>
      <c r="K10" s="3"/>
      <c r="L10" s="3"/>
      <c r="M10" s="3"/>
      <c r="N10" s="30"/>
      <c r="O10" s="30"/>
      <c r="P10" s="30"/>
      <c r="Q10" s="30"/>
      <c r="R10" s="30"/>
      <c r="S10" s="30"/>
      <c r="T10" s="30"/>
      <c r="U10" s="30"/>
      <c r="V10" s="30"/>
      <c r="W10" s="30"/>
      <c r="X10" s="30"/>
      <c r="Y10" s="30"/>
      <c r="Z10" s="30"/>
      <c r="AA10" s="30"/>
      <c r="AB10" s="30"/>
      <c r="AC10" s="30"/>
      <c r="AD10" s="30"/>
      <c r="AE10" s="30"/>
      <c r="AF10" s="30"/>
      <c r="AG10" s="30"/>
    </row>
    <row r="11" spans="1:33" s="18" customFormat="1" ht="15" customHeight="1" x14ac:dyDescent="0.25">
      <c r="A11" s="22" t="s">
        <v>150</v>
      </c>
      <c r="B11" s="70" t="s">
        <v>24</v>
      </c>
      <c r="C11" s="71">
        <v>50</v>
      </c>
      <c r="D11" s="31"/>
      <c r="E11" s="70" t="s">
        <v>24</v>
      </c>
      <c r="F11" s="70" t="s">
        <v>181</v>
      </c>
      <c r="G11" s="71">
        <v>50</v>
      </c>
      <c r="H11" s="30"/>
      <c r="I11" s="35"/>
      <c r="J11" s="8"/>
      <c r="K11" s="3"/>
      <c r="L11" s="3"/>
      <c r="M11" s="3"/>
      <c r="N11" s="30"/>
      <c r="O11" s="30"/>
      <c r="P11" s="30"/>
      <c r="Q11" s="30"/>
      <c r="R11" s="30"/>
      <c r="S11" s="30"/>
      <c r="T11" s="30"/>
      <c r="U11" s="30"/>
      <c r="V11" s="30"/>
      <c r="W11" s="30"/>
      <c r="X11" s="30"/>
      <c r="Y11" s="30"/>
      <c r="Z11" s="30"/>
      <c r="AA11" s="30"/>
      <c r="AB11" s="30"/>
      <c r="AC11" s="30"/>
      <c r="AD11" s="30"/>
      <c r="AE11" s="30"/>
      <c r="AF11" s="30"/>
      <c r="AG11" s="30"/>
    </row>
    <row r="12" spans="1:33" s="18" customFormat="1" ht="15" customHeight="1" x14ac:dyDescent="0.25">
      <c r="A12" s="22" t="s">
        <v>151</v>
      </c>
      <c r="B12" s="70" t="s">
        <v>25</v>
      </c>
      <c r="C12" s="71">
        <v>20</v>
      </c>
      <c r="D12" s="31"/>
      <c r="E12" s="70" t="s">
        <v>25</v>
      </c>
      <c r="F12" s="70" t="s">
        <v>182</v>
      </c>
      <c r="G12" s="71">
        <v>20</v>
      </c>
      <c r="H12" s="30"/>
      <c r="I12" s="35"/>
      <c r="J12" s="4"/>
      <c r="K12" s="3"/>
      <c r="L12" s="3"/>
      <c r="M12" s="3"/>
      <c r="N12" s="30"/>
      <c r="O12" s="30"/>
      <c r="P12" s="30"/>
      <c r="Q12" s="30"/>
      <c r="R12" s="30"/>
      <c r="S12" s="30"/>
      <c r="T12" s="30"/>
      <c r="U12" s="30"/>
      <c r="V12" s="30"/>
      <c r="W12" s="30"/>
      <c r="X12" s="30"/>
      <c r="Y12" s="30"/>
      <c r="Z12" s="30"/>
      <c r="AA12" s="30"/>
      <c r="AB12" s="30"/>
      <c r="AC12" s="30"/>
      <c r="AD12" s="30"/>
      <c r="AE12" s="30"/>
      <c r="AF12" s="30"/>
      <c r="AG12" s="30"/>
    </row>
    <row r="13" spans="1:33" s="18" customFormat="1" ht="15" customHeight="1" x14ac:dyDescent="0.25">
      <c r="A13" s="24" t="s">
        <v>152</v>
      </c>
      <c r="B13" s="70" t="s">
        <v>26</v>
      </c>
      <c r="C13" s="71">
        <v>60</v>
      </c>
      <c r="D13" s="31"/>
      <c r="E13" s="70" t="s">
        <v>26</v>
      </c>
      <c r="F13" s="70" t="s">
        <v>179</v>
      </c>
      <c r="G13" s="71">
        <v>60</v>
      </c>
      <c r="H13" s="30"/>
      <c r="I13" s="35"/>
      <c r="J13" s="4"/>
      <c r="K13" s="3"/>
      <c r="L13" s="3"/>
      <c r="M13" s="3"/>
      <c r="N13" s="30"/>
      <c r="O13" s="30"/>
      <c r="P13" s="30"/>
      <c r="Q13" s="30"/>
      <c r="R13" s="30"/>
      <c r="S13" s="30"/>
      <c r="T13" s="30"/>
      <c r="U13" s="30"/>
      <c r="V13" s="30"/>
      <c r="W13" s="30"/>
      <c r="X13" s="30"/>
      <c r="Y13" s="30"/>
      <c r="Z13" s="30"/>
      <c r="AA13" s="30"/>
      <c r="AB13" s="30"/>
      <c r="AC13" s="30"/>
      <c r="AD13" s="30"/>
      <c r="AE13" s="30"/>
      <c r="AF13" s="30"/>
      <c r="AG13" s="30"/>
    </row>
    <row r="14" spans="1:33" s="18" customFormat="1" ht="15" customHeight="1" x14ac:dyDescent="0.25">
      <c r="A14" s="23" t="s">
        <v>153</v>
      </c>
      <c r="B14" s="70" t="s">
        <v>27</v>
      </c>
      <c r="C14" s="71">
        <v>40</v>
      </c>
      <c r="D14" s="31"/>
      <c r="E14" s="70" t="s">
        <v>27</v>
      </c>
      <c r="F14" s="70" t="s">
        <v>184</v>
      </c>
      <c r="G14" s="71">
        <v>40</v>
      </c>
      <c r="H14" s="30"/>
      <c r="I14" s="35"/>
      <c r="J14" s="36"/>
      <c r="K14" s="3"/>
      <c r="L14" s="3"/>
      <c r="M14" s="3"/>
      <c r="N14" s="30"/>
      <c r="O14" s="30"/>
      <c r="P14" s="30"/>
      <c r="Q14" s="30"/>
      <c r="R14" s="30"/>
      <c r="S14" s="30"/>
      <c r="T14" s="30"/>
      <c r="U14" s="30"/>
      <c r="V14" s="30"/>
      <c r="W14" s="30"/>
      <c r="X14" s="30"/>
      <c r="Y14" s="30"/>
      <c r="Z14" s="30"/>
      <c r="AA14" s="30"/>
      <c r="AB14" s="30"/>
      <c r="AC14" s="30"/>
      <c r="AD14" s="30"/>
      <c r="AE14" s="30"/>
      <c r="AF14" s="30"/>
      <c r="AG14" s="30"/>
    </row>
    <row r="15" spans="1:33" s="18" customFormat="1" ht="15" customHeight="1" x14ac:dyDescent="0.25">
      <c r="A15" s="24" t="s">
        <v>154</v>
      </c>
      <c r="B15" s="19"/>
      <c r="C15" s="19"/>
      <c r="D15" s="19"/>
      <c r="E15" s="19"/>
      <c r="F15" s="19"/>
      <c r="G15" s="19"/>
      <c r="H15" s="30"/>
      <c r="I15" s="35"/>
      <c r="J15" s="37"/>
      <c r="K15" s="3"/>
      <c r="L15" s="3"/>
      <c r="M15" s="3"/>
      <c r="N15" s="30"/>
      <c r="O15" s="30"/>
      <c r="P15" s="30"/>
      <c r="Q15" s="30"/>
      <c r="R15" s="30"/>
      <c r="S15" s="30"/>
      <c r="T15" s="30"/>
      <c r="U15" s="30"/>
      <c r="V15" s="30"/>
      <c r="W15" s="30"/>
      <c r="X15" s="30"/>
      <c r="Y15" s="30"/>
      <c r="Z15" s="30"/>
      <c r="AA15" s="30"/>
      <c r="AB15" s="30"/>
      <c r="AC15" s="30"/>
      <c r="AD15" s="30"/>
      <c r="AE15" s="30"/>
      <c r="AF15" s="30"/>
      <c r="AG15" s="30"/>
    </row>
    <row r="16" spans="1:33" s="18" customFormat="1" ht="15" customHeight="1" x14ac:dyDescent="0.25">
      <c r="A16" s="22" t="s">
        <v>0</v>
      </c>
      <c r="B16" s="30" t="s">
        <v>23</v>
      </c>
      <c r="C16" s="20" t="s">
        <v>174</v>
      </c>
      <c r="D16" s="31"/>
      <c r="E16" s="30" t="s">
        <v>23</v>
      </c>
      <c r="F16" s="30" t="s">
        <v>176</v>
      </c>
      <c r="G16" s="20" t="s">
        <v>186</v>
      </c>
      <c r="H16" s="30"/>
      <c r="I16" s="35"/>
      <c r="J16" s="8"/>
      <c r="K16" s="3"/>
      <c r="L16" s="3"/>
      <c r="M16" s="3"/>
      <c r="N16" s="30"/>
      <c r="O16" s="30"/>
      <c r="P16" s="30"/>
      <c r="Q16" s="30"/>
      <c r="R16" s="30"/>
      <c r="S16" s="30"/>
      <c r="T16" s="30"/>
      <c r="U16" s="30"/>
      <c r="V16" s="30"/>
      <c r="W16" s="30"/>
      <c r="X16" s="30"/>
      <c r="Y16" s="30"/>
      <c r="Z16" s="30"/>
      <c r="AA16" s="30"/>
      <c r="AB16" s="30"/>
      <c r="AC16" s="30"/>
      <c r="AD16" s="30"/>
      <c r="AE16" s="30"/>
      <c r="AF16" s="30"/>
      <c r="AG16" s="30"/>
    </row>
    <row r="17" spans="1:33" s="18" customFormat="1" ht="15" customHeight="1" x14ac:dyDescent="0.25">
      <c r="A17" s="22" t="s">
        <v>1</v>
      </c>
      <c r="B17" s="91" t="s">
        <v>24</v>
      </c>
      <c r="C17" s="98">
        <f>SUMIF(B3:B14,B17,C3:C14)</f>
        <v>150</v>
      </c>
      <c r="D17" s="31"/>
      <c r="E17" s="91" t="s">
        <v>24</v>
      </c>
      <c r="F17" s="91" t="s">
        <v>177</v>
      </c>
      <c r="G17" s="93">
        <f>SUMIFS(G3:G14,E3:E14,E17,F3:F14,F17)</f>
        <v>50</v>
      </c>
      <c r="H17" s="30"/>
      <c r="I17" s="40"/>
      <c r="J17" s="4"/>
      <c r="K17" s="3"/>
      <c r="L17" s="3"/>
      <c r="M17" s="3"/>
      <c r="N17" s="30"/>
      <c r="O17" s="30"/>
      <c r="P17" s="30"/>
      <c r="Q17" s="30"/>
      <c r="R17" s="30"/>
      <c r="S17" s="30"/>
      <c r="T17" s="30"/>
      <c r="U17" s="30"/>
      <c r="V17" s="30"/>
      <c r="W17" s="30"/>
      <c r="X17" s="30"/>
      <c r="Y17" s="30"/>
      <c r="Z17" s="30"/>
      <c r="AA17" s="30"/>
      <c r="AB17" s="30"/>
      <c r="AC17" s="30"/>
      <c r="AD17" s="30"/>
      <c r="AE17" s="30"/>
      <c r="AF17" s="30"/>
      <c r="AG17" s="30"/>
    </row>
    <row r="18" spans="1:33" s="18" customFormat="1" ht="15" customHeight="1" x14ac:dyDescent="0.25">
      <c r="A18" s="22" t="s">
        <v>155</v>
      </c>
      <c r="B18" s="30"/>
      <c r="C18" s="30"/>
      <c r="D18" s="31"/>
      <c r="E18" s="30"/>
      <c r="F18" s="30"/>
      <c r="G18" s="30"/>
      <c r="H18" s="30"/>
      <c r="I18" s="35"/>
      <c r="J18" s="36"/>
      <c r="K18" s="3"/>
      <c r="L18" s="3"/>
      <c r="M18" s="3"/>
      <c r="N18" s="30"/>
      <c r="O18" s="30"/>
      <c r="P18" s="30"/>
      <c r="Q18" s="30"/>
      <c r="R18" s="30"/>
      <c r="S18" s="30"/>
      <c r="T18" s="30"/>
      <c r="U18" s="30"/>
      <c r="V18" s="30"/>
      <c r="W18" s="30"/>
      <c r="X18" s="30"/>
      <c r="Y18" s="30"/>
      <c r="Z18" s="30"/>
      <c r="AA18" s="30"/>
      <c r="AB18" s="30"/>
      <c r="AC18" s="30"/>
      <c r="AD18" s="30"/>
      <c r="AE18" s="30"/>
      <c r="AF18" s="30"/>
      <c r="AG18" s="30"/>
    </row>
    <row r="19" spans="1:33" s="18" customFormat="1" ht="15" customHeight="1" x14ac:dyDescent="0.25">
      <c r="A19" s="22" t="s">
        <v>156</v>
      </c>
      <c r="B19" s="1"/>
      <c r="C19" s="1"/>
      <c r="D19" s="1"/>
      <c r="E19" s="1"/>
      <c r="F19" s="1"/>
      <c r="G19" s="1"/>
      <c r="H19" s="30"/>
      <c r="I19" s="35"/>
      <c r="J19" s="37"/>
      <c r="K19" s="3"/>
      <c r="L19" s="3"/>
      <c r="M19" s="30"/>
      <c r="N19" s="30"/>
      <c r="O19" s="30"/>
      <c r="P19" s="30"/>
      <c r="Q19" s="30"/>
      <c r="R19" s="30"/>
      <c r="S19" s="30"/>
      <c r="T19" s="30"/>
      <c r="U19" s="30"/>
      <c r="V19" s="30"/>
      <c r="W19" s="30"/>
      <c r="X19" s="30"/>
      <c r="Y19" s="30"/>
      <c r="Z19" s="30"/>
      <c r="AA19" s="30"/>
      <c r="AB19" s="30"/>
      <c r="AC19" s="30"/>
      <c r="AD19" s="30"/>
      <c r="AE19" s="30"/>
      <c r="AF19" s="30"/>
      <c r="AG19" s="30"/>
    </row>
    <row r="20" spans="1:33" s="18" customFormat="1" ht="15" customHeight="1" x14ac:dyDescent="0.25">
      <c r="A20" s="22" t="s">
        <v>216</v>
      </c>
      <c r="B20" s="1"/>
      <c r="C20" s="1"/>
      <c r="D20" s="1"/>
      <c r="E20" s="1"/>
      <c r="F20" s="1"/>
      <c r="G20" s="1"/>
      <c r="H20" s="30"/>
      <c r="I20" s="40"/>
      <c r="J20" s="8"/>
      <c r="K20" s="30"/>
      <c r="L20" s="3"/>
      <c r="M20" s="30"/>
      <c r="N20" s="30"/>
      <c r="O20" s="30"/>
      <c r="P20" s="30"/>
      <c r="Q20" s="30"/>
      <c r="R20" s="30"/>
      <c r="S20" s="30"/>
      <c r="T20" s="30"/>
      <c r="U20" s="30"/>
      <c r="V20" s="30"/>
      <c r="W20" s="30"/>
      <c r="X20" s="30"/>
      <c r="Y20" s="30"/>
      <c r="Z20" s="30"/>
      <c r="AA20" s="30"/>
      <c r="AB20" s="30"/>
      <c r="AC20" s="30"/>
      <c r="AD20" s="30"/>
      <c r="AE20" s="30"/>
      <c r="AF20" s="30"/>
      <c r="AG20" s="30"/>
    </row>
    <row r="21" spans="1:33" s="18" customFormat="1" ht="15" customHeight="1" x14ac:dyDescent="0.25">
      <c r="A21" s="22">
        <f>COUNTIF(B50:B61,B64)</f>
        <v>3</v>
      </c>
      <c r="B21" s="1"/>
      <c r="C21" s="1"/>
      <c r="D21" s="1"/>
      <c r="E21" s="1"/>
      <c r="F21" s="1"/>
      <c r="G21" s="1"/>
      <c r="H21" s="30"/>
      <c r="I21" s="40"/>
      <c r="J21" s="4"/>
      <c r="K21" s="30"/>
      <c r="L21" s="3"/>
      <c r="M21" s="30"/>
      <c r="N21" s="30"/>
      <c r="O21" s="30"/>
      <c r="P21" s="30"/>
      <c r="Q21" s="30"/>
      <c r="R21" s="30"/>
      <c r="S21" s="30"/>
      <c r="T21" s="30"/>
      <c r="U21" s="30"/>
      <c r="V21" s="30"/>
      <c r="W21" s="30"/>
      <c r="X21" s="30"/>
      <c r="Y21" s="30"/>
      <c r="Z21" s="30"/>
      <c r="AA21" s="30"/>
      <c r="AB21" s="30"/>
      <c r="AC21" s="30"/>
      <c r="AD21" s="30"/>
      <c r="AE21" s="30"/>
      <c r="AF21" s="30"/>
      <c r="AG21" s="30"/>
    </row>
    <row r="22" spans="1:33" s="18" customFormat="1" ht="15" customHeight="1" x14ac:dyDescent="0.25">
      <c r="A22" s="22" t="s">
        <v>146</v>
      </c>
      <c r="B22" s="1"/>
      <c r="C22" s="1"/>
      <c r="D22" s="1"/>
      <c r="E22" s="1"/>
      <c r="F22" s="1"/>
      <c r="G22" s="1"/>
      <c r="H22" s="30"/>
      <c r="I22" s="29"/>
      <c r="J22" s="4"/>
      <c r="K22" s="41"/>
      <c r="L22" s="3"/>
      <c r="M22" s="30"/>
      <c r="N22" s="30"/>
      <c r="O22" s="30"/>
      <c r="P22" s="30"/>
      <c r="Q22" s="30"/>
      <c r="R22" s="30"/>
      <c r="S22" s="30"/>
      <c r="T22" s="30"/>
      <c r="U22" s="30"/>
      <c r="V22" s="30"/>
      <c r="W22" s="30"/>
      <c r="X22" s="30"/>
      <c r="Y22" s="30"/>
      <c r="Z22" s="30"/>
      <c r="AA22" s="30"/>
      <c r="AB22" s="30"/>
      <c r="AC22" s="30"/>
      <c r="AD22" s="30"/>
      <c r="AE22" s="30"/>
      <c r="AF22" s="30"/>
      <c r="AG22" s="30"/>
    </row>
    <row r="23" spans="1:33" s="18" customFormat="1" ht="15" customHeight="1" x14ac:dyDescent="0.25">
      <c r="A23" s="22" t="s">
        <v>147</v>
      </c>
      <c r="B23" s="1"/>
      <c r="C23" s="1"/>
      <c r="D23" s="1"/>
      <c r="E23" s="1"/>
      <c r="F23" s="1"/>
      <c r="G23" s="1"/>
      <c r="H23" s="30"/>
      <c r="I23" s="29"/>
      <c r="J23" s="42"/>
      <c r="K23" s="41"/>
      <c r="L23" s="3"/>
      <c r="M23" s="30"/>
      <c r="N23" s="30"/>
      <c r="O23" s="30"/>
      <c r="P23" s="30"/>
      <c r="Q23" s="30"/>
      <c r="R23" s="30"/>
      <c r="S23" s="30"/>
      <c r="T23" s="30"/>
      <c r="U23" s="30"/>
      <c r="V23" s="30"/>
      <c r="W23" s="30"/>
      <c r="X23" s="30"/>
      <c r="Y23" s="30"/>
      <c r="Z23" s="30"/>
      <c r="AA23" s="30"/>
      <c r="AB23" s="30"/>
      <c r="AC23" s="30"/>
      <c r="AD23" s="30"/>
      <c r="AE23" s="30"/>
      <c r="AF23" s="30"/>
      <c r="AG23" s="30"/>
    </row>
    <row r="24" spans="1:33" s="18" customFormat="1" ht="15" customHeight="1" x14ac:dyDescent="0.25">
      <c r="A24" s="24" t="s">
        <v>217</v>
      </c>
      <c r="B24" s="1"/>
      <c r="C24" s="1"/>
      <c r="D24" s="1"/>
      <c r="E24" s="1"/>
      <c r="F24" s="1"/>
      <c r="G24" s="1"/>
      <c r="H24" s="30"/>
      <c r="I24" s="29"/>
      <c r="J24" s="30"/>
      <c r="K24" s="41"/>
      <c r="L24" s="3"/>
      <c r="M24" s="30"/>
      <c r="N24" s="30"/>
      <c r="O24" s="30"/>
      <c r="P24" s="30"/>
      <c r="Q24" s="30"/>
      <c r="R24" s="30"/>
      <c r="S24" s="30"/>
      <c r="T24" s="30"/>
      <c r="U24" s="30"/>
      <c r="V24" s="30"/>
      <c r="W24" s="30"/>
      <c r="X24" s="30"/>
      <c r="Y24" s="30"/>
      <c r="Z24" s="30"/>
      <c r="AA24" s="30"/>
      <c r="AB24" s="30"/>
      <c r="AC24" s="30"/>
      <c r="AD24" s="30"/>
      <c r="AE24" s="30"/>
      <c r="AF24" s="30"/>
      <c r="AG24" s="29"/>
    </row>
    <row r="25" spans="1:33" s="18" customFormat="1" ht="15" customHeight="1" x14ac:dyDescent="0.25">
      <c r="A25" s="22">
        <f>COUNTIFS(E50:E61,E64,F50:F61,F64)</f>
        <v>1</v>
      </c>
      <c r="B25" s="1"/>
      <c r="C25" s="1"/>
      <c r="D25" s="1"/>
      <c r="E25" s="1"/>
      <c r="F25" s="1"/>
      <c r="G25" s="1"/>
      <c r="H25" s="30"/>
      <c r="I25" s="29"/>
      <c r="J25" s="30"/>
      <c r="K25" s="41"/>
      <c r="L25" s="3"/>
      <c r="M25" s="30"/>
      <c r="N25" s="30"/>
      <c r="O25" s="30"/>
      <c r="P25" s="30"/>
      <c r="Q25" s="30"/>
      <c r="R25" s="30"/>
      <c r="S25" s="30"/>
      <c r="T25" s="30"/>
      <c r="U25" s="30"/>
      <c r="V25" s="30"/>
      <c r="W25" s="30"/>
      <c r="X25" s="30"/>
      <c r="Y25" s="30"/>
      <c r="Z25" s="30"/>
      <c r="AA25" s="30"/>
      <c r="AB25" s="30"/>
      <c r="AC25" s="30"/>
      <c r="AD25" s="30"/>
      <c r="AE25" s="30"/>
      <c r="AF25" s="30"/>
      <c r="AG25" s="29"/>
    </row>
    <row r="26" spans="1:33" s="18" customFormat="1" ht="15" customHeight="1" x14ac:dyDescent="0.25">
      <c r="A26" s="22" t="s">
        <v>157</v>
      </c>
      <c r="B26" s="1"/>
      <c r="C26" s="1"/>
      <c r="D26" s="1"/>
      <c r="E26" s="1"/>
      <c r="F26" s="1"/>
      <c r="G26" s="1"/>
      <c r="H26" s="30"/>
      <c r="I26" s="29"/>
      <c r="J26" s="30"/>
      <c r="K26" s="41"/>
      <c r="L26" s="3"/>
      <c r="M26" s="30"/>
      <c r="N26" s="30"/>
      <c r="O26" s="30"/>
      <c r="P26" s="30"/>
      <c r="Q26" s="30"/>
      <c r="R26" s="30"/>
      <c r="S26" s="30"/>
      <c r="T26" s="30"/>
      <c r="U26" s="30"/>
      <c r="V26" s="30"/>
      <c r="W26" s="30"/>
      <c r="X26" s="30"/>
      <c r="Y26" s="30"/>
      <c r="Z26" s="30"/>
      <c r="AA26" s="30"/>
      <c r="AB26" s="30"/>
      <c r="AC26" s="30"/>
      <c r="AD26" s="30"/>
      <c r="AE26" s="30"/>
      <c r="AF26" s="30"/>
      <c r="AG26" s="29"/>
    </row>
    <row r="27" spans="1:33" s="18" customFormat="1" ht="15" customHeight="1" x14ac:dyDescent="0.25">
      <c r="A27" s="22" t="s">
        <v>151</v>
      </c>
      <c r="B27" s="1"/>
      <c r="C27" s="1"/>
      <c r="D27" s="1"/>
      <c r="E27" s="1"/>
      <c r="F27" s="1"/>
      <c r="G27" s="1"/>
      <c r="H27" s="30"/>
      <c r="I27" s="29"/>
      <c r="J27" s="30"/>
      <c r="K27" s="41"/>
      <c r="L27" s="3"/>
      <c r="M27" s="30"/>
      <c r="N27" s="30"/>
      <c r="O27" s="30"/>
      <c r="P27" s="30"/>
      <c r="Q27" s="30"/>
      <c r="R27" s="30"/>
      <c r="S27" s="30"/>
      <c r="T27" s="30"/>
      <c r="U27" s="30"/>
      <c r="V27" s="30"/>
      <c r="W27" s="30"/>
      <c r="X27" s="30"/>
      <c r="Y27" s="30"/>
      <c r="Z27" s="30"/>
      <c r="AA27" s="30"/>
      <c r="AB27" s="30"/>
      <c r="AC27" s="30"/>
      <c r="AD27" s="30"/>
      <c r="AE27" s="30"/>
      <c r="AF27" s="30"/>
      <c r="AG27" s="29"/>
    </row>
    <row r="28" spans="1:33" s="18" customFormat="1" ht="15" customHeight="1" x14ac:dyDescent="0.25">
      <c r="A28" s="22" t="s">
        <v>158</v>
      </c>
      <c r="B28" s="1"/>
      <c r="C28" s="1"/>
      <c r="D28" s="1"/>
      <c r="E28" s="1"/>
      <c r="F28" s="1"/>
      <c r="G28" s="1"/>
      <c r="H28" s="30"/>
      <c r="I28" s="29"/>
      <c r="J28" s="30"/>
      <c r="K28" s="41"/>
      <c r="L28" s="30"/>
      <c r="M28" s="30"/>
      <c r="N28" s="30"/>
      <c r="O28" s="30"/>
      <c r="P28" s="30"/>
      <c r="Q28" s="30"/>
      <c r="R28" s="30"/>
      <c r="S28" s="30"/>
      <c r="T28" s="30"/>
      <c r="U28" s="30"/>
      <c r="V28" s="30"/>
      <c r="W28" s="30"/>
      <c r="X28" s="30"/>
      <c r="Y28" s="30"/>
      <c r="Z28" s="30"/>
      <c r="AA28" s="30"/>
      <c r="AB28" s="30"/>
      <c r="AC28" s="30"/>
      <c r="AD28" s="30"/>
      <c r="AE28" s="30"/>
      <c r="AF28" s="30"/>
      <c r="AG28" s="29"/>
    </row>
    <row r="29" spans="1:33" s="18" customFormat="1" ht="15" customHeight="1" x14ac:dyDescent="0.25">
      <c r="A29" s="22" t="s">
        <v>153</v>
      </c>
      <c r="B29" s="1"/>
      <c r="C29" s="1"/>
      <c r="D29" s="1"/>
      <c r="E29" s="1"/>
      <c r="F29" s="1"/>
      <c r="G29" s="1"/>
      <c r="H29" s="30"/>
      <c r="I29" s="29"/>
      <c r="J29" s="30"/>
      <c r="K29" s="41"/>
      <c r="L29" s="30"/>
      <c r="M29" s="30"/>
      <c r="N29" s="30"/>
      <c r="O29" s="30"/>
      <c r="P29" s="30"/>
      <c r="Q29" s="30"/>
      <c r="R29" s="30"/>
      <c r="S29" s="30"/>
      <c r="T29" s="30"/>
      <c r="U29" s="30"/>
      <c r="V29" s="30"/>
      <c r="W29" s="30"/>
      <c r="X29" s="30"/>
      <c r="Y29" s="30"/>
      <c r="Z29" s="30"/>
      <c r="AA29" s="30"/>
      <c r="AB29" s="30"/>
      <c r="AC29" s="30"/>
      <c r="AD29" s="30"/>
      <c r="AE29" s="30"/>
      <c r="AF29" s="30"/>
      <c r="AG29" s="29"/>
    </row>
    <row r="30" spans="1:33" s="18" customFormat="1" ht="15" customHeight="1" x14ac:dyDescent="0.25">
      <c r="A30" s="22" t="s">
        <v>0</v>
      </c>
      <c r="B30" s="1"/>
      <c r="C30" s="1"/>
      <c r="D30" s="1"/>
      <c r="E30" s="1"/>
      <c r="F30" s="1"/>
      <c r="G30" s="1"/>
      <c r="H30" s="30"/>
      <c r="I30" s="30"/>
      <c r="J30" s="30"/>
      <c r="K30" s="30"/>
      <c r="L30" s="30"/>
      <c r="M30" s="30"/>
      <c r="N30" s="30"/>
      <c r="O30" s="30"/>
      <c r="P30" s="30"/>
      <c r="Q30" s="30"/>
      <c r="R30" s="30"/>
      <c r="S30" s="30"/>
      <c r="T30" s="30"/>
      <c r="U30" s="30"/>
      <c r="V30" s="30"/>
      <c r="W30" s="30"/>
      <c r="X30" s="30"/>
      <c r="Y30" s="30"/>
      <c r="Z30" s="30"/>
      <c r="AA30" s="29"/>
      <c r="AB30" s="30"/>
      <c r="AC30" s="29"/>
      <c r="AD30" s="30"/>
      <c r="AE30" s="30"/>
      <c r="AF30" s="30"/>
      <c r="AG30" s="29"/>
    </row>
    <row r="31" spans="1:33" s="18" customFormat="1" ht="15" customHeight="1" x14ac:dyDescent="0.25">
      <c r="A31" s="22" t="s">
        <v>3</v>
      </c>
      <c r="B31" s="1"/>
      <c r="C31" s="1"/>
      <c r="D31" s="1"/>
      <c r="E31" s="1"/>
      <c r="F31" s="1"/>
      <c r="G31" s="1"/>
      <c r="H31" s="30"/>
      <c r="I31" s="30"/>
      <c r="J31" s="30"/>
      <c r="K31" s="30"/>
      <c r="L31" s="30"/>
      <c r="M31" s="3"/>
      <c r="N31" s="30"/>
      <c r="O31" s="30"/>
      <c r="P31" s="30"/>
      <c r="Q31" s="30"/>
      <c r="R31" s="30"/>
      <c r="S31" s="30"/>
      <c r="T31" s="30"/>
      <c r="U31" s="30"/>
      <c r="V31" s="30"/>
      <c r="W31" s="30"/>
      <c r="X31" s="30"/>
      <c r="Y31" s="30"/>
      <c r="Z31" s="30"/>
      <c r="AA31" s="29"/>
      <c r="AB31" s="30"/>
      <c r="AC31" s="29"/>
      <c r="AD31" s="30"/>
      <c r="AE31" s="30"/>
      <c r="AF31" s="30"/>
      <c r="AG31" s="29"/>
    </row>
    <row r="32" spans="1:33" s="18" customFormat="1" ht="15" customHeight="1" x14ac:dyDescent="0.25">
      <c r="A32" s="21" t="s">
        <v>159</v>
      </c>
      <c r="B32" s="1"/>
      <c r="C32" s="1"/>
      <c r="D32" s="1"/>
      <c r="E32" s="1"/>
      <c r="F32" s="1"/>
      <c r="G32" s="1"/>
      <c r="H32" s="30"/>
      <c r="I32" s="30"/>
      <c r="J32" s="30"/>
      <c r="K32" s="30"/>
      <c r="L32" s="30"/>
      <c r="M32" s="3"/>
      <c r="N32" s="30"/>
      <c r="O32" s="30"/>
      <c r="P32" s="30"/>
      <c r="Q32" s="30"/>
      <c r="R32" s="30"/>
      <c r="S32" s="30"/>
      <c r="T32" s="30"/>
      <c r="U32" s="30"/>
      <c r="V32" s="30"/>
      <c r="W32" s="30"/>
      <c r="X32" s="30"/>
      <c r="Y32" s="30"/>
      <c r="Z32" s="30"/>
      <c r="AA32" s="29"/>
      <c r="AB32" s="30"/>
      <c r="AC32" s="29"/>
      <c r="AD32" s="30"/>
      <c r="AE32" s="30"/>
      <c r="AF32" s="30"/>
      <c r="AG32" s="29"/>
    </row>
    <row r="33" spans="1:33" s="18" customFormat="1" ht="15" customHeight="1" x14ac:dyDescent="0.25">
      <c r="A33" s="60" t="s">
        <v>218</v>
      </c>
      <c r="B33" s="1"/>
      <c r="C33" s="1"/>
      <c r="D33" s="1"/>
      <c r="E33" s="1"/>
      <c r="F33" s="1"/>
      <c r="G33" s="1"/>
      <c r="H33" s="30"/>
      <c r="I33" s="30"/>
      <c r="J33" s="30"/>
      <c r="K33" s="30"/>
      <c r="L33" s="30"/>
      <c r="M33" s="30"/>
      <c r="N33" s="30"/>
      <c r="O33" s="30"/>
      <c r="P33" s="30"/>
      <c r="Q33" s="30"/>
      <c r="R33" s="30"/>
      <c r="S33" s="30"/>
      <c r="T33" s="30"/>
      <c r="U33" s="30"/>
      <c r="V33" s="30"/>
      <c r="W33" s="30"/>
      <c r="X33" s="30"/>
      <c r="Y33" s="30"/>
      <c r="Z33" s="30"/>
      <c r="AA33" s="29"/>
      <c r="AB33" s="30"/>
      <c r="AC33" s="29"/>
      <c r="AD33" s="30"/>
      <c r="AE33" s="30"/>
      <c r="AF33" s="30"/>
      <c r="AG33" s="29"/>
    </row>
    <row r="34" spans="1:33" s="18" customFormat="1" ht="15" customHeight="1" x14ac:dyDescent="0.25">
      <c r="A34" s="21" t="s">
        <v>0</v>
      </c>
      <c r="B34" s="1"/>
      <c r="C34" s="1"/>
      <c r="D34" s="1"/>
      <c r="E34" s="1"/>
      <c r="F34" s="1"/>
      <c r="G34" s="1"/>
      <c r="H34" s="30"/>
      <c r="I34" s="30"/>
      <c r="J34" s="30"/>
      <c r="K34" s="30"/>
      <c r="L34" s="30"/>
      <c r="M34" s="30"/>
      <c r="N34" s="30"/>
      <c r="O34" s="30"/>
      <c r="P34" s="30"/>
      <c r="Q34" s="30"/>
      <c r="R34" s="30"/>
      <c r="S34" s="30"/>
      <c r="T34" s="30"/>
      <c r="U34" s="30"/>
      <c r="V34" s="30"/>
      <c r="W34" s="30"/>
      <c r="X34" s="30"/>
      <c r="Y34" s="30"/>
      <c r="Z34" s="30"/>
      <c r="AA34" s="29"/>
      <c r="AB34" s="30"/>
      <c r="AC34" s="29"/>
      <c r="AD34" s="30"/>
      <c r="AE34" s="30"/>
      <c r="AF34" s="30"/>
      <c r="AG34" s="29"/>
    </row>
    <row r="35" spans="1:33" s="18" customFormat="1" ht="15" customHeight="1" x14ac:dyDescent="0.25">
      <c r="A35" s="21" t="s">
        <v>3</v>
      </c>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29"/>
      <c r="AB35" s="30"/>
      <c r="AC35" s="29"/>
      <c r="AD35" s="30"/>
      <c r="AE35" s="30"/>
      <c r="AF35" s="30"/>
      <c r="AG35" s="29"/>
    </row>
    <row r="36" spans="1:33" x14ac:dyDescent="0.25">
      <c r="A36" s="7" t="s">
        <v>160</v>
      </c>
      <c r="B36" s="30"/>
      <c r="C36" s="30"/>
      <c r="D36" s="30"/>
      <c r="E36" s="30"/>
      <c r="F36" s="30"/>
      <c r="G36" s="30"/>
      <c r="H36" s="30"/>
      <c r="I36" s="30"/>
      <c r="J36" s="30"/>
      <c r="K36" s="30"/>
      <c r="L36" s="30"/>
      <c r="M36" s="30"/>
      <c r="N36" s="30"/>
      <c r="O36" s="30"/>
      <c r="P36" s="29"/>
      <c r="Q36" s="29"/>
      <c r="R36" s="29"/>
      <c r="S36" s="29"/>
      <c r="T36" s="29"/>
      <c r="U36" s="29"/>
      <c r="V36" s="29"/>
      <c r="W36" s="29"/>
      <c r="X36" s="29"/>
      <c r="Y36" s="29"/>
      <c r="Z36" s="29"/>
      <c r="AA36" s="29"/>
      <c r="AB36" s="29"/>
      <c r="AC36" s="29"/>
      <c r="AD36" s="29"/>
      <c r="AE36" s="29"/>
      <c r="AF36" s="29"/>
      <c r="AG36" s="29"/>
    </row>
    <row r="37" spans="1:33" x14ac:dyDescent="0.25">
      <c r="A37" s="7" t="s">
        <v>161</v>
      </c>
      <c r="B37" s="30"/>
      <c r="C37" s="30"/>
      <c r="D37" s="30"/>
      <c r="E37" s="30"/>
      <c r="F37" s="30"/>
      <c r="G37" s="30"/>
      <c r="H37" s="30"/>
      <c r="I37" s="30"/>
      <c r="J37" s="30"/>
      <c r="K37" s="30"/>
      <c r="L37" s="30"/>
      <c r="M37" s="30"/>
      <c r="N37" s="30"/>
      <c r="O37" s="30"/>
      <c r="P37" s="29"/>
      <c r="Q37" s="29"/>
      <c r="R37" s="29"/>
      <c r="S37" s="29"/>
      <c r="T37" s="29"/>
      <c r="U37" s="29"/>
      <c r="V37" s="29"/>
      <c r="W37" s="29"/>
      <c r="X37" s="29"/>
      <c r="Y37" s="29"/>
      <c r="Z37" s="29"/>
      <c r="AA37" s="29"/>
      <c r="AB37" s="29"/>
      <c r="AC37" s="29"/>
      <c r="AD37" s="29"/>
      <c r="AE37" s="29"/>
      <c r="AF37" s="29"/>
      <c r="AG37" s="29"/>
    </row>
    <row r="38" spans="1:33" x14ac:dyDescent="0.25">
      <c r="A38" s="7">
        <f>SUMIF(C118:C122,"&gt;=50")</f>
        <v>200</v>
      </c>
      <c r="B38" s="30"/>
      <c r="C38" s="30"/>
      <c r="D38" s="30"/>
      <c r="E38" s="30"/>
      <c r="F38" s="30"/>
      <c r="G38" s="30"/>
      <c r="H38" s="30"/>
      <c r="I38" s="30"/>
      <c r="J38" s="30"/>
      <c r="K38" s="30"/>
      <c r="L38" s="30"/>
      <c r="M38" s="30"/>
      <c r="N38" s="30"/>
      <c r="O38" s="30"/>
      <c r="P38" s="29"/>
      <c r="Q38" s="29"/>
      <c r="R38" s="29"/>
      <c r="S38" s="29"/>
      <c r="T38" s="29"/>
      <c r="U38" s="29"/>
      <c r="V38" s="29"/>
      <c r="W38" s="29"/>
      <c r="X38" s="29"/>
      <c r="Y38" s="29"/>
      <c r="Z38" s="29"/>
      <c r="AA38" s="29"/>
      <c r="AB38" s="29"/>
      <c r="AC38" s="29"/>
      <c r="AD38" s="29"/>
      <c r="AE38" s="29"/>
      <c r="AF38" s="29"/>
      <c r="AG38" s="29"/>
    </row>
    <row r="39" spans="1:33" x14ac:dyDescent="0.25">
      <c r="A39" s="7" t="s">
        <v>162</v>
      </c>
      <c r="B39" s="30"/>
      <c r="C39" s="30"/>
      <c r="D39" s="30"/>
      <c r="E39" s="30"/>
      <c r="F39" s="30"/>
      <c r="G39" s="30"/>
      <c r="H39" s="30"/>
      <c r="I39" s="30"/>
      <c r="J39" s="30"/>
      <c r="K39" s="30"/>
      <c r="L39" s="30"/>
      <c r="M39" s="30"/>
      <c r="N39" s="30"/>
      <c r="O39" s="30"/>
      <c r="P39" s="29"/>
      <c r="Q39" s="29"/>
      <c r="R39" s="29"/>
      <c r="S39" s="29"/>
      <c r="T39" s="29"/>
      <c r="U39" s="29"/>
      <c r="V39" s="29"/>
      <c r="W39" s="29"/>
      <c r="X39" s="29"/>
      <c r="Y39" s="29"/>
      <c r="Z39" s="29"/>
      <c r="AA39" s="29"/>
      <c r="AB39" s="29"/>
      <c r="AC39" s="29"/>
      <c r="AD39" s="29"/>
      <c r="AE39" s="29"/>
      <c r="AF39" s="29"/>
      <c r="AG39" s="29"/>
    </row>
    <row r="40" spans="1:33" x14ac:dyDescent="0.25">
      <c r="A40" s="7" t="s">
        <v>163</v>
      </c>
      <c r="B40" s="30"/>
      <c r="C40" s="30"/>
      <c r="D40" s="30"/>
      <c r="E40" s="30"/>
      <c r="F40" s="30"/>
      <c r="G40" s="30"/>
      <c r="H40" s="30"/>
      <c r="I40" s="30"/>
      <c r="J40" s="30"/>
      <c r="K40" s="30"/>
      <c r="L40" s="30"/>
      <c r="M40" s="30"/>
      <c r="N40" s="30"/>
      <c r="O40" s="30"/>
      <c r="P40" s="29"/>
      <c r="Q40" s="29"/>
      <c r="R40" s="29"/>
      <c r="S40" s="29"/>
      <c r="T40" s="29"/>
      <c r="U40" s="29"/>
      <c r="V40" s="29"/>
      <c r="W40" s="29"/>
      <c r="X40" s="29"/>
      <c r="Y40" s="29"/>
      <c r="Z40" s="29"/>
      <c r="AA40" s="29"/>
      <c r="AB40" s="29"/>
      <c r="AC40" s="29"/>
      <c r="AD40" s="29"/>
      <c r="AE40" s="29"/>
      <c r="AF40" s="29"/>
      <c r="AG40" s="29"/>
    </row>
    <row r="41" spans="1:33" x14ac:dyDescent="0.25">
      <c r="A41" s="7" t="s">
        <v>164</v>
      </c>
      <c r="B41" s="30"/>
      <c r="C41" s="30"/>
      <c r="D41" s="30"/>
      <c r="E41" s="30"/>
      <c r="F41" s="30"/>
      <c r="G41" s="30"/>
      <c r="H41" s="30"/>
      <c r="I41" s="30"/>
      <c r="J41" s="30"/>
      <c r="K41" s="30"/>
      <c r="L41" s="30"/>
      <c r="M41" s="30"/>
      <c r="N41" s="30"/>
      <c r="O41" s="30"/>
      <c r="P41" s="29"/>
      <c r="Q41" s="29"/>
      <c r="R41" s="29"/>
      <c r="S41" s="29"/>
      <c r="T41" s="29"/>
      <c r="U41" s="29"/>
      <c r="V41" s="29"/>
      <c r="W41" s="29"/>
      <c r="X41" s="29"/>
      <c r="Y41" s="29"/>
      <c r="Z41" s="29"/>
      <c r="AA41" s="29"/>
      <c r="AB41" s="29"/>
      <c r="AC41" s="29"/>
      <c r="AD41" s="29"/>
      <c r="AE41" s="29"/>
      <c r="AF41" s="29"/>
      <c r="AG41" s="29"/>
    </row>
    <row r="42" spans="1:33" x14ac:dyDescent="0.25">
      <c r="A42" s="7" t="s">
        <v>165</v>
      </c>
      <c r="B42" s="30"/>
      <c r="C42" s="30"/>
      <c r="D42" s="30"/>
      <c r="E42" s="30"/>
      <c r="F42" s="30"/>
      <c r="G42" s="30"/>
      <c r="H42" s="30"/>
      <c r="I42" s="30"/>
      <c r="J42" s="30"/>
      <c r="K42" s="30"/>
      <c r="L42" s="30"/>
      <c r="M42" s="30"/>
      <c r="N42" s="30"/>
      <c r="O42" s="30"/>
      <c r="P42" s="29"/>
      <c r="Q42" s="29"/>
      <c r="R42" s="29"/>
      <c r="S42" s="29"/>
      <c r="T42" s="29"/>
      <c r="U42" s="29"/>
      <c r="V42" s="29"/>
      <c r="W42" s="29"/>
      <c r="X42" s="29"/>
      <c r="Y42" s="29"/>
      <c r="Z42" s="29"/>
      <c r="AA42" s="29"/>
      <c r="AB42" s="29"/>
      <c r="AC42" s="29"/>
      <c r="AD42" s="29"/>
      <c r="AE42" s="29"/>
      <c r="AF42" s="29"/>
      <c r="AG42" s="29"/>
    </row>
    <row r="43" spans="1:33" x14ac:dyDescent="0.25">
      <c r="A43" s="7" t="s">
        <v>4</v>
      </c>
      <c r="B43" s="30"/>
      <c r="C43" s="30"/>
      <c r="D43" s="30"/>
      <c r="E43" s="30"/>
      <c r="F43" s="30"/>
      <c r="G43" s="30"/>
      <c r="H43" s="30"/>
      <c r="I43" s="30"/>
      <c r="J43" s="30"/>
      <c r="K43" s="30"/>
      <c r="L43" s="30"/>
      <c r="M43" s="30"/>
      <c r="N43" s="30"/>
      <c r="O43" s="30"/>
      <c r="P43" s="29"/>
      <c r="Q43" s="29"/>
      <c r="R43" s="29"/>
      <c r="S43" s="29"/>
      <c r="T43" s="29"/>
      <c r="U43" s="29"/>
      <c r="V43" s="29"/>
      <c r="W43" s="29"/>
      <c r="X43" s="29"/>
      <c r="Y43" s="29"/>
      <c r="Z43" s="29"/>
      <c r="AA43" s="29"/>
      <c r="AB43" s="29"/>
      <c r="AC43" s="29"/>
      <c r="AD43" s="29"/>
      <c r="AE43" s="29"/>
      <c r="AF43" s="29"/>
      <c r="AG43" s="29"/>
    </row>
    <row r="44" spans="1:33" x14ac:dyDescent="0.25">
      <c r="A44" s="7" t="s">
        <v>63</v>
      </c>
      <c r="B44" s="30"/>
      <c r="C44" s="30"/>
      <c r="D44" s="30"/>
      <c r="E44" s="30"/>
      <c r="F44" s="30"/>
      <c r="G44" s="30"/>
      <c r="H44" s="30"/>
      <c r="I44" s="30"/>
      <c r="J44" s="30"/>
      <c r="K44" s="30"/>
      <c r="L44" s="30"/>
      <c r="M44" s="30"/>
      <c r="N44" s="30"/>
      <c r="O44" s="30"/>
      <c r="P44" s="29"/>
      <c r="Q44" s="29"/>
      <c r="R44" s="29"/>
      <c r="S44" s="29"/>
      <c r="T44" s="29"/>
      <c r="U44" s="29"/>
      <c r="V44" s="29"/>
      <c r="W44" s="29"/>
      <c r="X44" s="29"/>
      <c r="Y44" s="29"/>
      <c r="Z44" s="29"/>
      <c r="AA44" s="29"/>
      <c r="AB44" s="29"/>
      <c r="AC44" s="29"/>
      <c r="AD44" s="29"/>
      <c r="AE44" s="29"/>
      <c r="AF44" s="29"/>
      <c r="AG44" s="29"/>
    </row>
    <row r="45" spans="1:33" x14ac:dyDescent="0.25">
      <c r="A45" s="7" t="s">
        <v>166</v>
      </c>
      <c r="B45" s="30"/>
      <c r="C45" s="30"/>
      <c r="D45" s="30"/>
      <c r="E45" s="30"/>
      <c r="F45" s="30"/>
      <c r="G45" s="30"/>
      <c r="H45" s="30"/>
      <c r="I45" s="30"/>
      <c r="J45" s="30"/>
      <c r="K45" s="30"/>
      <c r="L45" s="30"/>
      <c r="M45" s="30"/>
      <c r="N45" s="30"/>
      <c r="O45" s="30"/>
      <c r="P45" s="29"/>
      <c r="Q45" s="29"/>
      <c r="R45" s="29"/>
      <c r="S45" s="29"/>
      <c r="T45" s="29"/>
      <c r="U45" s="29"/>
      <c r="V45" s="29"/>
      <c r="W45" s="29"/>
      <c r="X45" s="29"/>
      <c r="Y45" s="29"/>
      <c r="Z45" s="29"/>
      <c r="AA45" s="29"/>
      <c r="AB45" s="29"/>
      <c r="AC45" s="29"/>
      <c r="AD45" s="29"/>
      <c r="AE45" s="29"/>
      <c r="AF45" s="29"/>
      <c r="AG45" s="29"/>
    </row>
    <row r="46" spans="1:33" x14ac:dyDescent="0.25">
      <c r="A46" s="7" t="s">
        <v>167</v>
      </c>
      <c r="B46" s="30"/>
      <c r="C46" s="30"/>
      <c r="D46" s="30"/>
      <c r="E46" s="30"/>
      <c r="F46" s="30"/>
      <c r="G46" s="30"/>
      <c r="H46" s="30"/>
      <c r="I46" s="30"/>
      <c r="J46" s="30"/>
      <c r="K46" s="30"/>
      <c r="L46" s="30"/>
      <c r="M46" s="30"/>
      <c r="N46" s="30"/>
      <c r="O46" s="30"/>
      <c r="P46" s="29"/>
      <c r="Q46" s="29"/>
      <c r="R46" s="29"/>
      <c r="S46" s="29"/>
      <c r="T46" s="29"/>
      <c r="U46" s="29"/>
      <c r="V46" s="29"/>
      <c r="W46" s="29"/>
      <c r="X46" s="29"/>
      <c r="Y46" s="29"/>
      <c r="Z46" s="29"/>
      <c r="AA46" s="29"/>
      <c r="AB46" s="29"/>
      <c r="AC46" s="29"/>
      <c r="AD46" s="29"/>
      <c r="AE46" s="29"/>
      <c r="AF46" s="29"/>
      <c r="AG46" s="29"/>
    </row>
    <row r="47" spans="1:33" x14ac:dyDescent="0.25">
      <c r="A47" s="7" t="s">
        <v>168</v>
      </c>
      <c r="B47" s="30"/>
      <c r="C47" s="30"/>
      <c r="D47" s="30"/>
      <c r="E47" s="30"/>
      <c r="F47" s="30"/>
      <c r="G47" s="30"/>
      <c r="H47" s="30"/>
      <c r="I47" s="30"/>
      <c r="J47" s="30"/>
      <c r="K47" s="30"/>
      <c r="L47" s="30"/>
      <c r="M47" s="30"/>
      <c r="N47" s="30"/>
      <c r="O47" s="30"/>
      <c r="P47" s="29"/>
      <c r="Q47" s="29"/>
      <c r="R47" s="29"/>
      <c r="S47" s="29"/>
      <c r="T47" s="29"/>
      <c r="U47" s="29"/>
      <c r="V47" s="29"/>
      <c r="W47" s="29"/>
      <c r="X47" s="29"/>
      <c r="Y47" s="29"/>
      <c r="Z47" s="29"/>
      <c r="AA47" s="29"/>
      <c r="AB47" s="29"/>
      <c r="AC47" s="29"/>
      <c r="AD47" s="29"/>
      <c r="AE47" s="29"/>
      <c r="AF47" s="29"/>
      <c r="AG47" s="29"/>
    </row>
    <row r="48" spans="1:33" x14ac:dyDescent="0.25">
      <c r="A48" s="7" t="s">
        <v>169</v>
      </c>
      <c r="B48" s="30"/>
      <c r="C48" s="30"/>
      <c r="D48" s="30"/>
      <c r="E48" s="30"/>
      <c r="F48" s="30"/>
      <c r="G48" s="30"/>
      <c r="H48" s="30"/>
      <c r="I48" s="30"/>
      <c r="J48" s="30"/>
      <c r="K48" s="30"/>
      <c r="L48" s="30"/>
      <c r="M48" s="30"/>
      <c r="N48" s="30"/>
      <c r="O48" s="30"/>
      <c r="P48" s="29"/>
      <c r="Q48" s="29"/>
      <c r="R48" s="29"/>
      <c r="S48" s="29"/>
      <c r="T48" s="29"/>
      <c r="U48" s="29"/>
      <c r="V48" s="29"/>
      <c r="W48" s="29"/>
      <c r="X48" s="29"/>
      <c r="Y48" s="29"/>
      <c r="Z48" s="29"/>
      <c r="AA48" s="29"/>
      <c r="AB48" s="29"/>
      <c r="AC48" s="29"/>
      <c r="AD48" s="29"/>
      <c r="AE48" s="29"/>
      <c r="AF48" s="29"/>
      <c r="AG48" s="29"/>
    </row>
    <row r="49" spans="1:33" x14ac:dyDescent="0.25">
      <c r="A49" s="7" t="s">
        <v>170</v>
      </c>
      <c r="B49" s="5" t="s">
        <v>23</v>
      </c>
      <c r="C49" s="6" t="s">
        <v>39</v>
      </c>
      <c r="D49" s="31"/>
      <c r="E49" s="5" t="s">
        <v>23</v>
      </c>
      <c r="F49" s="5" t="s">
        <v>176</v>
      </c>
      <c r="G49" s="6" t="s">
        <v>39</v>
      </c>
      <c r="H49" s="30"/>
      <c r="I49" s="30"/>
      <c r="J49" s="30"/>
      <c r="K49" s="30"/>
      <c r="L49" s="30"/>
      <c r="M49" s="30"/>
      <c r="N49" s="30"/>
      <c r="O49" s="30"/>
      <c r="P49" s="29"/>
      <c r="Q49" s="29"/>
      <c r="R49" s="29"/>
      <c r="S49" s="29"/>
      <c r="T49" s="29"/>
      <c r="U49" s="29"/>
      <c r="V49" s="29"/>
      <c r="W49" s="29"/>
      <c r="X49" s="29"/>
      <c r="Y49" s="29"/>
      <c r="Z49" s="29"/>
      <c r="AA49" s="29"/>
      <c r="AB49" s="29"/>
      <c r="AC49" s="29"/>
      <c r="AD49" s="29"/>
      <c r="AE49" s="29"/>
      <c r="AF49" s="29"/>
      <c r="AG49" s="29"/>
    </row>
    <row r="50" spans="1:33" x14ac:dyDescent="0.25">
      <c r="A50" s="7" t="s">
        <v>171</v>
      </c>
      <c r="B50" s="32" t="s">
        <v>24</v>
      </c>
      <c r="C50" s="33">
        <v>50</v>
      </c>
      <c r="D50" s="31"/>
      <c r="E50" s="32" t="s">
        <v>24</v>
      </c>
      <c r="F50" s="32" t="s">
        <v>177</v>
      </c>
      <c r="G50" s="33">
        <v>50</v>
      </c>
      <c r="H50" s="30"/>
      <c r="I50" s="30"/>
      <c r="J50" s="30"/>
      <c r="K50" s="30"/>
      <c r="L50" s="30"/>
      <c r="M50" s="30"/>
      <c r="N50" s="30"/>
      <c r="O50" s="30"/>
      <c r="P50" s="29"/>
      <c r="Q50" s="29"/>
      <c r="R50" s="29"/>
      <c r="S50" s="29"/>
      <c r="T50" s="29"/>
      <c r="U50" s="29"/>
      <c r="V50" s="29"/>
      <c r="W50" s="29"/>
      <c r="X50" s="29"/>
      <c r="Y50" s="29"/>
      <c r="Z50" s="29"/>
      <c r="AA50" s="29"/>
      <c r="AB50" s="29"/>
      <c r="AC50" s="29"/>
      <c r="AD50" s="29"/>
      <c r="AE50" s="29"/>
      <c r="AF50" s="29"/>
      <c r="AG50" s="29"/>
    </row>
    <row r="51" spans="1:33" x14ac:dyDescent="0.25">
      <c r="A51" s="7" t="s">
        <v>172</v>
      </c>
      <c r="B51" s="32" t="s">
        <v>25</v>
      </c>
      <c r="C51" s="33">
        <v>20</v>
      </c>
      <c r="D51" s="31"/>
      <c r="E51" s="32" t="s">
        <v>25</v>
      </c>
      <c r="F51" s="32" t="s">
        <v>178</v>
      </c>
      <c r="G51" s="33">
        <v>20</v>
      </c>
      <c r="H51" s="30"/>
      <c r="I51" s="30"/>
      <c r="J51" s="30"/>
      <c r="K51" s="30"/>
      <c r="L51" s="30"/>
      <c r="M51" s="30"/>
      <c r="N51" s="30"/>
      <c r="O51" s="30"/>
      <c r="P51" s="29"/>
      <c r="Q51" s="29"/>
      <c r="R51" s="29"/>
      <c r="S51" s="29"/>
      <c r="T51" s="29"/>
      <c r="U51" s="29"/>
      <c r="V51" s="29"/>
      <c r="W51" s="29"/>
      <c r="X51" s="29"/>
      <c r="Y51" s="29"/>
      <c r="Z51" s="29"/>
      <c r="AA51" s="29"/>
      <c r="AB51" s="29"/>
      <c r="AC51" s="29"/>
      <c r="AD51" s="29"/>
      <c r="AE51" s="29"/>
      <c r="AF51" s="29"/>
      <c r="AG51" s="29"/>
    </row>
    <row r="52" spans="1:33" x14ac:dyDescent="0.25">
      <c r="A52" s="7" t="s">
        <v>173</v>
      </c>
      <c r="B52" s="32" t="s">
        <v>26</v>
      </c>
      <c r="C52" s="33">
        <v>60</v>
      </c>
      <c r="D52" s="31"/>
      <c r="E52" s="32" t="s">
        <v>26</v>
      </c>
      <c r="F52" s="32" t="s">
        <v>179</v>
      </c>
      <c r="G52" s="33">
        <v>60</v>
      </c>
      <c r="H52" s="30"/>
      <c r="I52" s="30"/>
      <c r="J52" s="30"/>
      <c r="K52" s="30"/>
      <c r="L52" s="30"/>
      <c r="M52" s="30"/>
      <c r="N52" s="30"/>
      <c r="O52" s="30"/>
      <c r="P52" s="29"/>
      <c r="Q52" s="29"/>
      <c r="R52" s="29"/>
      <c r="S52" s="29"/>
      <c r="T52" s="29"/>
      <c r="U52" s="29"/>
      <c r="V52" s="29"/>
      <c r="W52" s="29"/>
      <c r="X52" s="29"/>
      <c r="Y52" s="29"/>
      <c r="Z52" s="29"/>
      <c r="AA52" s="29"/>
      <c r="AB52" s="29"/>
      <c r="AC52" s="29"/>
      <c r="AD52" s="29"/>
      <c r="AE52" s="29"/>
      <c r="AF52" s="29"/>
      <c r="AG52" s="29"/>
    </row>
    <row r="53" spans="1:33" x14ac:dyDescent="0.25">
      <c r="A53" s="7" t="s">
        <v>6</v>
      </c>
      <c r="B53" s="32" t="s">
        <v>27</v>
      </c>
      <c r="C53" s="33">
        <v>40</v>
      </c>
      <c r="D53" s="31"/>
      <c r="E53" s="32" t="s">
        <v>27</v>
      </c>
      <c r="F53" s="32" t="s">
        <v>180</v>
      </c>
      <c r="G53" s="33">
        <v>40</v>
      </c>
      <c r="H53" s="30"/>
      <c r="I53" s="30"/>
      <c r="J53" s="30"/>
      <c r="K53" s="30"/>
      <c r="L53" s="30"/>
      <c r="M53" s="30"/>
      <c r="N53" s="30"/>
      <c r="O53" s="30"/>
      <c r="P53" s="29"/>
      <c r="Q53" s="29"/>
      <c r="R53" s="29"/>
      <c r="S53" s="29"/>
      <c r="T53" s="29"/>
      <c r="U53" s="29"/>
      <c r="V53" s="29"/>
      <c r="W53" s="29"/>
      <c r="X53" s="29"/>
      <c r="Y53" s="29"/>
      <c r="Z53" s="29"/>
      <c r="AA53" s="29"/>
      <c r="AB53" s="29"/>
      <c r="AC53" s="29"/>
      <c r="AD53" s="29"/>
      <c r="AE53" s="29"/>
      <c r="AF53" s="29"/>
      <c r="AG53" s="29"/>
    </row>
    <row r="54" spans="1:33" x14ac:dyDescent="0.25">
      <c r="A54" s="7" t="s">
        <v>22</v>
      </c>
      <c r="B54" s="32" t="s">
        <v>24</v>
      </c>
      <c r="C54" s="33">
        <v>50</v>
      </c>
      <c r="D54" s="31"/>
      <c r="E54" s="32" t="s">
        <v>24</v>
      </c>
      <c r="F54" s="32" t="s">
        <v>181</v>
      </c>
      <c r="G54" s="33">
        <v>50</v>
      </c>
      <c r="H54" s="30"/>
      <c r="I54" s="30"/>
      <c r="J54" s="30"/>
      <c r="K54" s="30"/>
      <c r="L54" s="30"/>
      <c r="M54" s="30"/>
      <c r="N54" s="30"/>
      <c r="O54" s="30"/>
      <c r="P54" s="29"/>
      <c r="Q54" s="29"/>
      <c r="R54" s="29"/>
      <c r="S54" s="29"/>
      <c r="T54" s="29"/>
      <c r="U54" s="29"/>
      <c r="V54" s="29"/>
      <c r="W54" s="29"/>
      <c r="X54" s="29"/>
      <c r="Y54" s="29"/>
      <c r="Z54" s="29"/>
      <c r="AA54" s="29"/>
      <c r="AB54" s="29"/>
      <c r="AC54" s="29"/>
      <c r="AD54" s="29"/>
      <c r="AE54" s="29"/>
      <c r="AF54" s="29"/>
      <c r="AG54" s="29"/>
    </row>
    <row r="55" spans="1:33" x14ac:dyDescent="0.25">
      <c r="A55" s="7" t="s">
        <v>3</v>
      </c>
      <c r="B55" s="32" t="s">
        <v>25</v>
      </c>
      <c r="C55" s="33">
        <v>20</v>
      </c>
      <c r="D55" s="31"/>
      <c r="E55" s="32" t="s">
        <v>25</v>
      </c>
      <c r="F55" s="32" t="s">
        <v>182</v>
      </c>
      <c r="G55" s="33">
        <v>20</v>
      </c>
      <c r="H55" s="30"/>
      <c r="I55" s="30"/>
      <c r="J55" s="30"/>
      <c r="K55" s="30"/>
      <c r="L55" s="30"/>
      <c r="M55" s="30"/>
      <c r="N55" s="30"/>
      <c r="O55" s="30"/>
      <c r="P55" s="29"/>
      <c r="Q55" s="29"/>
      <c r="R55" s="29"/>
      <c r="S55" s="29"/>
      <c r="T55" s="29"/>
      <c r="U55" s="29"/>
      <c r="V55" s="29"/>
      <c r="W55" s="29"/>
      <c r="X55" s="29"/>
      <c r="Y55" s="29"/>
      <c r="Z55" s="29"/>
      <c r="AA55" s="29"/>
      <c r="AB55" s="29"/>
      <c r="AC55" s="29"/>
      <c r="AD55" s="29"/>
      <c r="AE55" s="29"/>
      <c r="AF55" s="29"/>
      <c r="AG55" s="29"/>
    </row>
    <row r="56" spans="1:33" x14ac:dyDescent="0.25">
      <c r="B56" s="32" t="s">
        <v>26</v>
      </c>
      <c r="C56" s="33">
        <v>60</v>
      </c>
      <c r="D56" s="31"/>
      <c r="E56" s="32" t="s">
        <v>26</v>
      </c>
      <c r="F56" s="32" t="s">
        <v>183</v>
      </c>
      <c r="G56" s="33">
        <v>60</v>
      </c>
      <c r="H56" s="30"/>
      <c r="I56" s="30"/>
      <c r="J56" s="30"/>
      <c r="K56" s="30"/>
      <c r="L56" s="30"/>
      <c r="M56" s="30"/>
      <c r="N56" s="30"/>
      <c r="O56" s="30"/>
      <c r="P56" s="29"/>
      <c r="Q56" s="29"/>
      <c r="R56" s="29"/>
      <c r="S56" s="29"/>
      <c r="T56" s="29"/>
      <c r="U56" s="29"/>
      <c r="V56" s="29"/>
      <c r="W56" s="29"/>
      <c r="X56" s="29"/>
      <c r="Y56" s="29"/>
      <c r="Z56" s="29"/>
      <c r="AA56" s="29"/>
      <c r="AB56" s="29"/>
      <c r="AC56" s="29"/>
      <c r="AD56" s="29"/>
      <c r="AE56" s="29"/>
      <c r="AF56" s="29"/>
      <c r="AG56" s="29"/>
    </row>
    <row r="57" spans="1:33" x14ac:dyDescent="0.25">
      <c r="B57" s="32" t="s">
        <v>27</v>
      </c>
      <c r="C57" s="33">
        <v>40</v>
      </c>
      <c r="D57" s="31"/>
      <c r="E57" s="32" t="s">
        <v>27</v>
      </c>
      <c r="F57" s="32" t="s">
        <v>184</v>
      </c>
      <c r="G57" s="33">
        <v>40</v>
      </c>
      <c r="H57" s="30"/>
      <c r="I57" s="30"/>
      <c r="J57" s="30"/>
      <c r="K57" s="30"/>
      <c r="L57" s="30"/>
      <c r="M57" s="30"/>
      <c r="N57" s="30"/>
      <c r="O57" s="30"/>
      <c r="P57" s="29"/>
      <c r="Q57" s="29"/>
      <c r="R57" s="29"/>
      <c r="S57" s="29"/>
      <c r="T57" s="29"/>
      <c r="U57" s="29"/>
      <c r="V57" s="29"/>
      <c r="W57" s="29"/>
      <c r="X57" s="29"/>
      <c r="Y57" s="29"/>
      <c r="Z57" s="29"/>
      <c r="AA57" s="29"/>
      <c r="AB57" s="29"/>
      <c r="AC57" s="29"/>
      <c r="AD57" s="29"/>
      <c r="AE57" s="29"/>
      <c r="AF57" s="29"/>
      <c r="AG57" s="29"/>
    </row>
    <row r="58" spans="1:33" x14ac:dyDescent="0.25">
      <c r="B58" s="32" t="s">
        <v>24</v>
      </c>
      <c r="C58" s="33">
        <v>50</v>
      </c>
      <c r="D58" s="31"/>
      <c r="E58" s="32" t="s">
        <v>24</v>
      </c>
      <c r="F58" s="32" t="s">
        <v>181</v>
      </c>
      <c r="G58" s="33">
        <v>50</v>
      </c>
      <c r="H58" s="30"/>
      <c r="I58" s="30"/>
      <c r="J58" s="30"/>
      <c r="K58" s="30"/>
      <c r="L58" s="30"/>
      <c r="M58" s="30"/>
      <c r="N58" s="30"/>
      <c r="O58" s="30"/>
      <c r="P58" s="29"/>
      <c r="Q58" s="29"/>
      <c r="R58" s="29"/>
      <c r="S58" s="29"/>
      <c r="T58" s="29"/>
      <c r="U58" s="29"/>
      <c r="V58" s="29"/>
      <c r="W58" s="29"/>
      <c r="X58" s="29"/>
      <c r="Y58" s="29"/>
      <c r="Z58" s="29"/>
      <c r="AA58" s="29"/>
      <c r="AB58" s="29"/>
      <c r="AC58" s="29"/>
      <c r="AD58" s="29"/>
      <c r="AE58" s="29"/>
      <c r="AF58" s="29"/>
      <c r="AG58" s="29"/>
    </row>
    <row r="59" spans="1:33" x14ac:dyDescent="0.25">
      <c r="B59" s="32" t="s">
        <v>25</v>
      </c>
      <c r="C59" s="33">
        <v>20</v>
      </c>
      <c r="D59" s="31"/>
      <c r="E59" s="32" t="s">
        <v>25</v>
      </c>
      <c r="F59" s="32" t="s">
        <v>182</v>
      </c>
      <c r="G59" s="33">
        <v>20</v>
      </c>
      <c r="H59" s="30"/>
      <c r="I59" s="30"/>
      <c r="J59" s="30"/>
      <c r="K59" s="30"/>
      <c r="L59" s="30"/>
      <c r="M59" s="30"/>
      <c r="N59" s="30"/>
      <c r="O59" s="30"/>
      <c r="P59" s="29"/>
      <c r="Q59" s="29"/>
      <c r="R59" s="29"/>
      <c r="S59" s="29"/>
      <c r="T59" s="29"/>
      <c r="U59" s="29"/>
      <c r="V59" s="29"/>
      <c r="W59" s="29"/>
      <c r="X59" s="29"/>
      <c r="Y59" s="29"/>
      <c r="Z59" s="29"/>
      <c r="AA59" s="29"/>
      <c r="AB59" s="29"/>
      <c r="AC59" s="29"/>
      <c r="AD59" s="29"/>
      <c r="AE59" s="29"/>
      <c r="AF59" s="29"/>
      <c r="AG59" s="29"/>
    </row>
    <row r="60" spans="1:33" x14ac:dyDescent="0.25">
      <c r="B60" s="32" t="s">
        <v>26</v>
      </c>
      <c r="C60" s="33">
        <v>60</v>
      </c>
      <c r="D60" s="31"/>
      <c r="E60" s="32" t="s">
        <v>26</v>
      </c>
      <c r="F60" s="32" t="s">
        <v>179</v>
      </c>
      <c r="G60" s="33">
        <v>60</v>
      </c>
      <c r="H60" s="30"/>
      <c r="I60" s="30"/>
      <c r="J60" s="30"/>
      <c r="K60" s="30"/>
      <c r="L60" s="30"/>
      <c r="M60" s="30"/>
      <c r="N60" s="30"/>
      <c r="O60" s="30"/>
      <c r="P60" s="29"/>
      <c r="Q60" s="29"/>
      <c r="R60" s="29"/>
      <c r="S60" s="29"/>
      <c r="T60" s="29"/>
      <c r="U60" s="29"/>
      <c r="V60" s="29"/>
      <c r="W60" s="29"/>
      <c r="X60" s="29"/>
      <c r="Y60" s="29"/>
      <c r="Z60" s="29"/>
      <c r="AA60" s="29"/>
      <c r="AB60" s="29"/>
      <c r="AC60" s="29"/>
      <c r="AD60" s="29"/>
      <c r="AE60" s="29"/>
      <c r="AF60" s="29"/>
      <c r="AG60" s="29"/>
    </row>
    <row r="61" spans="1:33" x14ac:dyDescent="0.25">
      <c r="B61" s="32" t="s">
        <v>27</v>
      </c>
      <c r="C61" s="33">
        <v>40</v>
      </c>
      <c r="D61" s="31"/>
      <c r="E61" s="32" t="s">
        <v>27</v>
      </c>
      <c r="F61" s="32" t="s">
        <v>184</v>
      </c>
      <c r="G61" s="33">
        <v>40</v>
      </c>
      <c r="H61" s="30"/>
      <c r="I61" s="30"/>
      <c r="J61" s="30"/>
      <c r="K61" s="30"/>
      <c r="L61" s="30"/>
      <c r="M61" s="30"/>
      <c r="N61" s="30"/>
      <c r="O61" s="30"/>
      <c r="P61" s="29"/>
      <c r="Q61" s="29"/>
      <c r="R61" s="29"/>
      <c r="S61" s="29"/>
      <c r="T61" s="29"/>
      <c r="U61" s="29"/>
      <c r="V61" s="29"/>
      <c r="W61" s="29"/>
      <c r="X61" s="29"/>
      <c r="Y61" s="29"/>
      <c r="Z61" s="29"/>
      <c r="AA61" s="29"/>
      <c r="AB61" s="29"/>
      <c r="AC61" s="29"/>
      <c r="AD61" s="29"/>
      <c r="AE61" s="29"/>
      <c r="AF61" s="29"/>
      <c r="AG61" s="29"/>
    </row>
    <row r="62" spans="1:33" x14ac:dyDescent="0.25">
      <c r="B62" s="19"/>
      <c r="C62" s="19"/>
      <c r="D62" s="19"/>
      <c r="E62" s="19"/>
      <c r="F62" s="19"/>
      <c r="G62" s="19"/>
      <c r="H62" s="30"/>
      <c r="I62" s="30"/>
      <c r="J62" s="30"/>
      <c r="K62" s="30"/>
      <c r="L62" s="30"/>
      <c r="M62" s="30"/>
      <c r="N62" s="30"/>
      <c r="O62" s="30"/>
      <c r="P62" s="29"/>
      <c r="Q62" s="29"/>
      <c r="R62" s="29"/>
      <c r="S62" s="29"/>
      <c r="T62" s="29"/>
      <c r="U62" s="29"/>
      <c r="V62" s="29"/>
      <c r="W62" s="29"/>
      <c r="X62" s="29"/>
      <c r="Y62" s="29"/>
      <c r="Z62" s="29"/>
      <c r="AA62" s="29"/>
      <c r="AB62" s="29"/>
      <c r="AC62" s="29"/>
      <c r="AD62" s="29"/>
      <c r="AE62" s="29"/>
      <c r="AF62" s="29"/>
      <c r="AG62" s="29"/>
    </row>
    <row r="63" spans="1:33" ht="15.75" thickBot="1" x14ac:dyDescent="0.3">
      <c r="B63" s="30" t="s">
        <v>23</v>
      </c>
      <c r="C63" s="20" t="s">
        <v>175</v>
      </c>
      <c r="D63" s="31"/>
      <c r="E63" s="30" t="s">
        <v>23</v>
      </c>
      <c r="F63" s="30" t="s">
        <v>176</v>
      </c>
      <c r="G63" s="20" t="s">
        <v>187</v>
      </c>
      <c r="H63" s="30"/>
      <c r="I63" s="30"/>
      <c r="J63" s="30"/>
      <c r="K63" s="30"/>
      <c r="L63" s="30"/>
      <c r="M63" s="30"/>
      <c r="N63" s="30"/>
      <c r="O63" s="30"/>
      <c r="P63" s="29"/>
      <c r="Q63" s="29"/>
      <c r="R63" s="29"/>
      <c r="S63" s="29"/>
      <c r="T63" s="29"/>
      <c r="U63" s="29"/>
      <c r="V63" s="29"/>
      <c r="W63" s="29"/>
      <c r="X63" s="29"/>
      <c r="Y63" s="29"/>
      <c r="Z63" s="29"/>
      <c r="AA63" s="29"/>
      <c r="AB63" s="29"/>
      <c r="AC63" s="29"/>
      <c r="AD63" s="29"/>
      <c r="AE63" s="29"/>
      <c r="AF63" s="29"/>
      <c r="AG63" s="29"/>
    </row>
    <row r="64" spans="1:33" ht="16.5" thickTop="1" thickBot="1" x14ac:dyDescent="0.3">
      <c r="B64" s="38" t="s">
        <v>24</v>
      </c>
      <c r="C64" s="39">
        <f>COUNTIF(B50:B61,B64)</f>
        <v>3</v>
      </c>
      <c r="D64" s="31"/>
      <c r="E64" s="38" t="s">
        <v>25</v>
      </c>
      <c r="F64" s="38" t="s">
        <v>178</v>
      </c>
      <c r="G64" s="34">
        <f>COUNTIFS(E50:E61,E64,F50:F61,F64)</f>
        <v>1</v>
      </c>
      <c r="H64" s="30"/>
      <c r="I64" s="30"/>
      <c r="J64" s="30"/>
      <c r="K64" s="30"/>
      <c r="L64" s="30"/>
      <c r="M64" s="30"/>
      <c r="N64" s="30"/>
      <c r="O64" s="30"/>
      <c r="P64" s="29"/>
      <c r="Q64" s="29"/>
      <c r="R64" s="29"/>
      <c r="S64" s="29"/>
      <c r="T64" s="29"/>
      <c r="U64" s="29"/>
      <c r="V64" s="29"/>
      <c r="W64" s="29"/>
      <c r="X64" s="29"/>
      <c r="Y64" s="29"/>
      <c r="Z64" s="29"/>
      <c r="AA64" s="29"/>
      <c r="AB64" s="29"/>
      <c r="AC64" s="29"/>
      <c r="AD64" s="29"/>
      <c r="AE64" s="29"/>
      <c r="AF64" s="29"/>
      <c r="AG64" s="29"/>
    </row>
    <row r="65" spans="2:33" ht="15.75" thickTop="1" x14ac:dyDescent="0.25">
      <c r="B65" s="30"/>
      <c r="C65" s="30"/>
      <c r="D65" s="31"/>
      <c r="E65" s="30"/>
      <c r="F65" s="30"/>
      <c r="G65" s="30"/>
      <c r="H65" s="30"/>
      <c r="I65" s="30"/>
      <c r="J65" s="30"/>
      <c r="K65" s="30"/>
      <c r="L65" s="30"/>
      <c r="M65" s="30"/>
      <c r="N65" s="30"/>
      <c r="O65" s="30"/>
      <c r="P65" s="29"/>
      <c r="Q65" s="29"/>
      <c r="R65" s="29"/>
      <c r="S65" s="29"/>
      <c r="T65" s="29"/>
      <c r="U65" s="29"/>
      <c r="V65" s="29"/>
      <c r="W65" s="29"/>
      <c r="X65" s="29"/>
      <c r="Y65" s="29"/>
      <c r="Z65" s="29"/>
      <c r="AA65" s="29"/>
      <c r="AB65" s="29"/>
      <c r="AC65" s="29"/>
      <c r="AD65" s="29"/>
      <c r="AE65" s="29"/>
      <c r="AF65" s="29"/>
      <c r="AG65" s="29"/>
    </row>
    <row r="66" spans="2:33" x14ac:dyDescent="0.25">
      <c r="B66" s="1"/>
      <c r="C66" s="1"/>
      <c r="D66" s="1"/>
      <c r="E66" s="1"/>
      <c r="F66" s="1"/>
      <c r="G66" s="1"/>
      <c r="H66" s="30"/>
      <c r="I66" s="30"/>
      <c r="J66" s="30"/>
      <c r="K66" s="30"/>
      <c r="L66" s="30"/>
      <c r="M66" s="30"/>
      <c r="N66" s="30"/>
      <c r="O66" s="30"/>
      <c r="P66" s="29"/>
      <c r="Q66" s="29"/>
      <c r="R66" s="29"/>
      <c r="S66" s="29"/>
      <c r="T66" s="29"/>
      <c r="U66" s="29"/>
      <c r="V66" s="29"/>
      <c r="W66" s="29"/>
      <c r="X66" s="29"/>
      <c r="Y66" s="29"/>
      <c r="Z66" s="29"/>
      <c r="AA66" s="29"/>
      <c r="AB66" s="29"/>
      <c r="AC66" s="29"/>
      <c r="AD66" s="29"/>
      <c r="AE66" s="29"/>
      <c r="AF66" s="29"/>
      <c r="AG66" s="29"/>
    </row>
    <row r="67" spans="2:33" x14ac:dyDescent="0.25">
      <c r="B67" s="1"/>
      <c r="C67" s="1"/>
      <c r="D67" s="1"/>
      <c r="E67" s="1"/>
      <c r="F67" s="1"/>
      <c r="G67" s="1"/>
      <c r="H67" s="30"/>
      <c r="I67" s="30"/>
      <c r="J67" s="30"/>
      <c r="K67" s="30"/>
      <c r="L67" s="30"/>
      <c r="M67" s="30"/>
      <c r="N67" s="30"/>
      <c r="O67" s="30"/>
      <c r="P67" s="29"/>
      <c r="Q67" s="29"/>
      <c r="R67" s="29"/>
      <c r="S67" s="29"/>
      <c r="T67" s="29"/>
      <c r="U67" s="29"/>
      <c r="V67" s="29"/>
      <c r="W67" s="29"/>
      <c r="X67" s="29"/>
      <c r="Y67" s="29"/>
      <c r="Z67" s="29"/>
      <c r="AA67" s="29"/>
      <c r="AB67" s="29"/>
      <c r="AC67" s="29"/>
      <c r="AD67" s="29"/>
      <c r="AE67" s="29"/>
      <c r="AF67" s="29"/>
      <c r="AG67" s="29"/>
    </row>
    <row r="68" spans="2:33" x14ac:dyDescent="0.25">
      <c r="B68" s="1"/>
      <c r="C68" s="1"/>
      <c r="D68" s="1"/>
      <c r="E68" s="1"/>
      <c r="F68" s="1"/>
      <c r="G68" s="1"/>
      <c r="H68" s="30"/>
      <c r="I68" s="30"/>
      <c r="J68" s="30"/>
      <c r="K68" s="30"/>
      <c r="L68" s="30"/>
      <c r="M68" s="30"/>
      <c r="N68" s="30"/>
      <c r="O68" s="30"/>
      <c r="P68" s="29"/>
      <c r="Q68" s="29"/>
      <c r="R68" s="29"/>
      <c r="S68" s="29"/>
      <c r="T68" s="29"/>
      <c r="U68" s="29"/>
      <c r="V68" s="29"/>
      <c r="W68" s="29"/>
      <c r="X68" s="29"/>
      <c r="Y68" s="29"/>
      <c r="Z68" s="29"/>
      <c r="AA68" s="29"/>
      <c r="AB68" s="29"/>
      <c r="AC68" s="29"/>
      <c r="AD68" s="29"/>
      <c r="AE68" s="29"/>
      <c r="AF68" s="29"/>
      <c r="AG68" s="29"/>
    </row>
    <row r="69" spans="2:33" x14ac:dyDescent="0.25">
      <c r="B69" s="1"/>
      <c r="C69" s="1"/>
      <c r="D69" s="1"/>
      <c r="E69" s="1"/>
      <c r="F69" s="1"/>
      <c r="G69" s="1"/>
      <c r="H69" s="30"/>
      <c r="I69" s="30"/>
      <c r="J69" s="30"/>
      <c r="K69" s="30"/>
      <c r="L69" s="30"/>
      <c r="M69" s="30"/>
      <c r="N69" s="30"/>
      <c r="O69" s="30"/>
      <c r="P69" s="29"/>
      <c r="Q69" s="29"/>
      <c r="R69" s="29"/>
      <c r="S69" s="29"/>
      <c r="T69" s="29"/>
      <c r="U69" s="29"/>
      <c r="V69" s="29"/>
      <c r="W69" s="29"/>
      <c r="X69" s="29"/>
      <c r="Y69" s="29"/>
      <c r="Z69" s="29"/>
      <c r="AA69" s="29"/>
      <c r="AB69" s="29"/>
      <c r="AC69" s="29"/>
      <c r="AD69" s="29"/>
      <c r="AE69" s="29"/>
      <c r="AF69" s="29"/>
      <c r="AG69" s="29"/>
    </row>
    <row r="70" spans="2:33" x14ac:dyDescent="0.25">
      <c r="B70" s="1"/>
      <c r="C70" s="1"/>
      <c r="D70" s="1"/>
      <c r="E70" s="1"/>
      <c r="F70" s="1"/>
      <c r="G70" s="1"/>
      <c r="H70" s="30"/>
      <c r="I70" s="30"/>
      <c r="J70" s="30"/>
      <c r="K70" s="30"/>
      <c r="L70" s="30"/>
      <c r="M70" s="30"/>
      <c r="N70" s="30"/>
      <c r="O70" s="30"/>
      <c r="P70" s="29"/>
      <c r="Q70" s="29"/>
      <c r="R70" s="29"/>
      <c r="S70" s="29"/>
      <c r="T70" s="29"/>
      <c r="U70" s="29"/>
      <c r="V70" s="29"/>
      <c r="W70" s="29"/>
      <c r="X70" s="29"/>
      <c r="Y70" s="29"/>
      <c r="Z70" s="29"/>
      <c r="AA70" s="29"/>
      <c r="AB70" s="29"/>
      <c r="AC70" s="29"/>
      <c r="AD70" s="29"/>
      <c r="AE70" s="29"/>
      <c r="AF70" s="29"/>
      <c r="AG70" s="29"/>
    </row>
    <row r="71" spans="2:33" x14ac:dyDescent="0.25">
      <c r="B71" s="1"/>
      <c r="C71" s="1"/>
      <c r="D71" s="1"/>
      <c r="E71" s="1"/>
      <c r="F71" s="1"/>
      <c r="G71" s="1"/>
      <c r="H71" s="30"/>
      <c r="I71" s="30"/>
      <c r="J71" s="30"/>
      <c r="K71" s="30"/>
      <c r="L71" s="30"/>
      <c r="M71" s="30"/>
      <c r="N71" s="30"/>
      <c r="O71" s="30"/>
      <c r="P71" s="29"/>
      <c r="Q71" s="29"/>
      <c r="R71" s="29"/>
      <c r="S71" s="29"/>
      <c r="T71" s="29"/>
      <c r="U71" s="29"/>
      <c r="V71" s="29"/>
      <c r="W71" s="29"/>
      <c r="X71" s="29"/>
      <c r="Y71" s="29"/>
      <c r="Z71" s="29"/>
      <c r="AA71" s="29"/>
      <c r="AB71" s="29"/>
      <c r="AC71" s="29"/>
      <c r="AD71" s="29"/>
      <c r="AE71" s="29"/>
      <c r="AF71" s="29"/>
      <c r="AG71" s="29"/>
    </row>
    <row r="72" spans="2:33" x14ac:dyDescent="0.25">
      <c r="B72" s="1"/>
      <c r="C72" s="1"/>
      <c r="D72" s="1"/>
      <c r="E72" s="1"/>
      <c r="F72" s="1"/>
      <c r="G72" s="1"/>
      <c r="H72" s="30"/>
      <c r="I72" s="30"/>
      <c r="J72" s="30"/>
      <c r="K72" s="30"/>
      <c r="L72" s="30"/>
      <c r="M72" s="30"/>
      <c r="N72" s="30"/>
      <c r="O72" s="30"/>
      <c r="P72" s="29"/>
      <c r="Q72" s="29"/>
      <c r="R72" s="29"/>
      <c r="S72" s="29"/>
      <c r="T72" s="29"/>
      <c r="U72" s="29"/>
      <c r="V72" s="29"/>
      <c r="W72" s="29"/>
      <c r="X72" s="29"/>
      <c r="Y72" s="29"/>
      <c r="Z72" s="29"/>
      <c r="AA72" s="29"/>
      <c r="AB72" s="29"/>
      <c r="AC72" s="29"/>
      <c r="AD72" s="29"/>
      <c r="AE72" s="29"/>
      <c r="AF72" s="29"/>
      <c r="AG72" s="29"/>
    </row>
    <row r="73" spans="2:33" x14ac:dyDescent="0.25">
      <c r="B73" s="1"/>
      <c r="C73" s="1"/>
      <c r="D73" s="1"/>
      <c r="E73" s="1"/>
      <c r="F73" s="1"/>
      <c r="G73" s="1"/>
      <c r="H73" s="30"/>
      <c r="I73" s="30"/>
      <c r="J73" s="30"/>
      <c r="K73" s="30"/>
      <c r="L73" s="30"/>
      <c r="M73" s="30"/>
      <c r="N73" s="30"/>
      <c r="O73" s="30"/>
      <c r="P73" s="29"/>
      <c r="Q73" s="29"/>
      <c r="R73" s="29"/>
      <c r="S73" s="29"/>
      <c r="T73" s="29"/>
      <c r="U73" s="29"/>
      <c r="V73" s="29"/>
      <c r="W73" s="29"/>
      <c r="X73" s="29"/>
      <c r="Y73" s="29"/>
      <c r="Z73" s="29"/>
      <c r="AA73" s="29"/>
      <c r="AB73" s="29"/>
      <c r="AC73" s="29"/>
      <c r="AD73" s="29"/>
      <c r="AE73" s="29"/>
      <c r="AF73" s="29"/>
      <c r="AG73" s="29"/>
    </row>
    <row r="74" spans="2:33" x14ac:dyDescent="0.25">
      <c r="B74" s="1"/>
      <c r="C74" s="1"/>
      <c r="D74" s="1"/>
      <c r="E74" s="1"/>
      <c r="F74" s="1"/>
      <c r="G74" s="1"/>
      <c r="H74" s="30"/>
      <c r="I74" s="30"/>
      <c r="J74" s="30"/>
      <c r="K74" s="30"/>
      <c r="L74" s="30"/>
      <c r="M74" s="30"/>
      <c r="N74" s="30"/>
      <c r="O74" s="30"/>
      <c r="P74" s="29"/>
      <c r="Q74" s="29"/>
      <c r="R74" s="29"/>
      <c r="S74" s="29"/>
      <c r="T74" s="29"/>
      <c r="U74" s="29"/>
      <c r="V74" s="29"/>
      <c r="W74" s="29"/>
      <c r="X74" s="29"/>
      <c r="Y74" s="29"/>
      <c r="Z74" s="29"/>
      <c r="AA74" s="29"/>
      <c r="AB74" s="29"/>
      <c r="AC74" s="29"/>
      <c r="AD74" s="29"/>
      <c r="AE74" s="29"/>
      <c r="AF74" s="29"/>
      <c r="AG74" s="29"/>
    </row>
    <row r="75" spans="2:33" x14ac:dyDescent="0.25">
      <c r="B75" s="1"/>
      <c r="C75" s="1"/>
      <c r="D75" s="1"/>
      <c r="E75" s="1"/>
      <c r="F75" s="1"/>
      <c r="G75" s="1"/>
      <c r="H75" s="30"/>
      <c r="I75" s="30"/>
      <c r="J75" s="30"/>
      <c r="K75" s="30"/>
      <c r="L75" s="30"/>
      <c r="M75" s="30"/>
      <c r="N75" s="30"/>
      <c r="O75" s="30"/>
      <c r="P75" s="29"/>
      <c r="Q75" s="29"/>
      <c r="R75" s="29"/>
      <c r="S75" s="29"/>
      <c r="T75" s="29"/>
      <c r="U75" s="29"/>
      <c r="V75" s="29"/>
      <c r="W75" s="29"/>
      <c r="X75" s="29"/>
      <c r="Y75" s="29"/>
      <c r="Z75" s="29"/>
      <c r="AA75" s="29"/>
      <c r="AB75" s="29"/>
      <c r="AC75" s="29"/>
      <c r="AD75" s="29"/>
      <c r="AE75" s="29"/>
      <c r="AF75" s="29"/>
      <c r="AG75" s="29"/>
    </row>
    <row r="76" spans="2:33" x14ac:dyDescent="0.25">
      <c r="B76" s="1"/>
      <c r="C76" s="1"/>
      <c r="D76" s="1"/>
      <c r="E76" s="1"/>
      <c r="F76" s="1"/>
      <c r="G76" s="1"/>
      <c r="H76" s="30"/>
      <c r="I76" s="30"/>
      <c r="J76" s="30"/>
      <c r="K76" s="30"/>
      <c r="L76" s="30"/>
      <c r="M76" s="30"/>
      <c r="N76" s="30"/>
      <c r="O76" s="30"/>
      <c r="P76" s="29"/>
      <c r="Q76" s="29"/>
      <c r="R76" s="29"/>
      <c r="S76" s="29"/>
      <c r="T76" s="29"/>
      <c r="U76" s="29"/>
      <c r="V76" s="29"/>
      <c r="W76" s="29"/>
      <c r="X76" s="29"/>
      <c r="Y76" s="29"/>
      <c r="Z76" s="29"/>
      <c r="AA76" s="29"/>
      <c r="AB76" s="29"/>
      <c r="AC76" s="29"/>
      <c r="AD76" s="29"/>
      <c r="AE76" s="29"/>
      <c r="AF76" s="29"/>
      <c r="AG76" s="29"/>
    </row>
    <row r="77" spans="2:33" x14ac:dyDescent="0.25">
      <c r="B77" s="1"/>
      <c r="C77" s="1"/>
      <c r="D77" s="1"/>
      <c r="E77" s="1"/>
      <c r="F77" s="1"/>
      <c r="G77" s="1"/>
      <c r="H77" s="30"/>
      <c r="I77" s="30"/>
      <c r="J77" s="30"/>
      <c r="K77" s="30"/>
      <c r="L77" s="30"/>
      <c r="M77" s="30"/>
      <c r="N77" s="30"/>
      <c r="O77" s="30"/>
      <c r="P77" s="29"/>
      <c r="Q77" s="29"/>
      <c r="R77" s="29"/>
      <c r="S77" s="29"/>
      <c r="T77" s="29"/>
      <c r="U77" s="29"/>
      <c r="V77" s="29"/>
      <c r="W77" s="29"/>
      <c r="X77" s="29"/>
      <c r="Y77" s="29"/>
      <c r="Z77" s="29"/>
      <c r="AA77" s="29"/>
      <c r="AB77" s="29"/>
      <c r="AC77" s="29"/>
      <c r="AD77" s="29"/>
      <c r="AE77" s="29"/>
      <c r="AF77" s="29"/>
      <c r="AG77" s="29"/>
    </row>
    <row r="78" spans="2:33" x14ac:dyDescent="0.25">
      <c r="B78" s="1"/>
      <c r="C78" s="1"/>
      <c r="D78" s="1"/>
      <c r="E78" s="1"/>
      <c r="F78" s="1"/>
      <c r="G78" s="1"/>
      <c r="H78" s="30"/>
      <c r="I78" s="30"/>
      <c r="J78" s="30"/>
      <c r="K78" s="30"/>
      <c r="L78" s="30"/>
      <c r="M78" s="30"/>
      <c r="N78" s="30"/>
      <c r="O78" s="30"/>
      <c r="P78" s="29"/>
      <c r="Q78" s="29"/>
      <c r="R78" s="29"/>
      <c r="S78" s="29"/>
      <c r="T78" s="29"/>
      <c r="U78" s="29"/>
      <c r="V78" s="29"/>
      <c r="W78" s="29"/>
      <c r="X78" s="29"/>
      <c r="Y78" s="29"/>
      <c r="Z78" s="29"/>
      <c r="AA78" s="29"/>
      <c r="AB78" s="29"/>
      <c r="AC78" s="29"/>
      <c r="AD78" s="29"/>
      <c r="AE78" s="29"/>
      <c r="AF78" s="29"/>
      <c r="AG78" s="29"/>
    </row>
    <row r="79" spans="2:33" x14ac:dyDescent="0.25">
      <c r="B79" s="1"/>
      <c r="C79" s="1"/>
      <c r="D79" s="1"/>
      <c r="E79" s="1"/>
      <c r="F79" s="1"/>
      <c r="G79" s="1"/>
      <c r="H79" s="30"/>
      <c r="I79" s="30"/>
      <c r="J79" s="30"/>
      <c r="K79" s="30"/>
      <c r="L79" s="30"/>
      <c r="M79" s="30"/>
      <c r="N79" s="30"/>
      <c r="O79" s="30"/>
      <c r="P79" s="29"/>
      <c r="Q79" s="29"/>
      <c r="R79" s="29"/>
      <c r="S79" s="29"/>
      <c r="T79" s="29"/>
      <c r="U79" s="29"/>
      <c r="V79" s="29"/>
      <c r="W79" s="29"/>
      <c r="X79" s="29"/>
      <c r="Y79" s="29"/>
      <c r="Z79" s="29"/>
      <c r="AA79" s="29"/>
      <c r="AB79" s="29"/>
      <c r="AC79" s="29"/>
      <c r="AD79" s="29"/>
      <c r="AE79" s="29"/>
      <c r="AF79" s="29"/>
      <c r="AG79" s="29"/>
    </row>
    <row r="80" spans="2:33" x14ac:dyDescent="0.25">
      <c r="B80" s="1"/>
      <c r="C80" s="1"/>
      <c r="D80" s="1"/>
      <c r="E80" s="1"/>
      <c r="F80" s="1"/>
      <c r="G80" s="1"/>
      <c r="H80" s="30"/>
      <c r="I80" s="30"/>
      <c r="J80" s="30"/>
      <c r="K80" s="30"/>
      <c r="L80" s="30"/>
      <c r="M80" s="30"/>
      <c r="N80" s="30"/>
      <c r="O80" s="30"/>
      <c r="P80" s="29"/>
      <c r="Q80" s="29"/>
      <c r="R80" s="29"/>
      <c r="S80" s="29"/>
      <c r="T80" s="29"/>
      <c r="U80" s="29"/>
      <c r="V80" s="29"/>
      <c r="W80" s="29"/>
      <c r="X80" s="29"/>
      <c r="Y80" s="29"/>
      <c r="Z80" s="29"/>
      <c r="AA80" s="29"/>
      <c r="AB80" s="29"/>
      <c r="AC80" s="29"/>
      <c r="AD80" s="29"/>
      <c r="AE80" s="29"/>
      <c r="AF80" s="29"/>
      <c r="AG80" s="29"/>
    </row>
    <row r="81" spans="2:33" x14ac:dyDescent="0.25">
      <c r="B81" s="1"/>
      <c r="C81" s="1"/>
      <c r="D81" s="1"/>
      <c r="E81" s="1"/>
      <c r="F81" s="1"/>
      <c r="G81" s="1"/>
      <c r="H81" s="30"/>
      <c r="I81" s="30"/>
      <c r="J81" s="30"/>
      <c r="K81" s="30"/>
      <c r="L81" s="30"/>
      <c r="M81" s="30"/>
      <c r="N81" s="30"/>
      <c r="O81" s="30"/>
      <c r="P81" s="29"/>
      <c r="Q81" s="29"/>
      <c r="R81" s="29"/>
      <c r="S81" s="29"/>
      <c r="T81" s="29"/>
      <c r="U81" s="29"/>
      <c r="V81" s="29"/>
      <c r="W81" s="29"/>
      <c r="X81" s="29"/>
      <c r="Y81" s="29"/>
      <c r="Z81" s="29"/>
      <c r="AA81" s="29"/>
      <c r="AB81" s="29"/>
      <c r="AC81" s="29"/>
      <c r="AD81" s="29"/>
      <c r="AE81" s="29"/>
      <c r="AF81" s="29"/>
      <c r="AG81" s="29"/>
    </row>
    <row r="82" spans="2:33" x14ac:dyDescent="0.25">
      <c r="E82" s="30"/>
      <c r="F82" s="30"/>
      <c r="G82" s="30"/>
      <c r="H82" s="30"/>
      <c r="I82" s="30"/>
      <c r="J82" s="30"/>
      <c r="K82" s="30"/>
      <c r="L82" s="30"/>
      <c r="M82" s="30"/>
      <c r="N82" s="30"/>
      <c r="O82" s="30"/>
      <c r="P82" s="29"/>
      <c r="Q82" s="29"/>
      <c r="R82" s="29"/>
      <c r="S82" s="29"/>
      <c r="T82" s="29"/>
      <c r="U82" s="29"/>
      <c r="V82" s="29"/>
      <c r="W82" s="29"/>
      <c r="X82" s="29"/>
      <c r="Y82" s="29"/>
      <c r="Z82" s="29"/>
      <c r="AA82" s="29"/>
      <c r="AB82" s="29"/>
      <c r="AC82" s="29"/>
      <c r="AD82" s="29"/>
      <c r="AE82" s="29"/>
      <c r="AF82" s="29"/>
      <c r="AG82" s="29"/>
    </row>
    <row r="83" spans="2:33" x14ac:dyDescent="0.25">
      <c r="E83" s="30"/>
      <c r="F83" s="30"/>
      <c r="G83" s="30"/>
      <c r="H83" s="30"/>
      <c r="I83" s="30"/>
      <c r="J83" s="30"/>
      <c r="K83" s="30"/>
      <c r="L83" s="30"/>
      <c r="M83" s="30"/>
      <c r="N83" s="30"/>
      <c r="O83" s="30"/>
      <c r="P83" s="29"/>
      <c r="Q83" s="29"/>
      <c r="R83" s="29"/>
      <c r="S83" s="29"/>
      <c r="T83" s="29"/>
      <c r="U83" s="29"/>
      <c r="V83" s="29"/>
      <c r="W83" s="29"/>
      <c r="X83" s="29"/>
      <c r="Y83" s="29"/>
      <c r="Z83" s="29"/>
      <c r="AA83" s="29"/>
      <c r="AB83" s="29"/>
      <c r="AC83" s="29"/>
      <c r="AD83" s="29"/>
      <c r="AE83" s="29"/>
      <c r="AF83" s="29"/>
      <c r="AG83" s="29"/>
    </row>
    <row r="84" spans="2:33" x14ac:dyDescent="0.25">
      <c r="E84" s="30"/>
      <c r="F84" s="30"/>
      <c r="G84" s="30"/>
      <c r="H84" s="30"/>
      <c r="I84" s="30"/>
      <c r="J84" s="30"/>
      <c r="K84" s="30"/>
      <c r="L84" s="30"/>
      <c r="M84" s="30"/>
      <c r="N84" s="30"/>
      <c r="O84" s="30"/>
      <c r="P84" s="29"/>
      <c r="Q84" s="29"/>
      <c r="R84" s="29"/>
      <c r="S84" s="29"/>
      <c r="T84" s="29"/>
      <c r="U84" s="29"/>
      <c r="V84" s="29"/>
      <c r="W84" s="29"/>
      <c r="X84" s="29"/>
      <c r="Y84" s="29"/>
      <c r="Z84" s="29"/>
      <c r="AA84" s="29"/>
      <c r="AB84" s="29"/>
      <c r="AC84" s="29"/>
      <c r="AD84" s="29"/>
      <c r="AE84" s="29"/>
      <c r="AF84" s="29"/>
      <c r="AG84" s="29"/>
    </row>
    <row r="85" spans="2:33" x14ac:dyDescent="0.25">
      <c r="E85" s="30"/>
      <c r="F85" s="30"/>
      <c r="G85" s="30"/>
      <c r="H85" s="30"/>
      <c r="I85" s="30"/>
      <c r="J85" s="30"/>
      <c r="K85" s="30"/>
      <c r="L85" s="30"/>
      <c r="M85" s="30"/>
      <c r="N85" s="30"/>
      <c r="O85" s="30"/>
      <c r="P85" s="29"/>
      <c r="Q85" s="29"/>
      <c r="R85" s="29"/>
      <c r="S85" s="29"/>
      <c r="T85" s="29"/>
      <c r="U85" s="29"/>
      <c r="V85" s="29"/>
      <c r="W85" s="29"/>
      <c r="X85" s="29"/>
      <c r="Y85" s="29"/>
      <c r="Z85" s="29"/>
      <c r="AA85" s="29"/>
      <c r="AB85" s="29"/>
      <c r="AC85" s="29"/>
      <c r="AD85" s="29"/>
      <c r="AE85" s="29"/>
      <c r="AF85" s="29"/>
      <c r="AG85" s="29"/>
    </row>
    <row r="86" spans="2:33" x14ac:dyDescent="0.25">
      <c r="E86" s="30"/>
      <c r="F86" s="30"/>
      <c r="G86" s="30"/>
      <c r="H86" s="30"/>
      <c r="I86" s="30"/>
      <c r="J86" s="30"/>
      <c r="K86" s="30"/>
      <c r="L86" s="30"/>
      <c r="M86" s="30"/>
      <c r="N86" s="30"/>
      <c r="O86" s="30"/>
      <c r="P86" s="29"/>
      <c r="Q86" s="29"/>
      <c r="R86" s="29"/>
      <c r="S86" s="29"/>
      <c r="T86" s="29"/>
      <c r="U86" s="29"/>
      <c r="V86" s="29"/>
      <c r="W86" s="29"/>
      <c r="X86" s="29"/>
      <c r="Y86" s="29"/>
      <c r="Z86" s="29"/>
      <c r="AA86" s="29"/>
      <c r="AB86" s="29"/>
      <c r="AC86" s="29"/>
      <c r="AD86" s="29"/>
      <c r="AE86" s="29"/>
      <c r="AF86" s="29"/>
      <c r="AG86" s="29"/>
    </row>
    <row r="87" spans="2:33" x14ac:dyDescent="0.25">
      <c r="E87" s="30"/>
      <c r="F87" s="30"/>
      <c r="G87" s="30"/>
      <c r="H87" s="30"/>
      <c r="I87" s="30"/>
      <c r="J87" s="30"/>
      <c r="K87" s="30"/>
      <c r="L87" s="30"/>
      <c r="M87" s="30"/>
      <c r="N87" s="30"/>
      <c r="O87" s="30"/>
      <c r="P87" s="29"/>
      <c r="Q87" s="29"/>
      <c r="R87" s="29"/>
      <c r="S87" s="29"/>
      <c r="T87" s="29"/>
      <c r="U87" s="29"/>
      <c r="V87" s="29"/>
      <c r="W87" s="29"/>
      <c r="X87" s="29"/>
      <c r="Y87" s="29"/>
      <c r="Z87" s="29"/>
      <c r="AA87" s="29"/>
      <c r="AB87" s="29"/>
      <c r="AC87" s="29"/>
      <c r="AD87" s="29"/>
      <c r="AE87" s="29"/>
      <c r="AF87" s="29"/>
      <c r="AG87" s="29"/>
    </row>
    <row r="88" spans="2:33" x14ac:dyDescent="0.25">
      <c r="E88" s="30"/>
      <c r="F88" s="30"/>
      <c r="G88" s="30"/>
      <c r="H88" s="30"/>
      <c r="I88" s="30"/>
      <c r="J88" s="30"/>
      <c r="K88" s="30"/>
      <c r="L88" s="30"/>
      <c r="M88" s="30"/>
      <c r="N88" s="30"/>
      <c r="O88" s="30"/>
      <c r="P88" s="29"/>
      <c r="Q88" s="29"/>
      <c r="R88" s="29"/>
      <c r="S88" s="29"/>
      <c r="T88" s="29"/>
      <c r="U88" s="29"/>
      <c r="V88" s="29"/>
      <c r="W88" s="29"/>
      <c r="X88" s="29"/>
      <c r="Y88" s="29"/>
      <c r="Z88" s="29"/>
      <c r="AA88" s="29"/>
      <c r="AB88" s="29"/>
      <c r="AC88" s="29"/>
      <c r="AD88" s="29"/>
      <c r="AE88" s="29"/>
      <c r="AF88" s="29"/>
      <c r="AG88" s="29"/>
    </row>
    <row r="89" spans="2:33" x14ac:dyDescent="0.25">
      <c r="E89" s="30"/>
      <c r="F89" s="30"/>
      <c r="G89" s="30"/>
      <c r="H89" s="30"/>
      <c r="I89" s="30"/>
      <c r="J89" s="30"/>
      <c r="K89" s="30"/>
      <c r="L89" s="30"/>
      <c r="M89" s="30"/>
      <c r="N89" s="30"/>
      <c r="O89" s="30"/>
      <c r="P89" s="29"/>
      <c r="Q89" s="29"/>
      <c r="R89" s="29"/>
      <c r="S89" s="29"/>
      <c r="T89" s="29"/>
      <c r="U89" s="29"/>
      <c r="V89" s="29"/>
      <c r="W89" s="29"/>
      <c r="X89" s="29"/>
      <c r="Y89" s="29"/>
      <c r="Z89" s="29"/>
      <c r="AA89" s="29"/>
      <c r="AB89" s="29"/>
      <c r="AC89" s="29"/>
      <c r="AD89" s="29"/>
      <c r="AE89" s="29"/>
      <c r="AF89" s="29"/>
      <c r="AG89" s="29"/>
    </row>
    <row r="90" spans="2:33" ht="15" customHeight="1" x14ac:dyDescent="0.25">
      <c r="E90" s="29"/>
      <c r="F90" s="29"/>
      <c r="G90" s="29"/>
      <c r="H90" s="29"/>
      <c r="I90" s="30"/>
      <c r="J90" s="30"/>
      <c r="K90" s="29"/>
      <c r="L90" s="29"/>
      <c r="M90" s="30"/>
      <c r="N90" s="29"/>
      <c r="O90" s="29"/>
      <c r="P90" s="29"/>
      <c r="Q90" s="29"/>
      <c r="R90" s="29"/>
      <c r="S90" s="29"/>
      <c r="T90" s="29"/>
      <c r="U90" s="29"/>
      <c r="V90" s="29"/>
      <c r="W90" s="29"/>
      <c r="X90" s="29"/>
      <c r="Y90" s="29"/>
      <c r="Z90" s="29"/>
      <c r="AA90" s="29"/>
      <c r="AB90" s="29"/>
      <c r="AC90" s="29"/>
      <c r="AD90" s="29"/>
      <c r="AE90" s="29"/>
      <c r="AF90" s="29"/>
      <c r="AG90" s="29"/>
    </row>
    <row r="91" spans="2:33" ht="15" customHeight="1" x14ac:dyDescent="0.25">
      <c r="B91" s="5" t="s">
        <v>23</v>
      </c>
      <c r="C91" s="5" t="s">
        <v>176</v>
      </c>
      <c r="D91" s="6" t="s">
        <v>39</v>
      </c>
      <c r="E91" s="29"/>
      <c r="F91" s="29"/>
      <c r="G91" s="29"/>
      <c r="H91" s="29"/>
      <c r="I91" s="30"/>
      <c r="J91" s="30"/>
      <c r="K91" s="29"/>
      <c r="L91" s="29"/>
      <c r="M91" s="30"/>
      <c r="N91" s="29"/>
      <c r="O91" s="29"/>
      <c r="P91" s="29"/>
      <c r="Q91" s="29"/>
      <c r="R91" s="29"/>
      <c r="S91" s="29"/>
      <c r="T91" s="29"/>
      <c r="U91" s="29"/>
      <c r="V91" s="29"/>
      <c r="W91" s="29"/>
      <c r="X91" s="29"/>
      <c r="Y91" s="29"/>
      <c r="Z91" s="29"/>
      <c r="AA91" s="29"/>
      <c r="AB91" s="29"/>
      <c r="AC91" s="29"/>
      <c r="AD91" s="29"/>
      <c r="AE91" s="29"/>
      <c r="AF91" s="29"/>
      <c r="AG91" s="29"/>
    </row>
    <row r="92" spans="2:33" ht="15" customHeight="1" x14ac:dyDescent="0.25">
      <c r="B92" s="32" t="s">
        <v>24</v>
      </c>
      <c r="C92" s="32" t="s">
        <v>177</v>
      </c>
      <c r="D92" s="33">
        <v>50</v>
      </c>
      <c r="E92" s="29"/>
      <c r="F92" s="29"/>
      <c r="G92" s="29"/>
      <c r="H92" s="29"/>
      <c r="I92" s="29"/>
      <c r="J92" s="29"/>
      <c r="K92" s="29"/>
      <c r="L92" s="29"/>
      <c r="M92" s="29"/>
      <c r="N92" s="29"/>
      <c r="O92" s="29"/>
      <c r="P92" s="29"/>
      <c r="Q92" s="29"/>
      <c r="R92" s="29"/>
      <c r="S92" s="29"/>
      <c r="T92" s="29"/>
      <c r="U92" s="29"/>
      <c r="V92" s="29"/>
      <c r="W92" s="29"/>
      <c r="X92" s="29"/>
      <c r="Y92" s="29"/>
      <c r="Z92" s="29"/>
      <c r="AA92" s="29"/>
      <c r="AB92" s="29"/>
      <c r="AC92" s="29"/>
      <c r="AD92" s="29"/>
      <c r="AE92" s="29"/>
      <c r="AF92" s="29"/>
      <c r="AG92" s="29"/>
    </row>
    <row r="93" spans="2:33" ht="15" customHeight="1" x14ac:dyDescent="0.25">
      <c r="B93" s="32" t="s">
        <v>25</v>
      </c>
      <c r="C93" s="32" t="s">
        <v>178</v>
      </c>
      <c r="D93" s="33">
        <v>20</v>
      </c>
      <c r="E93" s="29"/>
      <c r="F93" s="29"/>
      <c r="G93" s="29"/>
      <c r="H93" s="29"/>
      <c r="I93" s="29"/>
      <c r="J93" s="29"/>
      <c r="K93" s="29"/>
      <c r="L93" s="29"/>
      <c r="M93" s="29"/>
      <c r="N93" s="29"/>
      <c r="O93" s="29"/>
      <c r="P93" s="29"/>
      <c r="Q93" s="29"/>
      <c r="R93" s="29"/>
      <c r="S93" s="29"/>
      <c r="T93" s="29"/>
      <c r="U93" s="29"/>
      <c r="V93" s="29"/>
      <c r="W93" s="29"/>
      <c r="X93" s="29"/>
      <c r="Y93" s="29"/>
      <c r="Z93" s="29"/>
      <c r="AA93" s="29"/>
      <c r="AB93" s="29"/>
      <c r="AC93" s="29"/>
      <c r="AD93" s="29"/>
      <c r="AE93" s="29"/>
      <c r="AF93" s="29"/>
      <c r="AG93" s="29"/>
    </row>
    <row r="94" spans="2:33" ht="15" customHeight="1" x14ac:dyDescent="0.25">
      <c r="B94" s="32" t="s">
        <v>26</v>
      </c>
      <c r="C94" s="32" t="s">
        <v>179</v>
      </c>
      <c r="D94" s="33">
        <v>60</v>
      </c>
      <c r="G94" s="30"/>
      <c r="H94" s="30"/>
      <c r="I94" s="30"/>
      <c r="J94" s="30"/>
      <c r="K94" s="29"/>
      <c r="L94" s="29"/>
      <c r="M94" s="29"/>
      <c r="N94" s="29"/>
      <c r="O94" s="29"/>
      <c r="P94" s="29"/>
      <c r="Q94" s="29"/>
      <c r="R94" s="29"/>
      <c r="S94" s="29"/>
      <c r="T94" s="29"/>
      <c r="U94" s="29"/>
      <c r="V94" s="29"/>
      <c r="W94" s="29"/>
      <c r="X94" s="29"/>
      <c r="Y94" s="29"/>
      <c r="Z94" s="29"/>
      <c r="AA94" s="29"/>
      <c r="AB94" s="29"/>
      <c r="AC94" s="29"/>
      <c r="AD94" s="29"/>
      <c r="AE94" s="29"/>
      <c r="AF94" s="29"/>
      <c r="AG94" s="29"/>
    </row>
    <row r="95" spans="2:33" ht="15" customHeight="1" x14ac:dyDescent="0.25">
      <c r="B95" s="32" t="s">
        <v>27</v>
      </c>
      <c r="C95" s="32" t="s">
        <v>180</v>
      </c>
      <c r="D95" s="33">
        <v>40</v>
      </c>
      <c r="G95" s="30"/>
      <c r="H95" s="30"/>
      <c r="I95" s="30"/>
      <c r="J95" s="30"/>
      <c r="K95" s="29"/>
      <c r="L95" s="29"/>
      <c r="M95" s="29"/>
      <c r="N95" s="29"/>
      <c r="O95" s="29"/>
      <c r="P95" s="29"/>
      <c r="Q95" s="29"/>
      <c r="R95" s="29"/>
      <c r="S95" s="29"/>
      <c r="T95" s="29"/>
      <c r="U95" s="29"/>
      <c r="V95" s="29"/>
      <c r="W95" s="29"/>
      <c r="X95" s="29"/>
      <c r="Y95" s="29"/>
      <c r="Z95" s="29"/>
      <c r="AA95" s="29"/>
      <c r="AB95" s="29"/>
      <c r="AC95" s="29"/>
      <c r="AD95" s="29"/>
      <c r="AE95" s="29"/>
      <c r="AF95" s="29"/>
      <c r="AG95" s="29"/>
    </row>
    <row r="96" spans="2:33" ht="15" customHeight="1" x14ac:dyDescent="0.25">
      <c r="B96" s="32" t="s">
        <v>24</v>
      </c>
      <c r="C96" s="32" t="s">
        <v>181</v>
      </c>
      <c r="D96" s="33">
        <v>50</v>
      </c>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c r="AG96" s="29"/>
    </row>
    <row r="97" spans="2:33" x14ac:dyDescent="0.25">
      <c r="B97" s="32" t="s">
        <v>25</v>
      </c>
      <c r="C97" s="32" t="s">
        <v>182</v>
      </c>
      <c r="D97" s="33">
        <v>20</v>
      </c>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c r="AG97" s="29"/>
    </row>
    <row r="98" spans="2:33" x14ac:dyDescent="0.25">
      <c r="B98" s="32" t="s">
        <v>26</v>
      </c>
      <c r="C98" s="32" t="s">
        <v>183</v>
      </c>
      <c r="D98" s="33">
        <v>60</v>
      </c>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c r="AG98" s="29"/>
    </row>
    <row r="99" spans="2:33" x14ac:dyDescent="0.25">
      <c r="B99" s="32" t="s">
        <v>27</v>
      </c>
      <c r="C99" s="32" t="s">
        <v>184</v>
      </c>
      <c r="D99" s="33">
        <v>40</v>
      </c>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c r="AG99" s="29"/>
    </row>
    <row r="100" spans="2:33" x14ac:dyDescent="0.25">
      <c r="B100" s="32" t="s">
        <v>24</v>
      </c>
      <c r="C100" s="32" t="s">
        <v>181</v>
      </c>
      <c r="D100" s="33">
        <v>50</v>
      </c>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c r="AG100" s="29"/>
    </row>
    <row r="101" spans="2:33" x14ac:dyDescent="0.25">
      <c r="B101" s="32" t="s">
        <v>25</v>
      </c>
      <c r="C101" s="32" t="s">
        <v>182</v>
      </c>
      <c r="D101" s="33">
        <v>20</v>
      </c>
      <c r="E101" s="29"/>
      <c r="F101" s="29"/>
    </row>
    <row r="102" spans="2:33" ht="15" customHeight="1" x14ac:dyDescent="0.25">
      <c r="B102" s="32" t="s">
        <v>26</v>
      </c>
      <c r="C102" s="32" t="s">
        <v>179</v>
      </c>
      <c r="D102" s="33">
        <v>60</v>
      </c>
      <c r="E102" s="29"/>
      <c r="F102" s="29"/>
    </row>
    <row r="103" spans="2:33" ht="15" customHeight="1" x14ac:dyDescent="0.25">
      <c r="B103" s="32" t="s">
        <v>27</v>
      </c>
      <c r="C103" s="32" t="s">
        <v>184</v>
      </c>
      <c r="D103" s="33">
        <v>40</v>
      </c>
      <c r="E103" s="29"/>
      <c r="F103" s="29"/>
    </row>
    <row r="104" spans="2:33" ht="15" customHeight="1" x14ac:dyDescent="0.25">
      <c r="B104" s="30"/>
      <c r="C104" s="30"/>
      <c r="D104" s="31"/>
    </row>
    <row r="105" spans="2:33" ht="15" customHeight="1" thickBot="1" x14ac:dyDescent="0.3">
      <c r="B105" s="30" t="s">
        <v>23</v>
      </c>
      <c r="C105" s="30" t="s">
        <v>176</v>
      </c>
      <c r="D105" s="20" t="s">
        <v>185</v>
      </c>
    </row>
    <row r="106" spans="2:33" ht="15" customHeight="1" thickTop="1" thickBot="1" x14ac:dyDescent="0.3">
      <c r="B106" s="38" t="s">
        <v>27</v>
      </c>
      <c r="C106" s="38" t="s">
        <v>184</v>
      </c>
      <c r="D106" s="34">
        <f>AVERAGEIFS(D92:D103,B92:B103,B106,C92:C103,C106)</f>
        <v>40</v>
      </c>
    </row>
    <row r="107" spans="2:33" ht="15" customHeight="1" thickTop="1" x14ac:dyDescent="0.25">
      <c r="D107" s="29"/>
    </row>
    <row r="108" spans="2:33" x14ac:dyDescent="0.25">
      <c r="D108" s="29"/>
    </row>
    <row r="109" spans="2:33" x14ac:dyDescent="0.25">
      <c r="D109" s="29"/>
    </row>
    <row r="110" spans="2:33" x14ac:dyDescent="0.25">
      <c r="D110" s="29"/>
    </row>
    <row r="117" spans="2:3" x14ac:dyDescent="0.25">
      <c r="B117" s="5" t="s">
        <v>29</v>
      </c>
      <c r="C117" s="6" t="s">
        <v>39</v>
      </c>
    </row>
    <row r="118" spans="2:3" x14ac:dyDescent="0.25">
      <c r="B118" s="11" t="s">
        <v>30</v>
      </c>
      <c r="C118" s="11">
        <v>50</v>
      </c>
    </row>
    <row r="119" spans="2:3" x14ac:dyDescent="0.25">
      <c r="B119" s="11" t="s">
        <v>31</v>
      </c>
      <c r="C119" s="11">
        <v>100</v>
      </c>
    </row>
    <row r="120" spans="2:3" x14ac:dyDescent="0.25">
      <c r="B120" s="11" t="s">
        <v>32</v>
      </c>
      <c r="C120" s="11">
        <v>40</v>
      </c>
    </row>
    <row r="121" spans="2:3" x14ac:dyDescent="0.25">
      <c r="B121" s="11" t="s">
        <v>33</v>
      </c>
      <c r="C121" s="11">
        <v>50</v>
      </c>
    </row>
    <row r="122" spans="2:3" ht="15.75" thickBot="1" x14ac:dyDescent="0.3">
      <c r="B122" s="11" t="s">
        <v>34</v>
      </c>
      <c r="C122" s="11">
        <v>20</v>
      </c>
    </row>
    <row r="123" spans="2:3" ht="16.5" thickTop="1" thickBot="1" x14ac:dyDescent="0.3">
      <c r="B123" s="43"/>
      <c r="C123" s="44">
        <f>SUMIF(C118:C122,"&gt;=50")</f>
        <v>200</v>
      </c>
    </row>
    <row r="124" spans="2:3" ht="15.75" thickTop="1" x14ac:dyDescent="0.25"/>
  </sheetData>
  <dataValidations count="2">
    <dataValidation type="list" allowBlank="1" showInputMessage="1" showErrorMessage="1" sqref="B17 B64 E17 E64 B106">
      <formula1>lst_Fruit</formula1>
    </dataValidation>
    <dataValidation type="list" allowBlank="1" showInputMessage="1" showErrorMessage="1" sqref="F17 F64 C106">
      <formula1>INDIRECT(B17)</formula1>
    </dataValidation>
  </dataValidations>
  <pageMargins left="0.7" right="0.7" top="0.75" bottom="0.75" header="0.3" footer="0.3"/>
  <pageSetup paperSize="9" orientation="portrait" r:id="rId1"/>
  <drawing r:id="rId2"/>
  <tableParts count="5">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10</vt:i4>
      </vt:variant>
      <vt:variant>
        <vt:lpstr>Rangos con nombre</vt:lpstr>
      </vt:variant>
      <vt:variant>
        <vt:i4>15</vt:i4>
      </vt:variant>
    </vt:vector>
  </HeadingPairs>
  <TitlesOfParts>
    <vt:vector size="25" baseType="lpstr">
      <vt:lpstr>Introducción a las funciones</vt:lpstr>
      <vt:lpstr>PROMEDIO</vt:lpstr>
      <vt:lpstr>MIN y MAX</vt:lpstr>
      <vt:lpstr>Fecha y hora</vt:lpstr>
      <vt:lpstr>Unir texto y números</vt:lpstr>
      <vt:lpstr>Instrucciones SI</vt:lpstr>
      <vt:lpstr>Asistente para funciones</vt:lpstr>
      <vt:lpstr>BUSCARV</vt:lpstr>
      <vt:lpstr>Funciones condicionales</vt:lpstr>
      <vt:lpstr>Errores de fórmula</vt:lpstr>
      <vt:lpstr>'Funciones condicionales'!Área_de_extracción</vt:lpstr>
      <vt:lpstr>'Introducción a las funciones'!Carnicería</vt:lpstr>
      <vt:lpstr>'Introducción a las funciones'!Elementos</vt:lpstr>
      <vt:lpstr>'Introducción a las funciones'!ExtraCredit</vt:lpstr>
      <vt:lpstr>'Introducción a las funciones'!Fruta</vt:lpstr>
      <vt:lpstr>Limones</vt:lpstr>
      <vt:lpstr>lst_Fruit</vt:lpstr>
      <vt:lpstr>lst_FruitType</vt:lpstr>
      <vt:lpstr>Manzanas</vt:lpstr>
      <vt:lpstr>'Introducción a las funciones'!MoreFruit</vt:lpstr>
      <vt:lpstr>'Introducción a las funciones'!MoreItems</vt:lpstr>
      <vt:lpstr>Naranjas</vt:lpstr>
      <vt:lpstr>Plátanos</vt:lpstr>
      <vt:lpstr>'Introducción a las funciones'!SUMExtraCredit</vt:lpstr>
      <vt:lpstr>'Introducción a las funciones'!Total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2019-06-19T15:26:14Z</dcterms:created>
  <dcterms:modified xsi:type="dcterms:W3CDTF">2020-02-08T04:46:34Z</dcterms:modified>
  <cp:category/>
  <cp:contentStatus/>
</cp:coreProperties>
</file>