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7178031E-0A47-4353-A430-B28B454FBA42}" xr6:coauthVersionLast="47" xr6:coauthVersionMax="47" xr10:uidLastSave="{00000000-0000-0000-0000-000000000000}"/>
  <bookViews>
    <workbookView xWindow="-108" yWindow="-108" windowWidth="23256" windowHeight="12456" activeTab="3" xr2:uid="{5A78340C-38A2-4A9A-841C-8F71A1D69F05}"/>
  </bookViews>
  <sheets>
    <sheet name="Hoja2" sheetId="2" r:id="rId1"/>
    <sheet name="Hoja3" sheetId="3" r:id="rId2"/>
    <sheet name="Hoja4" sheetId="4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G21" i="1" s="1"/>
  <c r="G22" i="1" s="1"/>
  <c r="I5" i="1"/>
  <c r="G20" i="1"/>
  <c r="G23" i="1" l="1"/>
  <c r="E9" i="1" l="1"/>
  <c r="E8" i="1"/>
  <c r="E7" i="1"/>
  <c r="E6" i="1"/>
  <c r="E3" i="1"/>
</calcChain>
</file>

<file path=xl/sharedStrings.xml><?xml version="1.0" encoding="utf-8"?>
<sst xmlns="http://schemas.openxmlformats.org/spreadsheetml/2006/main" count="69" uniqueCount="38">
  <si>
    <t>Grupo de control</t>
  </si>
  <si>
    <t>Nivel glucosa basal</t>
  </si>
  <si>
    <t>Nivel glucosa 60 min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</si>
  <si>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</si>
  <si>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</si>
  <si>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</si>
  <si>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</si>
  <si>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</si>
  <si>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</si>
  <si>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</si>
  <si>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</si>
  <si>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</si>
  <si>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</si>
  <si>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</si>
  <si>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</si>
  <si>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</si>
  <si>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</si>
  <si>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</si>
  <si>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</si>
  <si>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</si>
  <si>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</si>
  <si>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</si>
  <si>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</si>
  <si>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</si>
  <si>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</si>
  <si>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</si>
  <si>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</si>
  <si>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Prueba t para dos muestras suponiendo varianzas iguales</t>
  </si>
  <si>
    <t>Variable 1</t>
  </si>
  <si>
    <t>Variable 2</t>
  </si>
  <si>
    <t>Media</t>
  </si>
  <si>
    <t>Varianza</t>
  </si>
  <si>
    <t>Varianza agrupada</t>
  </si>
  <si>
    <t>Diferencia hipotética de las medias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</si>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</sst>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B1FB-8D01-488B-9F27-C96C94194144}">
  <dimension ref="A1:I18"/>
  <sheetViews>
    <sheetView workbookViewId="0">
      <selection activeCell="H6" sqref="H6"/>
    </sheetView>
  </sheetViews>
  <sheetFormatPr baseColWidth="10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0.44409468512763239</v>
      </c>
    </row>
    <row r="5" spans="1:9" x14ac:dyDescent="0.3">
      <c r="A5" s="3" t="s">
        <v>6</v>
      </c>
      <c r="B5" s="3">
        <v>0.19722008935861096</v>
      </c>
    </row>
    <row r="6" spans="1:9" x14ac:dyDescent="0.3">
      <c r="A6" s="3" t="s">
        <v>7</v>
      </c>
      <c r="B6" s="3">
        <v>0.18447755109446193</v>
      </c>
    </row>
    <row r="7" spans="1:9" x14ac:dyDescent="0.3">
      <c r="A7" s="3" t="s">
        <v>8</v>
      </c>
      <c r="B7" s="3">
        <v>15.082914174034958</v>
      </c>
    </row>
    <row r="8" spans="1:9" ht="15" thickBot="1" x14ac:dyDescent="0.35">
      <c r="A8" s="4" t="s">
        <v>9</v>
      </c>
      <c r="B8" s="4">
        <v>65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1</v>
      </c>
      <c r="C12" s="3">
        <v>3520.9975627162694</v>
      </c>
      <c r="D12" s="3">
        <v>3520.9975627162694</v>
      </c>
      <c r="E12" s="3">
        <v>15.477300147764685</v>
      </c>
      <c r="F12" s="3">
        <v>2.108184834994707E-4</v>
      </c>
    </row>
    <row r="13" spans="1:9" x14ac:dyDescent="0.3">
      <c r="A13" s="3" t="s">
        <v>12</v>
      </c>
      <c r="B13" s="3">
        <v>63</v>
      </c>
      <c r="C13" s="3">
        <v>14332.14089882219</v>
      </c>
      <c r="D13" s="3">
        <v>227.49429998130461</v>
      </c>
      <c r="E13" s="3"/>
      <c r="F13" s="3"/>
    </row>
    <row r="14" spans="1:9" ht="15" thickBot="1" x14ac:dyDescent="0.35">
      <c r="A14" s="4" t="s">
        <v>13</v>
      </c>
      <c r="B14" s="4">
        <v>64</v>
      </c>
      <c r="C14" s="4">
        <v>17853.13846153846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">
      <c r="A17" s="3" t="s">
        <v>14</v>
      </c>
      <c r="B17" s="3">
        <v>90.155034764108549</v>
      </c>
      <c r="C17" s="3">
        <v>17.758606604773551</v>
      </c>
      <c r="D17" s="3">
        <v>5.0766953044544998</v>
      </c>
      <c r="E17" s="3">
        <v>3.6513170216798916E-6</v>
      </c>
      <c r="F17" s="3">
        <v>54.667291207112953</v>
      </c>
      <c r="G17" s="3">
        <v>125.64277832110415</v>
      </c>
      <c r="H17" s="3">
        <v>54.667291207112953</v>
      </c>
      <c r="I17" s="3">
        <v>125.64277832110415</v>
      </c>
    </row>
    <row r="18" spans="1:9" ht="15" thickBot="1" x14ac:dyDescent="0.35">
      <c r="A18" s="4" t="s">
        <v>1</v>
      </c>
      <c r="B18" s="4">
        <v>0.79212817757111809</v>
      </c>
      <c r="C18" s="4">
        <v>0.2013482502447092</v>
      </c>
      <c r="D18" s="4">
        <v>3.9341199966148337</v>
      </c>
      <c r="E18" s="4">
        <v>2.108184834994707E-4</v>
      </c>
      <c r="F18" s="4">
        <v>0.38976580594150395</v>
      </c>
      <c r="G18" s="4">
        <v>1.1944905492007323</v>
      </c>
      <c r="H18" s="4">
        <v>0.38976580594150395</v>
      </c>
      <c r="I18" s="4">
        <v>1.1944905492007323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0DF6-07A8-4B53-B4F2-537C3B0F9C6B}">
  <dimension ref="A1:C14"/>
  <sheetViews>
    <sheetView workbookViewId="0">
      <selection activeCell="A13" sqref="A13"/>
    </sheetView>
  </sheetViews>
  <sheetFormatPr baseColWidth="10" defaultRowHeight="14.4" x14ac:dyDescent="0.3"/>
  <sheetData>
    <row r="1" spans="1:3" x14ac:dyDescent="0.3">
      <c r="A1" t="s">
        <v>27</v>
      </c>
    </row>
    <row r="2" spans="1:3" ht="15" thickBot="1" x14ac:dyDescent="0.35"/>
    <row r="3" spans="1:3" x14ac:dyDescent="0.3">
      <c r="A3" s="5"/>
      <c r="B3" s="5" t="s">
        <v>28</v>
      </c>
      <c r="C3" s="5" t="s">
        <v>29</v>
      </c>
    </row>
    <row r="4" spans="1:3" x14ac:dyDescent="0.3">
      <c r="A4" s="3" t="s">
        <v>30</v>
      </c>
      <c r="B4" s="3">
        <v>90.833333333333329</v>
      </c>
      <c r="C4" s="3">
        <v>85.028571428571425</v>
      </c>
    </row>
    <row r="5" spans="1:3" x14ac:dyDescent="0.3">
      <c r="A5" s="3" t="s">
        <v>31</v>
      </c>
      <c r="B5" s="3">
        <v>71.591954022988517</v>
      </c>
      <c r="C5" s="3">
        <v>87.969747899159245</v>
      </c>
    </row>
    <row r="6" spans="1:3" x14ac:dyDescent="0.3">
      <c r="A6" s="3" t="s">
        <v>9</v>
      </c>
      <c r="B6" s="3">
        <v>30</v>
      </c>
      <c r="C6" s="3">
        <v>35</v>
      </c>
    </row>
    <row r="7" spans="1:3" x14ac:dyDescent="0.3">
      <c r="A7" s="3" t="s">
        <v>32</v>
      </c>
      <c r="B7" s="3">
        <v>80.43076341647749</v>
      </c>
      <c r="C7" s="3"/>
    </row>
    <row r="8" spans="1:3" x14ac:dyDescent="0.3">
      <c r="A8" s="3" t="s">
        <v>33</v>
      </c>
      <c r="B8" s="3">
        <v>0</v>
      </c>
      <c r="C8" s="3"/>
    </row>
    <row r="9" spans="1:3" x14ac:dyDescent="0.3">
      <c r="A9" s="3" t="s">
        <v>15</v>
      </c>
      <c r="B9" s="3">
        <v>63</v>
      </c>
      <c r="C9" s="3"/>
    </row>
    <row r="10" spans="1:3" x14ac:dyDescent="0.3">
      <c r="A10" s="3" t="s">
        <v>21</v>
      </c>
      <c r="B10" s="3">
        <v>2.6014248629075536</v>
      </c>
      <c r="C10" s="3"/>
    </row>
    <row r="11" spans="1:3" x14ac:dyDescent="0.3">
      <c r="A11" s="3" t="s">
        <v>34</v>
      </c>
      <c r="B11" s="3">
        <v>5.778299107265311E-3</v>
      </c>
      <c r="C11" s="3"/>
    </row>
    <row r="12" spans="1:3" x14ac:dyDescent="0.3">
      <c r="A12" s="3" t="s">
        <v>35</v>
      </c>
      <c r="B12" s="3">
        <v>1.6694022217068125</v>
      </c>
      <c r="C12" s="3"/>
    </row>
    <row r="13" spans="1:3" x14ac:dyDescent="0.3">
      <c r="A13" s="3" t="s">
        <v>36</v>
      </c>
      <c r="B13" s="3">
        <v>1.1556598214530622E-2</v>
      </c>
      <c r="C13" s="3"/>
    </row>
    <row r="14" spans="1:3" ht="15" thickBot="1" x14ac:dyDescent="0.35">
      <c r="A14" s="4" t="s">
        <v>37</v>
      </c>
      <c r="B14" s="4">
        <v>1.9983405425207412</v>
      </c>
      <c r="C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F01-4262-46A3-8C59-65F3EEEBF0F6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0.6105394984279825</v>
      </c>
    </row>
    <row r="5" spans="1:9" x14ac:dyDescent="0.3">
      <c r="A5" s="3" t="s">
        <v>6</v>
      </c>
      <c r="B5" s="3">
        <v>0.37275847914069243</v>
      </c>
    </row>
    <row r="6" spans="1:9" x14ac:dyDescent="0.3">
      <c r="A6" s="3" t="s">
        <v>7</v>
      </c>
      <c r="B6" s="3">
        <v>0.35375116032677401</v>
      </c>
    </row>
    <row r="7" spans="1:9" x14ac:dyDescent="0.3">
      <c r="A7" s="3" t="s">
        <v>8</v>
      </c>
      <c r="B7" s="3">
        <v>7.6759700402059785</v>
      </c>
    </row>
    <row r="8" spans="1:9" ht="15" thickBot="1" x14ac:dyDescent="0.35">
      <c r="A8" s="4" t="s">
        <v>9</v>
      </c>
      <c r="B8" s="4">
        <v>35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1</v>
      </c>
      <c r="C12" s="3">
        <v>1155.5086843671018</v>
      </c>
      <c r="D12" s="3">
        <v>1155.5086843671018</v>
      </c>
      <c r="E12" s="3">
        <v>19.61131303104855</v>
      </c>
      <c r="F12" s="3">
        <v>9.8273003605176297E-5</v>
      </c>
    </row>
    <row r="13" spans="1:9" x14ac:dyDescent="0.3">
      <c r="A13" s="3" t="s">
        <v>12</v>
      </c>
      <c r="B13" s="3">
        <v>33</v>
      </c>
      <c r="C13" s="3">
        <v>1944.3770299186124</v>
      </c>
      <c r="D13" s="3">
        <v>58.920516058139768</v>
      </c>
      <c r="E13" s="3"/>
      <c r="F13" s="3"/>
    </row>
    <row r="14" spans="1:9" ht="15" thickBot="1" x14ac:dyDescent="0.35">
      <c r="A14" s="4" t="s">
        <v>13</v>
      </c>
      <c r="B14" s="4">
        <v>34</v>
      </c>
      <c r="C14" s="4">
        <v>3099.8857142857141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">
      <c r="A17" s="3" t="s">
        <v>14</v>
      </c>
      <c r="B17" s="3">
        <v>95.092812655229082</v>
      </c>
      <c r="C17" s="3">
        <v>12.00448776839476</v>
      </c>
      <c r="D17" s="3">
        <v>7.9214385894571899</v>
      </c>
      <c r="E17" s="3">
        <v>3.9047884746471339E-9</v>
      </c>
      <c r="F17" s="3">
        <v>70.669498652386451</v>
      </c>
      <c r="G17" s="3">
        <v>119.51612665807171</v>
      </c>
      <c r="H17" s="3">
        <v>70.669498652386451</v>
      </c>
      <c r="I17" s="3">
        <v>119.51612665807171</v>
      </c>
    </row>
    <row r="18" spans="1:9" ht="15" thickBot="1" x14ac:dyDescent="0.35">
      <c r="A18" s="4" t="s">
        <v>1</v>
      </c>
      <c r="B18" s="4">
        <v>0.62155630277788387</v>
      </c>
      <c r="C18" s="4">
        <v>0.14035475769380804</v>
      </c>
      <c r="D18" s="4">
        <v>4.4284662165414064</v>
      </c>
      <c r="E18" s="4">
        <v>9.8273003605175931E-5</v>
      </c>
      <c r="F18" s="4">
        <v>0.33600240118003605</v>
      </c>
      <c r="G18" s="4">
        <v>0.90711020437573175</v>
      </c>
      <c r="H18" s="4">
        <v>0.33600240118003605</v>
      </c>
      <c r="I18" s="4">
        <v>0.90711020437573175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A25C-23E5-41D2-9543-84F744AE2E61}">
  <dimension ref="A1:I66"/>
  <sheetViews>
    <sheetView tabSelected="1" workbookViewId="0">
      <selection activeCell="E11" sqref="E11"/>
    </sheetView>
  </sheetViews>
  <sheetFormatPr baseColWidth="10" defaultRowHeight="14.4" x14ac:dyDescent="0.3"/>
  <cols>
    <col min="1" max="1" width="22.44140625" customWidth="1"/>
    <col min="2" max="2" width="24" customWidth="1"/>
    <col min="3" max="3" width="28.88671875" customWidth="1"/>
  </cols>
  <sheetData>
    <row r="1" spans="1:9" ht="18" x14ac:dyDescent="0.35">
      <c r="A1" s="2" t="s">
        <v>0</v>
      </c>
      <c r="B1" s="2" t="s">
        <v>1</v>
      </c>
      <c r="C1" s="2" t="s">
        <v>2</v>
      </c>
    </row>
    <row r="2" spans="1:9" x14ac:dyDescent="0.3">
      <c r="A2" s="1">
        <v>1</v>
      </c>
      <c r="B2" s="1">
        <v>90</v>
      </c>
      <c r="C2" s="1">
        <v>136</v>
      </c>
    </row>
    <row r="3" spans="1:9" x14ac:dyDescent="0.3">
      <c r="A3">
        <v>1</v>
      </c>
      <c r="B3">
        <v>82</v>
      </c>
      <c r="C3">
        <v>151</v>
      </c>
      <c r="E3">
        <f>_xlfn.STDEV.S(B2:B36) / AVERAGE(B2:B36)</f>
        <v>0.11030667434569995</v>
      </c>
    </row>
    <row r="4" spans="1:9" x14ac:dyDescent="0.3">
      <c r="A4">
        <v>1</v>
      </c>
      <c r="B4">
        <v>80</v>
      </c>
      <c r="C4">
        <v>148</v>
      </c>
    </row>
    <row r="5" spans="1:9" x14ac:dyDescent="0.3">
      <c r="A5">
        <v>1</v>
      </c>
      <c r="B5">
        <v>75</v>
      </c>
      <c r="C5">
        <v>138</v>
      </c>
      <c r="I5">
        <f>COUNT(A2:A36)</f>
        <v>35</v>
      </c>
    </row>
    <row r="6" spans="1:9" x14ac:dyDescent="0.3">
      <c r="A6">
        <v>1</v>
      </c>
      <c r="B6">
        <v>74</v>
      </c>
      <c r="C6">
        <v>141</v>
      </c>
      <c r="E6">
        <f>AVERAGE(B37:B66)</f>
        <v>90.833333333333329</v>
      </c>
    </row>
    <row r="7" spans="1:9" x14ac:dyDescent="0.3">
      <c r="A7">
        <v>1</v>
      </c>
      <c r="B7">
        <v>97</v>
      </c>
      <c r="C7">
        <v>157</v>
      </c>
      <c r="E7">
        <f>MEDIAN(B37:B66)</f>
        <v>90.5</v>
      </c>
    </row>
    <row r="8" spans="1:9" x14ac:dyDescent="0.3">
      <c r="A8">
        <v>1</v>
      </c>
      <c r="B8">
        <v>103</v>
      </c>
      <c r="C8">
        <v>172</v>
      </c>
      <c r="E8">
        <f>KURT(B37:B66)</f>
        <v>-1.0258071550350922</v>
      </c>
    </row>
    <row r="9" spans="1:9" x14ac:dyDescent="0.3">
      <c r="A9">
        <v>1</v>
      </c>
      <c r="B9">
        <v>76</v>
      </c>
      <c r="C9">
        <v>154</v>
      </c>
      <c r="E9">
        <f>SKEW(B37:B66)</f>
        <v>-8.0068209668867615E-2</v>
      </c>
    </row>
    <row r="10" spans="1:9" x14ac:dyDescent="0.3">
      <c r="A10">
        <v>1</v>
      </c>
      <c r="B10">
        <v>65</v>
      </c>
      <c r="C10">
        <v>131</v>
      </c>
    </row>
    <row r="11" spans="1:9" x14ac:dyDescent="0.3">
      <c r="A11">
        <v>1</v>
      </c>
      <c r="B11">
        <v>89</v>
      </c>
      <c r="C11">
        <v>156</v>
      </c>
    </row>
    <row r="12" spans="1:9" x14ac:dyDescent="0.3">
      <c r="A12">
        <v>1</v>
      </c>
      <c r="B12">
        <v>83</v>
      </c>
      <c r="C12">
        <v>147</v>
      </c>
      <c r="E12">
        <f>_xlfn.STDEV.S(B2:B36)</f>
        <v>9.3792189386515155</v>
      </c>
    </row>
    <row r="13" spans="1:9" x14ac:dyDescent="0.3">
      <c r="A13">
        <v>1</v>
      </c>
      <c r="B13">
        <v>77</v>
      </c>
      <c r="C13">
        <v>141</v>
      </c>
    </row>
    <row r="14" spans="1:9" x14ac:dyDescent="0.3">
      <c r="A14">
        <v>1</v>
      </c>
      <c r="B14">
        <v>92</v>
      </c>
      <c r="C14">
        <v>140</v>
      </c>
    </row>
    <row r="15" spans="1:9" x14ac:dyDescent="0.3">
      <c r="A15">
        <v>1</v>
      </c>
      <c r="B15">
        <v>90</v>
      </c>
      <c r="C15">
        <v>134</v>
      </c>
    </row>
    <row r="16" spans="1:9" x14ac:dyDescent="0.3">
      <c r="A16">
        <v>1</v>
      </c>
      <c r="B16">
        <v>82</v>
      </c>
      <c r="C16">
        <v>146</v>
      </c>
    </row>
    <row r="17" spans="1:7" x14ac:dyDescent="0.3">
      <c r="A17">
        <v>1</v>
      </c>
      <c r="B17">
        <v>78</v>
      </c>
      <c r="C17">
        <v>151</v>
      </c>
    </row>
    <row r="18" spans="1:7" x14ac:dyDescent="0.3">
      <c r="A18">
        <v>1</v>
      </c>
      <c r="B18">
        <v>79</v>
      </c>
      <c r="C18">
        <v>143</v>
      </c>
    </row>
    <row r="19" spans="1:7" x14ac:dyDescent="0.3">
      <c r="A19">
        <v>1</v>
      </c>
      <c r="B19">
        <v>104</v>
      </c>
      <c r="C19">
        <v>161</v>
      </c>
    </row>
    <row r="20" spans="1:7" x14ac:dyDescent="0.3">
      <c r="A20">
        <v>1</v>
      </c>
      <c r="B20">
        <v>81</v>
      </c>
      <c r="C20">
        <v>150</v>
      </c>
      <c r="G20">
        <f>AVERAGE(B2:B36)</f>
        <v>85.028571428571425</v>
      </c>
    </row>
    <row r="21" spans="1:7" x14ac:dyDescent="0.3">
      <c r="A21">
        <v>1</v>
      </c>
      <c r="B21">
        <v>101</v>
      </c>
      <c r="C21">
        <v>149</v>
      </c>
      <c r="G21">
        <f>_xlfn.CONFIDENCE.T(0.05,E12,35)</f>
        <v>3.2218744318178776</v>
      </c>
    </row>
    <row r="22" spans="1:7" x14ac:dyDescent="0.3">
      <c r="A22">
        <v>1</v>
      </c>
      <c r="B22">
        <v>75</v>
      </c>
      <c r="C22">
        <v>133</v>
      </c>
      <c r="G22">
        <f>SUM(G20:G21)</f>
        <v>88.250445860389306</v>
      </c>
    </row>
    <row r="23" spans="1:7" x14ac:dyDescent="0.3">
      <c r="A23">
        <v>1</v>
      </c>
      <c r="B23">
        <v>89</v>
      </c>
      <c r="C23">
        <v>170</v>
      </c>
      <c r="G23">
        <f>G20-G21</f>
        <v>81.806696996753544</v>
      </c>
    </row>
    <row r="24" spans="1:7" x14ac:dyDescent="0.3">
      <c r="A24">
        <v>1</v>
      </c>
      <c r="B24">
        <v>76</v>
      </c>
      <c r="C24">
        <v>144</v>
      </c>
    </row>
    <row r="25" spans="1:7" x14ac:dyDescent="0.3">
      <c r="A25">
        <v>1</v>
      </c>
      <c r="B25">
        <v>85</v>
      </c>
      <c r="C25">
        <v>149</v>
      </c>
    </row>
    <row r="26" spans="1:7" x14ac:dyDescent="0.3">
      <c r="A26">
        <v>1</v>
      </c>
      <c r="B26">
        <v>99</v>
      </c>
      <c r="C26">
        <v>158</v>
      </c>
    </row>
    <row r="27" spans="1:7" x14ac:dyDescent="0.3">
      <c r="A27">
        <v>1</v>
      </c>
      <c r="B27">
        <v>79</v>
      </c>
      <c r="C27">
        <v>150</v>
      </c>
    </row>
    <row r="28" spans="1:7" x14ac:dyDescent="0.3">
      <c r="A28">
        <v>1</v>
      </c>
      <c r="B28">
        <v>90</v>
      </c>
      <c r="C28">
        <v>138</v>
      </c>
    </row>
    <row r="29" spans="1:7" x14ac:dyDescent="0.3">
      <c r="A29">
        <v>1</v>
      </c>
      <c r="B29">
        <v>86</v>
      </c>
      <c r="C29">
        <v>150</v>
      </c>
    </row>
    <row r="30" spans="1:7" x14ac:dyDescent="0.3">
      <c r="A30">
        <v>1</v>
      </c>
      <c r="B30">
        <v>94</v>
      </c>
      <c r="C30">
        <v>152</v>
      </c>
    </row>
    <row r="31" spans="1:7" x14ac:dyDescent="0.3">
      <c r="A31">
        <v>1</v>
      </c>
      <c r="B31">
        <v>91</v>
      </c>
      <c r="C31">
        <v>155</v>
      </c>
    </row>
    <row r="32" spans="1:7" x14ac:dyDescent="0.3">
      <c r="A32">
        <v>1</v>
      </c>
      <c r="B32">
        <v>82</v>
      </c>
      <c r="C32">
        <v>145</v>
      </c>
    </row>
    <row r="33" spans="1:3" x14ac:dyDescent="0.3">
      <c r="A33">
        <v>1</v>
      </c>
      <c r="B33">
        <v>81</v>
      </c>
      <c r="C33">
        <v>144</v>
      </c>
    </row>
    <row r="34" spans="1:3" x14ac:dyDescent="0.3">
      <c r="A34">
        <v>1</v>
      </c>
      <c r="B34">
        <v>97</v>
      </c>
      <c r="C34">
        <v>159</v>
      </c>
    </row>
    <row r="35" spans="1:3" x14ac:dyDescent="0.3">
      <c r="A35">
        <v>1</v>
      </c>
      <c r="B35">
        <v>75</v>
      </c>
      <c r="C35">
        <v>139</v>
      </c>
    </row>
    <row r="36" spans="1:3" x14ac:dyDescent="0.3">
      <c r="A36">
        <v>1</v>
      </c>
      <c r="B36">
        <v>79</v>
      </c>
      <c r="C36">
        <v>146</v>
      </c>
    </row>
    <row r="37" spans="1:3" x14ac:dyDescent="0.3">
      <c r="A37">
        <v>2</v>
      </c>
      <c r="B37">
        <v>99</v>
      </c>
      <c r="C37">
        <v>198</v>
      </c>
    </row>
    <row r="38" spans="1:3" x14ac:dyDescent="0.3">
      <c r="A38">
        <v>2</v>
      </c>
      <c r="B38">
        <v>96</v>
      </c>
      <c r="C38">
        <v>191</v>
      </c>
    </row>
    <row r="39" spans="1:3" x14ac:dyDescent="0.3">
      <c r="A39">
        <v>2</v>
      </c>
      <c r="B39">
        <v>93</v>
      </c>
      <c r="C39">
        <v>190</v>
      </c>
    </row>
    <row r="40" spans="1:3" x14ac:dyDescent="0.3">
      <c r="A40">
        <v>2</v>
      </c>
      <c r="B40">
        <v>88</v>
      </c>
      <c r="C40">
        <v>174</v>
      </c>
    </row>
    <row r="41" spans="1:3" x14ac:dyDescent="0.3">
      <c r="A41">
        <v>2</v>
      </c>
      <c r="B41">
        <v>79</v>
      </c>
      <c r="C41">
        <v>156</v>
      </c>
    </row>
    <row r="42" spans="1:3" x14ac:dyDescent="0.3">
      <c r="A42">
        <v>2</v>
      </c>
      <c r="B42">
        <v>79</v>
      </c>
      <c r="C42">
        <v>184</v>
      </c>
    </row>
    <row r="43" spans="1:3" x14ac:dyDescent="0.3">
      <c r="A43">
        <v>2</v>
      </c>
      <c r="B43">
        <v>97</v>
      </c>
      <c r="C43">
        <v>159</v>
      </c>
    </row>
    <row r="44" spans="1:3" x14ac:dyDescent="0.3">
      <c r="A44">
        <v>2</v>
      </c>
      <c r="B44">
        <v>102</v>
      </c>
      <c r="C44">
        <v>161</v>
      </c>
    </row>
    <row r="45" spans="1:3" x14ac:dyDescent="0.3">
      <c r="A45">
        <v>2</v>
      </c>
      <c r="B45">
        <v>104</v>
      </c>
      <c r="C45">
        <v>182</v>
      </c>
    </row>
    <row r="46" spans="1:3" x14ac:dyDescent="0.3">
      <c r="A46">
        <v>2</v>
      </c>
      <c r="B46">
        <v>86</v>
      </c>
      <c r="C46">
        <v>170</v>
      </c>
    </row>
    <row r="47" spans="1:3" x14ac:dyDescent="0.3">
      <c r="A47">
        <v>2</v>
      </c>
      <c r="B47">
        <v>89</v>
      </c>
      <c r="C47">
        <v>197</v>
      </c>
    </row>
    <row r="48" spans="1:3" x14ac:dyDescent="0.3">
      <c r="A48">
        <v>2</v>
      </c>
      <c r="B48">
        <v>81</v>
      </c>
      <c r="C48">
        <v>179</v>
      </c>
    </row>
    <row r="49" spans="1:3" x14ac:dyDescent="0.3">
      <c r="A49">
        <v>2</v>
      </c>
      <c r="B49">
        <v>80</v>
      </c>
      <c r="C49">
        <v>183</v>
      </c>
    </row>
    <row r="50" spans="1:3" x14ac:dyDescent="0.3">
      <c r="A50">
        <v>2</v>
      </c>
      <c r="B50">
        <v>90</v>
      </c>
      <c r="C50">
        <v>178</v>
      </c>
    </row>
    <row r="51" spans="1:3" x14ac:dyDescent="0.3">
      <c r="A51">
        <v>2</v>
      </c>
      <c r="B51">
        <v>91</v>
      </c>
      <c r="C51">
        <v>169</v>
      </c>
    </row>
    <row r="52" spans="1:3" x14ac:dyDescent="0.3">
      <c r="A52">
        <v>2</v>
      </c>
      <c r="B52">
        <v>88</v>
      </c>
      <c r="C52">
        <v>172</v>
      </c>
    </row>
    <row r="53" spans="1:3" x14ac:dyDescent="0.3">
      <c r="A53">
        <v>2</v>
      </c>
      <c r="B53">
        <v>77</v>
      </c>
      <c r="C53">
        <v>152</v>
      </c>
    </row>
    <row r="54" spans="1:3" x14ac:dyDescent="0.3">
      <c r="A54">
        <v>2</v>
      </c>
      <c r="B54">
        <v>96</v>
      </c>
      <c r="C54">
        <v>181</v>
      </c>
    </row>
    <row r="55" spans="1:3" x14ac:dyDescent="0.3">
      <c r="A55">
        <v>2</v>
      </c>
      <c r="B55">
        <v>81</v>
      </c>
      <c r="C55">
        <v>160</v>
      </c>
    </row>
    <row r="56" spans="1:3" x14ac:dyDescent="0.3">
      <c r="A56">
        <v>2</v>
      </c>
      <c r="B56">
        <v>98</v>
      </c>
      <c r="C56">
        <v>160</v>
      </c>
    </row>
    <row r="57" spans="1:3" x14ac:dyDescent="0.3">
      <c r="A57">
        <v>2</v>
      </c>
      <c r="B57">
        <v>90</v>
      </c>
      <c r="C57">
        <v>158</v>
      </c>
    </row>
    <row r="58" spans="1:3" x14ac:dyDescent="0.3">
      <c r="A58">
        <v>2</v>
      </c>
      <c r="B58">
        <v>102</v>
      </c>
      <c r="C58">
        <v>164</v>
      </c>
    </row>
    <row r="59" spans="1:3" x14ac:dyDescent="0.3">
      <c r="A59">
        <v>2</v>
      </c>
      <c r="B59">
        <v>88</v>
      </c>
      <c r="C59">
        <v>172</v>
      </c>
    </row>
    <row r="60" spans="1:3" x14ac:dyDescent="0.3">
      <c r="A60">
        <v>2</v>
      </c>
      <c r="B60">
        <v>77</v>
      </c>
      <c r="C60">
        <v>174</v>
      </c>
    </row>
    <row r="61" spans="1:3" x14ac:dyDescent="0.3">
      <c r="A61">
        <v>2</v>
      </c>
      <c r="B61">
        <v>106</v>
      </c>
      <c r="C61">
        <v>172</v>
      </c>
    </row>
    <row r="62" spans="1:3" x14ac:dyDescent="0.3">
      <c r="A62">
        <v>2</v>
      </c>
      <c r="B62">
        <v>95</v>
      </c>
      <c r="C62">
        <v>169</v>
      </c>
    </row>
    <row r="63" spans="1:3" x14ac:dyDescent="0.3">
      <c r="A63">
        <v>2</v>
      </c>
      <c r="B63">
        <v>99</v>
      </c>
      <c r="C63">
        <v>172</v>
      </c>
    </row>
    <row r="64" spans="1:3" x14ac:dyDescent="0.3">
      <c r="A64">
        <v>2</v>
      </c>
      <c r="B64">
        <v>98</v>
      </c>
      <c r="C64">
        <v>173</v>
      </c>
    </row>
    <row r="65" spans="1:3" x14ac:dyDescent="0.3">
      <c r="A65">
        <v>2</v>
      </c>
      <c r="B65">
        <v>84</v>
      </c>
      <c r="C65">
        <v>188</v>
      </c>
    </row>
    <row r="66" spans="1:3" x14ac:dyDescent="0.3">
      <c r="A66">
        <v>2</v>
      </c>
      <c r="B66">
        <v>92</v>
      </c>
      <c r="C66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LLUNA</dc:creator>
  <cp:lastModifiedBy>Pablo Morala Gollings</cp:lastModifiedBy>
  <dcterms:created xsi:type="dcterms:W3CDTF">2022-08-20T10:23:28Z</dcterms:created>
  <dcterms:modified xsi:type="dcterms:W3CDTF">2025-01-08T09:22:24Z</dcterms:modified>
</cp:coreProperties>
</file>