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Escritorio\TrabajoN°1\"/>
    </mc:Choice>
  </mc:AlternateContent>
  <xr:revisionPtr revIDLastSave="0" documentId="13_ncr:1_{56C13726-F52C-485D-8D27-0F9C61145F70}" xr6:coauthVersionLast="45" xr6:coauthVersionMax="45" xr10:uidLastSave="{00000000-0000-0000-0000-000000000000}"/>
  <bookViews>
    <workbookView xWindow="-120" yWindow="-120" windowWidth="20730" windowHeight="11160" xr2:uid="{F6422F61-935E-4677-B190-E9BDEBDA0013}"/>
  </bookViews>
  <sheets>
    <sheet name="Tipos" sheetId="1" r:id="rId1"/>
    <sheet name="Matriz" sheetId="2" r:id="rId2"/>
    <sheet name="Estimación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G2" i="4" s="1"/>
  <c r="N19" i="3" l="1"/>
  <c r="N18" i="3"/>
  <c r="N20" i="3" s="1"/>
  <c r="N17" i="3"/>
  <c r="N16" i="3"/>
  <c r="N15" i="3"/>
  <c r="N14" i="3"/>
  <c r="N13" i="3"/>
  <c r="N12" i="3"/>
  <c r="N11" i="3"/>
  <c r="N10" i="3"/>
  <c r="N9" i="3"/>
  <c r="N7" i="3"/>
  <c r="N6" i="3"/>
  <c r="N5" i="3"/>
  <c r="N4" i="3"/>
  <c r="M20" i="3"/>
  <c r="L20" i="3"/>
  <c r="K20" i="3"/>
  <c r="J20" i="3"/>
  <c r="I20" i="3"/>
  <c r="H20" i="3"/>
  <c r="G20" i="3"/>
  <c r="F20" i="3"/>
  <c r="E20" i="3"/>
  <c r="D20" i="3"/>
  <c r="C20" i="3"/>
  <c r="B20" i="3"/>
  <c r="N7" i="2"/>
  <c r="M7" i="2"/>
  <c r="L7" i="2"/>
  <c r="K7" i="2"/>
  <c r="J7" i="2"/>
  <c r="I7" i="2"/>
  <c r="H7" i="2"/>
  <c r="G7" i="2"/>
  <c r="F7" i="2"/>
  <c r="E7" i="2"/>
  <c r="D7" i="2"/>
  <c r="C7" i="2"/>
  <c r="N3" i="3" l="1"/>
</calcChain>
</file>

<file path=xl/sharedStrings.xml><?xml version="1.0" encoding="utf-8"?>
<sst xmlns="http://schemas.openxmlformats.org/spreadsheetml/2006/main" count="91" uniqueCount="79">
  <si>
    <t xml:space="preserve">CRITERIO DE CLASIFICACIÓN </t>
  </si>
  <si>
    <t>ID OBJETIVO</t>
  </si>
  <si>
    <t>FORM SIMPLE</t>
  </si>
  <si>
    <t>FORM MEDIANO</t>
  </si>
  <si>
    <t>FORM COMPLEJO</t>
  </si>
  <si>
    <t>SPROC SIMPLE</t>
  </si>
  <si>
    <t>SPROC COMPLEJO</t>
  </si>
  <si>
    <t>SPROC MEDIANO</t>
  </si>
  <si>
    <t>REPORT SIMPLE</t>
  </si>
  <si>
    <t>REPORT MEDIANO</t>
  </si>
  <si>
    <t>REPORT COMPLEJO</t>
  </si>
  <si>
    <t>CRITERIOS DE CLASIFICACIÓN</t>
  </si>
  <si>
    <t>Pantallas de ingreso con no mas de 5 campos</t>
  </si>
  <si>
    <t>Pantallas de ingreso con no mas de 6 a 10 campos</t>
  </si>
  <si>
    <t>Procedimiento almacenado con select a no mas de una tabla y dos instrucciones</t>
  </si>
  <si>
    <t>Procedimiento almacenado con select a no mas de dos tablas y multiples instrucciones</t>
  </si>
  <si>
    <t>procedimiento almacenado con select a mas tablas y multiples instrucciones</t>
  </si>
  <si>
    <t xml:space="preserve">Reporte simple con no mas de 5 campos </t>
  </si>
  <si>
    <t xml:space="preserve">Reporte mediano con no mas de 6 a 15 campos </t>
  </si>
  <si>
    <t xml:space="preserve">Reporte complejo con mas de 16 campos </t>
  </si>
  <si>
    <t>PORCENTAJE %</t>
  </si>
  <si>
    <t>DESARROLLO</t>
  </si>
  <si>
    <t>FORMS SIMPLES</t>
  </si>
  <si>
    <t>FORMS MEDIANOS</t>
  </si>
  <si>
    <t>FORMS COMPLEJOS</t>
  </si>
  <si>
    <t>SPROC SIMPLES</t>
  </si>
  <si>
    <t>SPROC MEDIANOS</t>
  </si>
  <si>
    <t>SPROC COMPLEJOS</t>
  </si>
  <si>
    <t>REPORTES SIMPLES</t>
  </si>
  <si>
    <t>REPORTES MEDIANOS</t>
  </si>
  <si>
    <t>REPORTES COMPLEJOS</t>
  </si>
  <si>
    <t>10% A 40%</t>
  </si>
  <si>
    <t>50% A 80%</t>
  </si>
  <si>
    <t>10% A 20%</t>
  </si>
  <si>
    <t>Analisis</t>
  </si>
  <si>
    <t>Diseño</t>
  </si>
  <si>
    <t>Programación</t>
  </si>
  <si>
    <t>Pruebas</t>
  </si>
  <si>
    <t>Correción</t>
  </si>
  <si>
    <t>Total por tipo de componentes</t>
  </si>
  <si>
    <t>ESTIMACIÓN DE ESFUERZO</t>
  </si>
  <si>
    <t>MANTENEDOR DE CLIENTE</t>
  </si>
  <si>
    <t>EXPORTAR CONSULTA A PDF</t>
  </si>
  <si>
    <t>EXPORTAR A EXCEL</t>
  </si>
  <si>
    <t>TOTAL</t>
  </si>
  <si>
    <t>Pantallas de ingreso con mas de 11 campos, validación con BD con grilla</t>
  </si>
  <si>
    <t>SERVICIO APLICACIÓN ESCRITORIO SIMPLE</t>
  </si>
  <si>
    <t>SERVICIO APLICACIÓN ESCRITORIO MEDIANO</t>
  </si>
  <si>
    <t>SERVICIO APLIACIÓN ESCRITORIO COMPLEJO</t>
  </si>
  <si>
    <t>Forms con no mas de 5 campos mas diseño simple</t>
  </si>
  <si>
    <t>Forms con no mas de 6 a 10 campos diseño medio</t>
  </si>
  <si>
    <t>Forms con mas de 11 campos mas diseño y conexión a WEB</t>
  </si>
  <si>
    <t>SERVICIO DE APLICACIÓN DE ESCRITORIO SIMPLE</t>
  </si>
  <si>
    <t>SERVICIO APLIACACION ESCRITORIO SIMPLE</t>
  </si>
  <si>
    <t>SERVICIO APLIACACIÓN ESCRITORIO MEDIANO</t>
  </si>
  <si>
    <t>INGRESAR FACTURA</t>
  </si>
  <si>
    <t>GUARDAR FACTURA</t>
  </si>
  <si>
    <t>CONSULTAR FACTURA</t>
  </si>
  <si>
    <t>MODIFICAR FACTURA</t>
  </si>
  <si>
    <t xml:space="preserve">ELIMINAR FACTURA </t>
  </si>
  <si>
    <t>MANTENEDOR APLICATIVO</t>
  </si>
  <si>
    <t>ANULAR FACTURA</t>
  </si>
  <si>
    <t>CONSULTAR FACTURA POR TIEMPO</t>
  </si>
  <si>
    <t>MOSTRAR INFORMACIÓN</t>
  </si>
  <si>
    <t>INGRESAR FACTURA INDIVIDUAL</t>
  </si>
  <si>
    <t>INGRESAR FACTURA MASIVA</t>
  </si>
  <si>
    <t>INTEGRAR CON MÓDULOS PRODUCTO</t>
  </si>
  <si>
    <t>INTEGRAR CON MÓDULOS PROVEEDOR</t>
  </si>
  <si>
    <t>TOTAL DE ESTIMACIÓN DE REQUERIMIENTOS</t>
  </si>
  <si>
    <t>CERRAR MENÚ</t>
  </si>
  <si>
    <t>INGRESAR AL MENÚ</t>
  </si>
  <si>
    <t>SERVICIO DE APLICACIÓN DE ESCRITORIO MEDIO</t>
  </si>
  <si>
    <t>SERVICIO DE APLICACIÓN DE ESCRITORIO COMPLEJO</t>
  </si>
  <si>
    <t>Presupuesto estimación de esfuerzo</t>
  </si>
  <si>
    <t>Total de estimación de requerimientos</t>
  </si>
  <si>
    <t>Costo promedio de HH UF</t>
  </si>
  <si>
    <t>Margen de ganancia</t>
  </si>
  <si>
    <t>Precio venta Total</t>
  </si>
  <si>
    <t>CALCULAR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</si>
</sst>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 applyBorder="1"/>
    <xf numFmtId="0" fontId="0" fillId="0" borderId="0" xfId="0" applyBorder="1"/>
    <xf numFmtId="0" fontId="0" fillId="0" borderId="1" xfId="0" applyBorder="1"/>
    <xf numFmtId="0" fontId="0" fillId="2" borderId="4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3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0" xfId="0" applyAlignment="1">
      <alignment textRotation="90"/>
    </xf>
    <xf numFmtId="0" fontId="0" fillId="0" borderId="11" xfId="0" applyBorder="1" applyAlignment="1">
      <alignment wrapText="1"/>
    </xf>
    <xf numFmtId="0" fontId="1" fillId="4" borderId="3" xfId="0" applyFont="1" applyFill="1" applyBorder="1"/>
    <xf numFmtId="0" fontId="1" fillId="4" borderId="10" xfId="0" applyFont="1" applyFill="1" applyBorder="1" applyAlignment="1">
      <alignment wrapText="1"/>
    </xf>
    <xf numFmtId="0" fontId="1" fillId="4" borderId="10" xfId="0" applyFont="1" applyFill="1" applyBorder="1" applyAlignment="1">
      <alignment textRotation="90"/>
    </xf>
    <xf numFmtId="0" fontId="1" fillId="4" borderId="5" xfId="0" applyFont="1" applyFill="1" applyBorder="1" applyAlignment="1">
      <alignment textRotation="90"/>
    </xf>
    <xf numFmtId="0" fontId="1" fillId="3" borderId="11" xfId="0" applyFont="1" applyFill="1" applyBorder="1"/>
    <xf numFmtId="0" fontId="1" fillId="3" borderId="0" xfId="0" applyFont="1" applyFill="1" applyBorder="1"/>
    <xf numFmtId="0" fontId="1" fillId="0" borderId="6" xfId="0" applyFont="1" applyBorder="1"/>
    <xf numFmtId="0" fontId="0" fillId="3" borderId="9" xfId="0" applyFill="1" applyBorder="1"/>
    <xf numFmtId="0" fontId="1" fillId="3" borderId="5" xfId="0" applyFont="1" applyFill="1" applyBorder="1" applyAlignment="1">
      <alignment textRotation="90"/>
    </xf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5" borderId="12" xfId="0" applyFill="1" applyBorder="1"/>
    <xf numFmtId="0" fontId="0" fillId="5" borderId="2" xfId="0" applyFill="1" applyBorder="1"/>
    <xf numFmtId="0" fontId="0" fillId="5" borderId="9" xfId="0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0" fillId="3" borderId="12" xfId="0" applyFill="1" applyBorder="1"/>
    <xf numFmtId="0" fontId="1" fillId="3" borderId="10" xfId="0" applyFont="1" applyFill="1" applyBorder="1" applyAlignment="1">
      <alignment textRotation="90"/>
    </xf>
    <xf numFmtId="0" fontId="0" fillId="6" borderId="11" xfId="0" applyFill="1" applyBorder="1"/>
    <xf numFmtId="0" fontId="0" fillId="6" borderId="7" xfId="0" applyFill="1" applyBorder="1"/>
    <xf numFmtId="0" fontId="0" fillId="7" borderId="11" xfId="0" applyFill="1" applyBorder="1"/>
    <xf numFmtId="0" fontId="0" fillId="7" borderId="7" xfId="0" applyFill="1" applyBorder="1"/>
    <xf numFmtId="0" fontId="1" fillId="3" borderId="11" xfId="0" applyFont="1" applyFill="1" applyBorder="1" applyAlignment="1">
      <alignment textRotation="90"/>
    </xf>
    <xf numFmtId="0" fontId="0" fillId="7" borderId="6" xfId="0" applyFont="1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0" fillId="3" borderId="5" xfId="0" applyFill="1" applyBorder="1"/>
    <xf numFmtId="0" fontId="1" fillId="3" borderId="10" xfId="0" applyFont="1" applyFill="1" applyBorder="1" applyAlignment="1">
      <alignment textRotation="90" wrapText="1"/>
    </xf>
    <xf numFmtId="0" fontId="0" fillId="4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A4D9-62DD-4ED8-B116-72F393C6D4DE}">
  <dimension ref="A1:M14"/>
  <sheetViews>
    <sheetView tabSelected="1" workbookViewId="0">
      <selection activeCell="I22" sqref="I22"/>
    </sheetView>
  </sheetViews>
  <sheetFormatPr baseColWidth="10" defaultRowHeight="15" x14ac:dyDescent="0.25"/>
  <cols>
    <col min="1" max="1" width="40.5703125" customWidth="1"/>
    <col min="5" max="5" width="12.140625" customWidth="1"/>
  </cols>
  <sheetData>
    <row r="1" spans="1:13" x14ac:dyDescent="0.25">
      <c r="A1" s="12"/>
      <c r="B1" s="4"/>
      <c r="C1" s="4"/>
      <c r="D1" s="4"/>
      <c r="E1" s="4"/>
      <c r="F1" s="4"/>
      <c r="G1" s="5" t="s">
        <v>0</v>
      </c>
      <c r="H1" s="4"/>
      <c r="I1" s="4"/>
      <c r="J1" s="4"/>
      <c r="K1" s="4"/>
      <c r="L1" s="4"/>
      <c r="M1" s="6"/>
    </row>
    <row r="2" spans="1:13" x14ac:dyDescent="0.25">
      <c r="A2" s="20" t="s">
        <v>1</v>
      </c>
      <c r="B2" s="21" t="s">
        <v>11</v>
      </c>
      <c r="C2" s="1"/>
      <c r="D2" s="1"/>
      <c r="E2" s="1"/>
      <c r="F2" s="1"/>
      <c r="G2" s="1"/>
      <c r="H2" s="1"/>
      <c r="I2" s="1"/>
      <c r="J2" s="1"/>
      <c r="K2" s="1"/>
      <c r="L2" s="1"/>
      <c r="M2" s="7"/>
    </row>
    <row r="3" spans="1:13" x14ac:dyDescent="0.25">
      <c r="A3" s="13" t="s">
        <v>2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  <c r="M3" s="9"/>
    </row>
    <row r="4" spans="1:13" x14ac:dyDescent="0.25">
      <c r="A4" s="13" t="s">
        <v>3</v>
      </c>
      <c r="B4" s="2" t="s">
        <v>13</v>
      </c>
      <c r="C4" s="2"/>
      <c r="D4" s="2"/>
      <c r="E4" s="2"/>
      <c r="F4" s="2"/>
      <c r="G4" s="2"/>
      <c r="H4" s="2"/>
      <c r="I4" s="2"/>
      <c r="J4" s="2"/>
      <c r="K4" s="2"/>
      <c r="L4" s="2"/>
      <c r="M4" s="9"/>
    </row>
    <row r="5" spans="1:13" x14ac:dyDescent="0.25">
      <c r="A5" s="13" t="s">
        <v>4</v>
      </c>
      <c r="B5" s="2" t="s">
        <v>45</v>
      </c>
      <c r="C5" s="2"/>
      <c r="D5" s="2"/>
      <c r="E5" s="2"/>
      <c r="F5" s="2"/>
      <c r="G5" s="2"/>
      <c r="H5" s="2"/>
      <c r="I5" s="2"/>
      <c r="J5" s="2"/>
      <c r="K5" s="2"/>
      <c r="L5" s="2"/>
      <c r="M5" s="9"/>
    </row>
    <row r="6" spans="1:13" x14ac:dyDescent="0.25">
      <c r="A6" s="13" t="s">
        <v>5</v>
      </c>
      <c r="B6" s="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9"/>
    </row>
    <row r="7" spans="1:13" x14ac:dyDescent="0.25">
      <c r="A7" s="13" t="s">
        <v>7</v>
      </c>
      <c r="B7" s="2" t="s">
        <v>15</v>
      </c>
      <c r="C7" s="2"/>
      <c r="D7" s="2"/>
      <c r="E7" s="2"/>
      <c r="F7" s="2"/>
      <c r="G7" s="2"/>
      <c r="H7" s="2"/>
      <c r="I7" s="2"/>
      <c r="J7" s="2"/>
      <c r="K7" s="2"/>
      <c r="L7" s="2"/>
      <c r="M7" s="9"/>
    </row>
    <row r="8" spans="1:13" x14ac:dyDescent="0.25">
      <c r="A8" s="13" t="s">
        <v>6</v>
      </c>
      <c r="B8" s="2" t="s">
        <v>16</v>
      </c>
      <c r="C8" s="2"/>
      <c r="D8" s="2"/>
      <c r="E8" s="2"/>
      <c r="F8" s="2"/>
      <c r="G8" s="2"/>
      <c r="H8" s="2"/>
      <c r="I8" s="2"/>
      <c r="J8" s="2"/>
      <c r="K8" s="2"/>
      <c r="L8" s="2"/>
      <c r="M8" s="9"/>
    </row>
    <row r="9" spans="1:13" x14ac:dyDescent="0.25">
      <c r="A9" s="13" t="s">
        <v>8</v>
      </c>
      <c r="B9" s="2" t="s">
        <v>17</v>
      </c>
      <c r="C9" s="2"/>
      <c r="D9" s="2"/>
      <c r="E9" s="2"/>
      <c r="F9" s="2"/>
      <c r="G9" s="2"/>
      <c r="H9" s="2"/>
      <c r="I9" s="2"/>
      <c r="J9" s="2"/>
      <c r="K9" s="2"/>
      <c r="L9" s="2"/>
      <c r="M9" s="9"/>
    </row>
    <row r="10" spans="1:13" x14ac:dyDescent="0.25">
      <c r="A10" s="13" t="s">
        <v>9</v>
      </c>
      <c r="B10" s="2" t="s">
        <v>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9"/>
    </row>
    <row r="11" spans="1:13" x14ac:dyDescent="0.25">
      <c r="A11" s="13" t="s">
        <v>10</v>
      </c>
      <c r="B11" s="2" t="s">
        <v>19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9"/>
    </row>
    <row r="12" spans="1:13" x14ac:dyDescent="0.25">
      <c r="A12" s="13" t="s">
        <v>46</v>
      </c>
      <c r="B12" s="27" t="s">
        <v>49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9"/>
    </row>
    <row r="13" spans="1:13" x14ac:dyDescent="0.25">
      <c r="A13" s="25" t="s">
        <v>47</v>
      </c>
      <c r="B13" s="27" t="s">
        <v>50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9"/>
    </row>
    <row r="14" spans="1:13" x14ac:dyDescent="0.25">
      <c r="A14" s="26" t="s">
        <v>48</v>
      </c>
      <c r="B14" s="3" t="s">
        <v>51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11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60C2-6B0B-430E-A0EF-659B2BE55C91}">
  <dimension ref="A1:N8"/>
  <sheetViews>
    <sheetView topLeftCell="B1" workbookViewId="0">
      <selection activeCell="D9" sqref="D9"/>
    </sheetView>
  </sheetViews>
  <sheetFormatPr baseColWidth="10" defaultRowHeight="15" x14ac:dyDescent="0.25"/>
  <cols>
    <col min="1" max="1" width="22.85546875" customWidth="1"/>
    <col min="2" max="2" width="28.85546875" customWidth="1"/>
  </cols>
  <sheetData>
    <row r="1" spans="1:14" ht="109.5" customHeight="1" x14ac:dyDescent="0.25">
      <c r="A1" s="16" t="s">
        <v>20</v>
      </c>
      <c r="B1" s="17" t="s">
        <v>21</v>
      </c>
      <c r="C1" s="18" t="s">
        <v>22</v>
      </c>
      <c r="D1" s="18" t="s">
        <v>23</v>
      </c>
      <c r="E1" s="18" t="s">
        <v>24</v>
      </c>
      <c r="F1" s="18" t="s">
        <v>25</v>
      </c>
      <c r="G1" s="18" t="s">
        <v>26</v>
      </c>
      <c r="H1" s="18" t="s">
        <v>27</v>
      </c>
      <c r="I1" s="18" t="s">
        <v>28</v>
      </c>
      <c r="J1" s="18" t="s">
        <v>29</v>
      </c>
      <c r="K1" s="18" t="s">
        <v>30</v>
      </c>
      <c r="L1" s="18" t="s">
        <v>52</v>
      </c>
      <c r="M1" s="18" t="s">
        <v>71</v>
      </c>
      <c r="N1" s="19" t="s">
        <v>72</v>
      </c>
    </row>
    <row r="2" spans="1:14" ht="31.5" customHeight="1" x14ac:dyDescent="0.25">
      <c r="A2" s="8" t="s">
        <v>31</v>
      </c>
      <c r="B2" s="28" t="s">
        <v>34</v>
      </c>
      <c r="C2" s="13">
        <v>2</v>
      </c>
      <c r="D2" s="13">
        <v>4</v>
      </c>
      <c r="E2" s="13">
        <v>6</v>
      </c>
      <c r="F2" s="13">
        <v>2</v>
      </c>
      <c r="G2" s="13">
        <v>4</v>
      </c>
      <c r="H2" s="13">
        <v>6</v>
      </c>
      <c r="I2" s="13">
        <v>2</v>
      </c>
      <c r="J2" s="13">
        <v>4</v>
      </c>
      <c r="K2" s="13">
        <v>6</v>
      </c>
      <c r="L2" s="13">
        <v>2</v>
      </c>
      <c r="M2" s="13">
        <v>4</v>
      </c>
      <c r="N2" s="9">
        <v>6</v>
      </c>
    </row>
    <row r="3" spans="1:14" x14ac:dyDescent="0.25">
      <c r="A3" s="8" t="s">
        <v>31</v>
      </c>
      <c r="B3" s="29" t="s">
        <v>35</v>
      </c>
      <c r="C3" s="15">
        <v>2</v>
      </c>
      <c r="D3" s="13">
        <v>4</v>
      </c>
      <c r="E3" s="13">
        <v>6</v>
      </c>
      <c r="F3" s="13">
        <v>2</v>
      </c>
      <c r="G3" s="13">
        <v>4</v>
      </c>
      <c r="H3" s="13">
        <v>6</v>
      </c>
      <c r="I3" s="13">
        <v>2</v>
      </c>
      <c r="J3" s="13">
        <v>4</v>
      </c>
      <c r="K3" s="13">
        <v>6</v>
      </c>
      <c r="L3" s="13">
        <v>2</v>
      </c>
      <c r="M3" s="13">
        <v>4</v>
      </c>
      <c r="N3" s="9">
        <v>6</v>
      </c>
    </row>
    <row r="4" spans="1:14" x14ac:dyDescent="0.25">
      <c r="A4" s="8" t="s">
        <v>32</v>
      </c>
      <c r="B4" s="29" t="s">
        <v>36</v>
      </c>
      <c r="C4" s="13">
        <v>5</v>
      </c>
      <c r="D4" s="13">
        <v>7</v>
      </c>
      <c r="E4" s="13">
        <v>18</v>
      </c>
      <c r="F4" s="13">
        <v>5</v>
      </c>
      <c r="G4" s="13">
        <v>7</v>
      </c>
      <c r="H4" s="13">
        <v>15</v>
      </c>
      <c r="I4" s="13">
        <v>5</v>
      </c>
      <c r="J4" s="13">
        <v>7</v>
      </c>
      <c r="K4" s="13">
        <v>15</v>
      </c>
      <c r="L4" s="13">
        <v>5</v>
      </c>
      <c r="M4" s="13">
        <v>7</v>
      </c>
      <c r="N4" s="9">
        <v>15</v>
      </c>
    </row>
    <row r="5" spans="1:14" x14ac:dyDescent="0.25">
      <c r="A5" s="8" t="s">
        <v>33</v>
      </c>
      <c r="B5" s="29" t="s">
        <v>37</v>
      </c>
      <c r="C5" s="13">
        <v>1</v>
      </c>
      <c r="D5" s="13">
        <v>2</v>
      </c>
      <c r="E5" s="13">
        <v>4</v>
      </c>
      <c r="F5" s="13">
        <v>1</v>
      </c>
      <c r="G5" s="13">
        <v>2</v>
      </c>
      <c r="H5" s="13">
        <v>4</v>
      </c>
      <c r="I5" s="13">
        <v>1</v>
      </c>
      <c r="J5" s="13">
        <v>4</v>
      </c>
      <c r="K5" s="13">
        <v>4</v>
      </c>
      <c r="L5" s="13">
        <v>1</v>
      </c>
      <c r="M5" s="13">
        <v>2</v>
      </c>
      <c r="N5" s="9">
        <v>4</v>
      </c>
    </row>
    <row r="6" spans="1:14" x14ac:dyDescent="0.25">
      <c r="A6" s="8" t="s">
        <v>33</v>
      </c>
      <c r="B6" s="29" t="s">
        <v>38</v>
      </c>
      <c r="C6" s="13">
        <v>1</v>
      </c>
      <c r="D6" s="13">
        <v>2</v>
      </c>
      <c r="E6" s="13">
        <v>4</v>
      </c>
      <c r="F6" s="13">
        <v>1</v>
      </c>
      <c r="G6" s="13">
        <v>2</v>
      </c>
      <c r="H6" s="13">
        <v>4</v>
      </c>
      <c r="I6" s="13">
        <v>1</v>
      </c>
      <c r="J6" s="13">
        <v>4</v>
      </c>
      <c r="K6" s="13">
        <v>4</v>
      </c>
      <c r="L6" s="13">
        <v>1</v>
      </c>
      <c r="M6" s="13">
        <v>2</v>
      </c>
      <c r="N6" s="9">
        <v>4</v>
      </c>
    </row>
    <row r="7" spans="1:14" x14ac:dyDescent="0.25">
      <c r="A7" s="10"/>
      <c r="B7" s="28" t="s">
        <v>39</v>
      </c>
      <c r="C7" s="28">
        <f t="shared" ref="C7:N7" si="0">SUM(C2:C6)</f>
        <v>11</v>
      </c>
      <c r="D7" s="28">
        <f t="shared" si="0"/>
        <v>19</v>
      </c>
      <c r="E7" s="28">
        <f t="shared" si="0"/>
        <v>38</v>
      </c>
      <c r="F7" s="28">
        <f t="shared" si="0"/>
        <v>11</v>
      </c>
      <c r="G7" s="28">
        <f t="shared" si="0"/>
        <v>19</v>
      </c>
      <c r="H7" s="28">
        <f t="shared" si="0"/>
        <v>35</v>
      </c>
      <c r="I7" s="28">
        <f t="shared" si="0"/>
        <v>11</v>
      </c>
      <c r="J7" s="28">
        <f t="shared" si="0"/>
        <v>23</v>
      </c>
      <c r="K7" s="28">
        <f t="shared" si="0"/>
        <v>35</v>
      </c>
      <c r="L7" s="28">
        <f t="shared" si="0"/>
        <v>11</v>
      </c>
      <c r="M7" s="28">
        <f t="shared" si="0"/>
        <v>19</v>
      </c>
      <c r="N7" s="30">
        <f t="shared" si="0"/>
        <v>35</v>
      </c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E411-DE0F-49FF-ADFB-0E450FBEFF35}">
  <dimension ref="A1:Q20"/>
  <sheetViews>
    <sheetView topLeftCell="A10" workbookViewId="0">
      <selection activeCell="N20" sqref="N20"/>
    </sheetView>
  </sheetViews>
  <sheetFormatPr baseColWidth="10" defaultRowHeight="15" x14ac:dyDescent="0.25"/>
  <cols>
    <col min="1" max="1" width="35.42578125" customWidth="1"/>
    <col min="2" max="2" width="4.5703125" customWidth="1"/>
    <col min="3" max="3" width="4.140625" customWidth="1"/>
    <col min="4" max="4" width="4.28515625" customWidth="1"/>
    <col min="5" max="5" width="3.5703125" customWidth="1"/>
    <col min="6" max="6" width="3.85546875" customWidth="1"/>
    <col min="7" max="7" width="4.28515625" customWidth="1"/>
    <col min="8" max="9" width="3.42578125" customWidth="1"/>
    <col min="10" max="11" width="3.28515625" customWidth="1"/>
    <col min="12" max="13" width="3.5703125" customWidth="1"/>
    <col min="14" max="14" width="4.140625" customWidth="1"/>
  </cols>
  <sheetData>
    <row r="1" spans="1:17" ht="146.25" customHeight="1" x14ac:dyDescent="0.25">
      <c r="A1" s="31" t="s">
        <v>40</v>
      </c>
      <c r="B1" s="34" t="s">
        <v>22</v>
      </c>
      <c r="C1" s="34" t="s">
        <v>23</v>
      </c>
      <c r="D1" s="34" t="s">
        <v>24</v>
      </c>
      <c r="E1" s="34" t="s">
        <v>25</v>
      </c>
      <c r="F1" s="34" t="s">
        <v>26</v>
      </c>
      <c r="G1" s="34" t="s">
        <v>27</v>
      </c>
      <c r="H1" s="34" t="s">
        <v>28</v>
      </c>
      <c r="I1" s="34" t="s">
        <v>29</v>
      </c>
      <c r="J1" s="34" t="s">
        <v>30</v>
      </c>
      <c r="K1" s="34" t="s">
        <v>53</v>
      </c>
      <c r="L1" s="34" t="s">
        <v>54</v>
      </c>
      <c r="M1" s="24" t="s">
        <v>48</v>
      </c>
      <c r="N1" s="39" t="s">
        <v>68</v>
      </c>
      <c r="O1" s="14"/>
      <c r="P1" s="14"/>
      <c r="Q1" s="14"/>
    </row>
    <row r="2" spans="1:17" x14ac:dyDescent="0.25">
      <c r="A2" s="22" t="s">
        <v>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9"/>
      <c r="N2" s="13"/>
    </row>
    <row r="3" spans="1:17" x14ac:dyDescent="0.25">
      <c r="A3" s="35" t="s">
        <v>55</v>
      </c>
      <c r="B3" s="35">
        <v>1</v>
      </c>
      <c r="C3" s="35"/>
      <c r="D3" s="35"/>
      <c r="E3" s="35"/>
      <c r="F3" s="36"/>
      <c r="G3" s="35"/>
      <c r="H3" s="35"/>
      <c r="I3" s="35"/>
      <c r="J3" s="35"/>
      <c r="K3" s="35">
        <v>1</v>
      </c>
      <c r="L3" s="36"/>
      <c r="M3" s="36"/>
      <c r="N3" s="35">
        <f>B3*Matriz!C7+Estimación!C3*Matriz!D7+Estimación!D3*Matriz!E7+Estimación!E3*Matriz!F7+Estimación!F3*Matriz!G7+Estimación!G3*Matriz!H7+Estimación!H3*Matriz!I7+Estimación!H3*Matriz!J7+Estimación!I3*Matriz!K7+Estimación!J3*Matriz!L7+Estimación!K3*Matriz!L7+Estimación!L3*Matriz!M7+Estimación!M3</f>
        <v>22</v>
      </c>
    </row>
    <row r="4" spans="1:17" x14ac:dyDescent="0.25">
      <c r="A4" s="35" t="s">
        <v>56</v>
      </c>
      <c r="B4" s="35">
        <v>1</v>
      </c>
      <c r="C4" s="35"/>
      <c r="D4" s="35"/>
      <c r="E4" s="35">
        <v>1</v>
      </c>
      <c r="F4" s="36"/>
      <c r="G4" s="35"/>
      <c r="H4" s="35"/>
      <c r="I4" s="35"/>
      <c r="J4" s="35"/>
      <c r="K4" s="35">
        <v>1</v>
      </c>
      <c r="L4" s="36"/>
      <c r="M4" s="36"/>
      <c r="N4" s="35">
        <f>B4*Matriz!C7+Estimación!C4*Matriz!D7+Estimación!D4*Matriz!E7+Estimación!E4*Matriz!F7+Estimación!F4*Matriz!G7+Estimación!G4*Matriz!H7+Estimación!H4*Matriz!I7+Estimación!I4*Matriz!J7+Estimación!J4*Matriz!K7+Estimación!K4*Matriz!L7+Estimación!L4*Matriz!M7+Estimación!M4</f>
        <v>33</v>
      </c>
    </row>
    <row r="5" spans="1:17" x14ac:dyDescent="0.25">
      <c r="A5" s="35" t="s">
        <v>57</v>
      </c>
      <c r="B5" s="35">
        <v>1</v>
      </c>
      <c r="C5" s="35"/>
      <c r="D5" s="35"/>
      <c r="E5" s="35"/>
      <c r="F5" s="36">
        <v>1</v>
      </c>
      <c r="G5" s="35"/>
      <c r="H5" s="35">
        <v>1</v>
      </c>
      <c r="I5" s="35"/>
      <c r="J5" s="35"/>
      <c r="K5" s="35">
        <v>1</v>
      </c>
      <c r="L5" s="36"/>
      <c r="M5" s="36"/>
      <c r="N5" s="35">
        <f>B5*Matriz!C7+Estimación!C5*Matriz!D7+Estimación!D5*Matriz!E7+Estimación!E5*Matriz!F7+Estimación!F5*Matriz!G7+Estimación!G5*Matriz!H7+Estimación!H5*Matriz!I7+Estimación!I5*Matriz!J7+Estimación!J5*Matriz!K7+Estimación!K5*Matriz!L7+Estimación!L5*Matriz!M7+Estimación!M5</f>
        <v>52</v>
      </c>
    </row>
    <row r="6" spans="1:17" x14ac:dyDescent="0.25">
      <c r="A6" s="35" t="s">
        <v>58</v>
      </c>
      <c r="B6" s="35">
        <v>1</v>
      </c>
      <c r="C6" s="35"/>
      <c r="D6" s="35"/>
      <c r="E6" s="35"/>
      <c r="F6" s="36"/>
      <c r="G6" s="35"/>
      <c r="H6" s="35"/>
      <c r="I6" s="35">
        <v>1</v>
      </c>
      <c r="J6" s="35"/>
      <c r="K6" s="35">
        <v>1</v>
      </c>
      <c r="L6" s="36"/>
      <c r="M6" s="36"/>
      <c r="N6" s="35">
        <f>B6*Matriz!C7+Estimación!C6*Matriz!D7+Estimación!D6*Matriz!E7+Estimación!E6*Matriz!F7+Estimación!F6*Matriz!G7+Estimación!G6*Matriz!H7+Estimación!H6*Matriz!I7+Estimación!I6*Matriz!J7+Estimación!J6*Matriz!K7+Estimación!K6*Matriz!L7+Estimación!L6*Matriz!M7+Estimación!M6</f>
        <v>45</v>
      </c>
    </row>
    <row r="7" spans="1:17" x14ac:dyDescent="0.25">
      <c r="A7" s="35" t="s">
        <v>59</v>
      </c>
      <c r="B7" s="35">
        <v>1</v>
      </c>
      <c r="C7" s="35"/>
      <c r="D7" s="35"/>
      <c r="E7" s="35">
        <v>1</v>
      </c>
      <c r="F7" s="36"/>
      <c r="G7" s="35"/>
      <c r="H7" s="35"/>
      <c r="I7" s="35"/>
      <c r="J7" s="35"/>
      <c r="K7" s="35">
        <v>1</v>
      </c>
      <c r="L7" s="36"/>
      <c r="M7" s="36"/>
      <c r="N7" s="35">
        <f>B7*Matriz!C7+Estimación!C7*Matriz!D7+Estimación!D7*Matriz!E7+Estimación!E7*Matriz!F7+Estimación!F7*Matriz!G7+Estimación!G7*Matriz!H7+Estimación!H7*Matriz!I7+Estimación!I7*Matriz!J7+Estimación!J7*Matriz!K7+Estimación!K7*Matriz!L7+Estimación!L7*Matriz!M7+Estimación!M7</f>
        <v>33</v>
      </c>
    </row>
    <row r="8" spans="1:17" x14ac:dyDescent="0.25">
      <c r="A8" s="22" t="s">
        <v>60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9"/>
      <c r="N8" s="13"/>
    </row>
    <row r="9" spans="1:17" x14ac:dyDescent="0.25">
      <c r="A9" s="40" t="s">
        <v>70</v>
      </c>
      <c r="B9" s="37"/>
      <c r="C9" s="37">
        <v>1</v>
      </c>
      <c r="D9" s="37"/>
      <c r="E9" s="37"/>
      <c r="F9" s="37"/>
      <c r="G9" s="37"/>
      <c r="H9" s="37"/>
      <c r="I9" s="37"/>
      <c r="J9" s="37"/>
      <c r="K9" s="37"/>
      <c r="L9" s="37">
        <v>1</v>
      </c>
      <c r="M9" s="38"/>
      <c r="N9" s="37">
        <f>B9*Matriz!C7+Estimación!C9*Matriz!D7+Estimación!D9*Matriz!E7+Estimación!E9*Matriz!F7+Estimación!F9*Matriz!G7+Estimación!G9*Matriz!H7+Estimación!H9*Matriz!I7+Estimación!I9*Matriz!J7+Estimación!J9*Matriz!K7+Estimación!K9*Matriz!L7+Estimación!L9*Matriz!M7+Estimación!M9</f>
        <v>38</v>
      </c>
    </row>
    <row r="10" spans="1:17" x14ac:dyDescent="0.25">
      <c r="A10" s="37" t="s">
        <v>64</v>
      </c>
      <c r="B10" s="37"/>
      <c r="C10" s="37"/>
      <c r="D10" s="37"/>
      <c r="E10" s="37">
        <v>1</v>
      </c>
      <c r="F10" s="37"/>
      <c r="G10" s="37"/>
      <c r="H10" s="37"/>
      <c r="I10" s="37"/>
      <c r="J10" s="37"/>
      <c r="K10" s="37"/>
      <c r="L10" s="37"/>
      <c r="M10" s="38"/>
      <c r="N10" s="37">
        <f>B10*Matriz!C7+Estimación!C10*Matriz!D7+Estimación!D10*Matriz!E7+Estimación!E10*Matriz!F7+Estimación!F10*Matriz!G7+Estimación!G10*Matriz!H7+Estimación!H10*Matriz!I7+Estimación!I10*Matriz!J7+Estimación!J10*Matriz!K7+Estimación!K10*Matriz!L7+Estimación!L10*Matriz!M7+Estimación!M10</f>
        <v>11</v>
      </c>
    </row>
    <row r="11" spans="1:17" x14ac:dyDescent="0.25">
      <c r="A11" s="37" t="s">
        <v>65</v>
      </c>
      <c r="B11" s="37"/>
      <c r="C11" s="37"/>
      <c r="D11" s="37"/>
      <c r="E11" s="37"/>
      <c r="F11" s="37">
        <v>1</v>
      </c>
      <c r="G11" s="37"/>
      <c r="H11" s="37"/>
      <c r="I11" s="37"/>
      <c r="J11" s="37"/>
      <c r="K11" s="37"/>
      <c r="L11" s="37"/>
      <c r="M11" s="38"/>
      <c r="N11" s="37">
        <f>B11*Matriz!C7+Estimación!C11*Matriz!D7+Estimación!D11*Matriz!E7+Estimación!E11*Matriz!F7+Estimación!F11*Matriz!G7+Estimación!G11*Matriz!H7+Estimación!H11*Matriz!I7+Estimación!I11*Matriz!J7+Estimación!J11*Matriz!K7+Estimación!K11*Matriz!L7+Estimación!L11*Matriz!M7+Estimación!M11</f>
        <v>19</v>
      </c>
    </row>
    <row r="12" spans="1:17" x14ac:dyDescent="0.25">
      <c r="A12" s="37" t="s">
        <v>61</v>
      </c>
      <c r="B12" s="37"/>
      <c r="C12" s="37"/>
      <c r="D12" s="37"/>
      <c r="E12" s="37"/>
      <c r="F12" s="37">
        <v>1</v>
      </c>
      <c r="G12" s="37"/>
      <c r="H12" s="37"/>
      <c r="I12" s="37"/>
      <c r="J12" s="37"/>
      <c r="K12" s="37"/>
      <c r="L12" s="37"/>
      <c r="M12" s="38"/>
      <c r="N12" s="37">
        <f>B12*Matriz!C7+Estimación!C12*Matriz!D7+Estimación!D12*Matriz!E7+Estimación!E12*Matriz!F7+Estimación!F12*Matriz!G7+Estimación!G12*Matriz!H7+Estimación!H12*Matriz!I7+Estimación!I12*Matriz!J7+Estimación!J12*Matriz!K7+Estimación!K12*Matriz!L7+Estimación!L12*Matriz!M7+Estimación!M12</f>
        <v>19</v>
      </c>
    </row>
    <row r="13" spans="1:17" x14ac:dyDescent="0.25">
      <c r="A13" s="37" t="s">
        <v>62</v>
      </c>
      <c r="B13" s="37"/>
      <c r="C13" s="37"/>
      <c r="D13" s="37"/>
      <c r="E13" s="37"/>
      <c r="F13" s="37">
        <v>1</v>
      </c>
      <c r="G13" s="37"/>
      <c r="H13" s="37"/>
      <c r="I13" s="37">
        <v>1</v>
      </c>
      <c r="J13" s="37"/>
      <c r="K13" s="37"/>
      <c r="L13" s="37"/>
      <c r="M13" s="38"/>
      <c r="N13" s="37">
        <f>B13*Matriz!C7+Estimación!C13*Matriz!D7+Estimación!D13*Matriz!E7+Estimación!E13*Matriz!F7+Estimación!F13*Matriz!G7+Estimación!G13*Matriz!H7+Estimación!H13*Matriz!I7+Estimación!I13*Matriz!J7+Estimación!J13*Matriz!K7+Estimación!K13*Matriz!L7+Estimación!L13*Matriz!M7+Estimación!L13*Matriz!M7+Estimación!M13</f>
        <v>42</v>
      </c>
    </row>
    <row r="14" spans="1:17" x14ac:dyDescent="0.25">
      <c r="A14" s="37" t="s">
        <v>63</v>
      </c>
      <c r="B14" s="37"/>
      <c r="C14" s="37"/>
      <c r="D14" s="37"/>
      <c r="E14" s="37"/>
      <c r="F14" s="37"/>
      <c r="G14" s="37"/>
      <c r="H14" s="37"/>
      <c r="I14" s="37">
        <v>1</v>
      </c>
      <c r="J14" s="37"/>
      <c r="K14" s="37"/>
      <c r="L14" s="37"/>
      <c r="M14" s="38"/>
      <c r="N14" s="37">
        <f>B14*Matriz!C7+Estimación!C14*Matriz!D7+Estimación!D14*Matriz!E7+Estimación!E14*Matriz!F7+Estimación!F14*Matriz!G7+Estimación!G14*Matriz!H7+Estimación!H14*Matriz!I7+Estimación!I14*Matriz!J7+Estimación!J14*Matriz!K7+Estimación!K14*Matriz!L7+Estimación!L14*Matriz!M7+Estimación!M14</f>
        <v>23</v>
      </c>
    </row>
    <row r="15" spans="1:17" x14ac:dyDescent="0.25">
      <c r="A15" s="37" t="s">
        <v>42</v>
      </c>
      <c r="B15" s="37"/>
      <c r="C15" s="37"/>
      <c r="D15" s="37">
        <v>1</v>
      </c>
      <c r="E15" s="37"/>
      <c r="F15" s="37"/>
      <c r="G15" s="37">
        <v>1</v>
      </c>
      <c r="H15" s="37"/>
      <c r="I15" s="37">
        <v>1</v>
      </c>
      <c r="J15" s="37">
        <v>1</v>
      </c>
      <c r="K15" s="37"/>
      <c r="L15" s="37"/>
      <c r="M15" s="38">
        <v>1</v>
      </c>
      <c r="N15" s="37">
        <f>B15*Matriz!C7+Estimación!C15*Matriz!D7+Estimación!D15*Matriz!E7+Estimación!E15*Matriz!F7+Estimación!F15*Matriz!G7+Estimación!G15*Matriz!H7+Estimación!H15*Matriz!I7+Estimación!I15*Matriz!J7+Estimación!J15*Matriz!K7+Estimación!K15*Matriz!L7+Estimación!L15*Matriz!M7+Estimación!M15</f>
        <v>132</v>
      </c>
    </row>
    <row r="16" spans="1:17" x14ac:dyDescent="0.25">
      <c r="A16" s="37" t="s">
        <v>43</v>
      </c>
      <c r="B16" s="37"/>
      <c r="C16" s="37"/>
      <c r="D16" s="37">
        <v>1</v>
      </c>
      <c r="E16" s="37"/>
      <c r="F16" s="37"/>
      <c r="G16" s="37">
        <v>1</v>
      </c>
      <c r="H16" s="37"/>
      <c r="I16" s="37">
        <v>1</v>
      </c>
      <c r="J16" s="37"/>
      <c r="K16" s="37"/>
      <c r="L16" s="37"/>
      <c r="M16" s="38">
        <v>1</v>
      </c>
      <c r="N16" s="37">
        <f>B16*Matriz!C7+Estimación!C16*Matriz!D7+Estimación!D16*Matriz!E7+Estimación!E16*Matriz!F7+Estimación!F16*Matriz!G7+Estimación!G16*Matriz!H7+Estimación!H16*Matriz!I7+Estimación!I16*Matriz!J7+Estimación!J16*Matriz!K7+Estimación!K16*Matriz!L7+Estimación!L16*Matriz!M7+Estimación!M16</f>
        <v>97</v>
      </c>
    </row>
    <row r="17" spans="1:14" x14ac:dyDescent="0.25">
      <c r="A17" s="37" t="s">
        <v>66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7">
        <f>B17*Matriz!C7+Estimación!C17*Matriz!D7+Estimación!D17*Matriz!E7+Estimación!E17*Matriz!F7+Estimación!F17*Matriz!G7+Estimación!G17*Matriz!H7+Estimación!H17*Matriz!I7+Estimación!I17*Matriz!J7+Estimación!J17*Matriz!K7+Estimación!K17*Matriz!L7+Estimación!L17*Matriz!M7+Estimación!M17</f>
        <v>0</v>
      </c>
    </row>
    <row r="18" spans="1:14" x14ac:dyDescent="0.25">
      <c r="A18" s="37" t="s">
        <v>67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7">
        <f>B18*Matriz!C7+Estimación!C18*Matriz!D7+Estimación!D18*Matriz!E7+Estimación!E18*Matriz!F7+Estimación!F18*Matriz!G7+Estimación!G18*Matriz!H7+Estimación!H18*Matriz!I7+Estimación!I18*Matriz!J7+Estimación!J18*Matriz!K7+Estimación!K18*Matriz!L7+Estimación!L18*Matriz!M7+Estimación!M18</f>
        <v>0</v>
      </c>
    </row>
    <row r="19" spans="1:14" x14ac:dyDescent="0.25">
      <c r="A19" s="37" t="s">
        <v>69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7">
        <f>B19*Matriz!C7+Estimación!C19*Matriz!D7+Estimación!D19*Matriz!E7+Estimación!E19*Matriz!F7+Estimación!F19*Matriz!G7+Estimación!G19*Matriz!H7+Estimación!H19*Matriz!I7+Estimación!I19*Matriz!J7+Estimación!J19*Matriz!K7+Estimación!K19*Matriz!L7+Estimación!L19*Matriz!M7+Estimación!M19</f>
        <v>0</v>
      </c>
    </row>
    <row r="20" spans="1:14" x14ac:dyDescent="0.25">
      <c r="A20" s="32" t="s">
        <v>44</v>
      </c>
      <c r="B20" s="33">
        <f t="shared" ref="B20:N20" si="0">SUM(B3:B19)</f>
        <v>5</v>
      </c>
      <c r="C20" s="33">
        <f t="shared" si="0"/>
        <v>1</v>
      </c>
      <c r="D20" s="33">
        <f t="shared" si="0"/>
        <v>2</v>
      </c>
      <c r="E20" s="33">
        <f t="shared" si="0"/>
        <v>3</v>
      </c>
      <c r="F20" s="33">
        <f t="shared" si="0"/>
        <v>4</v>
      </c>
      <c r="G20" s="33">
        <f t="shared" si="0"/>
        <v>2</v>
      </c>
      <c r="H20" s="33">
        <f t="shared" si="0"/>
        <v>1</v>
      </c>
      <c r="I20" s="33">
        <f t="shared" si="0"/>
        <v>5</v>
      </c>
      <c r="J20" s="33">
        <f t="shared" si="0"/>
        <v>1</v>
      </c>
      <c r="K20" s="33">
        <f t="shared" si="0"/>
        <v>5</v>
      </c>
      <c r="L20" s="33">
        <f t="shared" si="0"/>
        <v>1</v>
      </c>
      <c r="M20" s="23">
        <f t="shared" si="0"/>
        <v>2</v>
      </c>
      <c r="N20" s="33">
        <f t="shared" si="0"/>
        <v>566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2EC2-B47E-404D-B6BB-DFB913923B61}">
  <dimension ref="A1:G7"/>
  <sheetViews>
    <sheetView workbookViewId="0">
      <selection activeCell="E6" sqref="E6"/>
    </sheetView>
  </sheetViews>
  <sheetFormatPr baseColWidth="10" defaultRowHeight="15" x14ac:dyDescent="0.25"/>
  <sheetData>
    <row r="1" spans="1:7" ht="127.5" x14ac:dyDescent="0.25">
      <c r="A1" s="41" t="s">
        <v>73</v>
      </c>
      <c r="B1" s="42"/>
      <c r="C1" s="46"/>
      <c r="D1" s="47" t="s">
        <v>74</v>
      </c>
      <c r="E1" s="34" t="s">
        <v>75</v>
      </c>
      <c r="F1" s="34" t="s">
        <v>76</v>
      </c>
      <c r="G1" s="24" t="s">
        <v>77</v>
      </c>
    </row>
    <row r="2" spans="1:7" x14ac:dyDescent="0.25">
      <c r="A2" s="43" t="s">
        <v>78</v>
      </c>
      <c r="B2" s="44"/>
      <c r="C2" s="44"/>
      <c r="D2" s="48">
        <v>566</v>
      </c>
      <c r="E2" s="48">
        <f>Presupuesto!D2*1</f>
        <v>566</v>
      </c>
      <c r="F2" s="48">
        <v>100</v>
      </c>
      <c r="G2" s="45">
        <f>SUM(E2+F2)</f>
        <v>666</v>
      </c>
    </row>
    <row r="7" spans="1:7" x14ac:dyDescent="0.25">
      <c r="E7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Tipos</vt:lpstr>
      <vt:lpstr>Matriz</vt:lpstr>
      <vt:lpstr>Estimación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2020-08-01T01:30:48Z</dcterms:created>
  <dcterms:modified xsi:type="dcterms:W3CDTF">2020-08-12T16:10:34Z</dcterms:modified>
</cp:coreProperties>
</file>