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penafiel\Desktop\enemdu_app_final_I\ENEMDU\ENEMDU_2024\insumos\202402\p3\"/>
    </mc:Choice>
  </mc:AlternateContent>
  <bookViews>
    <workbookView xWindow="0" yWindow="0" windowWidth="20490" windowHeight="7755"/>
  </bookViews>
  <sheets>
    <sheet name="Datos2" sheetId="2" r:id="rId1"/>
    <sheet name="Hoja1" sheetId="3" r:id="rId2"/>
  </sheets>
  <calcPr calcId="162913"/>
</workbook>
</file>

<file path=xl/calcChain.xml><?xml version="1.0" encoding="utf-8"?>
<calcChain xmlns="http://schemas.openxmlformats.org/spreadsheetml/2006/main">
  <c r="J24" i="2" l="1"/>
  <c r="F17" i="2" l="1"/>
  <c r="J25" i="2" l="1"/>
  <c r="K25" i="2"/>
  <c r="L25" i="2"/>
  <c r="M25" i="2"/>
  <c r="J26" i="2"/>
  <c r="K26" i="2"/>
  <c r="L26" i="2"/>
  <c r="M26" i="2"/>
  <c r="J27" i="2"/>
  <c r="K27" i="2"/>
  <c r="L27" i="2"/>
  <c r="M27" i="2"/>
  <c r="J28" i="2"/>
  <c r="K28" i="2"/>
  <c r="L28" i="2"/>
  <c r="M28" i="2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J34" i="2"/>
  <c r="K34" i="2"/>
  <c r="L34" i="2"/>
  <c r="M34" i="2"/>
  <c r="J35" i="2"/>
  <c r="K35" i="2"/>
  <c r="L35" i="2"/>
  <c r="M35" i="2"/>
  <c r="M36" i="2"/>
  <c r="K24" i="2"/>
  <c r="L24" i="2"/>
  <c r="M24" i="2"/>
  <c r="J36" i="2" l="1"/>
  <c r="G29" i="2"/>
  <c r="L36" i="2"/>
  <c r="K36" i="2"/>
  <c r="N35" i="2"/>
  <c r="N34" i="2"/>
  <c r="N33" i="2"/>
  <c r="N32" i="2"/>
  <c r="G32" i="2"/>
  <c r="N31" i="2"/>
  <c r="N30" i="2"/>
  <c r="N29" i="2"/>
  <c r="N28" i="2"/>
  <c r="N27" i="2"/>
  <c r="N26" i="2"/>
  <c r="G26" i="2"/>
  <c r="G24" i="2"/>
  <c r="N25" i="2" l="1"/>
  <c r="N36" i="2"/>
  <c r="N24" i="2"/>
  <c r="C34" i="2"/>
  <c r="F33" i="2"/>
  <c r="C30" i="2"/>
  <c r="F29" i="2"/>
  <c r="C26" i="2"/>
  <c r="F25" i="2"/>
  <c r="E33" i="2"/>
  <c r="E29" i="2"/>
  <c r="E25" i="2"/>
  <c r="E36" i="2"/>
  <c r="E28" i="2"/>
  <c r="E24" i="2"/>
  <c r="G35" i="2"/>
  <c r="G31" i="2"/>
  <c r="F31" i="2"/>
  <c r="C28" i="2"/>
  <c r="C24" i="2"/>
  <c r="E27" i="2"/>
  <c r="C31" i="2"/>
  <c r="C27" i="2"/>
  <c r="E34" i="2"/>
  <c r="E26" i="2"/>
  <c r="D34" i="2"/>
  <c r="D36" i="2"/>
  <c r="F35" i="2"/>
  <c r="E35" i="2"/>
  <c r="E31" i="2"/>
  <c r="D35" i="2"/>
  <c r="D31" i="2"/>
  <c r="C35" i="2"/>
  <c r="G36" i="2"/>
  <c r="D33" i="2"/>
  <c r="D29" i="2"/>
  <c r="D25" i="2"/>
  <c r="F36" i="2"/>
  <c r="C33" i="2"/>
  <c r="F32" i="2"/>
  <c r="C29" i="2"/>
  <c r="F28" i="2"/>
  <c r="C25" i="2"/>
  <c r="F24" i="2"/>
  <c r="E32" i="2"/>
  <c r="D32" i="2"/>
  <c r="D28" i="2"/>
  <c r="D24" i="2"/>
  <c r="C36" i="2"/>
  <c r="C32" i="2"/>
  <c r="F27" i="2"/>
  <c r="G34" i="2"/>
  <c r="G30" i="2"/>
  <c r="D27" i="2"/>
  <c r="F34" i="2"/>
  <c r="F30" i="2"/>
  <c r="F26" i="2"/>
  <c r="E30" i="2"/>
  <c r="G33" i="2"/>
  <c r="D30" i="2"/>
  <c r="G27" i="2"/>
  <c r="G28" i="2"/>
  <c r="G25" i="2"/>
  <c r="D26" i="2"/>
  <c r="U33" i="2" l="1"/>
  <c r="U27" i="2"/>
  <c r="Q36" i="2"/>
  <c r="U25" i="2"/>
  <c r="R32" i="2"/>
  <c r="R28" i="2"/>
  <c r="R24" i="2"/>
  <c r="T35" i="2"/>
  <c r="Q32" i="2"/>
  <c r="T31" i="2"/>
  <c r="Q28" i="2"/>
  <c r="T27" i="2"/>
  <c r="Q24" i="2"/>
  <c r="T34" i="2"/>
  <c r="Q31" i="2"/>
  <c r="Q27" i="2"/>
  <c r="S34" i="2"/>
  <c r="U29" i="2"/>
  <c r="R26" i="2"/>
  <c r="T33" i="2"/>
  <c r="T29" i="2"/>
  <c r="S33" i="2"/>
  <c r="S29" i="2"/>
  <c r="U36" i="2"/>
  <c r="R33" i="2"/>
  <c r="R29" i="2"/>
  <c r="U24" i="2"/>
  <c r="T32" i="2"/>
  <c r="Q29" i="2"/>
  <c r="S32" i="2"/>
  <c r="Q26" i="2"/>
  <c r="S25" i="2"/>
  <c r="U28" i="2"/>
  <c r="R25" i="2"/>
  <c r="Q25" i="2"/>
  <c r="S35" i="2"/>
  <c r="S31" i="2"/>
  <c r="S27" i="2"/>
  <c r="R35" i="2"/>
  <c r="R31" i="2"/>
  <c r="R27" i="2"/>
  <c r="Q35" i="2"/>
  <c r="T30" i="2"/>
  <c r="T26" i="2"/>
  <c r="S30" i="2"/>
  <c r="S26" i="2"/>
  <c r="R34" i="2"/>
  <c r="R30" i="2"/>
  <c r="Q34" i="2"/>
  <c r="T25" i="2"/>
  <c r="T36" i="2"/>
  <c r="Q33" i="2"/>
  <c r="T28" i="2"/>
  <c r="T24" i="2"/>
  <c r="S36" i="2"/>
  <c r="S24" i="2"/>
  <c r="S28" i="2"/>
  <c r="U32" i="2"/>
  <c r="U26" i="2"/>
  <c r="Q30" i="2"/>
  <c r="U30" i="2"/>
  <c r="U34" i="2"/>
  <c r="U35" i="2"/>
  <c r="R36" i="2"/>
  <c r="U31" i="2"/>
</calcChain>
</file>

<file path=xl/sharedStrings.xml><?xml version="1.0" encoding="utf-8"?>
<sst xmlns="http://schemas.openxmlformats.org/spreadsheetml/2006/main" count="185" uniqueCount="66">
  <si>
    <t>DOMINIOS</t>
  </si>
  <si>
    <t>Quito</t>
  </si>
  <si>
    <t>Guayaquil</t>
  </si>
  <si>
    <t>Cuenca</t>
  </si>
  <si>
    <t>Machala</t>
  </si>
  <si>
    <t>Ambato</t>
  </si>
  <si>
    <t>Alto (1)</t>
  </si>
  <si>
    <t>Medio (2)</t>
  </si>
  <si>
    <t>Bajo (3)</t>
  </si>
  <si>
    <t>Resto Sierra Urbano</t>
  </si>
  <si>
    <t>Resto Costa Urbano</t>
  </si>
  <si>
    <t>Amazonía Urbano</t>
  </si>
  <si>
    <t>Sierra Rural</t>
  </si>
  <si>
    <t>Costa Rural</t>
  </si>
  <si>
    <t>Amazonía Rural</t>
  </si>
  <si>
    <t>TOTAL</t>
  </si>
  <si>
    <t>Región Insular</t>
  </si>
  <si>
    <t>NÚMERO DE HOGARES POR DOMINIO Y ESTRATO EN LA MUESTRA</t>
  </si>
  <si>
    <t>ESTRATO SOCIOECONÓMICO</t>
  </si>
  <si>
    <t xml:space="preserve">NÚMERO DE HOGARES EFECTIVOS POR DOMINIO Y ESTRATO </t>
  </si>
  <si>
    <t>Sin clasificar</t>
  </si>
  <si>
    <t>Distribución Teórica (A)</t>
  </si>
  <si>
    <t>Viviendas Levantadas al 3er. Periodo (B)</t>
  </si>
  <si>
    <t>Diferencias Viviendas (C) = (A-B)</t>
  </si>
  <si>
    <t>Dominio</t>
  </si>
  <si>
    <t>Distribución Teórica</t>
  </si>
  <si>
    <t>(A)</t>
  </si>
  <si>
    <t>Diferencia Viviendas</t>
  </si>
  <si>
    <t>(C)=(A-B)</t>
  </si>
  <si>
    <t>Alto</t>
  </si>
  <si>
    <t>Medio</t>
  </si>
  <si>
    <t>Bajo</t>
  </si>
  <si>
    <t>Total</t>
  </si>
  <si>
    <t>3.7</t>
  </si>
  <si>
    <t>4.0</t>
  </si>
  <si>
    <t>2.8</t>
  </si>
  <si>
    <t>10.6</t>
  </si>
  <si>
    <t>4.7</t>
  </si>
  <si>
    <t>2.5</t>
  </si>
  <si>
    <t>9.9</t>
  </si>
  <si>
    <t>2.2</t>
  </si>
  <si>
    <t>7.1</t>
  </si>
  <si>
    <t>3.4</t>
  </si>
  <si>
    <t>8.1</t>
  </si>
  <si>
    <t>1.9</t>
  </si>
  <si>
    <t>6.5</t>
  </si>
  <si>
    <t>R. Sierra Urbano</t>
  </si>
  <si>
    <t>4.3</t>
  </si>
  <si>
    <t>5.3</t>
  </si>
  <si>
    <t>14.9</t>
  </si>
  <si>
    <t>R. Costa Urbano</t>
  </si>
  <si>
    <t>11.2</t>
  </si>
  <si>
    <t>1.2</t>
  </si>
  <si>
    <t>1.6</t>
  </si>
  <si>
    <t>5.0</t>
  </si>
  <si>
    <t>12.7</t>
  </si>
  <si>
    <t>6.8</t>
  </si>
  <si>
    <t>5.9</t>
  </si>
  <si>
    <t>Galápagos</t>
  </si>
  <si>
    <t>0.6</t>
  </si>
  <si>
    <t>0.3</t>
  </si>
  <si>
    <t>30.7</t>
  </si>
  <si>
    <t>37.3</t>
  </si>
  <si>
    <t>30.4</t>
  </si>
  <si>
    <t>100.0</t>
  </si>
  <si>
    <t>Viviendas levantadas al 3er periodo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</si>
</sst>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"/>
    <numFmt numFmtId="165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Century Gothic"/>
    </font>
    <font>
      <b/>
      <sz val="14"/>
      <color rgb="FF000000"/>
      <name val="Century Gothic"/>
    </font>
    <font>
      <sz val="12"/>
      <color rgb="FF000000"/>
      <name val="Times New Roman"/>
    </font>
    <font>
      <b/>
      <sz val="12"/>
      <color rgb="FF00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5" fontId="0" fillId="3" borderId="0" xfId="1" applyNumberFormat="1" applyFont="1" applyFill="1" applyAlignment="1">
      <alignment horizontal="center"/>
    </xf>
    <xf numFmtId="165" fontId="1" fillId="3" borderId="2" xfId="1" applyNumberFormat="1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 vertical="center" wrapText="1" readingOrder="1"/>
    </xf>
    <xf numFmtId="0" fontId="4" fillId="4" borderId="14" xfId="0" applyFont="1" applyFill="1" applyBorder="1" applyAlignment="1">
      <alignment horizontal="center" vertical="center" wrapText="1" readingOrder="1"/>
    </xf>
    <xf numFmtId="0" fontId="4" fillId="4" borderId="15" xfId="0" applyFont="1" applyFill="1" applyBorder="1" applyAlignment="1">
      <alignment horizontal="center" vertical="center" wrapText="1" readingOrder="1"/>
    </xf>
    <xf numFmtId="0" fontId="4" fillId="5" borderId="13" xfId="0" applyFont="1" applyFill="1" applyBorder="1" applyAlignment="1">
      <alignment horizontal="center" vertical="center" wrapText="1" readingOrder="1"/>
    </xf>
    <xf numFmtId="0" fontId="4" fillId="5" borderId="14" xfId="0" applyFont="1" applyFill="1" applyBorder="1" applyAlignment="1">
      <alignment horizontal="center" vertical="center" wrapText="1" readingOrder="1"/>
    </xf>
    <xf numFmtId="0" fontId="4" fillId="5" borderId="15" xfId="0" applyFont="1" applyFill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left" vertical="center" wrapText="1" readingOrder="1"/>
    </xf>
    <xf numFmtId="0" fontId="6" fillId="0" borderId="8" xfId="0" applyFont="1" applyBorder="1" applyAlignment="1">
      <alignment horizontal="center" wrapText="1" readingOrder="1"/>
    </xf>
    <xf numFmtId="0" fontId="6" fillId="0" borderId="9" xfId="0" applyFont="1" applyBorder="1" applyAlignment="1">
      <alignment horizontal="center" wrapText="1" readingOrder="1"/>
    </xf>
    <xf numFmtId="0" fontId="6" fillId="0" borderId="10" xfId="0" applyFont="1" applyBorder="1" applyAlignment="1">
      <alignment horizontal="center" wrapText="1" readingOrder="1"/>
    </xf>
    <xf numFmtId="0" fontId="5" fillId="6" borderId="6" xfId="0" applyFont="1" applyFill="1" applyBorder="1" applyAlignment="1">
      <alignment horizontal="left" vertical="center" wrapText="1" readingOrder="1"/>
    </xf>
    <xf numFmtId="0" fontId="6" fillId="6" borderId="11" xfId="0" applyFont="1" applyFill="1" applyBorder="1" applyAlignment="1">
      <alignment horizontal="center" wrapText="1" readingOrder="1"/>
    </xf>
    <xf numFmtId="0" fontId="6" fillId="6" borderId="0" xfId="0" applyFont="1" applyFill="1" applyAlignment="1">
      <alignment horizontal="center" wrapText="1" readingOrder="1"/>
    </xf>
    <xf numFmtId="0" fontId="6" fillId="6" borderId="12" xfId="0" applyFont="1" applyFill="1" applyBorder="1" applyAlignment="1">
      <alignment horizontal="center" wrapText="1" readingOrder="1"/>
    </xf>
    <xf numFmtId="0" fontId="5" fillId="0" borderId="6" xfId="0" applyFont="1" applyBorder="1" applyAlignment="1">
      <alignment horizontal="left" vertical="center" wrapText="1" readingOrder="1"/>
    </xf>
    <xf numFmtId="0" fontId="6" fillId="0" borderId="11" xfId="0" applyFont="1" applyBorder="1" applyAlignment="1">
      <alignment horizontal="center" wrapText="1" readingOrder="1"/>
    </xf>
    <xf numFmtId="0" fontId="6" fillId="0" borderId="0" xfId="0" applyFont="1" applyAlignment="1">
      <alignment horizontal="center" wrapText="1" readingOrder="1"/>
    </xf>
    <xf numFmtId="0" fontId="6" fillId="0" borderId="12" xfId="0" applyFont="1" applyBorder="1" applyAlignment="1">
      <alignment horizontal="center" wrapText="1" readingOrder="1"/>
    </xf>
    <xf numFmtId="0" fontId="5" fillId="0" borderId="7" xfId="0" applyFont="1" applyBorder="1" applyAlignment="1">
      <alignment horizontal="left" vertical="center" wrapText="1" readingOrder="1"/>
    </xf>
    <xf numFmtId="0" fontId="6" fillId="0" borderId="13" xfId="0" applyFont="1" applyBorder="1" applyAlignment="1">
      <alignment horizontal="center" wrapText="1" readingOrder="1"/>
    </xf>
    <xf numFmtId="0" fontId="6" fillId="0" borderId="14" xfId="0" applyFont="1" applyBorder="1" applyAlignment="1">
      <alignment horizontal="center" wrapText="1" readingOrder="1"/>
    </xf>
    <xf numFmtId="0" fontId="6" fillId="0" borderId="15" xfId="0" applyFont="1" applyBorder="1" applyAlignment="1">
      <alignment horizontal="center" wrapText="1" readingOrder="1"/>
    </xf>
    <xf numFmtId="0" fontId="5" fillId="7" borderId="4" xfId="0" applyFont="1" applyFill="1" applyBorder="1" applyAlignment="1">
      <alignment horizontal="left" vertical="center" wrapText="1" readingOrder="1"/>
    </xf>
    <xf numFmtId="0" fontId="7" fillId="7" borderId="16" xfId="0" applyFont="1" applyFill="1" applyBorder="1" applyAlignment="1">
      <alignment horizontal="center" wrapText="1" readingOrder="1"/>
    </xf>
    <xf numFmtId="0" fontId="7" fillId="7" borderId="17" xfId="0" applyFont="1" applyFill="1" applyBorder="1" applyAlignment="1">
      <alignment horizontal="center" wrapText="1" readingOrder="1"/>
    </xf>
    <xf numFmtId="0" fontId="7" fillId="7" borderId="18" xfId="0" applyFont="1" applyFill="1" applyBorder="1" applyAlignment="1">
      <alignment horizontal="center" wrapText="1" readingOrder="1"/>
    </xf>
    <xf numFmtId="164" fontId="6" fillId="0" borderId="8" xfId="0" applyNumberFormat="1" applyFont="1" applyBorder="1" applyAlignment="1">
      <alignment horizontal="center" wrapText="1" readingOrder="1"/>
    </xf>
    <xf numFmtId="164" fontId="6" fillId="0" borderId="9" xfId="0" applyNumberFormat="1" applyFont="1" applyBorder="1" applyAlignment="1">
      <alignment horizontal="center" wrapText="1" readingOrder="1"/>
    </xf>
    <xf numFmtId="164" fontId="6" fillId="0" borderId="10" xfId="0" applyNumberFormat="1" applyFont="1" applyBorder="1" applyAlignment="1">
      <alignment horizontal="center" wrapText="1" readingOrder="1"/>
    </xf>
    <xf numFmtId="164" fontId="6" fillId="6" borderId="11" xfId="0" applyNumberFormat="1" applyFont="1" applyFill="1" applyBorder="1" applyAlignment="1">
      <alignment horizontal="center" wrapText="1" readingOrder="1"/>
    </xf>
    <xf numFmtId="164" fontId="6" fillId="6" borderId="0" xfId="0" applyNumberFormat="1" applyFont="1" applyFill="1" applyAlignment="1">
      <alignment horizontal="center" wrapText="1" readingOrder="1"/>
    </xf>
    <xf numFmtId="164" fontId="6" fillId="6" borderId="12" xfId="0" applyNumberFormat="1" applyFont="1" applyFill="1" applyBorder="1" applyAlignment="1">
      <alignment horizontal="center" wrapText="1" readingOrder="1"/>
    </xf>
    <xf numFmtId="164" fontId="6" fillId="0" borderId="11" xfId="0" applyNumberFormat="1" applyFont="1" applyBorder="1" applyAlignment="1">
      <alignment horizontal="center" wrapText="1" readingOrder="1"/>
    </xf>
    <xf numFmtId="164" fontId="6" fillId="0" borderId="0" xfId="0" applyNumberFormat="1" applyFont="1" applyAlignment="1">
      <alignment horizontal="center" wrapText="1" readingOrder="1"/>
    </xf>
    <xf numFmtId="164" fontId="6" fillId="0" borderId="12" xfId="0" applyNumberFormat="1" applyFont="1" applyBorder="1" applyAlignment="1">
      <alignment horizontal="center" wrapText="1" readingOrder="1"/>
    </xf>
    <xf numFmtId="164" fontId="6" fillId="0" borderId="13" xfId="0" applyNumberFormat="1" applyFont="1" applyBorder="1" applyAlignment="1">
      <alignment horizontal="center" wrapText="1" readingOrder="1"/>
    </xf>
    <xf numFmtId="164" fontId="6" fillId="0" borderId="14" xfId="0" applyNumberFormat="1" applyFont="1" applyBorder="1" applyAlignment="1">
      <alignment horizontal="center" wrapText="1" readingOrder="1"/>
    </xf>
    <xf numFmtId="164" fontId="6" fillId="0" borderId="15" xfId="0" applyNumberFormat="1" applyFont="1" applyBorder="1" applyAlignment="1">
      <alignment horizontal="center" wrapText="1" readingOrder="1"/>
    </xf>
    <xf numFmtId="164" fontId="7" fillId="7" borderId="16" xfId="0" applyNumberFormat="1" applyFont="1" applyFill="1" applyBorder="1" applyAlignment="1">
      <alignment horizontal="center" wrapText="1" readingOrder="1"/>
    </xf>
    <xf numFmtId="164" fontId="7" fillId="7" borderId="17" xfId="0" applyNumberFormat="1" applyFont="1" applyFill="1" applyBorder="1" applyAlignment="1">
      <alignment horizontal="center" wrapText="1" readingOrder="1"/>
    </xf>
    <xf numFmtId="164" fontId="7" fillId="7" borderId="18" xfId="0" applyNumberFormat="1" applyFont="1" applyFill="1" applyBorder="1" applyAlignment="1">
      <alignment horizontal="center" wrapText="1" readingOrder="1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center" vertical="center" wrapText="1" readingOrder="1"/>
    </xf>
    <xf numFmtId="0" fontId="4" fillId="4" borderId="6" xfId="0" applyFont="1" applyFill="1" applyBorder="1" applyAlignment="1">
      <alignment horizontal="center" vertical="center" wrapText="1" readingOrder="1"/>
    </xf>
    <xf numFmtId="0" fontId="4" fillId="4" borderId="7" xfId="0" applyFont="1" applyFill="1" applyBorder="1" applyAlignment="1">
      <alignment horizontal="center" vertical="center" wrapText="1" readingOrder="1"/>
    </xf>
    <xf numFmtId="0" fontId="4" fillId="4" borderId="8" xfId="0" applyFont="1" applyFill="1" applyBorder="1" applyAlignment="1">
      <alignment horizontal="center" vertical="center" wrapText="1" readingOrder="1"/>
    </xf>
    <xf numFmtId="0" fontId="4" fillId="4" borderId="9" xfId="0" applyFont="1" applyFill="1" applyBorder="1" applyAlignment="1">
      <alignment horizontal="center" vertical="center" wrapText="1" readingOrder="1"/>
    </xf>
    <xf numFmtId="0" fontId="4" fillId="4" borderId="10" xfId="0" applyFont="1" applyFill="1" applyBorder="1" applyAlignment="1">
      <alignment horizontal="center" vertical="center" wrapText="1" readingOrder="1"/>
    </xf>
    <xf numFmtId="0" fontId="4" fillId="4" borderId="11" xfId="0" applyFont="1" applyFill="1" applyBorder="1" applyAlignment="1">
      <alignment horizontal="center" vertical="center" wrapText="1" readingOrder="1"/>
    </xf>
    <xf numFmtId="0" fontId="4" fillId="4" borderId="0" xfId="0" applyFont="1" applyFill="1" applyBorder="1" applyAlignment="1">
      <alignment horizontal="center" vertical="center" wrapText="1" readingOrder="1"/>
    </xf>
    <xf numFmtId="0" fontId="4" fillId="4" borderId="12" xfId="0" applyFont="1" applyFill="1" applyBorder="1" applyAlignment="1">
      <alignment horizontal="center" vertical="center" wrapText="1" readingOrder="1"/>
    </xf>
    <xf numFmtId="0" fontId="4" fillId="5" borderId="8" xfId="0" applyFont="1" applyFill="1" applyBorder="1" applyAlignment="1">
      <alignment horizontal="center" vertical="center" wrapText="1" readingOrder="1"/>
    </xf>
    <xf numFmtId="0" fontId="4" fillId="5" borderId="9" xfId="0" applyFont="1" applyFill="1" applyBorder="1" applyAlignment="1">
      <alignment horizontal="center" vertical="center" wrapText="1" readingOrder="1"/>
    </xf>
    <xf numFmtId="0" fontId="4" fillId="5" borderId="10" xfId="0" applyFont="1" applyFill="1" applyBorder="1" applyAlignment="1">
      <alignment horizontal="center" vertical="center" wrapText="1" readingOrder="1"/>
    </xf>
    <xf numFmtId="0" fontId="4" fillId="5" borderId="11" xfId="0" applyFont="1" applyFill="1" applyBorder="1" applyAlignment="1">
      <alignment horizontal="center" vertical="center" wrapText="1" readingOrder="1"/>
    </xf>
    <xf numFmtId="0" fontId="4" fillId="5" borderId="0" xfId="0" applyFont="1" applyFill="1" applyBorder="1" applyAlignment="1">
      <alignment horizontal="center" vertical="center" wrapText="1" readingOrder="1"/>
    </xf>
    <xf numFmtId="0" fontId="4" fillId="5" borderId="12" xfId="0" applyFont="1" applyFill="1" applyBorder="1" applyAlignment="1">
      <alignment horizontal="center" vertical="center" wrapText="1" readingOrder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U36"/>
  <sheetViews>
    <sheetView tabSelected="1" topLeftCell="N21" workbookViewId="0">
      <selection activeCell="U24" sqref="U24:U36"/>
    </sheetView>
  </sheetViews>
  <sheetFormatPr baseColWidth="10" defaultRowHeight="15" x14ac:dyDescent="0.25"/>
  <cols>
    <col min="1" max="1" width="6.140625" style="1" customWidth="1"/>
    <col min="2" max="2" width="18.42578125" style="1" customWidth="1"/>
    <col min="3" max="7" width="11.42578125" style="1"/>
    <col min="8" max="8" width="6.7109375" style="1" customWidth="1"/>
    <col min="9" max="9" width="17.85546875" style="1" customWidth="1"/>
    <col min="10" max="11" width="11.42578125" style="1"/>
    <col min="12" max="12" width="18" style="1" customWidth="1"/>
    <col min="13" max="16384" width="11.42578125" style="1"/>
  </cols>
  <sheetData>
    <row r="2" spans="2:14" x14ac:dyDescent="0.25">
      <c r="B2" s="55" t="s">
        <v>17</v>
      </c>
      <c r="C2" s="55"/>
      <c r="D2" s="55"/>
      <c r="E2" s="55"/>
      <c r="F2" s="55"/>
      <c r="G2" s="55"/>
      <c r="I2" s="56" t="s">
        <v>19</v>
      </c>
      <c r="J2" s="56"/>
      <c r="K2" s="56"/>
      <c r="L2" s="56"/>
      <c r="M2" s="56"/>
      <c r="N2" s="56"/>
    </row>
    <row r="3" spans="2:14" x14ac:dyDescent="0.25">
      <c r="B3" s="57" t="s">
        <v>0</v>
      </c>
      <c r="C3" s="55" t="s">
        <v>18</v>
      </c>
      <c r="D3" s="55"/>
      <c r="E3" s="55"/>
      <c r="F3" s="9"/>
      <c r="G3" s="57" t="s">
        <v>15</v>
      </c>
      <c r="I3" s="57" t="s">
        <v>0</v>
      </c>
      <c r="J3" s="59" t="s">
        <v>18</v>
      </c>
      <c r="K3" s="59"/>
      <c r="L3" s="59"/>
      <c r="M3" s="9"/>
      <c r="N3" s="57" t="s">
        <v>15</v>
      </c>
    </row>
    <row r="4" spans="2:14" x14ac:dyDescent="0.25">
      <c r="B4" s="58"/>
      <c r="C4" s="2" t="s">
        <v>6</v>
      </c>
      <c r="D4" s="2" t="s">
        <v>7</v>
      </c>
      <c r="E4" s="2" t="s">
        <v>8</v>
      </c>
      <c r="F4" s="8" t="s">
        <v>20</v>
      </c>
      <c r="G4" s="58"/>
      <c r="I4" s="58"/>
      <c r="J4" s="8" t="s">
        <v>6</v>
      </c>
      <c r="K4" s="8" t="s">
        <v>7</v>
      </c>
      <c r="L4" s="8" t="s">
        <v>8</v>
      </c>
      <c r="M4" s="8" t="s">
        <v>20</v>
      </c>
      <c r="N4" s="58"/>
    </row>
    <row r="5" spans="2:14" ht="14.45" customHeight="1" x14ac:dyDescent="0.25">
      <c r="B5" s="3" t="s">
        <v>1</v>
      </c>
      <c r="C5" s="6">
        <v>336</v>
      </c>
      <c r="D5" s="6">
        <v>364</v>
      </c>
      <c r="E5" s="6">
        <v>252</v>
      </c>
      <c r="F5" s="6">
        <v>0</v>
      </c>
      <c r="G5" s="6">
        <v>952</v>
      </c>
      <c r="I5" s="3" t="s">
        <v>1</v>
      </c>
      <c r="J5" s="12">
        <v>318</v>
      </c>
      <c r="K5" s="12">
        <v>310</v>
      </c>
      <c r="L5" s="12">
        <v>222</v>
      </c>
      <c r="M5" s="12">
        <v>0</v>
      </c>
      <c r="N5" s="12">
        <v>850</v>
      </c>
    </row>
    <row r="6" spans="2:14" ht="14.45" customHeight="1" x14ac:dyDescent="0.25">
      <c r="B6" s="3" t="s">
        <v>2</v>
      </c>
      <c r="C6" s="6">
        <v>252</v>
      </c>
      <c r="D6" s="6">
        <v>420</v>
      </c>
      <c r="E6" s="6">
        <v>224</v>
      </c>
      <c r="F6" s="6">
        <v>0</v>
      </c>
      <c r="G6" s="6">
        <v>896</v>
      </c>
      <c r="I6" s="3" t="s">
        <v>2</v>
      </c>
      <c r="J6" s="12">
        <v>228</v>
      </c>
      <c r="K6" s="12">
        <v>376</v>
      </c>
      <c r="L6" s="12">
        <v>72</v>
      </c>
      <c r="M6" s="12">
        <v>0</v>
      </c>
      <c r="N6" s="12">
        <v>676</v>
      </c>
    </row>
    <row r="7" spans="2:14" ht="14.45" customHeight="1" x14ac:dyDescent="0.25">
      <c r="B7" s="3" t="s">
        <v>3</v>
      </c>
      <c r="C7" s="6">
        <v>196</v>
      </c>
      <c r="D7" s="6">
        <v>252</v>
      </c>
      <c r="E7" s="6">
        <v>196</v>
      </c>
      <c r="F7" s="6">
        <v>0</v>
      </c>
      <c r="G7" s="6">
        <v>644</v>
      </c>
      <c r="I7" s="3" t="s">
        <v>3</v>
      </c>
      <c r="J7" s="12">
        <v>173</v>
      </c>
      <c r="K7" s="12">
        <v>240</v>
      </c>
      <c r="L7" s="12">
        <v>156</v>
      </c>
      <c r="M7" s="12">
        <v>0</v>
      </c>
      <c r="N7" s="12">
        <v>569</v>
      </c>
    </row>
    <row r="8" spans="2:14" ht="14.45" customHeight="1" x14ac:dyDescent="0.25">
      <c r="B8" s="3" t="s">
        <v>4</v>
      </c>
      <c r="C8" s="6">
        <v>196</v>
      </c>
      <c r="D8" s="6">
        <v>308</v>
      </c>
      <c r="E8" s="6">
        <v>224</v>
      </c>
      <c r="F8" s="6">
        <v>0</v>
      </c>
      <c r="G8" s="6">
        <v>728</v>
      </c>
      <c r="I8" s="3" t="s">
        <v>4</v>
      </c>
      <c r="J8" s="12">
        <v>191</v>
      </c>
      <c r="K8" s="12">
        <v>304</v>
      </c>
      <c r="L8" s="12">
        <v>224</v>
      </c>
      <c r="M8" s="12">
        <v>0</v>
      </c>
      <c r="N8" s="12">
        <v>719</v>
      </c>
    </row>
    <row r="9" spans="2:14" ht="14.45" customHeight="1" x14ac:dyDescent="0.25">
      <c r="B9" s="3" t="s">
        <v>5</v>
      </c>
      <c r="C9" s="6">
        <v>168</v>
      </c>
      <c r="D9" s="6">
        <v>224</v>
      </c>
      <c r="E9" s="6">
        <v>196</v>
      </c>
      <c r="F9" s="6">
        <v>0</v>
      </c>
      <c r="G9" s="6">
        <v>588</v>
      </c>
      <c r="I9" s="3" t="s">
        <v>5</v>
      </c>
      <c r="J9" s="12">
        <v>166</v>
      </c>
      <c r="K9" s="12">
        <v>214</v>
      </c>
      <c r="L9" s="12">
        <v>190</v>
      </c>
      <c r="M9" s="12">
        <v>0</v>
      </c>
      <c r="N9" s="12">
        <v>570</v>
      </c>
    </row>
    <row r="10" spans="2:14" ht="14.45" customHeight="1" x14ac:dyDescent="0.25">
      <c r="B10" s="3" t="s">
        <v>9</v>
      </c>
      <c r="C10" s="6">
        <v>392</v>
      </c>
      <c r="D10" s="6">
        <v>476</v>
      </c>
      <c r="E10" s="6">
        <v>476</v>
      </c>
      <c r="F10" s="6">
        <v>0</v>
      </c>
      <c r="G10" s="6">
        <v>1344</v>
      </c>
      <c r="I10" s="3" t="s">
        <v>9</v>
      </c>
      <c r="J10" s="12">
        <v>370</v>
      </c>
      <c r="K10" s="12">
        <v>453</v>
      </c>
      <c r="L10" s="12">
        <v>464</v>
      </c>
      <c r="M10" s="12">
        <v>0</v>
      </c>
      <c r="N10" s="12">
        <v>1287</v>
      </c>
    </row>
    <row r="11" spans="2:14" ht="14.45" customHeight="1" x14ac:dyDescent="0.25">
      <c r="B11" s="3" t="s">
        <v>10</v>
      </c>
      <c r="C11" s="6">
        <v>308</v>
      </c>
      <c r="D11" s="6">
        <v>364</v>
      </c>
      <c r="E11" s="6">
        <v>336</v>
      </c>
      <c r="F11" s="6">
        <v>0</v>
      </c>
      <c r="G11" s="6">
        <v>1008</v>
      </c>
      <c r="I11" s="3" t="s">
        <v>10</v>
      </c>
      <c r="J11" s="12">
        <v>223</v>
      </c>
      <c r="K11" s="12">
        <v>250</v>
      </c>
      <c r="L11" s="12">
        <v>278</v>
      </c>
      <c r="M11" s="12">
        <v>0</v>
      </c>
      <c r="N11" s="12">
        <v>751</v>
      </c>
    </row>
    <row r="12" spans="2:14" x14ac:dyDescent="0.25">
      <c r="B12" s="3" t="s">
        <v>11</v>
      </c>
      <c r="C12" s="6">
        <v>112</v>
      </c>
      <c r="D12" s="6">
        <v>140</v>
      </c>
      <c r="E12" s="6">
        <v>112</v>
      </c>
      <c r="F12" s="6">
        <v>84</v>
      </c>
      <c r="G12" s="6">
        <v>448</v>
      </c>
      <c r="I12" s="3" t="s">
        <v>11</v>
      </c>
      <c r="J12" s="12">
        <v>110</v>
      </c>
      <c r="K12" s="12">
        <v>135</v>
      </c>
      <c r="L12" s="12">
        <v>111</v>
      </c>
      <c r="M12" s="12">
        <v>81</v>
      </c>
      <c r="N12" s="12">
        <v>437</v>
      </c>
    </row>
    <row r="13" spans="2:14" ht="14.45" customHeight="1" x14ac:dyDescent="0.25">
      <c r="B13" s="3" t="s">
        <v>12</v>
      </c>
      <c r="C13" s="6">
        <v>392</v>
      </c>
      <c r="D13" s="6">
        <v>392</v>
      </c>
      <c r="E13" s="6">
        <v>364</v>
      </c>
      <c r="F13" s="6">
        <v>0</v>
      </c>
      <c r="G13" s="6">
        <v>1148</v>
      </c>
      <c r="I13" s="3" t="s">
        <v>12</v>
      </c>
      <c r="J13" s="12">
        <v>364</v>
      </c>
      <c r="K13" s="12">
        <v>374</v>
      </c>
      <c r="L13" s="12">
        <v>352</v>
      </c>
      <c r="M13" s="12">
        <v>0</v>
      </c>
      <c r="N13" s="12">
        <v>1090</v>
      </c>
    </row>
    <row r="14" spans="2:14" ht="14.45" customHeight="1" x14ac:dyDescent="0.25">
      <c r="B14" s="3" t="s">
        <v>13</v>
      </c>
      <c r="C14" s="6">
        <v>196</v>
      </c>
      <c r="D14" s="6">
        <v>196</v>
      </c>
      <c r="E14" s="6">
        <v>168</v>
      </c>
      <c r="F14" s="6">
        <v>56</v>
      </c>
      <c r="G14" s="6">
        <v>616</v>
      </c>
      <c r="I14" s="3" t="s">
        <v>13</v>
      </c>
      <c r="J14" s="12">
        <v>156</v>
      </c>
      <c r="K14" s="12">
        <v>188</v>
      </c>
      <c r="L14" s="12">
        <v>151</v>
      </c>
      <c r="M14" s="12">
        <v>56</v>
      </c>
      <c r="N14" s="12">
        <v>551</v>
      </c>
    </row>
    <row r="15" spans="2:14" x14ac:dyDescent="0.25">
      <c r="B15" s="3" t="s">
        <v>14</v>
      </c>
      <c r="C15" s="6">
        <v>168</v>
      </c>
      <c r="D15" s="6">
        <v>196</v>
      </c>
      <c r="E15" s="6">
        <v>168</v>
      </c>
      <c r="F15" s="6">
        <v>0</v>
      </c>
      <c r="G15" s="6">
        <v>532</v>
      </c>
      <c r="I15" s="3" t="s">
        <v>14</v>
      </c>
      <c r="J15" s="12">
        <v>161</v>
      </c>
      <c r="K15" s="12">
        <v>193</v>
      </c>
      <c r="L15" s="12">
        <v>166</v>
      </c>
      <c r="M15" s="12">
        <v>0</v>
      </c>
      <c r="N15" s="12">
        <v>520</v>
      </c>
    </row>
    <row r="16" spans="2:14" x14ac:dyDescent="0.25">
      <c r="B16" s="4" t="s">
        <v>16</v>
      </c>
      <c r="C16" s="7">
        <v>56</v>
      </c>
      <c r="D16" s="7">
        <v>28</v>
      </c>
      <c r="E16" s="7">
        <v>28</v>
      </c>
      <c r="F16" s="7">
        <v>0</v>
      </c>
      <c r="G16" s="6">
        <v>112</v>
      </c>
      <c r="I16" s="4" t="s">
        <v>16</v>
      </c>
      <c r="J16" s="12">
        <v>34</v>
      </c>
      <c r="K16" s="12">
        <v>26</v>
      </c>
      <c r="L16" s="12">
        <v>25</v>
      </c>
      <c r="M16" s="12">
        <v>0</v>
      </c>
      <c r="N16" s="12">
        <v>85</v>
      </c>
    </row>
    <row r="17" spans="2:21" x14ac:dyDescent="0.25">
      <c r="B17" s="5" t="s">
        <v>15</v>
      </c>
      <c r="C17" s="8">
        <v>2772</v>
      </c>
      <c r="D17" s="8">
        <v>3360</v>
      </c>
      <c r="E17" s="8">
        <v>2744</v>
      </c>
      <c r="F17" s="8">
        <f>SUM(F5:F16)</f>
        <v>140</v>
      </c>
      <c r="G17" s="8">
        <v>9016</v>
      </c>
      <c r="I17" s="5" t="s">
        <v>15</v>
      </c>
      <c r="J17" s="13">
        <v>2494</v>
      </c>
      <c r="K17" s="13">
        <v>3063</v>
      </c>
      <c r="L17" s="13">
        <v>2411</v>
      </c>
      <c r="M17" s="13">
        <v>137</v>
      </c>
      <c r="N17" s="13">
        <v>8105</v>
      </c>
    </row>
    <row r="22" spans="2:21" x14ac:dyDescent="0.25">
      <c r="B22" s="57" t="s">
        <v>0</v>
      </c>
      <c r="C22" s="55" t="s">
        <v>21</v>
      </c>
      <c r="D22" s="55"/>
      <c r="E22" s="55"/>
      <c r="F22" s="9"/>
      <c r="G22" s="57" t="s">
        <v>15</v>
      </c>
      <c r="I22" s="57" t="s">
        <v>0</v>
      </c>
      <c r="J22" s="60" t="s">
        <v>22</v>
      </c>
      <c r="K22" s="60"/>
      <c r="L22" s="60"/>
      <c r="M22" s="9"/>
      <c r="N22" s="57" t="s">
        <v>15</v>
      </c>
      <c r="P22" s="57" t="s">
        <v>0</v>
      </c>
      <c r="Q22" s="57" t="s">
        <v>23</v>
      </c>
      <c r="R22" s="57"/>
      <c r="S22" s="57"/>
      <c r="T22" s="9"/>
      <c r="U22" s="57" t="s">
        <v>15</v>
      </c>
    </row>
    <row r="23" spans="2:21" x14ac:dyDescent="0.25">
      <c r="B23" s="58"/>
      <c r="C23" s="2" t="s">
        <v>6</v>
      </c>
      <c r="D23" s="2" t="s">
        <v>7</v>
      </c>
      <c r="E23" s="2" t="s">
        <v>8</v>
      </c>
      <c r="F23" s="8" t="s">
        <v>20</v>
      </c>
      <c r="G23" s="58"/>
      <c r="I23" s="58"/>
      <c r="J23" s="8" t="s">
        <v>6</v>
      </c>
      <c r="K23" s="8" t="s">
        <v>7</v>
      </c>
      <c r="L23" s="8" t="s">
        <v>8</v>
      </c>
      <c r="M23" s="8" t="s">
        <v>20</v>
      </c>
      <c r="N23" s="58"/>
      <c r="P23" s="58"/>
      <c r="Q23" s="8" t="s">
        <v>6</v>
      </c>
      <c r="R23" s="8" t="s">
        <v>7</v>
      </c>
      <c r="S23" s="8" t="s">
        <v>8</v>
      </c>
      <c r="T23" s="8" t="s">
        <v>20</v>
      </c>
      <c r="U23" s="58"/>
    </row>
    <row r="24" spans="2:21" x14ac:dyDescent="0.25">
      <c r="B24" s="3" t="s">
        <v>1</v>
      </c>
      <c r="C24" s="10">
        <f>(C5/$G$17)*100</f>
        <v>3.7267080745341614</v>
      </c>
      <c r="D24" s="10">
        <f t="shared" ref="D24:G24" si="0">(D5/$G$17)*100</f>
        <v>4.0372670807453419</v>
      </c>
      <c r="E24" s="10">
        <f t="shared" si="0"/>
        <v>2.7950310559006213</v>
      </c>
      <c r="F24" s="10">
        <f t="shared" si="0"/>
        <v>0</v>
      </c>
      <c r="G24" s="10">
        <f t="shared" si="0"/>
        <v>10.559006211180124</v>
      </c>
      <c r="I24" s="3" t="s">
        <v>1</v>
      </c>
      <c r="J24" s="10">
        <f>(J5/$G$17)*100</f>
        <v>3.5270629991126885</v>
      </c>
      <c r="K24" s="10">
        <f t="shared" ref="K24:N24" si="1">(K5/$G$17)*100</f>
        <v>3.4383318544809227</v>
      </c>
      <c r="L24" s="10">
        <f t="shared" si="1"/>
        <v>2.4622892635314995</v>
      </c>
      <c r="M24" s="10">
        <f t="shared" si="1"/>
        <v>0</v>
      </c>
      <c r="N24" s="10">
        <f t="shared" si="1"/>
        <v>9.4276841171251107</v>
      </c>
      <c r="P24" s="3" t="s">
        <v>1</v>
      </c>
      <c r="Q24" s="10">
        <f>C24-J24</f>
        <v>0.19964507542147292</v>
      </c>
      <c r="R24" s="10">
        <f t="shared" ref="R24:U36" si="2">D24-K24</f>
        <v>0.5989352262644192</v>
      </c>
      <c r="S24" s="10">
        <f t="shared" si="2"/>
        <v>0.33274179236912182</v>
      </c>
      <c r="T24" s="10">
        <f t="shared" si="2"/>
        <v>0</v>
      </c>
      <c r="U24" s="10">
        <f t="shared" si="2"/>
        <v>1.1313220940550135</v>
      </c>
    </row>
    <row r="25" spans="2:21" x14ac:dyDescent="0.25">
      <c r="B25" s="3" t="s">
        <v>2</v>
      </c>
      <c r="C25" s="10">
        <f t="shared" ref="C25:G36" si="3">(C6/$G$17)*100</f>
        <v>2.7950310559006213</v>
      </c>
      <c r="D25" s="10">
        <f t="shared" si="3"/>
        <v>4.658385093167702</v>
      </c>
      <c r="E25" s="10">
        <f t="shared" si="3"/>
        <v>2.4844720496894408</v>
      </c>
      <c r="F25" s="10">
        <f t="shared" si="3"/>
        <v>0</v>
      </c>
      <c r="G25" s="10">
        <f t="shared" si="3"/>
        <v>9.9378881987577632</v>
      </c>
      <c r="I25" s="3" t="s">
        <v>2</v>
      </c>
      <c r="J25" s="10">
        <f t="shared" ref="J25:N25" si="4">(J6/$G$17)*100</f>
        <v>2.5288376220053239</v>
      </c>
      <c r="K25" s="10">
        <f t="shared" si="4"/>
        <v>4.1703637976929899</v>
      </c>
      <c r="L25" s="10">
        <f t="shared" si="4"/>
        <v>0.79858030168589167</v>
      </c>
      <c r="M25" s="10">
        <f t="shared" si="4"/>
        <v>0</v>
      </c>
      <c r="N25" s="10">
        <f t="shared" si="4"/>
        <v>7.4977817213842055</v>
      </c>
      <c r="P25" s="3" t="s">
        <v>2</v>
      </c>
      <c r="Q25" s="10">
        <f t="shared" ref="Q25:Q36" si="5">C25-J25</f>
        <v>0.26619343389529737</v>
      </c>
      <c r="R25" s="10">
        <f t="shared" si="2"/>
        <v>0.48802129547471207</v>
      </c>
      <c r="S25" s="10">
        <f t="shared" si="2"/>
        <v>1.6858917480035491</v>
      </c>
      <c r="T25" s="10">
        <f t="shared" si="2"/>
        <v>0</v>
      </c>
      <c r="U25" s="10">
        <f t="shared" si="2"/>
        <v>2.4401064773735577</v>
      </c>
    </row>
    <row r="26" spans="2:21" x14ac:dyDescent="0.25">
      <c r="B26" s="3" t="s">
        <v>3</v>
      </c>
      <c r="C26" s="10">
        <f t="shared" si="3"/>
        <v>2.1739130434782608</v>
      </c>
      <c r="D26" s="10">
        <f t="shared" si="3"/>
        <v>2.7950310559006213</v>
      </c>
      <c r="E26" s="10">
        <f t="shared" si="3"/>
        <v>2.1739130434782608</v>
      </c>
      <c r="F26" s="10">
        <f t="shared" si="3"/>
        <v>0</v>
      </c>
      <c r="G26" s="10">
        <f t="shared" si="3"/>
        <v>7.1428571428571423</v>
      </c>
      <c r="I26" s="3" t="s">
        <v>3</v>
      </c>
      <c r="J26" s="10">
        <f t="shared" ref="J26:N26" si="6">(J7/$G$17)*100</f>
        <v>1.9188110026619343</v>
      </c>
      <c r="K26" s="10">
        <f t="shared" si="6"/>
        <v>2.6619343389529724</v>
      </c>
      <c r="L26" s="10">
        <f t="shared" si="6"/>
        <v>1.730257320319432</v>
      </c>
      <c r="M26" s="10">
        <f t="shared" si="6"/>
        <v>0</v>
      </c>
      <c r="N26" s="10">
        <f t="shared" si="6"/>
        <v>6.3110026619343396</v>
      </c>
      <c r="P26" s="3" t="s">
        <v>3</v>
      </c>
      <c r="Q26" s="10">
        <f t="shared" si="5"/>
        <v>0.25510204081632648</v>
      </c>
      <c r="R26" s="10">
        <f t="shared" si="2"/>
        <v>0.13309671694764891</v>
      </c>
      <c r="S26" s="10">
        <f t="shared" si="2"/>
        <v>0.44365572315882873</v>
      </c>
      <c r="T26" s="10">
        <f t="shared" si="2"/>
        <v>0</v>
      </c>
      <c r="U26" s="10">
        <f t="shared" si="2"/>
        <v>0.83185448092280279</v>
      </c>
    </row>
    <row r="27" spans="2:21" x14ac:dyDescent="0.25">
      <c r="B27" s="3" t="s">
        <v>4</v>
      </c>
      <c r="C27" s="10">
        <f t="shared" si="3"/>
        <v>2.1739130434782608</v>
      </c>
      <c r="D27" s="10">
        <f t="shared" si="3"/>
        <v>3.4161490683229814</v>
      </c>
      <c r="E27" s="10">
        <f t="shared" si="3"/>
        <v>2.4844720496894408</v>
      </c>
      <c r="F27" s="10">
        <f t="shared" si="3"/>
        <v>0</v>
      </c>
      <c r="G27" s="10">
        <f t="shared" si="3"/>
        <v>8.0745341614906838</v>
      </c>
      <c r="I27" s="3" t="s">
        <v>4</v>
      </c>
      <c r="J27" s="10">
        <f t="shared" ref="J27:N27" si="7">(J8/$G$17)*100</f>
        <v>2.1184560780834074</v>
      </c>
      <c r="K27" s="10">
        <f t="shared" si="7"/>
        <v>3.3717834960070983</v>
      </c>
      <c r="L27" s="10">
        <f t="shared" si="7"/>
        <v>2.4844720496894408</v>
      </c>
      <c r="M27" s="10">
        <f t="shared" si="7"/>
        <v>0</v>
      </c>
      <c r="N27" s="10">
        <f t="shared" si="7"/>
        <v>7.9747116237799469</v>
      </c>
      <c r="P27" s="3" t="s">
        <v>4</v>
      </c>
      <c r="Q27" s="10">
        <f t="shared" si="5"/>
        <v>5.5456965394853341E-2</v>
      </c>
      <c r="R27" s="10">
        <f t="shared" si="2"/>
        <v>4.4365572315883117E-2</v>
      </c>
      <c r="S27" s="10">
        <f t="shared" si="2"/>
        <v>0</v>
      </c>
      <c r="T27" s="10">
        <f t="shared" si="2"/>
        <v>0</v>
      </c>
      <c r="U27" s="10">
        <f t="shared" si="2"/>
        <v>9.9822537710736903E-2</v>
      </c>
    </row>
    <row r="28" spans="2:21" x14ac:dyDescent="0.25">
      <c r="B28" s="3" t="s">
        <v>5</v>
      </c>
      <c r="C28" s="10">
        <f t="shared" si="3"/>
        <v>1.8633540372670807</v>
      </c>
      <c r="D28" s="10">
        <f t="shared" si="3"/>
        <v>2.4844720496894408</v>
      </c>
      <c r="E28" s="10">
        <f t="shared" si="3"/>
        <v>2.1739130434782608</v>
      </c>
      <c r="F28" s="10">
        <f t="shared" si="3"/>
        <v>0</v>
      </c>
      <c r="G28" s="10">
        <f t="shared" si="3"/>
        <v>6.5217391304347823</v>
      </c>
      <c r="I28" s="3" t="s">
        <v>5</v>
      </c>
      <c r="J28" s="10">
        <f t="shared" ref="J28:N28" si="8">(J9/$G$17)*100</f>
        <v>1.8411712511091392</v>
      </c>
      <c r="K28" s="10">
        <f t="shared" si="8"/>
        <v>2.3735581188997337</v>
      </c>
      <c r="L28" s="10">
        <f t="shared" si="8"/>
        <v>2.1073646850044367</v>
      </c>
      <c r="M28" s="10">
        <f t="shared" si="8"/>
        <v>0</v>
      </c>
      <c r="N28" s="10">
        <f t="shared" si="8"/>
        <v>6.3220940550133093</v>
      </c>
      <c r="P28" s="3" t="s">
        <v>5</v>
      </c>
      <c r="Q28" s="10">
        <f t="shared" si="5"/>
        <v>2.2182786157941559E-2</v>
      </c>
      <c r="R28" s="10">
        <f t="shared" si="2"/>
        <v>0.11091393078970713</v>
      </c>
      <c r="S28" s="10">
        <f t="shared" si="2"/>
        <v>6.654835847382401E-2</v>
      </c>
      <c r="T28" s="10">
        <f t="shared" si="2"/>
        <v>0</v>
      </c>
      <c r="U28" s="10">
        <f t="shared" si="2"/>
        <v>0.19964507542147292</v>
      </c>
    </row>
    <row r="29" spans="2:21" x14ac:dyDescent="0.25">
      <c r="B29" s="3" t="s">
        <v>9</v>
      </c>
      <c r="C29" s="10">
        <f t="shared" si="3"/>
        <v>4.3478260869565215</v>
      </c>
      <c r="D29" s="10">
        <f t="shared" si="3"/>
        <v>5.2795031055900621</v>
      </c>
      <c r="E29" s="10">
        <f t="shared" si="3"/>
        <v>5.2795031055900621</v>
      </c>
      <c r="F29" s="10">
        <f t="shared" si="3"/>
        <v>0</v>
      </c>
      <c r="G29" s="10">
        <f t="shared" si="3"/>
        <v>14.906832298136646</v>
      </c>
      <c r="I29" s="3" t="s">
        <v>9</v>
      </c>
      <c r="J29" s="10">
        <f t="shared" ref="J29:N29" si="9">(J10/$G$17)*100</f>
        <v>4.1038154392191659</v>
      </c>
      <c r="K29" s="10">
        <f t="shared" si="9"/>
        <v>5.0244010647737358</v>
      </c>
      <c r="L29" s="10">
        <f t="shared" si="9"/>
        <v>5.1464063886424132</v>
      </c>
      <c r="M29" s="10">
        <f t="shared" si="9"/>
        <v>0</v>
      </c>
      <c r="N29" s="10">
        <f t="shared" si="9"/>
        <v>14.274622892635316</v>
      </c>
      <c r="P29" s="3" t="s">
        <v>9</v>
      </c>
      <c r="Q29" s="10">
        <f t="shared" si="5"/>
        <v>0.24401064773735559</v>
      </c>
      <c r="R29" s="10">
        <f t="shared" si="2"/>
        <v>0.25510204081632626</v>
      </c>
      <c r="S29" s="10">
        <f t="shared" si="2"/>
        <v>0.13309671694764891</v>
      </c>
      <c r="T29" s="10">
        <f t="shared" si="2"/>
        <v>0</v>
      </c>
      <c r="U29" s="10">
        <f t="shared" si="2"/>
        <v>0.63220940550132987</v>
      </c>
    </row>
    <row r="30" spans="2:21" x14ac:dyDescent="0.25">
      <c r="B30" s="3" t="s">
        <v>10</v>
      </c>
      <c r="C30" s="10">
        <f t="shared" si="3"/>
        <v>3.4161490683229814</v>
      </c>
      <c r="D30" s="10">
        <f t="shared" si="3"/>
        <v>4.0372670807453419</v>
      </c>
      <c r="E30" s="10">
        <f t="shared" si="3"/>
        <v>3.7267080745341614</v>
      </c>
      <c r="F30" s="10">
        <f t="shared" si="3"/>
        <v>0</v>
      </c>
      <c r="G30" s="10">
        <f t="shared" si="3"/>
        <v>11.180124223602485</v>
      </c>
      <c r="I30" s="3" t="s">
        <v>10</v>
      </c>
      <c r="J30" s="10">
        <f t="shared" ref="J30:N30" si="10">(J11/$G$17)*100</f>
        <v>2.4733806566104701</v>
      </c>
      <c r="K30" s="10">
        <f t="shared" si="10"/>
        <v>2.7728482697426795</v>
      </c>
      <c r="L30" s="10">
        <f t="shared" si="10"/>
        <v>3.08340727595386</v>
      </c>
      <c r="M30" s="10">
        <f t="shared" si="10"/>
        <v>0</v>
      </c>
      <c r="N30" s="10">
        <f t="shared" si="10"/>
        <v>8.3296362023070092</v>
      </c>
      <c r="P30" s="3" t="s">
        <v>10</v>
      </c>
      <c r="Q30" s="10">
        <f t="shared" si="5"/>
        <v>0.94276841171251125</v>
      </c>
      <c r="R30" s="10">
        <f t="shared" si="2"/>
        <v>1.2644188110026624</v>
      </c>
      <c r="S30" s="10">
        <f t="shared" si="2"/>
        <v>0.64330079858030143</v>
      </c>
      <c r="T30" s="10">
        <f t="shared" si="2"/>
        <v>0</v>
      </c>
      <c r="U30" s="10">
        <f t="shared" si="2"/>
        <v>2.850488021295476</v>
      </c>
    </row>
    <row r="31" spans="2:21" x14ac:dyDescent="0.25">
      <c r="B31" s="3" t="s">
        <v>11</v>
      </c>
      <c r="C31" s="10">
        <f t="shared" si="3"/>
        <v>1.2422360248447204</v>
      </c>
      <c r="D31" s="10">
        <f t="shared" si="3"/>
        <v>1.5527950310559007</v>
      </c>
      <c r="E31" s="10">
        <f t="shared" si="3"/>
        <v>1.2422360248447204</v>
      </c>
      <c r="F31" s="10">
        <f t="shared" si="3"/>
        <v>0.93167701863354035</v>
      </c>
      <c r="G31" s="10">
        <f t="shared" si="3"/>
        <v>4.9689440993788816</v>
      </c>
      <c r="I31" s="3" t="s">
        <v>11</v>
      </c>
      <c r="J31" s="10">
        <f t="shared" ref="J31:N31" si="11">(J12/$G$17)*100</f>
        <v>1.2200532386867791</v>
      </c>
      <c r="K31" s="10">
        <f t="shared" si="11"/>
        <v>1.4973380656610471</v>
      </c>
      <c r="L31" s="10">
        <f t="shared" si="11"/>
        <v>1.2311446317657497</v>
      </c>
      <c r="M31" s="10">
        <f t="shared" si="11"/>
        <v>0.89840283939662835</v>
      </c>
      <c r="N31" s="10">
        <f t="shared" si="11"/>
        <v>4.8469387755102042</v>
      </c>
      <c r="P31" s="3" t="s">
        <v>11</v>
      </c>
      <c r="Q31" s="10">
        <f t="shared" si="5"/>
        <v>2.2182786157941337E-2</v>
      </c>
      <c r="R31" s="10">
        <f t="shared" si="2"/>
        <v>5.5456965394853563E-2</v>
      </c>
      <c r="S31" s="10">
        <f t="shared" si="2"/>
        <v>1.1091393078970668E-2</v>
      </c>
      <c r="T31" s="10">
        <f t="shared" si="2"/>
        <v>3.3274179236912005E-2</v>
      </c>
      <c r="U31" s="10">
        <f t="shared" si="2"/>
        <v>0.12200532386867735</v>
      </c>
    </row>
    <row r="32" spans="2:21" x14ac:dyDescent="0.25">
      <c r="B32" s="3" t="s">
        <v>12</v>
      </c>
      <c r="C32" s="10">
        <f t="shared" si="3"/>
        <v>4.3478260869565215</v>
      </c>
      <c r="D32" s="10">
        <f t="shared" si="3"/>
        <v>4.3478260869565215</v>
      </c>
      <c r="E32" s="10">
        <f t="shared" si="3"/>
        <v>4.0372670807453419</v>
      </c>
      <c r="F32" s="10">
        <f t="shared" si="3"/>
        <v>0</v>
      </c>
      <c r="G32" s="10">
        <f t="shared" si="3"/>
        <v>12.732919254658384</v>
      </c>
      <c r="I32" s="3" t="s">
        <v>12</v>
      </c>
      <c r="J32" s="10">
        <f t="shared" ref="J32:N32" si="12">(J13/$G$17)*100</f>
        <v>4.0372670807453419</v>
      </c>
      <c r="K32" s="10">
        <f t="shared" si="12"/>
        <v>4.1481810115350486</v>
      </c>
      <c r="L32" s="10">
        <f t="shared" si="12"/>
        <v>3.904170363797693</v>
      </c>
      <c r="M32" s="10">
        <f t="shared" si="12"/>
        <v>0</v>
      </c>
      <c r="N32" s="10">
        <f t="shared" si="12"/>
        <v>12.089618456078083</v>
      </c>
      <c r="P32" s="3" t="s">
        <v>12</v>
      </c>
      <c r="Q32" s="10">
        <f t="shared" si="5"/>
        <v>0.3105590062111796</v>
      </c>
      <c r="R32" s="10">
        <f t="shared" si="2"/>
        <v>0.19964507542147292</v>
      </c>
      <c r="S32" s="10">
        <f t="shared" si="2"/>
        <v>0.13309671694764891</v>
      </c>
      <c r="T32" s="10">
        <f t="shared" si="2"/>
        <v>0</v>
      </c>
      <c r="U32" s="10">
        <f t="shared" si="2"/>
        <v>0.64330079858030054</v>
      </c>
    </row>
    <row r="33" spans="2:21" x14ac:dyDescent="0.25">
      <c r="B33" s="3" t="s">
        <v>13</v>
      </c>
      <c r="C33" s="10">
        <f t="shared" si="3"/>
        <v>2.1739130434782608</v>
      </c>
      <c r="D33" s="10">
        <f t="shared" si="3"/>
        <v>2.1739130434782608</v>
      </c>
      <c r="E33" s="10">
        <f t="shared" si="3"/>
        <v>1.8633540372670807</v>
      </c>
      <c r="F33" s="10">
        <f t="shared" si="3"/>
        <v>0.6211180124223602</v>
      </c>
      <c r="G33" s="10">
        <f t="shared" si="3"/>
        <v>6.8322981366459627</v>
      </c>
      <c r="I33" s="3" t="s">
        <v>13</v>
      </c>
      <c r="J33" s="10">
        <f t="shared" ref="J33:N33" si="13">(J14/$G$17)*100</f>
        <v>1.730257320319432</v>
      </c>
      <c r="K33" s="10">
        <f t="shared" si="13"/>
        <v>2.085181898846495</v>
      </c>
      <c r="L33" s="10">
        <f t="shared" si="13"/>
        <v>1.6748003549245785</v>
      </c>
      <c r="M33" s="10">
        <f t="shared" si="13"/>
        <v>0.6211180124223602</v>
      </c>
      <c r="N33" s="10">
        <f t="shared" si="13"/>
        <v>6.1113575865128658</v>
      </c>
      <c r="P33" s="3" t="s">
        <v>13</v>
      </c>
      <c r="Q33" s="10">
        <f t="shared" si="5"/>
        <v>0.44365572315882873</v>
      </c>
      <c r="R33" s="10">
        <f t="shared" si="2"/>
        <v>8.873114463176579E-2</v>
      </c>
      <c r="S33" s="10">
        <f t="shared" si="2"/>
        <v>0.18855368234250225</v>
      </c>
      <c r="T33" s="10">
        <f t="shared" si="2"/>
        <v>0</v>
      </c>
      <c r="U33" s="10">
        <f t="shared" si="2"/>
        <v>0.72094055013309699</v>
      </c>
    </row>
    <row r="34" spans="2:21" x14ac:dyDescent="0.25">
      <c r="B34" s="3" t="s">
        <v>14</v>
      </c>
      <c r="C34" s="10">
        <f t="shared" si="3"/>
        <v>1.8633540372670807</v>
      </c>
      <c r="D34" s="10">
        <f t="shared" si="3"/>
        <v>2.1739130434782608</v>
      </c>
      <c r="E34" s="10">
        <f t="shared" si="3"/>
        <v>1.8633540372670807</v>
      </c>
      <c r="F34" s="10">
        <f t="shared" si="3"/>
        <v>0</v>
      </c>
      <c r="G34" s="10">
        <f t="shared" si="3"/>
        <v>5.9006211180124222</v>
      </c>
      <c r="I34" s="3" t="s">
        <v>14</v>
      </c>
      <c r="J34" s="10">
        <f t="shared" ref="J34:N34" si="14">(J15/$G$17)*100</f>
        <v>1.7857142857142856</v>
      </c>
      <c r="K34" s="10">
        <f t="shared" si="14"/>
        <v>2.1406388642413487</v>
      </c>
      <c r="L34" s="10">
        <f t="shared" si="14"/>
        <v>1.8411712511091392</v>
      </c>
      <c r="M34" s="10">
        <f t="shared" si="14"/>
        <v>0</v>
      </c>
      <c r="N34" s="10">
        <f t="shared" si="14"/>
        <v>5.7675244010647742</v>
      </c>
      <c r="P34" s="3" t="s">
        <v>14</v>
      </c>
      <c r="Q34" s="10">
        <f t="shared" si="5"/>
        <v>7.7639751552795122E-2</v>
      </c>
      <c r="R34" s="10">
        <f t="shared" si="2"/>
        <v>3.3274179236912005E-2</v>
      </c>
      <c r="S34" s="10">
        <f t="shared" si="2"/>
        <v>2.2182786157941559E-2</v>
      </c>
      <c r="T34" s="10">
        <f t="shared" si="2"/>
        <v>0</v>
      </c>
      <c r="U34" s="10">
        <f t="shared" si="2"/>
        <v>0.13309671694764802</v>
      </c>
    </row>
    <row r="35" spans="2:21" x14ac:dyDescent="0.25">
      <c r="B35" s="4" t="s">
        <v>16</v>
      </c>
      <c r="C35" s="10">
        <f t="shared" si="3"/>
        <v>0.6211180124223602</v>
      </c>
      <c r="D35" s="10">
        <f t="shared" si="3"/>
        <v>0.3105590062111801</v>
      </c>
      <c r="E35" s="10">
        <f t="shared" si="3"/>
        <v>0.3105590062111801</v>
      </c>
      <c r="F35" s="10">
        <f t="shared" si="3"/>
        <v>0</v>
      </c>
      <c r="G35" s="10">
        <f t="shared" si="3"/>
        <v>1.2422360248447204</v>
      </c>
      <c r="I35" s="4" t="s">
        <v>16</v>
      </c>
      <c r="J35" s="10">
        <f t="shared" ref="J35:N35" si="15">(J16/$G$17)*100</f>
        <v>0.37710736468500444</v>
      </c>
      <c r="K35" s="10">
        <f t="shared" si="15"/>
        <v>0.28837622005323871</v>
      </c>
      <c r="L35" s="10">
        <f t="shared" si="15"/>
        <v>0.27728482697426798</v>
      </c>
      <c r="M35" s="10">
        <f t="shared" si="15"/>
        <v>0</v>
      </c>
      <c r="N35" s="10">
        <f t="shared" si="15"/>
        <v>0.94276841171251102</v>
      </c>
      <c r="P35" s="4" t="s">
        <v>16</v>
      </c>
      <c r="Q35" s="10">
        <f t="shared" si="5"/>
        <v>0.24401064773735576</v>
      </c>
      <c r="R35" s="10">
        <f t="shared" si="2"/>
        <v>2.2182786157941392E-2</v>
      </c>
      <c r="S35" s="10">
        <f t="shared" si="2"/>
        <v>3.3274179236912116E-2</v>
      </c>
      <c r="T35" s="10">
        <f t="shared" si="2"/>
        <v>0</v>
      </c>
      <c r="U35" s="10">
        <f t="shared" si="2"/>
        <v>0.29946761313220938</v>
      </c>
    </row>
    <row r="36" spans="2:21" x14ac:dyDescent="0.25">
      <c r="B36" s="5" t="s">
        <v>15</v>
      </c>
      <c r="C36" s="11">
        <f t="shared" si="3"/>
        <v>30.745341614906835</v>
      </c>
      <c r="D36" s="11">
        <f t="shared" si="3"/>
        <v>37.267080745341616</v>
      </c>
      <c r="E36" s="11">
        <f t="shared" si="3"/>
        <v>30.434782608695656</v>
      </c>
      <c r="F36" s="11">
        <f t="shared" si="3"/>
        <v>1.5527950310559007</v>
      </c>
      <c r="G36" s="11">
        <f t="shared" si="3"/>
        <v>100</v>
      </c>
      <c r="I36" s="5" t="s">
        <v>15</v>
      </c>
      <c r="J36" s="11">
        <f t="shared" ref="J36:N36" si="16">(J17/$G$17)*100</f>
        <v>27.661934338952971</v>
      </c>
      <c r="K36" s="11">
        <f t="shared" si="16"/>
        <v>33.972937000887313</v>
      </c>
      <c r="L36" s="11">
        <f t="shared" si="16"/>
        <v>26.741348713398406</v>
      </c>
      <c r="M36" s="11">
        <f t="shared" si="16"/>
        <v>1.5195208518189884</v>
      </c>
      <c r="N36" s="11">
        <f t="shared" si="16"/>
        <v>89.895740905057679</v>
      </c>
      <c r="P36" s="5" t="s">
        <v>15</v>
      </c>
      <c r="Q36" s="11">
        <f t="shared" si="5"/>
        <v>3.0834072759538635</v>
      </c>
      <c r="R36" s="11">
        <f t="shared" si="2"/>
        <v>3.2941437444543027</v>
      </c>
      <c r="S36" s="11">
        <f t="shared" si="2"/>
        <v>3.6934338952972503</v>
      </c>
      <c r="T36" s="11">
        <f t="shared" si="2"/>
        <v>3.3274179236912227E-2</v>
      </c>
      <c r="U36" s="11">
        <f t="shared" si="2"/>
        <v>10.104259094942321</v>
      </c>
    </row>
  </sheetData>
  <mergeCells count="17">
    <mergeCell ref="P22:P23"/>
    <mergeCell ref="Q22:S22"/>
    <mergeCell ref="U22:U23"/>
    <mergeCell ref="B22:B23"/>
    <mergeCell ref="C22:E22"/>
    <mergeCell ref="G22:G23"/>
    <mergeCell ref="I22:I23"/>
    <mergeCell ref="J22:L22"/>
    <mergeCell ref="N22:N23"/>
    <mergeCell ref="B2:G2"/>
    <mergeCell ref="I2:N2"/>
    <mergeCell ref="B3:B4"/>
    <mergeCell ref="C3:E3"/>
    <mergeCell ref="G3:G4"/>
    <mergeCell ref="I3:I4"/>
    <mergeCell ref="J3:L3"/>
    <mergeCell ref="N3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O21"/>
  <sheetViews>
    <sheetView topLeftCell="A5" zoomScale="70" zoomScaleNormal="70" workbookViewId="0">
      <selection activeCell="B21" sqref="B21"/>
    </sheetView>
  </sheetViews>
  <sheetFormatPr baseColWidth="10" defaultRowHeight="15" x14ac:dyDescent="0.25"/>
  <cols>
    <col min="3" max="3" width="15.7109375" customWidth="1"/>
    <col min="11" max="11" width="14.28515625" bestFit="1" customWidth="1"/>
  </cols>
  <sheetData>
    <row r="6" spans="3:15" ht="18" customHeight="1" x14ac:dyDescent="0.25">
      <c r="C6" s="61" t="s">
        <v>24</v>
      </c>
      <c r="D6" s="64" t="s">
        <v>25</v>
      </c>
      <c r="E6" s="65"/>
      <c r="F6" s="65"/>
      <c r="G6" s="66"/>
      <c r="H6" s="64" t="s">
        <v>65</v>
      </c>
      <c r="I6" s="65"/>
      <c r="J6" s="65"/>
      <c r="K6" s="66"/>
      <c r="L6" s="70" t="s">
        <v>27</v>
      </c>
      <c r="M6" s="71"/>
      <c r="N6" s="71"/>
      <c r="O6" s="72"/>
    </row>
    <row r="7" spans="3:15" ht="18" customHeight="1" x14ac:dyDescent="0.25">
      <c r="C7" s="62"/>
      <c r="D7" s="67" t="s">
        <v>26</v>
      </c>
      <c r="E7" s="68"/>
      <c r="F7" s="68"/>
      <c r="G7" s="69"/>
      <c r="H7" s="67"/>
      <c r="I7" s="68"/>
      <c r="J7" s="68"/>
      <c r="K7" s="69"/>
      <c r="L7" s="73" t="s">
        <v>28</v>
      </c>
      <c r="M7" s="74"/>
      <c r="N7" s="74"/>
      <c r="O7" s="75"/>
    </row>
    <row r="8" spans="3:15" ht="18" x14ac:dyDescent="0.25">
      <c r="C8" s="63"/>
      <c r="D8" s="14" t="s">
        <v>29</v>
      </c>
      <c r="E8" s="15" t="s">
        <v>30</v>
      </c>
      <c r="F8" s="15" t="s">
        <v>31</v>
      </c>
      <c r="G8" s="16" t="s">
        <v>32</v>
      </c>
      <c r="H8" s="14" t="s">
        <v>29</v>
      </c>
      <c r="I8" s="15" t="s">
        <v>30</v>
      </c>
      <c r="J8" s="15" t="s">
        <v>31</v>
      </c>
      <c r="K8" s="16" t="s">
        <v>32</v>
      </c>
      <c r="L8" s="17" t="s">
        <v>29</v>
      </c>
      <c r="M8" s="18" t="s">
        <v>30</v>
      </c>
      <c r="N8" s="18" t="s">
        <v>31</v>
      </c>
      <c r="O8" s="19" t="s">
        <v>32</v>
      </c>
    </row>
    <row r="9" spans="3:15" ht="18" x14ac:dyDescent="0.25">
      <c r="C9" s="20" t="s">
        <v>1</v>
      </c>
      <c r="D9" s="21" t="s">
        <v>33</v>
      </c>
      <c r="E9" s="22" t="s">
        <v>34</v>
      </c>
      <c r="F9" s="22" t="s">
        <v>35</v>
      </c>
      <c r="G9" s="23" t="s">
        <v>36</v>
      </c>
      <c r="H9" s="40">
        <v>3.4826974267968054</v>
      </c>
      <c r="I9" s="41">
        <v>3.7599822537710734</v>
      </c>
      <c r="J9" s="41">
        <v>2.5842945874001777</v>
      </c>
      <c r="K9" s="42">
        <v>9.8269742679680565</v>
      </c>
      <c r="L9" s="40">
        <v>0.24401064773735603</v>
      </c>
      <c r="M9" s="41">
        <v>0.27728482697426848</v>
      </c>
      <c r="N9" s="41">
        <v>0.21073646850044359</v>
      </c>
      <c r="O9" s="42">
        <v>0.73203194321206766</v>
      </c>
    </row>
    <row r="10" spans="3:15" ht="18" x14ac:dyDescent="0.25">
      <c r="C10" s="24" t="s">
        <v>2</v>
      </c>
      <c r="D10" s="25" t="s">
        <v>35</v>
      </c>
      <c r="E10" s="26" t="s">
        <v>37</v>
      </c>
      <c r="F10" s="26" t="s">
        <v>38</v>
      </c>
      <c r="G10" s="27" t="s">
        <v>39</v>
      </c>
      <c r="H10" s="43">
        <v>2.5177462289263532</v>
      </c>
      <c r="I10" s="44">
        <v>4.2369121561668148</v>
      </c>
      <c r="J10" s="44">
        <v>1.3753327417923691</v>
      </c>
      <c r="K10" s="45">
        <v>8.1299911268855372</v>
      </c>
      <c r="L10" s="43">
        <v>0.27728482697426804</v>
      </c>
      <c r="M10" s="44">
        <v>0.42147293700088717</v>
      </c>
      <c r="N10" s="44">
        <v>1.1091393078970717</v>
      </c>
      <c r="O10" s="45">
        <v>1.807897071872226</v>
      </c>
    </row>
    <row r="11" spans="3:15" ht="18" x14ac:dyDescent="0.25">
      <c r="C11" s="24" t="s">
        <v>3</v>
      </c>
      <c r="D11" s="25" t="s">
        <v>40</v>
      </c>
      <c r="E11" s="26" t="s">
        <v>35</v>
      </c>
      <c r="F11" s="26" t="s">
        <v>40</v>
      </c>
      <c r="G11" s="27" t="s">
        <v>41</v>
      </c>
      <c r="H11" s="43">
        <v>2.1406388642413487</v>
      </c>
      <c r="I11" s="44">
        <v>2.7728482697426795</v>
      </c>
      <c r="J11" s="44">
        <v>1.9742679680567878</v>
      </c>
      <c r="K11" s="45">
        <v>6.8877551020408152</v>
      </c>
      <c r="L11" s="43">
        <v>3.3274179236912005E-2</v>
      </c>
      <c r="M11" s="44">
        <v>2.2182786157941781E-2</v>
      </c>
      <c r="N11" s="44">
        <v>0.19964507542147292</v>
      </c>
      <c r="O11" s="45">
        <v>0.25510204081632715</v>
      </c>
    </row>
    <row r="12" spans="3:15" ht="18" x14ac:dyDescent="0.25">
      <c r="C12" s="24" t="s">
        <v>4</v>
      </c>
      <c r="D12" s="25" t="s">
        <v>40</v>
      </c>
      <c r="E12" s="26" t="s">
        <v>42</v>
      </c>
      <c r="F12" s="26" t="s">
        <v>38</v>
      </c>
      <c r="G12" s="27" t="s">
        <v>43</v>
      </c>
      <c r="H12" s="43">
        <v>1.6526175687666371</v>
      </c>
      <c r="I12" s="44">
        <v>2.6841171251109142</v>
      </c>
      <c r="J12" s="44">
        <v>1.5971606033717833</v>
      </c>
      <c r="K12" s="45">
        <v>5.9338952972493342</v>
      </c>
      <c r="L12" s="43">
        <v>0.52129547471162363</v>
      </c>
      <c r="M12" s="44">
        <v>0.73203194321206722</v>
      </c>
      <c r="N12" s="44">
        <v>0.88731144631765746</v>
      </c>
      <c r="O12" s="45">
        <v>2.1406388642413496</v>
      </c>
    </row>
    <row r="13" spans="3:15" ht="18" x14ac:dyDescent="0.25">
      <c r="C13" s="24" t="s">
        <v>5</v>
      </c>
      <c r="D13" s="25" t="s">
        <v>44</v>
      </c>
      <c r="E13" s="26" t="s">
        <v>38</v>
      </c>
      <c r="F13" s="26" t="s">
        <v>40</v>
      </c>
      <c r="G13" s="27" t="s">
        <v>45</v>
      </c>
      <c r="H13" s="43">
        <v>1.8411712511091392</v>
      </c>
      <c r="I13" s="44">
        <v>2.4622892635314995</v>
      </c>
      <c r="J13" s="44">
        <v>2.0297249334516416</v>
      </c>
      <c r="K13" s="45">
        <v>6.3331854480922809</v>
      </c>
      <c r="L13" s="43">
        <v>2.2182786157941559E-2</v>
      </c>
      <c r="M13" s="44">
        <v>2.2182786157941337E-2</v>
      </c>
      <c r="N13" s="44">
        <v>0.14418811002661913</v>
      </c>
      <c r="O13" s="45">
        <v>0.18855368234250136</v>
      </c>
    </row>
    <row r="14" spans="3:15" ht="36" x14ac:dyDescent="0.25">
      <c r="C14" s="24" t="s">
        <v>46</v>
      </c>
      <c r="D14" s="25" t="s">
        <v>47</v>
      </c>
      <c r="E14" s="26" t="s">
        <v>48</v>
      </c>
      <c r="F14" s="26" t="s">
        <v>48</v>
      </c>
      <c r="G14" s="27" t="s">
        <v>49</v>
      </c>
      <c r="H14" s="43">
        <v>4.2258207630878442</v>
      </c>
      <c r="I14" s="44">
        <v>5.0576752440106478</v>
      </c>
      <c r="J14" s="44">
        <v>4.9467613132209403</v>
      </c>
      <c r="K14" s="45">
        <v>14.230257320319431</v>
      </c>
      <c r="L14" s="43">
        <v>0.12200532386867735</v>
      </c>
      <c r="M14" s="44">
        <v>0.22182786157941425</v>
      </c>
      <c r="N14" s="44">
        <v>0.33274179236912182</v>
      </c>
      <c r="O14" s="45">
        <v>0.67657497781721432</v>
      </c>
    </row>
    <row r="15" spans="3:15" ht="36" x14ac:dyDescent="0.25">
      <c r="C15" s="24" t="s">
        <v>50</v>
      </c>
      <c r="D15" s="25" t="s">
        <v>42</v>
      </c>
      <c r="E15" s="26" t="s">
        <v>34</v>
      </c>
      <c r="F15" s="26" t="s">
        <v>33</v>
      </c>
      <c r="G15" s="27" t="s">
        <v>51</v>
      </c>
      <c r="H15" s="43">
        <v>3.2719609582963618</v>
      </c>
      <c r="I15" s="44">
        <v>3.8376220053238685</v>
      </c>
      <c r="J15" s="44">
        <v>3.2719609582963618</v>
      </c>
      <c r="K15" s="45">
        <v>10.381543921916593</v>
      </c>
      <c r="L15" s="43">
        <v>0.14418811002661958</v>
      </c>
      <c r="M15" s="44">
        <v>0.19964507542147336</v>
      </c>
      <c r="N15" s="44">
        <v>0.45474711623779962</v>
      </c>
      <c r="O15" s="45">
        <v>0.79858030168589167</v>
      </c>
    </row>
    <row r="16" spans="3:15" ht="36" x14ac:dyDescent="0.25">
      <c r="C16" s="24" t="s">
        <v>11</v>
      </c>
      <c r="D16" s="25" t="s">
        <v>52</v>
      </c>
      <c r="E16" s="26" t="s">
        <v>53</v>
      </c>
      <c r="F16" s="26" t="s">
        <v>52</v>
      </c>
      <c r="G16" s="27" t="s">
        <v>54</v>
      </c>
      <c r="H16" s="43">
        <v>1.2089618456078084</v>
      </c>
      <c r="I16" s="44">
        <v>1.4529724933451642</v>
      </c>
      <c r="J16" s="44">
        <v>1.2089618456078084</v>
      </c>
      <c r="K16" s="45">
        <v>4.7138420585625553</v>
      </c>
      <c r="L16" s="43">
        <v>3.3274179236912005E-2</v>
      </c>
      <c r="M16" s="44">
        <v>9.9822537710736459E-2</v>
      </c>
      <c r="N16" s="44">
        <v>3.3274179236912005E-2</v>
      </c>
      <c r="O16" s="45">
        <v>0.25510204081632626</v>
      </c>
    </row>
    <row r="17" spans="3:15" ht="36" x14ac:dyDescent="0.25">
      <c r="C17" s="24" t="s">
        <v>12</v>
      </c>
      <c r="D17" s="25" t="s">
        <v>47</v>
      </c>
      <c r="E17" s="26" t="s">
        <v>47</v>
      </c>
      <c r="F17" s="26" t="s">
        <v>34</v>
      </c>
      <c r="G17" s="27" t="s">
        <v>55</v>
      </c>
      <c r="H17" s="43">
        <v>4.1259982253771073</v>
      </c>
      <c r="I17" s="44">
        <v>4.2036379769299028</v>
      </c>
      <c r="J17" s="44">
        <v>3.6157941437444543</v>
      </c>
      <c r="K17" s="45">
        <v>11.945430346051463</v>
      </c>
      <c r="L17" s="43">
        <v>0.22182786157941425</v>
      </c>
      <c r="M17" s="44">
        <v>0.14418811002661869</v>
      </c>
      <c r="N17" s="44">
        <v>0.42147293700088762</v>
      </c>
      <c r="O17" s="45">
        <v>0.787488908606921</v>
      </c>
    </row>
    <row r="18" spans="3:15" ht="36" x14ac:dyDescent="0.25">
      <c r="C18" s="24" t="s">
        <v>13</v>
      </c>
      <c r="D18" s="25" t="s">
        <v>40</v>
      </c>
      <c r="E18" s="26" t="s">
        <v>40</v>
      </c>
      <c r="F18" s="26" t="s">
        <v>44</v>
      </c>
      <c r="G18" s="27" t="s">
        <v>56</v>
      </c>
      <c r="H18" s="43">
        <v>1.9742679680567878</v>
      </c>
      <c r="I18" s="44">
        <v>2.018633540372671</v>
      </c>
      <c r="J18" s="44">
        <v>1.8633540372670807</v>
      </c>
      <c r="K18" s="45">
        <v>6.4551907719609583</v>
      </c>
      <c r="L18" s="43">
        <v>0.19964507542147292</v>
      </c>
      <c r="M18" s="44">
        <v>0.1552795031055898</v>
      </c>
      <c r="N18" s="44">
        <v>0</v>
      </c>
      <c r="O18" s="45">
        <v>0.3771073646850045</v>
      </c>
    </row>
    <row r="19" spans="3:15" ht="36" x14ac:dyDescent="0.25">
      <c r="C19" s="28" t="s">
        <v>14</v>
      </c>
      <c r="D19" s="29" t="s">
        <v>44</v>
      </c>
      <c r="E19" s="30" t="s">
        <v>40</v>
      </c>
      <c r="F19" s="30" t="s">
        <v>44</v>
      </c>
      <c r="G19" s="31" t="s">
        <v>57</v>
      </c>
      <c r="H19" s="46">
        <v>1.7635314995563443</v>
      </c>
      <c r="I19" s="47">
        <v>2.1073646850044367</v>
      </c>
      <c r="J19" s="47">
        <v>1.8078970718722271</v>
      </c>
      <c r="K19" s="48">
        <v>5.6787932564330079</v>
      </c>
      <c r="L19" s="46">
        <v>9.9822537710736459E-2</v>
      </c>
      <c r="M19" s="47">
        <v>6.654835847382401E-2</v>
      </c>
      <c r="N19" s="47">
        <v>5.5456965394853563E-2</v>
      </c>
      <c r="O19" s="48">
        <v>0.22182786157941425</v>
      </c>
    </row>
    <row r="20" spans="3:15" ht="36" x14ac:dyDescent="0.25">
      <c r="C20" s="32" t="s">
        <v>58</v>
      </c>
      <c r="D20" s="33" t="s">
        <v>59</v>
      </c>
      <c r="E20" s="34" t="s">
        <v>60</v>
      </c>
      <c r="F20" s="34" t="s">
        <v>60</v>
      </c>
      <c r="G20" s="35" t="s">
        <v>52</v>
      </c>
      <c r="H20" s="49">
        <v>0.54347826086956519</v>
      </c>
      <c r="I20" s="50">
        <v>0.29946761313220943</v>
      </c>
      <c r="J20" s="50">
        <v>0.27728482697426798</v>
      </c>
      <c r="K20" s="51">
        <v>1.1202307009760426</v>
      </c>
      <c r="L20" s="49">
        <v>7.7639751552795011E-2</v>
      </c>
      <c r="M20" s="50">
        <v>1.1091393078970668E-2</v>
      </c>
      <c r="N20" s="50">
        <v>3.3274179236912116E-2</v>
      </c>
      <c r="O20" s="51">
        <v>0.1220053238686778</v>
      </c>
    </row>
    <row r="21" spans="3:15" ht="18" x14ac:dyDescent="0.25">
      <c r="C21" s="36" t="s">
        <v>15</v>
      </c>
      <c r="D21" s="37" t="s">
        <v>61</v>
      </c>
      <c r="E21" s="38" t="s">
        <v>62</v>
      </c>
      <c r="F21" s="38" t="s">
        <v>63</v>
      </c>
      <c r="G21" s="39" t="s">
        <v>64</v>
      </c>
      <c r="H21" s="52">
        <v>28.748890860692107</v>
      </c>
      <c r="I21" s="53">
        <v>34.893522626441879</v>
      </c>
      <c r="J21" s="53">
        <v>26.552795031055897</v>
      </c>
      <c r="K21" s="54">
        <v>91.637089618456073</v>
      </c>
      <c r="L21" s="52">
        <v>1.9964507542147274</v>
      </c>
      <c r="M21" s="53">
        <v>2.3735581188997372</v>
      </c>
      <c r="N21" s="53">
        <v>3.8819875776397588</v>
      </c>
      <c r="O21" s="54">
        <v>8.3629103815439265</v>
      </c>
    </row>
  </sheetData>
  <mergeCells count="6">
    <mergeCell ref="C6:C8"/>
    <mergeCell ref="D6:G6"/>
    <mergeCell ref="D7:G7"/>
    <mergeCell ref="H6:K7"/>
    <mergeCell ref="L6:O6"/>
    <mergeCell ref="L7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William Constante</dc:creator>
  <cp:lastModifiedBy>INEC Pablo Peñafiel</cp:lastModifiedBy>
  <dcterms:created xsi:type="dcterms:W3CDTF">2019-09-17T21:19:08Z</dcterms:created>
  <dcterms:modified xsi:type="dcterms:W3CDTF">2024-02-26T17:45:54Z</dcterms:modified>
</cp:coreProperties>
</file>