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Hoja1" sheetId="1" state="visible" r:id="rId2"/>
    <sheet name="OREJA_AFUERA" sheetId="2" state="visible" r:id="rId3"/>
    <sheet name="OREJA_ADENTRO" sheetId="3" state="visible" r:id="rId4"/>
    <sheet name="PRECIOS JUNTAS" sheetId="4" state="visible" r:id="rId5"/>
    <sheet name="Hoja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<sst xmlns="http://schemas.openxmlformats.org/spreadsheetml/2006/main" count="357" uniqueCount="326">
  <si>
    <t xml:space="preserve">MATERIAL</t>
  </si>
  <si>
    <t xml:space="preserve">MEDIDA</t>
  </si>
  <si>
    <t xml:space="preserve">PRECIO $</t>
  </si>
  <si>
    <t xml:space="preserve">PAPEL ADAMITE</t>
  </si>
  <si>
    <t xml:space="preserve">0,4MM</t>
  </si>
  <si>
    <t xml:space="preserve">$890,00</t>
  </si>
  <si>
    <t xml:space="preserve">0,8MM</t>
  </si>
  <si>
    <t xml:space="preserve">$980,00</t>
  </si>
  <si>
    <t xml:space="preserve">1,6MM</t>
  </si>
  <si>
    <t xml:space="preserve">$1150,00</t>
  </si>
  <si>
    <t xml:space="preserve">GOMA EN PLANCHA</t>
  </si>
  <si>
    <t xml:space="preserve">3MM</t>
  </si>
  <si>
    <t xml:space="preserve">FIBRA COMPRIMIDA</t>
  </si>
  <si>
    <t xml:space="preserve">0,3MM</t>
  </si>
  <si>
    <t xml:space="preserve">$1915,00</t>
  </si>
  <si>
    <t xml:space="preserve">$2800,00</t>
  </si>
  <si>
    <t xml:space="preserve">$3500,00</t>
  </si>
  <si>
    <t xml:space="preserve">$3900,00</t>
  </si>
  <si>
    <t xml:space="preserve">2,5MM</t>
  </si>
  <si>
    <t xml:space="preserve">$</t>
  </si>
  <si>
    <t xml:space="preserve">50CM X 50CM</t>
  </si>
  <si>
    <t xml:space="preserve">$3800,00</t>
  </si>
  <si>
    <t xml:space="preserve">EMP. ENGR/GRAF</t>
  </si>
  <si>
    <t xml:space="preserve">XKG</t>
  </si>
  <si>
    <t xml:space="preserve">$2500,00</t>
  </si>
  <si>
    <t xml:space="preserve">CINTA CERÁMICA</t>
  </si>
  <si>
    <t xml:space="preserve">1MTS X 50MM</t>
  </si>
  <si>
    <t xml:space="preserve">$320,00</t>
  </si>
  <si>
    <t xml:space="preserve">1MTS X 100MM</t>
  </si>
  <si>
    <t xml:space="preserve">$380,00</t>
  </si>
  <si>
    <t xml:space="preserve">TELA FIBRA CERAM.</t>
  </si>
  <si>
    <t xml:space="preserve">1MTS2</t>
  </si>
  <si>
    <t xml:space="preserve">$1980,00</t>
  </si>
  <si>
    <t xml:space="preserve">GRAFT METAL</t>
  </si>
  <si>
    <t xml:space="preserve">X10CM</t>
  </si>
  <si>
    <t xml:space="preserve">$240,00</t>
  </si>
  <si>
    <t xml:space="preserve">GRILLON BARRA/PLAN.</t>
  </si>
  <si>
    <t xml:space="preserve">OREJA AFUERA</t>
  </si>
  <si>
    <t xml:space="preserve">MARCACIÓN</t>
  </si>
  <si>
    <t xml:space="preserve">DÓLAR</t>
  </si>
  <si>
    <t xml:space="preserve">IVA</t>
  </si>
  <si>
    <t xml:space="preserve">CODIGO</t>
  </si>
  <si>
    <t xml:space="preserve">COSTO</t>
  </si>
  <si>
    <t xml:space="preserve">VENTA FINAL</t>
  </si>
  <si>
    <t xml:space="preserve">COBRAR</t>
  </si>
  <si>
    <t xml:space="preserve">4A</t>
  </si>
  <si>
    <t xml:space="preserve">5A</t>
  </si>
  <si>
    <t xml:space="preserve">6A</t>
  </si>
  <si>
    <t xml:space="preserve">7A</t>
  </si>
  <si>
    <t xml:space="preserve">8A</t>
  </si>
  <si>
    <t xml:space="preserve">9A</t>
  </si>
  <si>
    <t xml:space="preserve">10A</t>
  </si>
  <si>
    <t xml:space="preserve">11A</t>
  </si>
  <si>
    <t xml:space="preserve">12A</t>
  </si>
  <si>
    <t xml:space="preserve">13A</t>
  </si>
  <si>
    <t xml:space="preserve">14A</t>
  </si>
  <si>
    <t xml:space="preserve">15A</t>
  </si>
  <si>
    <t xml:space="preserve">16A</t>
  </si>
  <si>
    <t xml:space="preserve">17A</t>
  </si>
  <si>
    <t xml:space="preserve">18A</t>
  </si>
  <si>
    <t xml:space="preserve">19A</t>
  </si>
  <si>
    <t xml:space="preserve">20A</t>
  </si>
  <si>
    <t xml:space="preserve">21A</t>
  </si>
  <si>
    <t xml:space="preserve">22A</t>
  </si>
  <si>
    <t xml:space="preserve">23A</t>
  </si>
  <si>
    <t xml:space="preserve">24A</t>
  </si>
  <si>
    <t xml:space="preserve">25A</t>
  </si>
  <si>
    <t xml:space="preserve">26A</t>
  </si>
  <si>
    <t xml:space="preserve">27A</t>
  </si>
  <si>
    <t xml:space="preserve">28A</t>
  </si>
  <si>
    <t xml:space="preserve">29A</t>
  </si>
  <si>
    <t xml:space="preserve">30A</t>
  </si>
  <si>
    <t xml:space="preserve">31A</t>
  </si>
  <si>
    <t xml:space="preserve">32A</t>
  </si>
  <si>
    <t xml:space="preserve">33A</t>
  </si>
  <si>
    <t xml:space="preserve">34A</t>
  </si>
  <si>
    <t xml:space="preserve">35A</t>
  </si>
  <si>
    <t xml:space="preserve">36A</t>
  </si>
  <si>
    <t xml:space="preserve">37A</t>
  </si>
  <si>
    <t xml:space="preserve">38A</t>
  </si>
  <si>
    <t xml:space="preserve">39A</t>
  </si>
  <si>
    <t xml:space="preserve">40A</t>
  </si>
  <si>
    <t xml:space="preserve">41A</t>
  </si>
  <si>
    <t xml:space="preserve">42A</t>
  </si>
  <si>
    <t xml:space="preserve">44A</t>
  </si>
  <si>
    <t xml:space="preserve">45A</t>
  </si>
  <si>
    <t xml:space="preserve">46A</t>
  </si>
  <si>
    <t xml:space="preserve">47A</t>
  </si>
  <si>
    <t xml:space="preserve">48A</t>
  </si>
  <si>
    <t xml:space="preserve">50A</t>
  </si>
  <si>
    <t xml:space="preserve">52A</t>
  </si>
  <si>
    <t xml:space="preserve">54A</t>
  </si>
  <si>
    <t xml:space="preserve">55A</t>
  </si>
  <si>
    <t xml:space="preserve">56A</t>
  </si>
  <si>
    <t xml:space="preserve">57A</t>
  </si>
  <si>
    <t xml:space="preserve">58A</t>
  </si>
  <si>
    <t xml:space="preserve">60A</t>
  </si>
  <si>
    <t xml:space="preserve">62A</t>
  </si>
  <si>
    <t xml:space="preserve">63A</t>
  </si>
  <si>
    <t xml:space="preserve">65A</t>
  </si>
  <si>
    <t xml:space="preserve">67A</t>
  </si>
  <si>
    <t xml:space="preserve">68A</t>
  </si>
  <si>
    <t xml:space="preserve">70A</t>
  </si>
  <si>
    <t xml:space="preserve">72A</t>
  </si>
  <si>
    <t xml:space="preserve">75A</t>
  </si>
  <si>
    <t xml:space="preserve">77A</t>
  </si>
  <si>
    <t xml:space="preserve">78A</t>
  </si>
  <si>
    <t xml:space="preserve">80A</t>
  </si>
  <si>
    <t xml:space="preserve">82A</t>
  </si>
  <si>
    <t xml:space="preserve">85A</t>
  </si>
  <si>
    <t xml:space="preserve">87A</t>
  </si>
  <si>
    <t xml:space="preserve">88A</t>
  </si>
  <si>
    <t xml:space="preserve">90A</t>
  </si>
  <si>
    <t xml:space="preserve">92A</t>
  </si>
  <si>
    <t xml:space="preserve">95A</t>
  </si>
  <si>
    <t xml:space="preserve">97A</t>
  </si>
  <si>
    <t xml:space="preserve">98A</t>
  </si>
  <si>
    <t xml:space="preserve">100A</t>
  </si>
  <si>
    <t xml:space="preserve">102A</t>
  </si>
  <si>
    <t xml:space="preserve">105A</t>
  </si>
  <si>
    <t xml:space="preserve">107A</t>
  </si>
  <si>
    <t xml:space="preserve">108A</t>
  </si>
  <si>
    <t xml:space="preserve">110A</t>
  </si>
  <si>
    <t xml:space="preserve">112A</t>
  </si>
  <si>
    <t xml:space="preserve">115A</t>
  </si>
  <si>
    <t xml:space="preserve">117A</t>
  </si>
  <si>
    <t xml:space="preserve">118A</t>
  </si>
  <si>
    <t xml:space="preserve">120A</t>
  </si>
  <si>
    <t xml:space="preserve">122A</t>
  </si>
  <si>
    <t xml:space="preserve">125A</t>
  </si>
  <si>
    <t xml:space="preserve">127A</t>
  </si>
  <si>
    <t xml:space="preserve">128A</t>
  </si>
  <si>
    <t xml:space="preserve">130A</t>
  </si>
  <si>
    <t xml:space="preserve">132A</t>
  </si>
  <si>
    <t xml:space="preserve">135A</t>
  </si>
  <si>
    <t xml:space="preserve">137A</t>
  </si>
  <si>
    <t xml:space="preserve">138A</t>
  </si>
  <si>
    <t xml:space="preserve">140A</t>
  </si>
  <si>
    <t xml:space="preserve">142A</t>
  </si>
  <si>
    <t xml:space="preserve">145A</t>
  </si>
  <si>
    <t xml:space="preserve">147A</t>
  </si>
  <si>
    <t xml:space="preserve">148A</t>
  </si>
  <si>
    <t xml:space="preserve">150A</t>
  </si>
  <si>
    <t xml:space="preserve">152A</t>
  </si>
  <si>
    <t xml:space="preserve">155A</t>
  </si>
  <si>
    <t xml:space="preserve">160A</t>
  </si>
  <si>
    <t xml:space="preserve">165A</t>
  </si>
  <si>
    <t xml:space="preserve">170A</t>
  </si>
  <si>
    <t xml:space="preserve">175A</t>
  </si>
  <si>
    <t xml:space="preserve">178A</t>
  </si>
  <si>
    <t xml:space="preserve">180A</t>
  </si>
  <si>
    <t xml:space="preserve">185A</t>
  </si>
  <si>
    <t xml:space="preserve">190A</t>
  </si>
  <si>
    <t xml:space="preserve">195A</t>
  </si>
  <si>
    <t xml:space="preserve">200A</t>
  </si>
  <si>
    <t xml:space="preserve">205A</t>
  </si>
  <si>
    <t xml:space="preserve">210A</t>
  </si>
  <si>
    <t xml:space="preserve">215A</t>
  </si>
  <si>
    <t xml:space="preserve">220A</t>
  </si>
  <si>
    <t xml:space="preserve">225A</t>
  </si>
  <si>
    <t xml:space="preserve">230A</t>
  </si>
  <si>
    <t xml:space="preserve">235A</t>
  </si>
  <si>
    <t xml:space="preserve">240A</t>
  </si>
  <si>
    <t xml:space="preserve">245A</t>
  </si>
  <si>
    <t xml:space="preserve">250A</t>
  </si>
  <si>
    <t xml:space="preserve">255A</t>
  </si>
  <si>
    <t xml:space="preserve">260A</t>
  </si>
  <si>
    <t xml:space="preserve">270A</t>
  </si>
  <si>
    <t xml:space="preserve">290A</t>
  </si>
  <si>
    <t xml:space="preserve">300A</t>
  </si>
  <si>
    <t xml:space="preserve">310A</t>
  </si>
  <si>
    <t xml:space="preserve">320A</t>
  </si>
  <si>
    <t xml:space="preserve">340A</t>
  </si>
  <si>
    <t xml:space="preserve">OREJA ADENTRO</t>
  </si>
  <si>
    <t xml:space="preserve">8B</t>
  </si>
  <si>
    <t xml:space="preserve">9B</t>
  </si>
  <si>
    <t xml:space="preserve">10B</t>
  </si>
  <si>
    <t xml:space="preserve">11B</t>
  </si>
  <si>
    <t xml:space="preserve">12B</t>
  </si>
  <si>
    <t xml:space="preserve">13B</t>
  </si>
  <si>
    <t xml:space="preserve">14B</t>
  </si>
  <si>
    <t xml:space="preserve">15B</t>
  </si>
  <si>
    <t xml:space="preserve">16B</t>
  </si>
  <si>
    <t xml:space="preserve">17B</t>
  </si>
  <si>
    <t xml:space="preserve">18B</t>
  </si>
  <si>
    <t xml:space="preserve">19B</t>
  </si>
  <si>
    <t xml:space="preserve">20B</t>
  </si>
  <si>
    <t xml:space="preserve">21B</t>
  </si>
  <si>
    <t xml:space="preserve">22B</t>
  </si>
  <si>
    <t xml:space="preserve">23B</t>
  </si>
  <si>
    <t xml:space="preserve">24B</t>
  </si>
  <si>
    <t xml:space="preserve">25B</t>
  </si>
  <si>
    <t xml:space="preserve">26B</t>
  </si>
  <si>
    <t xml:space="preserve">27B</t>
  </si>
  <si>
    <t xml:space="preserve">28B</t>
  </si>
  <si>
    <t xml:space="preserve">29B</t>
  </si>
  <si>
    <t xml:space="preserve">30B</t>
  </si>
  <si>
    <t xml:space="preserve">31B</t>
  </si>
  <si>
    <t xml:space="preserve">32B</t>
  </si>
  <si>
    <t xml:space="preserve">33B</t>
  </si>
  <si>
    <t xml:space="preserve">34B</t>
  </si>
  <si>
    <t xml:space="preserve">35B</t>
  </si>
  <si>
    <t xml:space="preserve">36B</t>
  </si>
  <si>
    <t xml:space="preserve">37B</t>
  </si>
  <si>
    <t xml:space="preserve">38B</t>
  </si>
  <si>
    <t xml:space="preserve">39B</t>
  </si>
  <si>
    <t xml:space="preserve">40B</t>
  </si>
  <si>
    <t xml:space="preserve">41B</t>
  </si>
  <si>
    <t xml:space="preserve">42B</t>
  </si>
  <si>
    <t xml:space="preserve">43B</t>
  </si>
  <si>
    <t xml:space="preserve">44B</t>
  </si>
  <si>
    <t xml:space="preserve">45B</t>
  </si>
  <si>
    <t xml:space="preserve">46B</t>
  </si>
  <si>
    <t xml:space="preserve">47B</t>
  </si>
  <si>
    <t xml:space="preserve">48B</t>
  </si>
  <si>
    <t xml:space="preserve">50B</t>
  </si>
  <si>
    <t xml:space="preserve">51B</t>
  </si>
  <si>
    <t xml:space="preserve">52B</t>
  </si>
  <si>
    <t xml:space="preserve">53B</t>
  </si>
  <si>
    <t xml:space="preserve">54B</t>
  </si>
  <si>
    <t xml:space="preserve">55B</t>
  </si>
  <si>
    <t xml:space="preserve">56B</t>
  </si>
  <si>
    <t xml:space="preserve">57B</t>
  </si>
  <si>
    <t xml:space="preserve">58B</t>
  </si>
  <si>
    <t xml:space="preserve">60B</t>
  </si>
  <si>
    <t xml:space="preserve">62B</t>
  </si>
  <si>
    <t xml:space="preserve">63B</t>
  </si>
  <si>
    <t xml:space="preserve">65B</t>
  </si>
  <si>
    <t xml:space="preserve">67B</t>
  </si>
  <si>
    <t xml:space="preserve">68B</t>
  </si>
  <si>
    <t xml:space="preserve">70B</t>
  </si>
  <si>
    <t xml:space="preserve">72B</t>
  </si>
  <si>
    <t xml:space="preserve">75B</t>
  </si>
  <si>
    <t xml:space="preserve">77B</t>
  </si>
  <si>
    <t xml:space="preserve">78B</t>
  </si>
  <si>
    <t xml:space="preserve">80B</t>
  </si>
  <si>
    <t xml:space="preserve">81B</t>
  </si>
  <si>
    <t xml:space="preserve">82B</t>
  </si>
  <si>
    <t xml:space="preserve">85B</t>
  </si>
  <si>
    <t xml:space="preserve">87B</t>
  </si>
  <si>
    <t xml:space="preserve">88B</t>
  </si>
  <si>
    <t xml:space="preserve">90B</t>
  </si>
  <si>
    <t xml:space="preserve">92B</t>
  </si>
  <si>
    <t xml:space="preserve">95B</t>
  </si>
  <si>
    <t xml:space="preserve">97B</t>
  </si>
  <si>
    <t xml:space="preserve">98B</t>
  </si>
  <si>
    <t xml:space="preserve">100B</t>
  </si>
  <si>
    <t xml:space="preserve">102B</t>
  </si>
  <si>
    <t xml:space="preserve">105B</t>
  </si>
  <si>
    <t xml:space="preserve">107B</t>
  </si>
  <si>
    <t xml:space="preserve">108B</t>
  </si>
  <si>
    <t xml:space="preserve">110B</t>
  </si>
  <si>
    <t xml:space="preserve">112B</t>
  </si>
  <si>
    <t xml:space="preserve">115B</t>
  </si>
  <si>
    <t xml:space="preserve">117B</t>
  </si>
  <si>
    <t xml:space="preserve">118B</t>
  </si>
  <si>
    <t xml:space="preserve">120B</t>
  </si>
  <si>
    <t xml:space="preserve">122B</t>
  </si>
  <si>
    <t xml:space="preserve">125B</t>
  </si>
  <si>
    <t xml:space="preserve">127B</t>
  </si>
  <si>
    <t xml:space="preserve">128B</t>
  </si>
  <si>
    <t xml:space="preserve">130B</t>
  </si>
  <si>
    <t xml:space="preserve">132B</t>
  </si>
  <si>
    <t xml:space="preserve">135B</t>
  </si>
  <si>
    <t xml:space="preserve">137B</t>
  </si>
  <si>
    <t xml:space="preserve">138B</t>
  </si>
  <si>
    <t xml:space="preserve">140B</t>
  </si>
  <si>
    <t xml:space="preserve">142B</t>
  </si>
  <si>
    <t xml:space="preserve">145B</t>
  </si>
  <si>
    <t xml:space="preserve">147B</t>
  </si>
  <si>
    <t xml:space="preserve">148B</t>
  </si>
  <si>
    <t xml:space="preserve">150B</t>
  </si>
  <si>
    <t xml:space="preserve">152B</t>
  </si>
  <si>
    <t xml:space="preserve">155B</t>
  </si>
  <si>
    <t xml:space="preserve">158B</t>
  </si>
  <si>
    <t xml:space="preserve">160B</t>
  </si>
  <si>
    <t xml:space="preserve">162B</t>
  </si>
  <si>
    <t xml:space="preserve">165B</t>
  </si>
  <si>
    <t xml:space="preserve">170B</t>
  </si>
  <si>
    <t xml:space="preserve">175B</t>
  </si>
  <si>
    <t xml:space="preserve">178B</t>
  </si>
  <si>
    <t xml:space="preserve">180B</t>
  </si>
  <si>
    <t xml:space="preserve">185B</t>
  </si>
  <si>
    <t xml:space="preserve">190B</t>
  </si>
  <si>
    <t xml:space="preserve">195B</t>
  </si>
  <si>
    <t xml:space="preserve">200B</t>
  </si>
  <si>
    <t xml:space="preserve">205B</t>
  </si>
  <si>
    <t xml:space="preserve">210B</t>
  </si>
  <si>
    <t xml:space="preserve">215B</t>
  </si>
  <si>
    <t xml:space="preserve">220B</t>
  </si>
  <si>
    <t xml:space="preserve">225B</t>
  </si>
  <si>
    <t xml:space="preserve">230B</t>
  </si>
  <si>
    <t xml:space="preserve">240B</t>
  </si>
  <si>
    <t xml:space="preserve">245B</t>
  </si>
  <si>
    <t xml:space="preserve">250B</t>
  </si>
  <si>
    <t xml:space="preserve">255B</t>
  </si>
  <si>
    <t xml:space="preserve">260B</t>
  </si>
  <si>
    <t xml:space="preserve">270B</t>
  </si>
  <si>
    <t xml:space="preserve">280B</t>
  </si>
  <si>
    <t xml:space="preserve">290B</t>
  </si>
  <si>
    <t xml:space="preserve">300B</t>
  </si>
  <si>
    <t xml:space="preserve">310B</t>
  </si>
  <si>
    <t xml:space="preserve">340B</t>
  </si>
  <si>
    <t xml:space="preserve">ESPESOR</t>
  </si>
  <si>
    <t xml:space="preserve">PRECIO</t>
  </si>
  <si>
    <t xml:space="preserve">A cm.</t>
  </si>
  <si>
    <t xml:space="preserve">L cm.</t>
  </si>
  <si>
    <t xml:space="preserve">Columna2</t>
  </si>
  <si>
    <t xml:space="preserve">y1</t>
  </si>
  <si>
    <t xml:space="preserve">y2</t>
  </si>
  <si>
    <t xml:space="preserve">x1</t>
  </si>
  <si>
    <t xml:space="preserve">x2</t>
  </si>
  <si>
    <t xml:space="preserve">ADAMITE</t>
  </si>
  <si>
    <t xml:space="preserve">FIBRA COMP.</t>
  </si>
  <si>
    <t xml:space="preserve">F. COMP. NEGRA</t>
  </si>
  <si>
    <t xml:space="preserve">GOMA P/ DIAFRAGMA</t>
  </si>
  <si>
    <t xml:space="preserve">10cm.x10cm.</t>
  </si>
  <si>
    <t xml:space="preserve">F. COMP. MARRÓN</t>
  </si>
  <si>
    <t xml:space="preserve">x kg.</t>
  </si>
  <si>
    <t xml:space="preserve">F. INSERCIÓN METÁLICA</t>
  </si>
  <si>
    <t xml:space="preserve">AISLANTE COCINA</t>
  </si>
  <si>
    <t xml:space="preserve">2 placas</t>
  </si>
  <si>
    <t xml:space="preserve">CORCHO Y GOMA</t>
  </si>
  <si>
    <t xml:space="preserve">METALCRAFT</t>
  </si>
  <si>
    <t xml:space="preserve">COBRE</t>
  </si>
  <si>
    <t xml:space="preserve">PAPEL ESPAÑA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</si>
</sst>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\ %"/>
    <numFmt numFmtId="166" formatCode="0.0000"/>
    <numFmt numFmtId="167" formatCode="[$$-2C0A]\ #,##0\ ;\-[$$-2C0A]\ #,##0\ ;[$$-2C0A]&quot; -&quot;00\ ;@\ "/>
    <numFmt numFmtId="168" formatCode="0.00\ %"/>
    <numFmt numFmtId="169" formatCode="DD/MM/YY"/>
    <numFmt numFmtId="170" formatCode="[$$-2C0A]\ #,##0.00"/>
    <numFmt numFmtId="171" formatCode="0.00"/>
  </numFmts>
  <fonts count="1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333333"/>
      <name val="Arial"/>
      <family val="2"/>
      <charset val="1"/>
    </font>
    <font>
      <sz val="11"/>
      <color rgb="FF000000"/>
      <name val="Arial Black"/>
      <family val="2"/>
      <charset val="1"/>
    </font>
    <font>
      <sz val="14"/>
      <color rgb="FF000000"/>
      <name val="Arial"/>
      <family val="2"/>
      <charset val="1"/>
    </font>
    <font>
      <sz val="14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66"/>
        <bgColor rgb="FFFFFF00"/>
      </patternFill>
    </fill>
    <fill>
      <patternFill patternType="solid">
        <fgColor rgb="FF92D050"/>
        <bgColor rgb="FFC0C0C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>
        <color rgb="FFFFFFFF"/>
      </top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(user) 12" xfId="28"/>
    <cellStyle name="Heading 1 13" xfId="29"/>
    <cellStyle name="Heading 2 14" xfId="30"/>
    <cellStyle name="Hyperlink 15" xfId="31"/>
    <cellStyle name="Note 16" xfId="32"/>
    <cellStyle name="Status 17" xfId="33"/>
    <cellStyle name="Text 18" xfId="34"/>
    <cellStyle name="Warning 19" xfId="35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CC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1" displayName="Tabla1" ref="C4:F77" headerRowCount="1" totalsRowCount="0" totalsRowShown="0">
  <autoFilter ref="C4:F77"/>
  <tableColumns count="4">
    <tableColumn id="1" name="CODIGO"/>
    <tableColumn id="2" name="COSTO"/>
    <tableColumn id="3" name="VENTA FINAL"/>
    <tableColumn id="4" name="COBRAR"/>
  </tableColumns>
</table>
</file>

<file path=xl/tables/table2.xml><?xml version="1.0" encoding="utf-8"?>
<table xmlns="http://schemas.openxmlformats.org/spreadsheetml/2006/main" id="2" name="Tabla10" displayName="Tabla10" ref="B1:H27" headerRowCount="1" totalsRowCount="0" totalsRowShown="0">
  <autoFilter ref="B1:H27"/>
  <tableColumns count="7">
    <tableColumn id="1" name="MATERIAL"/>
    <tableColumn id="2" name="ESPESOR"/>
    <tableColumn id="3" name="PRECIO"/>
    <tableColumn id="4" name="A cm."/>
    <tableColumn id="5" name="L cm."/>
    <tableColumn id="6" name="Columna2"/>
    <tableColumn id="7" name="COBRAR"/>
  </tableColumns>
</table>
</file>

<file path=xl/tables/table3.xml><?xml version="1.0" encoding="utf-8"?>
<table xmlns="http://schemas.openxmlformats.org/spreadsheetml/2006/main" id="3" name="Tabla110" displayName="Tabla110" ref="C4:F77" headerRowCount="1" totalsRowCount="0" totalsRowShown="0">
  <autoFilter ref="C4:F77"/>
  <tableColumns count="4">
    <tableColumn id="1" name="CODIGO"/>
    <tableColumn id="2" name="COSTO"/>
    <tableColumn id="3" name="VENTA FINAL"/>
    <tableColumn id="4" name="COBRAR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4" zeroHeight="false" outlineLevelRow="0" outlineLevelCol="0"/>
  <cols>
    <col collapsed="false" customWidth="true" hidden="false" outlineLevel="0" max="1" min="1" style="0" width="22.25"/>
    <col collapsed="false" customWidth="true" hidden="false" outlineLevel="0" max="2" min="2" style="0" width="19.26"/>
    <col collapsed="false" customWidth="true" hidden="false" outlineLevel="0" max="3" min="3" style="0" width="13.58"/>
  </cols>
  <sheetData>
    <row r="1" customFormat="false" ht="17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7" hidden="false" customHeight="false" outlineLevel="0" collapsed="false">
      <c r="A2" s="2" t="s">
        <v>3</v>
      </c>
      <c r="B2" s="2" t="s">
        <v>4</v>
      </c>
      <c r="C2" s="2" t="s">
        <v>5</v>
      </c>
    </row>
    <row r="3" customFormat="false" ht="17" hidden="false" customHeight="false" outlineLevel="0" collapsed="false">
      <c r="A3" s="2"/>
      <c r="B3" s="2" t="s">
        <v>6</v>
      </c>
      <c r="C3" s="2" t="s">
        <v>7</v>
      </c>
    </row>
    <row r="4" customFormat="false" ht="17" hidden="false" customHeight="false" outlineLevel="0" collapsed="false">
      <c r="A4" s="2"/>
      <c r="B4" s="2" t="s">
        <v>8</v>
      </c>
      <c r="C4" s="2" t="s">
        <v>9</v>
      </c>
    </row>
    <row r="5" customFormat="false" ht="17" hidden="false" customHeight="false" outlineLevel="0" collapsed="false">
      <c r="A5" s="2"/>
      <c r="B5" s="2"/>
      <c r="C5" s="2"/>
    </row>
    <row r="6" customFormat="false" ht="17" hidden="false" customHeight="false" outlineLevel="0" collapsed="false">
      <c r="A6" s="2" t="s">
        <v>10</v>
      </c>
      <c r="B6" s="2" t="s">
        <v>11</v>
      </c>
      <c r="C6" s="2"/>
    </row>
    <row r="7" customFormat="false" ht="17" hidden="false" customHeight="false" outlineLevel="0" collapsed="false">
      <c r="A7" s="2"/>
      <c r="B7" s="2"/>
      <c r="C7" s="2"/>
    </row>
    <row r="8" customFormat="false" ht="17" hidden="false" customHeight="false" outlineLevel="0" collapsed="false">
      <c r="A8" s="2" t="s">
        <v>12</v>
      </c>
      <c r="B8" s="2" t="s">
        <v>13</v>
      </c>
      <c r="C8" s="2" t="s">
        <v>14</v>
      </c>
    </row>
    <row r="9" customFormat="false" ht="17" hidden="false" customHeight="false" outlineLevel="0" collapsed="false">
      <c r="A9" s="2"/>
      <c r="B9" s="2" t="s">
        <v>4</v>
      </c>
      <c r="C9" s="2" t="s">
        <v>15</v>
      </c>
    </row>
    <row r="10" customFormat="false" ht="17" hidden="false" customHeight="false" outlineLevel="0" collapsed="false">
      <c r="A10" s="2"/>
      <c r="B10" s="2" t="s">
        <v>6</v>
      </c>
      <c r="C10" s="2" t="s">
        <v>16</v>
      </c>
    </row>
    <row r="11" customFormat="false" ht="17" hidden="false" customHeight="false" outlineLevel="0" collapsed="false">
      <c r="A11" s="2"/>
      <c r="B11" s="2" t="s">
        <v>8</v>
      </c>
      <c r="C11" s="2" t="s">
        <v>17</v>
      </c>
    </row>
    <row r="12" customFormat="false" ht="17" hidden="false" customHeight="false" outlineLevel="0" collapsed="false">
      <c r="A12" s="2"/>
      <c r="B12" s="2" t="s">
        <v>18</v>
      </c>
      <c r="C12" s="2" t="s">
        <v>19</v>
      </c>
    </row>
    <row r="13" customFormat="false" ht="17" hidden="false" customHeight="false" outlineLevel="0" collapsed="false">
      <c r="A13" s="1" t="s">
        <v>20</v>
      </c>
      <c r="B13" s="2" t="s">
        <v>11</v>
      </c>
      <c r="C13" s="2" t="s">
        <v>21</v>
      </c>
    </row>
    <row r="14" customFormat="false" ht="17" hidden="false" customHeight="false" outlineLevel="0" collapsed="false">
      <c r="A14" s="2"/>
      <c r="B14" s="2"/>
      <c r="C14" s="2"/>
    </row>
    <row r="15" customFormat="false" ht="17" hidden="false" customHeight="false" outlineLevel="0" collapsed="false">
      <c r="A15" s="2" t="s">
        <v>22</v>
      </c>
      <c r="B15" s="2" t="s">
        <v>23</v>
      </c>
      <c r="C15" s="2" t="s">
        <v>24</v>
      </c>
    </row>
    <row r="16" customFormat="false" ht="17" hidden="false" customHeight="false" outlineLevel="0" collapsed="false">
      <c r="A16" s="2"/>
      <c r="B16" s="2"/>
      <c r="C16" s="2"/>
    </row>
    <row r="17" customFormat="false" ht="17" hidden="false" customHeight="false" outlineLevel="0" collapsed="false">
      <c r="A17" s="2" t="s">
        <v>25</v>
      </c>
      <c r="B17" s="2" t="s">
        <v>26</v>
      </c>
      <c r="C17" s="2" t="s">
        <v>27</v>
      </c>
    </row>
    <row r="18" customFormat="false" ht="17" hidden="false" customHeight="false" outlineLevel="0" collapsed="false">
      <c r="A18" s="2"/>
      <c r="B18" s="2" t="s">
        <v>28</v>
      </c>
      <c r="C18" s="2" t="s">
        <v>29</v>
      </c>
    </row>
    <row r="19" customFormat="false" ht="17" hidden="false" customHeight="false" outlineLevel="0" collapsed="false">
      <c r="A19" s="2"/>
      <c r="B19" s="2"/>
      <c r="C19" s="2"/>
    </row>
    <row r="20" customFormat="false" ht="17" hidden="false" customHeight="false" outlineLevel="0" collapsed="false">
      <c r="A20" s="2" t="s">
        <v>30</v>
      </c>
      <c r="B20" s="2" t="s">
        <v>31</v>
      </c>
      <c r="C20" s="2" t="s">
        <v>32</v>
      </c>
    </row>
    <row r="21" customFormat="false" ht="17" hidden="false" customHeight="false" outlineLevel="0" collapsed="false">
      <c r="A21" s="2"/>
      <c r="B21" s="2"/>
      <c r="C21" s="2"/>
    </row>
    <row r="22" customFormat="false" ht="17" hidden="false" customHeight="false" outlineLevel="0" collapsed="false">
      <c r="A22" s="2" t="s">
        <v>33</v>
      </c>
      <c r="B22" s="2" t="s">
        <v>34</v>
      </c>
      <c r="C22" s="2" t="s">
        <v>35</v>
      </c>
    </row>
    <row r="23" customFormat="false" ht="14" hidden="false" customHeight="false" outlineLevel="0" collapsed="false">
      <c r="A23" s="3"/>
    </row>
    <row r="24" customFormat="false" ht="17" hidden="false" customHeight="false" outlineLevel="0" collapsed="false">
      <c r="A24" s="4" t="s">
        <v>36</v>
      </c>
      <c r="B24" s="2" t="s">
        <v>23</v>
      </c>
      <c r="C24" s="5" t="s">
        <v>24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0.9921875" defaultRowHeight="14" zeroHeight="false" outlineLevelRow="0" outlineLevelCol="0"/>
  <cols>
    <col collapsed="false" customWidth="true" hidden="false" outlineLevel="0" max="2" min="2" style="0" width="10.83"/>
    <col collapsed="false" customWidth="true" hidden="false" outlineLevel="0" max="3" min="3" style="0" width="20.59"/>
    <col collapsed="false" customWidth="true" hidden="true" outlineLevel="0" max="4" min="4" style="6" width="14.58"/>
    <col collapsed="false" customWidth="true" hidden="true" outlineLevel="0" max="5" min="5" style="6" width="21.83"/>
    <col collapsed="false" customWidth="true" hidden="false" outlineLevel="0" max="6" min="6" style="0" width="20"/>
    <col collapsed="false" customWidth="true" hidden="false" outlineLevel="0" max="7" min="7" style="0" width="13.58"/>
    <col collapsed="false" customWidth="true" hidden="false" outlineLevel="0" max="8" min="8" style="0" width="11.25"/>
  </cols>
  <sheetData>
    <row r="1" customFormat="false" ht="17.5" hidden="false" customHeight="true" outlineLevel="0" collapsed="false">
      <c r="A1" s="6"/>
      <c r="B1" s="7"/>
      <c r="C1" s="8" t="s">
        <v>37</v>
      </c>
      <c r="D1" s="9"/>
      <c r="E1" s="10"/>
      <c r="F1" s="11" t="s">
        <v>38</v>
      </c>
      <c r="G1" s="12" t="n">
        <v>0.3</v>
      </c>
      <c r="I1" s="13"/>
      <c r="J1" s="6"/>
    </row>
    <row r="2" customFormat="false" ht="17.5" hidden="false" customHeight="false" outlineLevel="0" collapsed="false">
      <c r="A2" s="6"/>
      <c r="B2" s="7"/>
      <c r="C2" s="8"/>
      <c r="D2" s="9"/>
      <c r="E2" s="14"/>
      <c r="F2" s="15" t="s">
        <v>39</v>
      </c>
      <c r="G2" s="11" t="n">
        <v>64</v>
      </c>
      <c r="H2" s="16"/>
      <c r="I2" s="13"/>
      <c r="J2" s="6"/>
    </row>
    <row r="3" customFormat="false" ht="17.5" hidden="false" customHeight="false" outlineLevel="0" collapsed="false">
      <c r="A3" s="6"/>
      <c r="B3" s="6"/>
      <c r="C3" s="8"/>
      <c r="D3" s="14"/>
      <c r="E3" s="14"/>
      <c r="F3" s="11" t="s">
        <v>40</v>
      </c>
      <c r="G3" s="12" t="n">
        <v>0.21</v>
      </c>
      <c r="H3" s="17"/>
      <c r="I3" s="6"/>
      <c r="J3" s="13"/>
    </row>
    <row r="4" customFormat="false" ht="17.5" hidden="false" customHeight="false" outlineLevel="0" collapsed="false">
      <c r="A4" s="6"/>
      <c r="B4" s="6"/>
      <c r="C4" s="18" t="s">
        <v>41</v>
      </c>
      <c r="D4" s="10" t="s">
        <v>42</v>
      </c>
      <c r="E4" s="10" t="s">
        <v>43</v>
      </c>
      <c r="F4" s="19" t="s">
        <v>44</v>
      </c>
      <c r="G4" s="20"/>
      <c r="H4" s="6"/>
      <c r="I4" s="6"/>
      <c r="J4" s="6"/>
    </row>
    <row r="5" customFormat="false" ht="17.5" hidden="false" customHeight="false" outlineLevel="0" collapsed="false">
      <c r="A5" s="6"/>
      <c r="B5" s="6"/>
      <c r="C5" s="10" t="s">
        <v>45</v>
      </c>
      <c r="D5" s="10" t="n">
        <v>0.0167</v>
      </c>
      <c r="E5" s="21" t="n">
        <f aca="false">(D5*$G$2)*1.3*1.21</f>
        <v>1.6812224</v>
      </c>
      <c r="F5" s="22" t="n">
        <v>10</v>
      </c>
      <c r="G5" s="14"/>
      <c r="H5" s="6"/>
      <c r="I5" s="6"/>
      <c r="J5" s="6"/>
    </row>
    <row r="6" customFormat="false" ht="17.5" hidden="false" customHeight="false" outlineLevel="0" collapsed="false">
      <c r="A6" s="6"/>
      <c r="B6" s="6"/>
      <c r="C6" s="10" t="s">
        <v>46</v>
      </c>
      <c r="D6" s="10" t="n">
        <v>0.0176</v>
      </c>
      <c r="E6" s="21" t="n">
        <f aca="false">(D6*$G$2)*1.3*1.21</f>
        <v>1.7718272</v>
      </c>
      <c r="F6" s="22" t="n">
        <v>10</v>
      </c>
      <c r="G6" s="14"/>
      <c r="H6" s="6"/>
      <c r="I6" s="6"/>
      <c r="J6" s="6"/>
    </row>
    <row r="7" customFormat="false" ht="17.5" hidden="false" customHeight="false" outlineLevel="0" collapsed="false">
      <c r="A7" s="6"/>
      <c r="B7" s="6"/>
      <c r="C7" s="10" t="s">
        <v>47</v>
      </c>
      <c r="D7" s="10" t="n">
        <v>0.0206</v>
      </c>
      <c r="E7" s="21" t="n">
        <f aca="false">(D7*$G$2)*1.3*1.21</f>
        <v>2.0738432</v>
      </c>
      <c r="F7" s="22" t="n">
        <v>15</v>
      </c>
      <c r="G7" s="14"/>
      <c r="H7" s="6"/>
      <c r="I7" s="6"/>
      <c r="J7" s="6"/>
    </row>
    <row r="8" customFormat="false" ht="17.5" hidden="false" customHeight="false" outlineLevel="0" collapsed="false">
      <c r="A8" s="6"/>
      <c r="B8" s="6"/>
      <c r="C8" s="10" t="s">
        <v>48</v>
      </c>
      <c r="D8" s="10" t="n">
        <v>0.0257</v>
      </c>
      <c r="E8" s="21" t="n">
        <f aca="false">(D8*$G$2)*1.3*1.21</f>
        <v>2.5872704</v>
      </c>
      <c r="F8" s="22" t="n">
        <v>15</v>
      </c>
      <c r="G8" s="14"/>
      <c r="H8" s="6"/>
      <c r="I8" s="6"/>
      <c r="J8" s="6"/>
    </row>
    <row r="9" customFormat="false" ht="17.5" hidden="false" customHeight="false" outlineLevel="0" collapsed="false">
      <c r="A9" s="6"/>
      <c r="B9" s="6"/>
      <c r="C9" s="10" t="s">
        <v>49</v>
      </c>
      <c r="D9" s="10" t="n">
        <v>0.0222</v>
      </c>
      <c r="E9" s="21" t="n">
        <f aca="false">(D9*$G$2)*1.3*1.21</f>
        <v>2.2349184</v>
      </c>
      <c r="F9" s="22" t="n">
        <v>15</v>
      </c>
      <c r="G9" s="14"/>
      <c r="H9" s="6"/>
      <c r="I9" s="6"/>
      <c r="J9" s="6"/>
    </row>
    <row r="10" customFormat="false" ht="17.5" hidden="false" customHeight="false" outlineLevel="0" collapsed="false">
      <c r="A10" s="6"/>
      <c r="B10" s="6"/>
      <c r="C10" s="10" t="s">
        <v>50</v>
      </c>
      <c r="D10" s="10" t="n">
        <v>0.0312</v>
      </c>
      <c r="E10" s="21" t="n">
        <f aca="false">(D10*$G$2)*1.3*1.21</f>
        <v>3.1409664</v>
      </c>
      <c r="F10" s="22" t="n">
        <v>20</v>
      </c>
      <c r="G10" s="14"/>
      <c r="H10" s="6"/>
      <c r="I10" s="6"/>
      <c r="J10" s="6"/>
    </row>
    <row r="11" customFormat="false" ht="17.5" hidden="false" customHeight="false" outlineLevel="0" collapsed="false">
      <c r="A11" s="6"/>
      <c r="B11" s="6"/>
      <c r="C11" s="10" t="s">
        <v>51</v>
      </c>
      <c r="D11" s="10" t="n">
        <v>0.0312</v>
      </c>
      <c r="E11" s="21" t="n">
        <f aca="false">(D11*$G$2)*1.3*1.21</f>
        <v>3.1409664</v>
      </c>
      <c r="F11" s="22" t="n">
        <v>20</v>
      </c>
      <c r="G11" s="14"/>
      <c r="H11" s="6"/>
      <c r="I11" s="6"/>
      <c r="J11" s="6"/>
    </row>
    <row r="12" customFormat="false" ht="17.5" hidden="false" customHeight="false" outlineLevel="0" collapsed="false">
      <c r="A12" s="6"/>
      <c r="B12" s="6"/>
      <c r="C12" s="10" t="s">
        <v>52</v>
      </c>
      <c r="D12" s="10" t="n">
        <v>0.0362</v>
      </c>
      <c r="E12" s="21" t="n">
        <f aca="false">(D12*$G$2)*1.3*1.21</f>
        <v>3.6443264</v>
      </c>
      <c r="F12" s="22" t="n">
        <v>25</v>
      </c>
      <c r="G12" s="14"/>
      <c r="H12" s="6"/>
      <c r="I12" s="6"/>
      <c r="J12" s="6"/>
    </row>
    <row r="13" customFormat="false" ht="17.5" hidden="false" customHeight="false" outlineLevel="0" collapsed="false">
      <c r="A13" s="6"/>
      <c r="B13" s="6"/>
      <c r="C13" s="10" t="s">
        <v>53</v>
      </c>
      <c r="D13" s="10" t="n">
        <v>0.0362</v>
      </c>
      <c r="E13" s="21" t="n">
        <f aca="false">(D13*$G$2)*1.3*1.21</f>
        <v>3.6443264</v>
      </c>
      <c r="F13" s="22" t="n">
        <v>25</v>
      </c>
      <c r="G13" s="14"/>
      <c r="H13" s="6"/>
      <c r="I13" s="6"/>
      <c r="J13" s="6"/>
    </row>
    <row r="14" customFormat="false" ht="17.5" hidden="false" customHeight="false" outlineLevel="0" collapsed="false">
      <c r="A14" s="6"/>
      <c r="B14" s="6"/>
      <c r="C14" s="10" t="s">
        <v>54</v>
      </c>
      <c r="D14" s="10" t="n">
        <v>0.0471</v>
      </c>
      <c r="E14" s="21" t="n">
        <f aca="false">(D14*$G$2)*1.3*1.21</f>
        <v>4.7416512</v>
      </c>
      <c r="F14" s="22" t="n">
        <v>25</v>
      </c>
      <c r="G14" s="14"/>
      <c r="H14" s="6"/>
      <c r="I14" s="6"/>
      <c r="J14" s="6"/>
    </row>
    <row r="15" customFormat="false" ht="17.5" hidden="false" customHeight="false" outlineLevel="0" collapsed="false">
      <c r="A15" s="6"/>
      <c r="B15" s="6"/>
      <c r="C15" s="10" t="s">
        <v>55</v>
      </c>
      <c r="D15" s="10" t="n">
        <v>0.0471</v>
      </c>
      <c r="E15" s="21" t="n">
        <f aca="false">(D15*$G$2)*1.3*1.21</f>
        <v>4.7416512</v>
      </c>
      <c r="F15" s="22" t="n">
        <v>30</v>
      </c>
      <c r="G15" s="14"/>
      <c r="H15" s="6"/>
      <c r="I15" s="6"/>
      <c r="J15" s="6"/>
    </row>
    <row r="16" customFormat="false" ht="17.5" hidden="false" customHeight="false" outlineLevel="0" collapsed="false">
      <c r="A16" s="6"/>
      <c r="B16" s="6"/>
      <c r="C16" s="10" t="s">
        <v>56</v>
      </c>
      <c r="D16" s="10" t="n">
        <v>0.0459</v>
      </c>
      <c r="E16" s="21" t="n">
        <f aca="false">(D16*$G$2)*1.3*1.21</f>
        <v>4.6208448</v>
      </c>
      <c r="F16" s="22" t="n">
        <v>30</v>
      </c>
      <c r="G16" s="14"/>
      <c r="H16" s="6"/>
      <c r="I16" s="6"/>
      <c r="J16" s="6"/>
    </row>
    <row r="17" customFormat="false" ht="17.5" hidden="false" customHeight="false" outlineLevel="0" collapsed="false">
      <c r="A17" s="6"/>
      <c r="B17" s="6"/>
      <c r="C17" s="10" t="s">
        <v>57</v>
      </c>
      <c r="D17" s="10" t="n">
        <v>0.0494</v>
      </c>
      <c r="E17" s="21" t="n">
        <f aca="false">(D17*$G$2)*1.3*1.21</f>
        <v>4.9731968</v>
      </c>
      <c r="F17" s="22" t="n">
        <v>30</v>
      </c>
      <c r="G17" s="14"/>
      <c r="H17" s="6"/>
      <c r="I17" s="6"/>
      <c r="J17" s="6"/>
    </row>
    <row r="18" customFormat="false" ht="17.5" hidden="false" customHeight="false" outlineLevel="0" collapsed="false">
      <c r="A18" s="6"/>
      <c r="B18" s="6"/>
      <c r="C18" s="10" t="s">
        <v>58</v>
      </c>
      <c r="D18" s="10" t="n">
        <v>0.0677</v>
      </c>
      <c r="E18" s="21" t="n">
        <f aca="false">(D18*$G$2)*1.3*1.21</f>
        <v>6.8154944</v>
      </c>
      <c r="F18" s="22" t="n">
        <v>30</v>
      </c>
      <c r="G18" s="14"/>
      <c r="H18" s="6"/>
      <c r="I18" s="6"/>
      <c r="J18" s="6"/>
    </row>
    <row r="19" customFormat="false" ht="17.5" hidden="false" customHeight="false" outlineLevel="0" collapsed="false">
      <c r="A19" s="6"/>
      <c r="B19" s="6"/>
      <c r="C19" s="10" t="s">
        <v>59</v>
      </c>
      <c r="D19" s="10" t="n">
        <v>0.0831</v>
      </c>
      <c r="E19" s="21" t="n">
        <f aca="false">(D19*$G$2)*1.3*1.21</f>
        <v>8.3658432</v>
      </c>
      <c r="F19" s="22" t="n">
        <v>35</v>
      </c>
      <c r="G19" s="14"/>
      <c r="H19" s="6"/>
      <c r="I19" s="6"/>
      <c r="J19" s="6"/>
    </row>
    <row r="20" customFormat="false" ht="17.5" hidden="false" customHeight="false" outlineLevel="0" collapsed="false">
      <c r="A20" s="6"/>
      <c r="B20" s="6"/>
      <c r="C20" s="10" t="s">
        <v>60</v>
      </c>
      <c r="D20" s="10" t="n">
        <v>0.0901</v>
      </c>
      <c r="E20" s="21" t="n">
        <f aca="false">(D20*$G$2)*1.3*1.21</f>
        <v>9.0705472</v>
      </c>
      <c r="F20" s="22" t="n">
        <v>35</v>
      </c>
      <c r="G20" s="14"/>
      <c r="H20" s="6"/>
      <c r="I20" s="6"/>
      <c r="J20" s="6"/>
    </row>
    <row r="21" customFormat="false" ht="17.5" hidden="false" customHeight="false" outlineLevel="0" collapsed="false">
      <c r="A21" s="6"/>
      <c r="B21" s="6"/>
      <c r="C21" s="10" t="s">
        <v>61</v>
      </c>
      <c r="D21" s="21" t="n">
        <v>0.095</v>
      </c>
      <c r="E21" s="21" t="n">
        <f aca="false">(D21*$G$2)*1.3*1.21</f>
        <v>9.56384</v>
      </c>
      <c r="F21" s="22" t="n">
        <v>35</v>
      </c>
      <c r="G21" s="14"/>
      <c r="H21" s="6"/>
      <c r="I21" s="6"/>
      <c r="J21" s="6"/>
    </row>
    <row r="22" customFormat="false" ht="17.5" hidden="false" customHeight="false" outlineLevel="0" collapsed="false">
      <c r="A22" s="6"/>
      <c r="B22" s="6"/>
      <c r="C22" s="10" t="s">
        <v>62</v>
      </c>
      <c r="D22" s="10" t="n">
        <v>0.1135</v>
      </c>
      <c r="E22" s="21" t="n">
        <f aca="false">(D22*$G$2)*1.3*1.21</f>
        <v>11.426272</v>
      </c>
      <c r="F22" s="22" t="n">
        <v>40</v>
      </c>
      <c r="G22" s="14"/>
      <c r="H22" s="6"/>
      <c r="I22" s="6"/>
      <c r="J22" s="6"/>
    </row>
    <row r="23" customFormat="false" ht="17.5" hidden="false" customHeight="false" outlineLevel="0" collapsed="false">
      <c r="A23" s="6"/>
      <c r="B23" s="6"/>
      <c r="C23" s="10" t="s">
        <v>63</v>
      </c>
      <c r="D23" s="21" t="n">
        <v>0.117</v>
      </c>
      <c r="E23" s="21" t="n">
        <f aca="false">(D23*$G$2)*1.3*1.21</f>
        <v>11.778624</v>
      </c>
      <c r="F23" s="22" t="n">
        <v>40</v>
      </c>
      <c r="G23" s="14"/>
      <c r="H23" s="6"/>
      <c r="I23" s="6"/>
      <c r="J23" s="6"/>
    </row>
    <row r="24" customFormat="false" ht="17.5" hidden="false" customHeight="false" outlineLevel="0" collapsed="false">
      <c r="A24" s="6"/>
      <c r="B24" s="6"/>
      <c r="C24" s="10" t="s">
        <v>64</v>
      </c>
      <c r="D24" s="10" t="n">
        <v>0.1209</v>
      </c>
      <c r="E24" s="21" t="n">
        <f aca="false">(D24*$G$2)*1.3*1.21</f>
        <v>12.1712448</v>
      </c>
      <c r="F24" s="22" t="n">
        <v>40</v>
      </c>
      <c r="G24" s="14"/>
      <c r="H24" s="6"/>
      <c r="I24" s="6"/>
      <c r="J24" s="6"/>
    </row>
    <row r="25" customFormat="false" ht="17.5" hidden="false" customHeight="false" outlineLevel="0" collapsed="false">
      <c r="A25" s="6"/>
      <c r="B25" s="6"/>
      <c r="C25" s="10" t="s">
        <v>65</v>
      </c>
      <c r="D25" s="10" t="n">
        <v>0.1349</v>
      </c>
      <c r="E25" s="21" t="n">
        <f aca="false">(D25*$G$2)*1.3*1.21</f>
        <v>13.5806528</v>
      </c>
      <c r="F25" s="22" t="n">
        <v>45</v>
      </c>
      <c r="G25" s="14"/>
      <c r="H25" s="6"/>
      <c r="I25" s="6"/>
      <c r="J25" s="6"/>
    </row>
    <row r="26" customFormat="false" ht="17.5" hidden="false" customHeight="false" outlineLevel="0" collapsed="false">
      <c r="A26" s="6"/>
      <c r="B26" s="6"/>
      <c r="C26" s="10" t="s">
        <v>66</v>
      </c>
      <c r="D26" s="10" t="n">
        <v>0.1473</v>
      </c>
      <c r="E26" s="21" t="n">
        <f aca="false">(D26*$G$2)*1.3*1.21</f>
        <v>14.8289856</v>
      </c>
      <c r="F26" s="22" t="n">
        <v>45</v>
      </c>
      <c r="G26" s="14"/>
      <c r="H26" s="6"/>
      <c r="I26" s="6"/>
      <c r="J26" s="6"/>
    </row>
    <row r="27" customFormat="false" ht="17.5" hidden="false" customHeight="false" outlineLevel="0" collapsed="false">
      <c r="A27" s="6"/>
      <c r="B27" s="6"/>
      <c r="C27" s="10" t="s">
        <v>67</v>
      </c>
      <c r="D27" s="10" t="n">
        <v>0.1608</v>
      </c>
      <c r="E27" s="21" t="n">
        <f aca="false">(D27*$G$2)*1.3*1.21</f>
        <v>16.1880576</v>
      </c>
      <c r="F27" s="22" t="n">
        <v>45</v>
      </c>
      <c r="G27" s="14"/>
      <c r="H27" s="6"/>
      <c r="I27" s="6"/>
      <c r="J27" s="6"/>
    </row>
    <row r="28" customFormat="false" ht="17.5" hidden="false" customHeight="false" outlineLevel="0" collapsed="false">
      <c r="A28" s="6"/>
      <c r="B28" s="6"/>
      <c r="C28" s="10" t="s">
        <v>68</v>
      </c>
      <c r="D28" s="10" t="n">
        <v>0.1608</v>
      </c>
      <c r="E28" s="21" t="n">
        <f aca="false">(D28*$G$2)*1.3*1.21</f>
        <v>16.1880576</v>
      </c>
      <c r="F28" s="22" t="n">
        <v>45</v>
      </c>
      <c r="G28" s="14"/>
      <c r="H28" s="6"/>
      <c r="I28" s="6"/>
      <c r="J28" s="6"/>
    </row>
    <row r="29" customFormat="false" ht="17.5" hidden="false" customHeight="false" outlineLevel="0" collapsed="false">
      <c r="A29" s="6"/>
      <c r="B29" s="6"/>
      <c r="C29" s="10" t="s">
        <v>69</v>
      </c>
      <c r="D29" s="10" t="n">
        <v>0.1968</v>
      </c>
      <c r="E29" s="21" t="n">
        <f aca="false">(D29*$G$2)*1.3*1.21</f>
        <v>19.8122496</v>
      </c>
      <c r="F29" s="22" t="n">
        <v>50</v>
      </c>
      <c r="G29" s="14"/>
      <c r="H29" s="6"/>
      <c r="I29" s="6"/>
      <c r="J29" s="6"/>
    </row>
    <row r="30" customFormat="false" ht="17.5" hidden="false" customHeight="false" outlineLevel="0" collapsed="false">
      <c r="A30" s="6"/>
      <c r="B30" s="6"/>
      <c r="C30" s="10" t="s">
        <v>70</v>
      </c>
      <c r="D30" s="10" t="n">
        <v>0.2037</v>
      </c>
      <c r="E30" s="21" t="n">
        <f aca="false">(D30*$G$2)*1.3*1.21</f>
        <v>20.5068864</v>
      </c>
      <c r="F30" s="22" t="n">
        <v>50</v>
      </c>
      <c r="G30" s="14"/>
      <c r="H30" s="6"/>
      <c r="I30" s="6"/>
      <c r="J30" s="6"/>
    </row>
    <row r="31" customFormat="false" ht="17.5" hidden="false" customHeight="false" outlineLevel="0" collapsed="false">
      <c r="A31" s="6"/>
      <c r="B31" s="6"/>
      <c r="C31" s="10" t="s">
        <v>71</v>
      </c>
      <c r="D31" s="10" t="n">
        <v>0.2077</v>
      </c>
      <c r="E31" s="21" t="n">
        <f aca="false">(D31*$G$2)*1.3*1.21</f>
        <v>20.9095744</v>
      </c>
      <c r="F31" s="22" t="n">
        <v>50</v>
      </c>
      <c r="G31" s="14"/>
      <c r="H31" s="6"/>
      <c r="I31" s="6"/>
      <c r="J31" s="6"/>
    </row>
    <row r="32" customFormat="false" ht="17.5" hidden="false" customHeight="false" outlineLevel="0" collapsed="false">
      <c r="A32" s="6"/>
      <c r="B32" s="6"/>
      <c r="C32" s="10" t="s">
        <v>72</v>
      </c>
      <c r="D32" s="10" t="n">
        <v>0.2703</v>
      </c>
      <c r="E32" s="21" t="n">
        <f aca="false">(D32*$G$2)*1.3*1.21</f>
        <v>27.2116416</v>
      </c>
      <c r="F32" s="22" t="n">
        <v>55</v>
      </c>
      <c r="G32" s="14"/>
      <c r="H32" s="6"/>
      <c r="I32" s="6"/>
      <c r="J32" s="6"/>
    </row>
    <row r="33" customFormat="false" ht="17.5" hidden="false" customHeight="false" outlineLevel="0" collapsed="false">
      <c r="A33" s="6"/>
      <c r="B33" s="6"/>
      <c r="C33" s="10" t="s">
        <v>73</v>
      </c>
      <c r="D33" s="10" t="n">
        <v>0.2703</v>
      </c>
      <c r="E33" s="21" t="n">
        <f aca="false">(D33*$G$2)*1.3*1.21</f>
        <v>27.2116416</v>
      </c>
      <c r="F33" s="22" t="n">
        <v>55</v>
      </c>
      <c r="G33" s="14"/>
      <c r="H33" s="6"/>
      <c r="I33" s="6"/>
      <c r="J33" s="6"/>
    </row>
    <row r="34" customFormat="false" ht="17.5" hidden="false" customHeight="false" outlineLevel="0" collapsed="false">
      <c r="A34" s="6"/>
      <c r="B34" s="6"/>
      <c r="C34" s="10" t="s">
        <v>74</v>
      </c>
      <c r="D34" s="10" t="n">
        <v>0.2779</v>
      </c>
      <c r="E34" s="21" t="n">
        <f aca="false">(D34*$G$2)*1.3*1.21</f>
        <v>27.9767488</v>
      </c>
      <c r="F34" s="22" t="n">
        <v>55</v>
      </c>
      <c r="G34" s="14"/>
      <c r="H34" s="6"/>
      <c r="I34" s="6"/>
      <c r="J34" s="6"/>
    </row>
    <row r="35" customFormat="false" ht="17.5" hidden="false" customHeight="false" outlineLevel="0" collapsed="false">
      <c r="A35" s="6"/>
      <c r="B35" s="6"/>
      <c r="C35" s="10" t="s">
        <v>75</v>
      </c>
      <c r="D35" s="10" t="n">
        <v>0.2779</v>
      </c>
      <c r="E35" s="21" t="n">
        <f aca="false">(D35*$G$2)*1.3*1.21</f>
        <v>27.9767488</v>
      </c>
      <c r="F35" s="22" t="n">
        <v>55</v>
      </c>
      <c r="G35" s="14"/>
      <c r="H35" s="6"/>
      <c r="I35" s="6"/>
      <c r="J35" s="6"/>
    </row>
    <row r="36" customFormat="false" ht="17.5" hidden="false" customHeight="false" outlineLevel="0" collapsed="false">
      <c r="A36" s="6"/>
      <c r="B36" s="6"/>
      <c r="C36" s="10" t="s">
        <v>76</v>
      </c>
      <c r="D36" s="10" t="n">
        <v>0.3004</v>
      </c>
      <c r="E36" s="21" t="n">
        <f aca="false">(D36*$G$2)*1.3*1.21</f>
        <v>30.2418688</v>
      </c>
      <c r="F36" s="22" t="n">
        <v>60</v>
      </c>
      <c r="G36" s="14"/>
      <c r="H36" s="6"/>
      <c r="I36" s="6"/>
      <c r="J36" s="6"/>
    </row>
    <row r="37" customFormat="false" ht="17.5" hidden="false" customHeight="false" outlineLevel="0" collapsed="false">
      <c r="A37" s="6"/>
      <c r="B37" s="6"/>
      <c r="C37" s="10" t="s">
        <v>77</v>
      </c>
      <c r="D37" s="10" t="n">
        <v>0.3188</v>
      </c>
      <c r="E37" s="21" t="n">
        <f aca="false">(D37*$G$2)*1.3*1.21</f>
        <v>32.0942336</v>
      </c>
      <c r="F37" s="22" t="n">
        <v>60</v>
      </c>
      <c r="G37" s="14"/>
      <c r="H37" s="6"/>
      <c r="I37" s="6"/>
      <c r="J37" s="6"/>
    </row>
    <row r="38" customFormat="false" ht="17.5" hidden="false" customHeight="false" outlineLevel="0" collapsed="false">
      <c r="A38" s="6"/>
      <c r="B38" s="6"/>
      <c r="C38" s="10" t="s">
        <v>78</v>
      </c>
      <c r="D38" s="10" t="n">
        <v>0.3479</v>
      </c>
      <c r="E38" s="21" t="n">
        <f aca="false">(D38*$G$2)*1.3*1.21</f>
        <v>35.0237888</v>
      </c>
      <c r="F38" s="22" t="n">
        <v>65</v>
      </c>
      <c r="G38" s="14"/>
      <c r="H38" s="6"/>
      <c r="I38" s="6"/>
      <c r="J38" s="6"/>
    </row>
    <row r="39" customFormat="false" ht="17.5" hidden="false" customHeight="false" outlineLevel="0" collapsed="false">
      <c r="A39" s="6"/>
      <c r="B39" s="6"/>
      <c r="C39" s="10" t="s">
        <v>79</v>
      </c>
      <c r="D39" s="10" t="n">
        <v>0.3852</v>
      </c>
      <c r="E39" s="21" t="n">
        <f aca="false">(D39*$G$2)*1.3*1.21</f>
        <v>38.7788544</v>
      </c>
      <c r="F39" s="22" t="n">
        <v>65</v>
      </c>
      <c r="G39" s="14"/>
      <c r="H39" s="6"/>
      <c r="I39" s="6"/>
      <c r="J39" s="6"/>
    </row>
    <row r="40" customFormat="false" ht="17.5" hidden="false" customHeight="false" outlineLevel="0" collapsed="false">
      <c r="A40" s="6"/>
      <c r="B40" s="6"/>
      <c r="C40" s="10" t="s">
        <v>80</v>
      </c>
      <c r="D40" s="10" t="n">
        <v>0.3914</v>
      </c>
      <c r="E40" s="21" t="n">
        <f aca="false">(D40*$G$2)*1.3*1.21</f>
        <v>39.4030208</v>
      </c>
      <c r="F40" s="22" t="n">
        <v>70</v>
      </c>
      <c r="G40" s="14"/>
      <c r="H40" s="6"/>
      <c r="I40" s="6"/>
      <c r="J40" s="6"/>
    </row>
    <row r="41" customFormat="false" ht="17.5" hidden="false" customHeight="false" outlineLevel="0" collapsed="false">
      <c r="A41" s="6"/>
      <c r="B41" s="6"/>
      <c r="C41" s="10" t="s">
        <v>81</v>
      </c>
      <c r="D41" s="10" t="n">
        <v>0.4022</v>
      </c>
      <c r="E41" s="21" t="n">
        <f aca="false">(D41*$G$2)*1.3*1.21</f>
        <v>40.4902784</v>
      </c>
      <c r="F41" s="22" t="n">
        <v>70</v>
      </c>
      <c r="G41" s="14"/>
      <c r="H41" s="6"/>
      <c r="I41" s="6"/>
      <c r="J41" s="6"/>
    </row>
    <row r="42" customFormat="false" ht="17.5" hidden="false" customHeight="false" outlineLevel="0" collapsed="false">
      <c r="A42" s="6"/>
      <c r="B42" s="6"/>
      <c r="C42" s="10" t="s">
        <v>82</v>
      </c>
      <c r="D42" s="21" t="n">
        <v>0.425</v>
      </c>
      <c r="E42" s="21" t="n">
        <f aca="false">(D42*$G$2)*1.3*1.21</f>
        <v>42.7856</v>
      </c>
      <c r="F42" s="22" t="n">
        <v>70</v>
      </c>
      <c r="G42" s="14"/>
      <c r="H42" s="6"/>
      <c r="I42" s="6"/>
      <c r="J42" s="6"/>
    </row>
    <row r="43" customFormat="false" ht="17.5" hidden="false" customHeight="false" outlineLevel="0" collapsed="false">
      <c r="A43" s="6"/>
      <c r="B43" s="6"/>
      <c r="C43" s="10" t="s">
        <v>83</v>
      </c>
      <c r="D43" s="10" t="n">
        <v>0.4502</v>
      </c>
      <c r="E43" s="21" t="n">
        <f aca="false">(D43*$G$2)*1.3*1.21</f>
        <v>45.3225344</v>
      </c>
      <c r="F43" s="22" t="n">
        <v>75</v>
      </c>
      <c r="G43" s="14"/>
      <c r="H43" s="6"/>
      <c r="I43" s="6"/>
      <c r="J43" s="6"/>
    </row>
    <row r="44" customFormat="false" ht="17.5" hidden="false" customHeight="false" outlineLevel="0" collapsed="false">
      <c r="A44" s="6"/>
      <c r="B44" s="6"/>
      <c r="C44" s="10" t="s">
        <v>84</v>
      </c>
      <c r="D44" s="10" t="n">
        <v>0.4921</v>
      </c>
      <c r="E44" s="21" t="n">
        <f aca="false">(D44*$G$2)*1.3*1.21</f>
        <v>49.5406912</v>
      </c>
      <c r="F44" s="22" t="n">
        <v>75</v>
      </c>
      <c r="G44" s="14"/>
      <c r="H44" s="6"/>
      <c r="I44" s="6"/>
      <c r="J44" s="6"/>
    </row>
    <row r="45" customFormat="false" ht="17.5" hidden="false" customHeight="false" outlineLevel="0" collapsed="false">
      <c r="A45" s="6"/>
      <c r="B45" s="6"/>
      <c r="C45" s="10" t="s">
        <v>85</v>
      </c>
      <c r="D45" s="10" t="n">
        <v>0.5288</v>
      </c>
      <c r="E45" s="21" t="n">
        <f aca="false">(D45*$G$2)*1.3*1.21</f>
        <v>53.2353536</v>
      </c>
      <c r="F45" s="22" t="n">
        <v>80</v>
      </c>
      <c r="G45" s="14"/>
      <c r="H45" s="6"/>
      <c r="I45" s="6"/>
      <c r="J45" s="6"/>
    </row>
    <row r="46" customFormat="false" ht="17.5" hidden="false" customHeight="false" outlineLevel="0" collapsed="false">
      <c r="A46" s="6"/>
      <c r="B46" s="6"/>
      <c r="C46" s="10" t="s">
        <v>86</v>
      </c>
      <c r="D46" s="21" t="n">
        <v>0.539</v>
      </c>
      <c r="E46" s="21" t="n">
        <f aca="false">(D46*$G$2)*1.3*1.21</f>
        <v>54.262208</v>
      </c>
      <c r="F46" s="22" t="n">
        <v>80</v>
      </c>
      <c r="G46" s="14"/>
      <c r="H46" s="6"/>
      <c r="I46" s="6"/>
      <c r="J46" s="6"/>
    </row>
    <row r="47" customFormat="false" ht="17.5" hidden="false" customHeight="false" outlineLevel="0" collapsed="false">
      <c r="A47" s="6"/>
      <c r="B47" s="6"/>
      <c r="C47" s="10" t="s">
        <v>87</v>
      </c>
      <c r="D47" s="21" t="n">
        <v>0.539</v>
      </c>
      <c r="E47" s="21" t="n">
        <f aca="false">(D47*$G$2)*1.3*1.21</f>
        <v>54.262208</v>
      </c>
      <c r="F47" s="22" t="n">
        <v>80</v>
      </c>
      <c r="G47" s="14"/>
      <c r="H47" s="6"/>
      <c r="I47" s="6"/>
      <c r="J47" s="6"/>
    </row>
    <row r="48" customFormat="false" ht="17.5" hidden="false" customHeight="false" outlineLevel="0" collapsed="false">
      <c r="A48" s="6"/>
      <c r="B48" s="6"/>
      <c r="C48" s="10" t="s">
        <v>88</v>
      </c>
      <c r="D48" s="10" t="n">
        <v>0.5775</v>
      </c>
      <c r="E48" s="21" t="n">
        <f aca="false">(D48*$G$2)*1.3*1.21</f>
        <v>58.13808</v>
      </c>
      <c r="F48" s="22" t="n">
        <v>85</v>
      </c>
      <c r="G48" s="14"/>
      <c r="H48" s="6"/>
      <c r="I48" s="6"/>
      <c r="J48" s="6"/>
    </row>
    <row r="49" customFormat="false" ht="17.5" hidden="false" customHeight="false" outlineLevel="0" collapsed="false">
      <c r="A49" s="6"/>
      <c r="B49" s="6"/>
      <c r="C49" s="10" t="s">
        <v>89</v>
      </c>
      <c r="D49" s="10" t="n">
        <v>0.5956</v>
      </c>
      <c r="E49" s="21" t="n">
        <f aca="false">(D49*$G$2)*1.3*1.21</f>
        <v>59.9602432</v>
      </c>
      <c r="F49" s="22" t="n">
        <v>85</v>
      </c>
      <c r="G49" s="14"/>
      <c r="H49" s="6"/>
      <c r="I49" s="6"/>
      <c r="J49" s="6"/>
    </row>
    <row r="50" customFormat="false" ht="17.5" hidden="false" customHeight="false" outlineLevel="0" collapsed="false">
      <c r="A50" s="6"/>
      <c r="B50" s="6"/>
      <c r="C50" s="10" t="s">
        <v>90</v>
      </c>
      <c r="D50" s="10" t="n">
        <v>0.6021</v>
      </c>
      <c r="E50" s="21" t="n">
        <f aca="false">(D50*$G$2)*1.3*1.21</f>
        <v>60.6146112</v>
      </c>
      <c r="F50" s="22" t="n">
        <v>85</v>
      </c>
      <c r="G50" s="14"/>
      <c r="H50" s="6"/>
      <c r="I50" s="6"/>
      <c r="J50" s="6"/>
    </row>
    <row r="51" customFormat="false" ht="17.5" hidden="false" customHeight="false" outlineLevel="0" collapsed="false">
      <c r="A51" s="6"/>
      <c r="B51" s="6"/>
      <c r="C51" s="10" t="s">
        <v>91</v>
      </c>
      <c r="D51" s="10" t="n">
        <v>0.6119</v>
      </c>
      <c r="E51" s="21" t="n">
        <f aca="false">(D51*$G$2)*1.3*1.21</f>
        <v>61.6011968</v>
      </c>
      <c r="F51" s="22" t="n">
        <v>85</v>
      </c>
      <c r="G51" s="14"/>
      <c r="H51" s="6"/>
      <c r="I51" s="6"/>
      <c r="J51" s="6"/>
    </row>
    <row r="52" customFormat="false" ht="17.5" hidden="false" customHeight="false" outlineLevel="0" collapsed="false">
      <c r="A52" s="6"/>
      <c r="B52" s="6"/>
      <c r="C52" s="10" t="s">
        <v>92</v>
      </c>
      <c r="D52" s="10" t="n">
        <v>0.6244</v>
      </c>
      <c r="E52" s="21" t="n">
        <f aca="false">(D52*$G$2)*1.3*1.21</f>
        <v>62.8595968</v>
      </c>
      <c r="F52" s="22" t="n">
        <v>85</v>
      </c>
      <c r="G52" s="14"/>
      <c r="H52" s="6"/>
      <c r="I52" s="6"/>
      <c r="J52" s="6"/>
    </row>
    <row r="53" customFormat="false" ht="17.5" hidden="false" customHeight="false" outlineLevel="0" collapsed="false">
      <c r="A53" s="6"/>
      <c r="B53" s="6"/>
      <c r="C53" s="10" t="s">
        <v>93</v>
      </c>
      <c r="D53" s="10" t="n">
        <v>0.6774</v>
      </c>
      <c r="E53" s="21" t="n">
        <f aca="false">(D53*$G$2)*1.3*1.21</f>
        <v>68.1952128</v>
      </c>
      <c r="F53" s="22" t="n">
        <v>90</v>
      </c>
      <c r="G53" s="14"/>
      <c r="H53" s="6"/>
      <c r="I53" s="6"/>
      <c r="J53" s="6"/>
    </row>
    <row r="54" customFormat="false" ht="17.5" hidden="false" customHeight="false" outlineLevel="0" collapsed="false">
      <c r="A54" s="6"/>
      <c r="B54" s="6"/>
      <c r="C54" s="10" t="s">
        <v>94</v>
      </c>
      <c r="D54" s="10" t="n">
        <v>0.7831</v>
      </c>
      <c r="E54" s="21" t="n">
        <f aca="false">(D54*$G$2)*1.3*1.21</f>
        <v>78.8362432</v>
      </c>
      <c r="F54" s="22" t="n">
        <v>100</v>
      </c>
      <c r="G54" s="14"/>
      <c r="H54" s="6"/>
      <c r="I54" s="6"/>
      <c r="J54" s="6"/>
    </row>
    <row r="55" customFormat="false" ht="17.5" hidden="false" customHeight="false" outlineLevel="0" collapsed="false">
      <c r="A55" s="6"/>
      <c r="B55" s="6"/>
      <c r="C55" s="10" t="s">
        <v>95</v>
      </c>
      <c r="D55" s="10" t="n">
        <v>0.7893</v>
      </c>
      <c r="E55" s="21" t="n">
        <f aca="false">(D55*$G$2)*1.3*1.21</f>
        <v>79.4604096</v>
      </c>
      <c r="F55" s="22" t="n">
        <v>100</v>
      </c>
      <c r="G55" s="14"/>
      <c r="H55" s="6"/>
      <c r="I55" s="6"/>
      <c r="J55" s="6"/>
    </row>
    <row r="56" customFormat="false" ht="17.5" hidden="false" customHeight="false" outlineLevel="0" collapsed="false">
      <c r="A56" s="6"/>
      <c r="B56" s="6"/>
      <c r="C56" s="10" t="s">
        <v>96</v>
      </c>
      <c r="D56" s="10" t="n">
        <v>0.7937</v>
      </c>
      <c r="E56" s="21" t="n">
        <f aca="false">(D56*$G$2)*1.3*1.21</f>
        <v>79.9033664</v>
      </c>
      <c r="F56" s="22" t="n">
        <v>100</v>
      </c>
      <c r="G56" s="14"/>
      <c r="H56" s="6"/>
      <c r="I56" s="6"/>
      <c r="J56" s="6"/>
    </row>
    <row r="57" customFormat="false" ht="17.5" hidden="false" customHeight="false" outlineLevel="0" collapsed="false">
      <c r="A57" s="6"/>
      <c r="B57" s="6"/>
      <c r="C57" s="10" t="s">
        <v>97</v>
      </c>
      <c r="D57" s="10" t="n">
        <v>0.8325</v>
      </c>
      <c r="E57" s="21" t="n">
        <f aca="false">(D57*$G$2)*1.3*1.21</f>
        <v>83.80944</v>
      </c>
      <c r="F57" s="22" t="n">
        <v>110</v>
      </c>
      <c r="G57" s="14"/>
      <c r="H57" s="6"/>
      <c r="I57" s="6"/>
      <c r="J57" s="6"/>
    </row>
    <row r="58" customFormat="false" ht="17.5" hidden="false" customHeight="false" outlineLevel="0" collapsed="false">
      <c r="A58" s="6"/>
      <c r="B58" s="6"/>
      <c r="C58" s="10" t="s">
        <v>98</v>
      </c>
      <c r="D58" s="10" t="n">
        <v>0.8539</v>
      </c>
      <c r="E58" s="21" t="n">
        <f aca="false">(D58*$G$2)*1.3*1.21</f>
        <v>85.9638208</v>
      </c>
      <c r="F58" s="22" t="n">
        <v>110</v>
      </c>
      <c r="G58" s="14"/>
      <c r="H58" s="6"/>
      <c r="I58" s="6"/>
      <c r="J58" s="6"/>
    </row>
    <row r="59" customFormat="false" ht="17.5" hidden="false" customHeight="false" outlineLevel="0" collapsed="false">
      <c r="A59" s="6"/>
      <c r="B59" s="6"/>
      <c r="C59" s="10" t="s">
        <v>99</v>
      </c>
      <c r="D59" s="10" t="n">
        <v>0.9723</v>
      </c>
      <c r="E59" s="21" t="n">
        <f aca="false">(D59*$G$2)*1.3*1.21</f>
        <v>97.8833856</v>
      </c>
      <c r="F59" s="22" t="n">
        <v>120</v>
      </c>
      <c r="G59" s="14"/>
      <c r="H59" s="6"/>
      <c r="I59" s="6"/>
      <c r="J59" s="6"/>
    </row>
    <row r="60" customFormat="false" ht="17.5" hidden="false" customHeight="false" outlineLevel="0" collapsed="false">
      <c r="A60" s="6"/>
      <c r="B60" s="6"/>
      <c r="C60" s="10" t="s">
        <v>100</v>
      </c>
      <c r="D60" s="10" t="n">
        <v>1.0555</v>
      </c>
      <c r="E60" s="21" t="n">
        <f aca="false">(D60*$G$2)*1.3*1.21</f>
        <v>106.259296</v>
      </c>
      <c r="F60" s="22" t="n">
        <v>130</v>
      </c>
      <c r="G60" s="14"/>
      <c r="H60" s="6"/>
      <c r="I60" s="6"/>
      <c r="J60" s="6"/>
    </row>
    <row r="61" customFormat="false" ht="17.5" hidden="false" customHeight="false" outlineLevel="0" collapsed="false">
      <c r="A61" s="6"/>
      <c r="B61" s="6"/>
      <c r="C61" s="10" t="s">
        <v>101</v>
      </c>
      <c r="D61" s="10" t="n">
        <v>1.0643</v>
      </c>
      <c r="E61" s="21" t="n">
        <f aca="false">(D61*$G$2)*1.3*1.21</f>
        <v>107.1452096</v>
      </c>
      <c r="F61" s="22" t="n">
        <v>130</v>
      </c>
      <c r="G61" s="14"/>
      <c r="H61" s="6"/>
      <c r="I61" s="6"/>
      <c r="J61" s="6"/>
    </row>
    <row r="62" customFormat="false" ht="17.5" hidden="false" customHeight="false" outlineLevel="0" collapsed="false">
      <c r="A62" s="6"/>
      <c r="B62" s="6"/>
      <c r="C62" s="10" t="s">
        <v>102</v>
      </c>
      <c r="D62" s="10" t="n">
        <v>1.0957</v>
      </c>
      <c r="E62" s="21" t="n">
        <f aca="false">(D62*$G$2)*1.3*1.21</f>
        <v>110.3063104</v>
      </c>
      <c r="F62" s="22" t="n">
        <v>130</v>
      </c>
      <c r="G62" s="14"/>
      <c r="H62" s="6"/>
      <c r="I62" s="6"/>
      <c r="J62" s="6"/>
    </row>
    <row r="63" customFormat="false" ht="17.5" hidden="false" customHeight="false" outlineLevel="0" collapsed="false">
      <c r="A63" s="6"/>
      <c r="B63" s="6"/>
      <c r="C63" s="10" t="s">
        <v>103</v>
      </c>
      <c r="D63" s="10" t="n">
        <v>1.1572</v>
      </c>
      <c r="E63" s="21" t="n">
        <f aca="false">(D63*$G$2)*1.3*1.21</f>
        <v>116.4976384</v>
      </c>
      <c r="F63" s="22" t="n">
        <v>140</v>
      </c>
      <c r="G63" s="14"/>
      <c r="H63" s="6"/>
      <c r="I63" s="6"/>
      <c r="J63" s="6"/>
    </row>
    <row r="64" customFormat="false" ht="17.5" hidden="false" customHeight="false" outlineLevel="0" collapsed="false">
      <c r="A64" s="6"/>
      <c r="B64" s="6"/>
      <c r="C64" s="10" t="s">
        <v>104</v>
      </c>
      <c r="D64" s="10" t="n">
        <v>1.1731</v>
      </c>
      <c r="E64" s="21" t="n">
        <f aca="false">(D64*$G$2)*1.3*1.21</f>
        <v>118.0983232</v>
      </c>
      <c r="F64" s="22" t="n">
        <v>140</v>
      </c>
      <c r="G64" s="14"/>
      <c r="H64" s="6"/>
      <c r="I64" s="6"/>
      <c r="J64" s="6"/>
    </row>
    <row r="65" customFormat="false" ht="17.5" hidden="false" customHeight="false" outlineLevel="0" collapsed="false">
      <c r="A65" s="6"/>
      <c r="B65" s="6"/>
      <c r="C65" s="10" t="s">
        <v>105</v>
      </c>
      <c r="D65" s="10" t="n">
        <v>1.2854</v>
      </c>
      <c r="E65" s="21" t="n">
        <f aca="false">(D65*$G$2)*1.3*1.21</f>
        <v>129.4037888</v>
      </c>
      <c r="F65" s="22" t="n">
        <v>150</v>
      </c>
      <c r="G65" s="14"/>
      <c r="H65" s="6"/>
      <c r="I65" s="6"/>
      <c r="J65" s="6"/>
    </row>
    <row r="66" customFormat="false" ht="17.5" hidden="false" customHeight="false" outlineLevel="0" collapsed="false">
      <c r="A66" s="6"/>
      <c r="B66" s="6"/>
      <c r="C66" s="10" t="s">
        <v>106</v>
      </c>
      <c r="D66" s="10" t="n">
        <v>1.2854</v>
      </c>
      <c r="E66" s="21" t="n">
        <f aca="false">(D66*$G$2)*1.3*1.21</f>
        <v>129.4037888</v>
      </c>
      <c r="F66" s="22" t="n">
        <v>150</v>
      </c>
      <c r="G66" s="14"/>
      <c r="H66" s="6"/>
      <c r="I66" s="6"/>
      <c r="J66" s="6"/>
    </row>
    <row r="67" customFormat="false" ht="17.5" hidden="false" customHeight="false" outlineLevel="0" collapsed="false">
      <c r="A67" s="6"/>
      <c r="B67" s="6"/>
      <c r="C67" s="10" t="s">
        <v>107</v>
      </c>
      <c r="D67" s="10" t="n">
        <v>1.3208</v>
      </c>
      <c r="E67" s="21" t="n">
        <f aca="false">(D67*$G$2)*1.3*1.21</f>
        <v>132.9675776</v>
      </c>
      <c r="F67" s="22" t="n">
        <v>150</v>
      </c>
      <c r="G67" s="14"/>
      <c r="H67" s="6"/>
      <c r="I67" s="6"/>
      <c r="J67" s="6"/>
    </row>
    <row r="68" customFormat="false" ht="17.5" hidden="false" customHeight="false" outlineLevel="0" collapsed="false">
      <c r="A68" s="6"/>
      <c r="B68" s="6"/>
      <c r="C68" s="10" t="s">
        <v>108</v>
      </c>
      <c r="D68" s="10" t="n">
        <v>1.3402</v>
      </c>
      <c r="E68" s="21" t="n">
        <f aca="false">(D68*$G$2)*1.3*1.21</f>
        <v>134.9206144</v>
      </c>
      <c r="F68" s="22" t="n">
        <v>160</v>
      </c>
      <c r="G68" s="14"/>
      <c r="H68" s="6"/>
      <c r="I68" s="6"/>
      <c r="J68" s="6"/>
    </row>
    <row r="69" customFormat="false" ht="17.5" hidden="false" customHeight="false" outlineLevel="0" collapsed="false">
      <c r="A69" s="6"/>
      <c r="B69" s="6"/>
      <c r="C69" s="10" t="s">
        <v>109</v>
      </c>
      <c r="D69" s="10" t="n">
        <v>1.6089</v>
      </c>
      <c r="E69" s="21" t="n">
        <f aca="false">(D69*$G$2)*1.3*1.21</f>
        <v>161.9711808</v>
      </c>
      <c r="F69" s="22" t="n">
        <v>180</v>
      </c>
      <c r="G69" s="14"/>
      <c r="H69" s="6"/>
      <c r="I69" s="6"/>
      <c r="J69" s="6"/>
    </row>
    <row r="70" customFormat="false" ht="17.5" hidden="false" customHeight="false" outlineLevel="0" collapsed="false">
      <c r="A70" s="6"/>
      <c r="B70" s="6"/>
      <c r="C70" s="10" t="s">
        <v>110</v>
      </c>
      <c r="D70" s="21" t="n">
        <v>1.853</v>
      </c>
      <c r="E70" s="21" t="n">
        <f aca="false">(D70*$G$2)*1.3*1.21</f>
        <v>186.545216</v>
      </c>
      <c r="F70" s="22" t="n">
        <v>200</v>
      </c>
      <c r="G70" s="14"/>
      <c r="H70" s="6"/>
      <c r="I70" s="6"/>
      <c r="J70" s="6"/>
    </row>
    <row r="71" customFormat="false" ht="17.5" hidden="false" customHeight="false" outlineLevel="0" collapsed="false">
      <c r="A71" s="6"/>
      <c r="B71" s="6"/>
      <c r="C71" s="10" t="s">
        <v>111</v>
      </c>
      <c r="D71" s="10" t="n">
        <v>1.8748</v>
      </c>
      <c r="E71" s="21" t="n">
        <f aca="false">(D71*$G$2)*1.3*1.21</f>
        <v>188.7398656</v>
      </c>
      <c r="F71" s="22" t="n">
        <v>200</v>
      </c>
      <c r="G71" s="14"/>
      <c r="H71" s="6"/>
      <c r="I71" s="6"/>
      <c r="J71" s="6"/>
    </row>
    <row r="72" customFormat="false" ht="17.5" hidden="false" customHeight="false" outlineLevel="0" collapsed="false">
      <c r="A72" s="6"/>
      <c r="B72" s="6"/>
      <c r="C72" s="10" t="s">
        <v>112</v>
      </c>
      <c r="D72" s="10" t="n">
        <v>1.9062</v>
      </c>
      <c r="E72" s="21" t="n">
        <f aca="false">(D72*$G$2)*1.3*1.21</f>
        <v>191.9009664</v>
      </c>
      <c r="F72" s="22" t="n">
        <v>210</v>
      </c>
      <c r="G72" s="14"/>
      <c r="H72" s="6"/>
      <c r="I72" s="6"/>
      <c r="J72" s="6"/>
    </row>
    <row r="73" customFormat="false" ht="17.5" hidden="false" customHeight="false" outlineLevel="0" collapsed="false">
      <c r="A73" s="6"/>
      <c r="B73" s="6"/>
      <c r="C73" s="10" t="s">
        <v>113</v>
      </c>
      <c r="D73" s="10" t="n">
        <v>2.0786</v>
      </c>
      <c r="E73" s="21" t="n">
        <f aca="false">(D73*$G$2)*1.3*1.21</f>
        <v>209.2568192</v>
      </c>
      <c r="F73" s="22" t="n">
        <v>220</v>
      </c>
      <c r="G73" s="14"/>
      <c r="H73" s="6"/>
      <c r="I73" s="6"/>
      <c r="J73" s="6"/>
    </row>
    <row r="74" customFormat="false" ht="17.5" hidden="false" customHeight="false" outlineLevel="0" collapsed="false">
      <c r="A74" s="6"/>
      <c r="B74" s="6"/>
      <c r="C74" s="10" t="s">
        <v>114</v>
      </c>
      <c r="D74" s="10" t="n">
        <v>2.1979</v>
      </c>
      <c r="E74" s="21" t="n">
        <f aca="false">(D74*$G$2)*1.3*1.21</f>
        <v>221.2669888</v>
      </c>
      <c r="F74" s="22" t="n">
        <v>230</v>
      </c>
      <c r="G74" s="14"/>
      <c r="H74" s="6"/>
      <c r="I74" s="6"/>
      <c r="J74" s="6"/>
    </row>
    <row r="75" customFormat="false" ht="17.5" hidden="false" customHeight="false" outlineLevel="0" collapsed="false">
      <c r="A75" s="6"/>
      <c r="B75" s="6"/>
      <c r="C75" s="10" t="s">
        <v>115</v>
      </c>
      <c r="D75" s="10" t="n">
        <v>2.2304</v>
      </c>
      <c r="E75" s="21" t="n">
        <f aca="false">(D75*$G$2)*1.3*1.21</f>
        <v>224.5388288</v>
      </c>
      <c r="F75" s="22" t="n">
        <v>230</v>
      </c>
      <c r="G75" s="14"/>
      <c r="H75" s="6"/>
      <c r="I75" s="6"/>
      <c r="J75" s="6"/>
    </row>
    <row r="76" customFormat="false" ht="17.5" hidden="false" customHeight="false" outlineLevel="0" collapsed="false">
      <c r="A76" s="6"/>
      <c r="B76" s="6"/>
      <c r="C76" s="10" t="s">
        <v>116</v>
      </c>
      <c r="D76" s="10" t="n">
        <v>2.2739</v>
      </c>
      <c r="E76" s="21" t="n">
        <f aca="false">(D76*$G$2)*1.3*1.21</f>
        <v>228.9180608</v>
      </c>
      <c r="F76" s="22" t="n">
        <v>240</v>
      </c>
      <c r="G76" s="14"/>
      <c r="H76" s="6"/>
      <c r="I76" s="6"/>
      <c r="J76" s="6"/>
    </row>
    <row r="77" customFormat="false" ht="17.5" hidden="false" customHeight="false" outlineLevel="0" collapsed="false">
      <c r="A77" s="6"/>
      <c r="B77" s="6"/>
      <c r="C77" s="10" t="s">
        <v>117</v>
      </c>
      <c r="D77" s="10" t="n">
        <v>2.3559</v>
      </c>
      <c r="E77" s="21" t="n">
        <f aca="false">(D77*$G$2)*1.3*1.21</f>
        <v>237.1731648</v>
      </c>
      <c r="F77" s="22" t="n">
        <v>240</v>
      </c>
      <c r="G77" s="14"/>
      <c r="H77" s="6"/>
      <c r="I77" s="6"/>
      <c r="J77" s="6"/>
    </row>
    <row r="78" customFormat="false" ht="14" hidden="false" customHeight="false" outlineLevel="0" collapsed="false">
      <c r="C78" s="23" t="s">
        <v>118</v>
      </c>
      <c r="D78" s="24" t="n">
        <v>5.8333</v>
      </c>
      <c r="E78" s="25" t="e">
        <f aca="false">(D78*#REF!)*1.3*1.21</f>
        <v>#REF!</v>
      </c>
      <c r="F78" s="23"/>
    </row>
    <row r="79" customFormat="false" ht="14" hidden="false" customHeight="false" outlineLevel="0" collapsed="false">
      <c r="C79" s="23" t="s">
        <v>119</v>
      </c>
      <c r="D79" s="26" t="n">
        <v>5.9706</v>
      </c>
      <c r="E79" s="27" t="e">
        <f aca="false">(D79*#REF!)*1.3*1.21</f>
        <v>#REF!</v>
      </c>
      <c r="F79" s="23"/>
    </row>
    <row r="80" customFormat="false" ht="14" hidden="false" customHeight="false" outlineLevel="0" collapsed="false">
      <c r="C80" s="23" t="s">
        <v>120</v>
      </c>
      <c r="D80" s="26" t="n">
        <v>5.9987</v>
      </c>
      <c r="E80" s="27" t="e">
        <f aca="false">(D80*#REF!)*1.3*1.21</f>
        <v>#REF!</v>
      </c>
      <c r="F80" s="23"/>
    </row>
    <row r="81" customFormat="false" ht="14" hidden="false" customHeight="false" outlineLevel="0" collapsed="false">
      <c r="C81" s="23" t="s">
        <v>121</v>
      </c>
      <c r="D81" s="26" t="n">
        <v>6.0509</v>
      </c>
      <c r="E81" s="27" t="e">
        <f aca="false">(D81*#REF!)*1.3*1.21</f>
        <v>#REF!</v>
      </c>
      <c r="F81" s="23"/>
    </row>
    <row r="82" customFormat="false" ht="14" hidden="false" customHeight="false" outlineLevel="0" collapsed="false">
      <c r="C82" s="23" t="s">
        <v>122</v>
      </c>
      <c r="D82" s="26" t="n">
        <v>6.1275</v>
      </c>
      <c r="E82" s="27" t="e">
        <f aca="false">(D82*#REF!)*1.3*1.21</f>
        <v>#REF!</v>
      </c>
      <c r="F82" s="23"/>
    </row>
    <row r="83" customFormat="false" ht="14" hidden="false" customHeight="false" outlineLevel="0" collapsed="false">
      <c r="C83" s="23" t="s">
        <v>123</v>
      </c>
      <c r="D83" s="26" t="n">
        <v>6.8909</v>
      </c>
      <c r="E83" s="27" t="e">
        <f aca="false">(D83*#REF!)*1.3*1.21</f>
        <v>#REF!</v>
      </c>
      <c r="F83" s="23"/>
    </row>
    <row r="84" customFormat="false" ht="14" hidden="false" customHeight="false" outlineLevel="0" collapsed="false">
      <c r="C84" s="23" t="s">
        <v>124</v>
      </c>
      <c r="D84" s="26" t="n">
        <v>6.9831</v>
      </c>
      <c r="E84" s="27" t="e">
        <f aca="false">(D84*#REF!)*1.3*1.21</f>
        <v>#REF!</v>
      </c>
      <c r="F84" s="23"/>
    </row>
    <row r="85" customFormat="false" ht="14" hidden="false" customHeight="false" outlineLevel="0" collapsed="false">
      <c r="C85" s="23" t="s">
        <v>125</v>
      </c>
      <c r="D85" s="26" t="n">
        <v>6.1903</v>
      </c>
      <c r="E85" s="27" t="e">
        <f aca="false">(D85*#REF!)*1.3*1.21</f>
        <v>#REF!</v>
      </c>
      <c r="F85" s="23"/>
    </row>
    <row r="86" customFormat="false" ht="14" hidden="false" customHeight="false" outlineLevel="0" collapsed="false">
      <c r="C86" s="23" t="s">
        <v>126</v>
      </c>
      <c r="D86" s="26" t="n">
        <v>6.2136</v>
      </c>
      <c r="E86" s="27" t="e">
        <f aca="false">(D86*#REF!)*1.3*1.21</f>
        <v>#REF!</v>
      </c>
      <c r="F86" s="23"/>
    </row>
    <row r="87" customFormat="false" ht="14" hidden="false" customHeight="false" outlineLevel="0" collapsed="false">
      <c r="C87" s="23" t="s">
        <v>127</v>
      </c>
      <c r="D87" s="26" t="n">
        <v>6.3227</v>
      </c>
      <c r="E87" s="27" t="e">
        <f aca="false">(D87*#REF!)*1.3*1.21</f>
        <v>#REF!</v>
      </c>
      <c r="F87" s="23"/>
    </row>
    <row r="88" customFormat="false" ht="14" hidden="false" customHeight="false" outlineLevel="0" collapsed="false">
      <c r="C88" s="23" t="s">
        <v>128</v>
      </c>
      <c r="D88" s="27" t="n">
        <v>6.471</v>
      </c>
      <c r="E88" s="27" t="e">
        <f aca="false">(D88*#REF!)*1.3*1.21</f>
        <v>#REF!</v>
      </c>
      <c r="F88" s="23"/>
    </row>
    <row r="89" customFormat="false" ht="14" hidden="false" customHeight="false" outlineLevel="0" collapsed="false">
      <c r="C89" s="23" t="s">
        <v>129</v>
      </c>
      <c r="D89" s="26" t="n">
        <v>6.5668</v>
      </c>
      <c r="E89" s="27" t="e">
        <f aca="false">(D89*#REF!)*1.3*1.21</f>
        <v>#REF!</v>
      </c>
      <c r="F89" s="23"/>
    </row>
    <row r="90" customFormat="false" ht="14" hidden="false" customHeight="false" outlineLevel="0" collapsed="false">
      <c r="C90" s="23" t="s">
        <v>130</v>
      </c>
      <c r="D90" s="26" t="n">
        <v>6.5879</v>
      </c>
      <c r="E90" s="27" t="e">
        <f aca="false">(D90*#REF!)*1.3*1.21</f>
        <v>#REF!</v>
      </c>
      <c r="F90" s="23"/>
    </row>
    <row r="91" customFormat="false" ht="14" hidden="false" customHeight="false" outlineLevel="0" collapsed="false">
      <c r="C91" s="23" t="s">
        <v>131</v>
      </c>
      <c r="D91" s="26" t="n">
        <v>6.6879</v>
      </c>
      <c r="E91" s="27" t="e">
        <f aca="false">(D91*#REF!)*1.3*1.21</f>
        <v>#REF!</v>
      </c>
      <c r="F91" s="23"/>
    </row>
    <row r="92" customFormat="false" ht="14" hidden="false" customHeight="false" outlineLevel="0" collapsed="false">
      <c r="C92" s="23" t="s">
        <v>132</v>
      </c>
      <c r="D92" s="27" t="n">
        <v>6.725</v>
      </c>
      <c r="E92" s="27" t="e">
        <f aca="false">(D92*#REF!)*1.3*1.21</f>
        <v>#REF!</v>
      </c>
      <c r="F92" s="23"/>
    </row>
    <row r="93" customFormat="false" ht="14" hidden="false" customHeight="false" outlineLevel="0" collapsed="false">
      <c r="C93" s="23" t="s">
        <v>133</v>
      </c>
      <c r="D93" s="27" t="n">
        <v>7.521</v>
      </c>
      <c r="E93" s="27" t="e">
        <f aca="false">(D93*#REF!)*1.3*1.21</f>
        <v>#REF!</v>
      </c>
      <c r="F93" s="23"/>
    </row>
    <row r="94" customFormat="false" ht="14" hidden="false" customHeight="false" outlineLevel="0" collapsed="false">
      <c r="C94" s="23" t="s">
        <v>134</v>
      </c>
      <c r="D94" s="26" t="n">
        <v>7.6515</v>
      </c>
      <c r="E94" s="27" t="e">
        <f aca="false">(D94*#REF!)*1.3*1.21</f>
        <v>#REF!</v>
      </c>
      <c r="F94" s="23"/>
    </row>
    <row r="95" customFormat="false" ht="14" hidden="false" customHeight="false" outlineLevel="0" collapsed="false">
      <c r="C95" s="23" t="s">
        <v>135</v>
      </c>
      <c r="D95" s="26" t="n">
        <v>8.0186</v>
      </c>
      <c r="E95" s="27" t="e">
        <f aca="false">(D95*#REF!)*1.3*1.21</f>
        <v>#REF!</v>
      </c>
      <c r="F95" s="23"/>
    </row>
    <row r="96" customFormat="false" ht="14" hidden="false" customHeight="false" outlineLevel="0" collapsed="false">
      <c r="C96" s="23" t="s">
        <v>136</v>
      </c>
      <c r="D96" s="26" t="n">
        <v>8.1186</v>
      </c>
      <c r="E96" s="27" t="e">
        <f aca="false">(D96*#REF!)*1.3*1.21</f>
        <v>#REF!</v>
      </c>
      <c r="F96" s="23"/>
    </row>
    <row r="97" customFormat="false" ht="14" hidden="false" customHeight="false" outlineLevel="0" collapsed="false">
      <c r="C97" s="23" t="s">
        <v>137</v>
      </c>
      <c r="D97" s="26" t="n">
        <v>8.3479</v>
      </c>
      <c r="E97" s="27" t="e">
        <f aca="false">(D97*#REF!)*1.3*1.21</f>
        <v>#REF!</v>
      </c>
      <c r="F97" s="23"/>
    </row>
    <row r="98" customFormat="false" ht="14" hidden="false" customHeight="false" outlineLevel="0" collapsed="false">
      <c r="C98" s="23" t="s">
        <v>138</v>
      </c>
      <c r="D98" s="26" t="n">
        <v>8.5285</v>
      </c>
      <c r="E98" s="27" t="e">
        <f aca="false">(D98*#REF!)*1.3*1.21</f>
        <v>#REF!</v>
      </c>
      <c r="F98" s="23"/>
    </row>
    <row r="99" customFormat="false" ht="14" hidden="false" customHeight="false" outlineLevel="0" collapsed="false">
      <c r="C99" s="23" t="s">
        <v>139</v>
      </c>
      <c r="D99" s="26" t="n">
        <v>8.6449</v>
      </c>
      <c r="E99" s="27" t="e">
        <f aca="false">(D99*#REF!)*1.3*1.21</f>
        <v>#REF!</v>
      </c>
      <c r="F99" s="23"/>
    </row>
    <row r="100" customFormat="false" ht="14" hidden="false" customHeight="false" outlineLevel="0" collapsed="false">
      <c r="C100" s="23" t="s">
        <v>140</v>
      </c>
      <c r="D100" s="26" t="n">
        <v>9.0297</v>
      </c>
      <c r="E100" s="27" t="e">
        <f aca="false">(D100*#REF!)*1.3*1.21</f>
        <v>#REF!</v>
      </c>
      <c r="F100" s="23"/>
    </row>
    <row r="101" customFormat="false" ht="14" hidden="false" customHeight="false" outlineLevel="0" collapsed="false">
      <c r="C101" s="23" t="s">
        <v>141</v>
      </c>
      <c r="D101" s="26" t="n">
        <v>9.1297</v>
      </c>
      <c r="E101" s="27" t="e">
        <f aca="false">(D101*#REF!)*1.3*1.21</f>
        <v>#REF!</v>
      </c>
      <c r="F101" s="23"/>
    </row>
    <row r="102" customFormat="false" ht="14" hidden="false" customHeight="false" outlineLevel="0" collapsed="false">
      <c r="C102" s="23" t="s">
        <v>142</v>
      </c>
      <c r="D102" s="26" t="n">
        <v>9.4847</v>
      </c>
      <c r="E102" s="27" t="e">
        <f aca="false">(D102*#REF!)*1.3*1.21</f>
        <v>#REF!</v>
      </c>
      <c r="F102" s="23"/>
    </row>
    <row r="103" customFormat="false" ht="14" hidden="false" customHeight="false" outlineLevel="0" collapsed="false">
      <c r="C103" s="23" t="s">
        <v>143</v>
      </c>
      <c r="D103" s="26" t="n">
        <v>12.1417</v>
      </c>
      <c r="E103" s="27" t="e">
        <f aca="false">(D103*#REF!)*1.3*1.21</f>
        <v>#REF!</v>
      </c>
      <c r="F103" s="23"/>
    </row>
    <row r="104" customFormat="false" ht="14" hidden="false" customHeight="false" outlineLevel="0" collapsed="false">
      <c r="C104" s="23" t="s">
        <v>144</v>
      </c>
      <c r="D104" s="26" t="n">
        <v>12.5194</v>
      </c>
      <c r="E104" s="27" t="e">
        <f aca="false">(D104*#REF!)*1.3*1.21</f>
        <v>#REF!</v>
      </c>
      <c r="F104" s="23"/>
    </row>
    <row r="105" customFormat="false" ht="14" hidden="false" customHeight="false" outlineLevel="0" collapsed="false">
      <c r="C105" s="23" t="s">
        <v>145</v>
      </c>
      <c r="D105" s="26" t="n">
        <v>12.5411</v>
      </c>
      <c r="E105" s="27" t="e">
        <f aca="false">(D105*#REF!)*1.3*1.21</f>
        <v>#REF!</v>
      </c>
      <c r="F105" s="23"/>
    </row>
    <row r="106" customFormat="false" ht="14" hidden="false" customHeight="false" outlineLevel="0" collapsed="false">
      <c r="C106" s="23" t="s">
        <v>146</v>
      </c>
      <c r="D106" s="26" t="n">
        <v>12.8795</v>
      </c>
      <c r="E106" s="27" t="e">
        <f aca="false">(D106*#REF!)*1.3*1.21</f>
        <v>#REF!</v>
      </c>
      <c r="F106" s="23"/>
    </row>
    <row r="107" customFormat="false" ht="14" hidden="false" customHeight="false" outlineLevel="0" collapsed="false">
      <c r="C107" s="23" t="s">
        <v>147</v>
      </c>
      <c r="D107" s="26" t="n">
        <v>14.3023</v>
      </c>
      <c r="E107" s="27" t="e">
        <f aca="false">(D107*#REF!)*1.3*1.21</f>
        <v>#REF!</v>
      </c>
      <c r="F107" s="23"/>
    </row>
    <row r="108" customFormat="false" ht="14" hidden="false" customHeight="false" outlineLevel="0" collapsed="false">
      <c r="C108" s="23" t="s">
        <v>148</v>
      </c>
      <c r="D108" s="26" t="n">
        <v>18.9562</v>
      </c>
      <c r="E108" s="27" t="e">
        <f aca="false">(D108*#REF!)*1.3*1.21</f>
        <v>#REF!</v>
      </c>
      <c r="F108" s="23"/>
    </row>
    <row r="109" customFormat="false" ht="14" hidden="false" customHeight="false" outlineLevel="0" collapsed="false">
      <c r="C109" s="23" t="s">
        <v>149</v>
      </c>
      <c r="D109" s="26" t="n">
        <v>19.5119</v>
      </c>
      <c r="E109" s="27" t="e">
        <f aca="false">(D109*#REF!)*1.3*1.21</f>
        <v>#REF!</v>
      </c>
      <c r="F109" s="23"/>
    </row>
    <row r="110" customFormat="false" ht="14" hidden="false" customHeight="false" outlineLevel="0" collapsed="false">
      <c r="C110" s="23" t="s">
        <v>150</v>
      </c>
      <c r="D110" s="26" t="n">
        <v>19.5119</v>
      </c>
      <c r="E110" s="27" t="e">
        <f aca="false">(D110*#REF!)*1.3*1.21</f>
        <v>#REF!</v>
      </c>
      <c r="F110" s="23"/>
    </row>
    <row r="111" customFormat="false" ht="14" hidden="false" customHeight="false" outlineLevel="0" collapsed="false">
      <c r="C111" s="23" t="s">
        <v>151</v>
      </c>
      <c r="D111" s="26" t="n">
        <v>19.9439</v>
      </c>
      <c r="E111" s="27" t="e">
        <f aca="false">(D111*#REF!)*1.3*1.21</f>
        <v>#REF!</v>
      </c>
      <c r="F111" s="23"/>
    </row>
    <row r="112" customFormat="false" ht="14" hidden="false" customHeight="false" outlineLevel="0" collapsed="false">
      <c r="C112" s="23" t="s">
        <v>152</v>
      </c>
      <c r="D112" s="26" t="n">
        <v>20.6188</v>
      </c>
      <c r="E112" s="27" t="e">
        <f aca="false">(D112*#REF!)*1.3*1.21</f>
        <v>#REF!</v>
      </c>
      <c r="F112" s="23"/>
    </row>
    <row r="113" customFormat="false" ht="14" hidden="false" customHeight="false" outlineLevel="0" collapsed="false">
      <c r="C113" s="23" t="s">
        <v>153</v>
      </c>
      <c r="D113" s="26" t="n">
        <v>22.5116</v>
      </c>
      <c r="E113" s="27" t="e">
        <f aca="false">(D113*#REF!)*1.3*1.21</f>
        <v>#REF!</v>
      </c>
      <c r="F113" s="23"/>
    </row>
    <row r="114" customFormat="false" ht="14" hidden="false" customHeight="false" outlineLevel="0" collapsed="false">
      <c r="C114" s="23" t="s">
        <v>154</v>
      </c>
      <c r="D114" s="26" t="n">
        <v>22.9091</v>
      </c>
      <c r="E114" s="27" t="e">
        <f aca="false">(D114*#REF!)*1.3*1.21</f>
        <v>#REF!</v>
      </c>
      <c r="F114" s="23"/>
    </row>
    <row r="115" customFormat="false" ht="14" hidden="false" customHeight="false" outlineLevel="0" collapsed="false">
      <c r="C115" s="23" t="s">
        <v>155</v>
      </c>
      <c r="D115" s="26" t="n">
        <v>44.5634</v>
      </c>
      <c r="E115" s="27" t="e">
        <f aca="false">(D115*#REF!)*1.3*1.21</f>
        <v>#REF!</v>
      </c>
      <c r="F115" s="23"/>
    </row>
    <row r="116" customFormat="false" ht="14" hidden="false" customHeight="false" outlineLevel="0" collapsed="false">
      <c r="C116" s="23" t="s">
        <v>156</v>
      </c>
      <c r="D116" s="27" t="n">
        <v>45.088</v>
      </c>
      <c r="E116" s="27" t="e">
        <f aca="false">(D116*#REF!)*1.3*1.21</f>
        <v>#REF!</v>
      </c>
      <c r="F116" s="23"/>
    </row>
    <row r="117" customFormat="false" ht="14" hidden="false" customHeight="false" outlineLevel="0" collapsed="false">
      <c r="C117" s="23" t="s">
        <v>157</v>
      </c>
      <c r="D117" s="26" t="n">
        <v>46.5426</v>
      </c>
      <c r="E117" s="27" t="e">
        <f aca="false">(D117*#REF!)*1.3*1.21</f>
        <v>#REF!</v>
      </c>
      <c r="F117" s="23"/>
    </row>
    <row r="118" customFormat="false" ht="14" hidden="false" customHeight="false" outlineLevel="0" collapsed="false">
      <c r="C118" s="23" t="s">
        <v>158</v>
      </c>
      <c r="D118" s="26" t="n">
        <v>49.3276</v>
      </c>
      <c r="E118" s="27" t="e">
        <f aca="false">(D118*#REF!)*1.3*1.21</f>
        <v>#REF!</v>
      </c>
      <c r="F118" s="23"/>
    </row>
    <row r="119" customFormat="false" ht="14" hidden="false" customHeight="false" outlineLevel="0" collapsed="false">
      <c r="C119" s="23" t="s">
        <v>159</v>
      </c>
      <c r="D119" s="26" t="n">
        <v>65.4965</v>
      </c>
      <c r="E119" s="27" t="e">
        <f aca="false">(D119*#REF!)*1.3*1.21</f>
        <v>#REF!</v>
      </c>
      <c r="F119" s="23"/>
    </row>
    <row r="120" customFormat="false" ht="14" hidden="false" customHeight="false" outlineLevel="0" collapsed="false">
      <c r="C120" s="23" t="s">
        <v>160</v>
      </c>
      <c r="D120" s="26" t="n">
        <v>70.1793</v>
      </c>
      <c r="E120" s="27" t="e">
        <f aca="false">(D120*#REF!)*1.3*1.21</f>
        <v>#REF!</v>
      </c>
      <c r="F120" s="23"/>
    </row>
    <row r="121" customFormat="false" ht="14" hidden="false" customHeight="false" outlineLevel="0" collapsed="false">
      <c r="C121" s="23" t="s">
        <v>161</v>
      </c>
      <c r="D121" s="26" t="n">
        <v>70.8093</v>
      </c>
      <c r="E121" s="27" t="e">
        <f aca="false">(D121*#REF!)*1.3*1.21</f>
        <v>#REF!</v>
      </c>
      <c r="F121" s="23"/>
    </row>
    <row r="122" customFormat="false" ht="14" hidden="false" customHeight="false" outlineLevel="0" collapsed="false">
      <c r="C122" s="23" t="s">
        <v>162</v>
      </c>
      <c r="D122" s="26" t="n">
        <v>71.2479</v>
      </c>
      <c r="E122" s="27" t="e">
        <f aca="false">(D122*#REF!)*1.3*1.21</f>
        <v>#REF!</v>
      </c>
      <c r="F122" s="23"/>
    </row>
    <row r="123" customFormat="false" ht="14" hidden="false" customHeight="false" outlineLevel="0" collapsed="false">
      <c r="C123" s="23" t="s">
        <v>163</v>
      </c>
      <c r="D123" s="26" t="n">
        <v>73.5384</v>
      </c>
      <c r="E123" s="27" t="e">
        <f aca="false">(D123*#REF!)*1.3*1.21</f>
        <v>#REF!</v>
      </c>
      <c r="F123" s="23"/>
    </row>
    <row r="124" customFormat="false" ht="14" hidden="false" customHeight="false" outlineLevel="0" collapsed="false">
      <c r="C124" s="23" t="s">
        <v>164</v>
      </c>
      <c r="D124" s="26" t="n">
        <v>75.7656</v>
      </c>
      <c r="E124" s="27" t="e">
        <f aca="false">(D124*#REF!)*1.3*1.21</f>
        <v>#REF!</v>
      </c>
      <c r="F124" s="23"/>
    </row>
    <row r="125" customFormat="false" ht="14" hidden="false" customHeight="false" outlineLevel="0" collapsed="false">
      <c r="C125" s="23" t="s">
        <v>165</v>
      </c>
      <c r="D125" s="26" t="n">
        <v>95.9307</v>
      </c>
      <c r="E125" s="27" t="e">
        <f aca="false">(D125*#REF!)*1.3*1.21</f>
        <v>#REF!</v>
      </c>
      <c r="F125" s="23"/>
    </row>
    <row r="126" customFormat="false" ht="14" hidden="false" customHeight="false" outlineLevel="0" collapsed="false">
      <c r="C126" s="23" t="s">
        <v>166</v>
      </c>
      <c r="D126" s="26" t="n">
        <v>98.1556</v>
      </c>
      <c r="E126" s="27" t="e">
        <f aca="false">(D126*#REF!)*1.3*1.21</f>
        <v>#REF!</v>
      </c>
      <c r="F126" s="23"/>
    </row>
    <row r="127" customFormat="false" ht="14" hidden="false" customHeight="false" outlineLevel="0" collapsed="false">
      <c r="C127" s="23" t="s">
        <v>167</v>
      </c>
      <c r="D127" s="27" t="n">
        <v>100.871</v>
      </c>
      <c r="E127" s="27" t="e">
        <f aca="false">(D127*#REF!)*1.3*1.21</f>
        <v>#REF!</v>
      </c>
      <c r="F127" s="23"/>
    </row>
    <row r="128" customFormat="false" ht="14" hidden="false" customHeight="false" outlineLevel="0" collapsed="false">
      <c r="C128" s="23" t="s">
        <v>168</v>
      </c>
      <c r="D128" s="26" t="n">
        <v>103.7266</v>
      </c>
      <c r="E128" s="27" t="e">
        <f aca="false">(D128*#REF!)*1.3*1.21</f>
        <v>#REF!</v>
      </c>
      <c r="F128" s="23"/>
    </row>
    <row r="129" customFormat="false" ht="14" hidden="false" customHeight="false" outlineLevel="0" collapsed="false">
      <c r="C129" s="23" t="s">
        <v>169</v>
      </c>
      <c r="D129" s="26" t="n">
        <v>105.4382</v>
      </c>
      <c r="E129" s="27" t="e">
        <f aca="false">(D129*#REF!)*1.3*1.21</f>
        <v>#REF!</v>
      </c>
      <c r="F129" s="23"/>
    </row>
    <row r="130" customFormat="false" ht="14" hidden="false" customHeight="false" outlineLevel="0" collapsed="false">
      <c r="C130" s="23" t="s">
        <v>170</v>
      </c>
      <c r="D130" s="26" t="n">
        <v>168.8216</v>
      </c>
      <c r="E130" s="27" t="e">
        <f aca="false">(D130*#REF!)*1.3*1.21</f>
        <v>#REF!</v>
      </c>
      <c r="F130" s="23"/>
    </row>
    <row r="131" customFormat="false" ht="14" hidden="false" customHeight="false" outlineLevel="0" collapsed="false">
      <c r="C131" s="23" t="s">
        <v>171</v>
      </c>
      <c r="D131" s="26" t="n">
        <v>171.6147</v>
      </c>
      <c r="E131" s="27" t="e">
        <f aca="false">(D131*#REF!)*1.3*1.21</f>
        <v>#REF!</v>
      </c>
      <c r="F131" s="23"/>
    </row>
    <row r="132" customFormat="false" ht="14" hidden="false" customHeight="false" outlineLevel="0" collapsed="false">
      <c r="C132" s="23" t="s">
        <v>172</v>
      </c>
      <c r="D132" s="26" t="n">
        <v>221.8996</v>
      </c>
      <c r="E132" s="27" t="e">
        <f aca="false">(D132*#REF!)*1.3*1.21</f>
        <v>#REF!</v>
      </c>
      <c r="F132" s="23"/>
    </row>
  </sheetData>
  <mergeCells count="3">
    <mergeCell ref="C1:C3"/>
    <mergeCell ref="I1:I2"/>
    <mergeCell ref="J1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0.4921875" defaultRowHeight="14" zeroHeight="false" outlineLevelRow="0" outlineLevelCol="0"/>
  <cols>
    <col collapsed="false" customWidth="true" hidden="false" outlineLevel="0" max="2" min="1" style="0" width="11.25"/>
    <col collapsed="false" customWidth="true" hidden="false" outlineLevel="0" max="3" min="3" style="0" width="20.59"/>
    <col collapsed="false" customWidth="true" hidden="true" outlineLevel="0" max="4" min="4" style="0" width="17.74"/>
    <col collapsed="false" customWidth="true" hidden="true" outlineLevel="0" max="5" min="5" style="0" width="18"/>
    <col collapsed="false" customWidth="true" hidden="false" outlineLevel="0" max="6" min="6" style="0" width="20.25"/>
    <col collapsed="false" customWidth="true" hidden="false" outlineLevel="0" max="7" min="7" style="0" width="13.75"/>
    <col collapsed="false" customWidth="true" hidden="false" outlineLevel="0" max="8" min="8" style="0" width="11.25"/>
  </cols>
  <sheetData>
    <row r="1" customFormat="false" ht="17.5" hidden="false" customHeight="true" outlineLevel="0" collapsed="false">
      <c r="A1" s="6"/>
      <c r="B1" s="6"/>
      <c r="C1" s="28" t="s">
        <v>173</v>
      </c>
      <c r="D1" s="29"/>
      <c r="E1" s="30"/>
      <c r="F1" s="31" t="s">
        <v>38</v>
      </c>
      <c r="G1" s="12" t="n">
        <v>0.3</v>
      </c>
      <c r="H1" s="32"/>
      <c r="I1" s="26"/>
      <c r="J1" s="33"/>
    </row>
    <row r="2" customFormat="false" ht="17.5" hidden="false" customHeight="false" outlineLevel="0" collapsed="false">
      <c r="A2" s="6"/>
      <c r="B2" s="6"/>
      <c r="C2" s="28"/>
      <c r="D2" s="29"/>
      <c r="E2" s="29"/>
      <c r="F2" s="31" t="s">
        <v>39</v>
      </c>
      <c r="G2" s="11" t="n">
        <v>64</v>
      </c>
      <c r="H2" s="32"/>
      <c r="I2" s="6"/>
      <c r="J2" s="6"/>
    </row>
    <row r="3" customFormat="false" ht="17.5" hidden="false" customHeight="false" outlineLevel="0" collapsed="false">
      <c r="A3" s="6"/>
      <c r="B3" s="6"/>
      <c r="C3" s="28"/>
      <c r="D3" s="29"/>
      <c r="E3" s="29"/>
      <c r="F3" s="31" t="s">
        <v>40</v>
      </c>
      <c r="G3" s="12" t="n">
        <v>0.21</v>
      </c>
      <c r="H3" s="32"/>
      <c r="I3" s="6"/>
      <c r="J3" s="6"/>
    </row>
    <row r="4" customFormat="false" ht="17.5" hidden="false" customHeight="false" outlineLevel="0" collapsed="false">
      <c r="A4" s="6"/>
      <c r="B4" s="6"/>
      <c r="C4" s="34" t="s">
        <v>41</v>
      </c>
      <c r="D4" s="35" t="s">
        <v>42</v>
      </c>
      <c r="E4" s="35" t="s">
        <v>43</v>
      </c>
      <c r="F4" s="36" t="s">
        <v>44</v>
      </c>
      <c r="G4" s="20"/>
      <c r="H4" s="6"/>
      <c r="I4" s="6"/>
      <c r="J4" s="6"/>
    </row>
    <row r="5" customFormat="false" ht="17.5" hidden="false" customHeight="false" outlineLevel="0" collapsed="false">
      <c r="A5" s="6"/>
      <c r="B5" s="6"/>
      <c r="C5" s="37" t="s">
        <v>174</v>
      </c>
      <c r="D5" s="10" t="n">
        <v>0.0362</v>
      </c>
      <c r="E5" s="21" t="n">
        <f aca="false">OREJA_ADENTRO!$D5*$G$2*1.3*1.21</f>
        <v>3.6443264</v>
      </c>
      <c r="F5" s="38" t="n">
        <v>15</v>
      </c>
      <c r="G5" s="14"/>
      <c r="H5" s="6"/>
      <c r="I5" s="6"/>
      <c r="J5" s="6"/>
    </row>
    <row r="6" customFormat="false" ht="17.5" hidden="false" customHeight="false" outlineLevel="0" collapsed="false">
      <c r="A6" s="6"/>
      <c r="B6" s="6"/>
      <c r="C6" s="37" t="s">
        <v>175</v>
      </c>
      <c r="D6" s="10" t="n">
        <v>0.0362</v>
      </c>
      <c r="E6" s="21" t="n">
        <f aca="false">OREJA_ADENTRO!$D6*$G$2*1.3*1.21</f>
        <v>3.6443264</v>
      </c>
      <c r="F6" s="38" t="n">
        <v>15</v>
      </c>
      <c r="G6" s="14"/>
      <c r="H6" s="6"/>
      <c r="I6" s="6"/>
      <c r="J6" s="6"/>
    </row>
    <row r="7" customFormat="false" ht="17.5" hidden="false" customHeight="false" outlineLevel="0" collapsed="false">
      <c r="A7" s="6"/>
      <c r="B7" s="6"/>
      <c r="C7" s="37" t="s">
        <v>176</v>
      </c>
      <c r="D7" s="10" t="n">
        <v>0.0362</v>
      </c>
      <c r="E7" s="21" t="n">
        <f aca="false">OREJA_ADENTRO!$D7*$G$2*1.3*1.21</f>
        <v>3.6443264</v>
      </c>
      <c r="F7" s="38" t="n">
        <v>15</v>
      </c>
      <c r="G7" s="14"/>
      <c r="H7" s="6"/>
      <c r="I7" s="6"/>
      <c r="J7" s="6"/>
    </row>
    <row r="8" customFormat="false" ht="17.5" hidden="false" customHeight="false" outlineLevel="0" collapsed="false">
      <c r="A8" s="6"/>
      <c r="B8" s="6"/>
      <c r="C8" s="37" t="s">
        <v>177</v>
      </c>
      <c r="D8" s="10" t="n">
        <v>0.0457</v>
      </c>
      <c r="E8" s="21" t="n">
        <f aca="false">OREJA_ADENTRO!$D8*$G$2*1.3*1.21</f>
        <v>4.6007104</v>
      </c>
      <c r="F8" s="38" t="n">
        <v>20</v>
      </c>
      <c r="G8" s="14"/>
      <c r="H8" s="6"/>
      <c r="I8" s="6"/>
      <c r="J8" s="6"/>
    </row>
    <row r="9" customFormat="false" ht="17.5" hidden="false" customHeight="false" outlineLevel="0" collapsed="false">
      <c r="A9" s="6"/>
      <c r="B9" s="6"/>
      <c r="C9" s="37" t="s">
        <v>178</v>
      </c>
      <c r="D9" s="10" t="n">
        <v>0.0457</v>
      </c>
      <c r="E9" s="21" t="n">
        <f aca="false">OREJA_ADENTRO!$D9*$G$2*1.3*1.21</f>
        <v>4.6007104</v>
      </c>
      <c r="F9" s="38" t="n">
        <v>20</v>
      </c>
      <c r="G9" s="14"/>
      <c r="H9" s="6"/>
      <c r="I9" s="6"/>
      <c r="J9" s="6"/>
    </row>
    <row r="10" customFormat="false" ht="17.5" hidden="false" customHeight="false" outlineLevel="0" collapsed="false">
      <c r="A10" s="6"/>
      <c r="B10" s="6"/>
      <c r="C10" s="37" t="s">
        <v>179</v>
      </c>
      <c r="D10" s="10" t="n">
        <v>0.0407</v>
      </c>
      <c r="E10" s="21" t="n">
        <f aca="false">OREJA_ADENTRO!$D10*$G$2*1.3*1.21</f>
        <v>4.0973504</v>
      </c>
      <c r="F10" s="38" t="n">
        <v>20</v>
      </c>
      <c r="G10" s="14"/>
      <c r="H10" s="6"/>
      <c r="I10" s="6"/>
      <c r="J10" s="6"/>
    </row>
    <row r="11" customFormat="false" ht="17.5" hidden="false" customHeight="false" outlineLevel="0" collapsed="false">
      <c r="A11" s="6"/>
      <c r="B11" s="6"/>
      <c r="C11" s="37" t="s">
        <v>180</v>
      </c>
      <c r="D11" s="10" t="n">
        <v>0.0438</v>
      </c>
      <c r="E11" s="21" t="n">
        <f aca="false">OREJA_ADENTRO!$D11*$G$2*1.3*1.21</f>
        <v>4.4094336</v>
      </c>
      <c r="F11" s="38" t="n">
        <v>25</v>
      </c>
      <c r="G11" s="14"/>
      <c r="H11" s="6"/>
      <c r="I11" s="6"/>
      <c r="J11" s="6"/>
    </row>
    <row r="12" customFormat="false" ht="17.5" hidden="false" customHeight="false" outlineLevel="0" collapsed="false">
      <c r="A12" s="6"/>
      <c r="B12" s="6"/>
      <c r="C12" s="37" t="s">
        <v>181</v>
      </c>
      <c r="D12" s="10" t="n">
        <v>0.0442</v>
      </c>
      <c r="E12" s="21" t="n">
        <f aca="false">OREJA_ADENTRO!$D12*$G$2*1.3*1.21</f>
        <v>4.4497024</v>
      </c>
      <c r="F12" s="38" t="n">
        <v>25</v>
      </c>
      <c r="G12" s="14"/>
      <c r="H12" s="6"/>
      <c r="I12" s="6"/>
      <c r="J12" s="6"/>
    </row>
    <row r="13" customFormat="false" ht="17.5" hidden="false" customHeight="false" outlineLevel="0" collapsed="false">
      <c r="A13" s="6"/>
      <c r="B13" s="6"/>
      <c r="C13" s="37" t="s">
        <v>182</v>
      </c>
      <c r="D13" s="10" t="n">
        <v>0.0494</v>
      </c>
      <c r="E13" s="21" t="n">
        <f aca="false">OREJA_ADENTRO!$D13*$G$2*1.3*1.21</f>
        <v>4.9731968</v>
      </c>
      <c r="F13" s="38" t="n">
        <v>25</v>
      </c>
      <c r="G13" s="14"/>
      <c r="H13" s="6"/>
      <c r="I13" s="6"/>
      <c r="J13" s="6"/>
    </row>
    <row r="14" customFormat="false" ht="17.5" hidden="false" customHeight="false" outlineLevel="0" collapsed="false">
      <c r="A14" s="6"/>
      <c r="B14" s="6"/>
      <c r="C14" s="37" t="s">
        <v>183</v>
      </c>
      <c r="D14" s="21" t="n">
        <v>0.052</v>
      </c>
      <c r="E14" s="21" t="n">
        <f aca="false">OREJA_ADENTRO!$D14*$G$2*1.3*1.21</f>
        <v>5.234944</v>
      </c>
      <c r="F14" s="38" t="n">
        <v>25</v>
      </c>
      <c r="G14" s="14"/>
      <c r="H14" s="6"/>
      <c r="I14" s="6"/>
      <c r="J14" s="6"/>
    </row>
    <row r="15" customFormat="false" ht="17.5" hidden="false" customHeight="false" outlineLevel="0" collapsed="false">
      <c r="A15" s="6"/>
      <c r="B15" s="6"/>
      <c r="C15" s="37" t="s">
        <v>184</v>
      </c>
      <c r="D15" s="10" t="n">
        <v>0.0617</v>
      </c>
      <c r="E15" s="21" t="n">
        <f aca="false">OREJA_ADENTRO!$D15*$G$2*1.3*1.21</f>
        <v>6.2114624</v>
      </c>
      <c r="F15" s="38" t="n">
        <v>30</v>
      </c>
      <c r="G15" s="14"/>
      <c r="H15" s="6"/>
      <c r="I15" s="6"/>
      <c r="J15" s="6"/>
    </row>
    <row r="16" customFormat="false" ht="17.5" hidden="false" customHeight="false" outlineLevel="0" collapsed="false">
      <c r="A16" s="6"/>
      <c r="B16" s="6"/>
      <c r="C16" s="37" t="s">
        <v>185</v>
      </c>
      <c r="D16" s="10" t="n">
        <v>0.0677</v>
      </c>
      <c r="E16" s="21" t="n">
        <f aca="false">OREJA_ADENTRO!$D16*$G$2*1.3*1.21</f>
        <v>6.8154944</v>
      </c>
      <c r="F16" s="38" t="n">
        <v>30</v>
      </c>
      <c r="G16" s="14"/>
      <c r="H16" s="6"/>
      <c r="I16" s="6"/>
      <c r="J16" s="6"/>
    </row>
    <row r="17" customFormat="false" ht="17.5" hidden="false" customHeight="false" outlineLevel="0" collapsed="false">
      <c r="A17" s="6"/>
      <c r="B17" s="6"/>
      <c r="C17" s="37" t="s">
        <v>186</v>
      </c>
      <c r="D17" s="10" t="n">
        <v>0.0677</v>
      </c>
      <c r="E17" s="21" t="n">
        <f aca="false">OREJA_ADENTRO!$D17*$G$2*1.3*1.21</f>
        <v>6.8154944</v>
      </c>
      <c r="F17" s="38" t="n">
        <v>30</v>
      </c>
      <c r="G17" s="14"/>
      <c r="H17" s="6"/>
      <c r="I17" s="6"/>
      <c r="J17" s="6"/>
    </row>
    <row r="18" customFormat="false" ht="17.5" hidden="false" customHeight="false" outlineLevel="0" collapsed="false">
      <c r="A18" s="6"/>
      <c r="B18" s="6"/>
      <c r="C18" s="37" t="s">
        <v>187</v>
      </c>
      <c r="D18" s="10" t="n">
        <v>0.0757</v>
      </c>
      <c r="E18" s="21" t="n">
        <f aca="false">OREJA_ADENTRO!$D18*$G$2*1.3*1.21</f>
        <v>7.6208704</v>
      </c>
      <c r="F18" s="38" t="n">
        <v>30</v>
      </c>
      <c r="G18" s="14"/>
      <c r="H18" s="6"/>
      <c r="I18" s="6"/>
      <c r="J18" s="6"/>
    </row>
    <row r="19" customFormat="false" ht="17.5" hidden="false" customHeight="false" outlineLevel="0" collapsed="false">
      <c r="A19" s="6"/>
      <c r="B19" s="6"/>
      <c r="C19" s="37" t="s">
        <v>188</v>
      </c>
      <c r="D19" s="10" t="n">
        <v>0.0788</v>
      </c>
      <c r="E19" s="21" t="n">
        <f aca="false">OREJA_ADENTRO!$D19*$G$2*1.3*1.21</f>
        <v>7.9329536</v>
      </c>
      <c r="F19" s="38" t="n">
        <v>35</v>
      </c>
      <c r="G19" s="14"/>
      <c r="H19" s="6"/>
      <c r="I19" s="6"/>
      <c r="J19" s="6"/>
    </row>
    <row r="20" customFormat="false" ht="17.5" hidden="false" customHeight="false" outlineLevel="0" collapsed="false">
      <c r="A20" s="6"/>
      <c r="B20" s="6"/>
      <c r="C20" s="37" t="s">
        <v>189</v>
      </c>
      <c r="D20" s="10" t="n">
        <v>0.1012</v>
      </c>
      <c r="E20" s="21" t="n">
        <f aca="false">OREJA_ADENTRO!$D20*$G$2*1.3*1.21</f>
        <v>10.1880064</v>
      </c>
      <c r="F20" s="38" t="n">
        <v>35</v>
      </c>
      <c r="G20" s="14"/>
      <c r="H20" s="6"/>
      <c r="I20" s="6"/>
      <c r="J20" s="6"/>
    </row>
    <row r="21" customFormat="false" ht="17.5" hidden="false" customHeight="false" outlineLevel="0" collapsed="false">
      <c r="A21" s="6"/>
      <c r="B21" s="6"/>
      <c r="C21" s="37" t="s">
        <v>190</v>
      </c>
      <c r="D21" s="21" t="n">
        <v>0.1081</v>
      </c>
      <c r="E21" s="21" t="n">
        <f aca="false">OREJA_ADENTRO!$D21*$G$2*1.3*1.21</f>
        <v>10.8826432</v>
      </c>
      <c r="F21" s="38" t="n">
        <v>35</v>
      </c>
      <c r="G21" s="14"/>
      <c r="H21" s="6"/>
      <c r="I21" s="6"/>
      <c r="J21" s="6"/>
    </row>
    <row r="22" customFormat="false" ht="17.5" hidden="false" customHeight="false" outlineLevel="0" collapsed="false">
      <c r="A22" s="6"/>
      <c r="B22" s="6"/>
      <c r="C22" s="37" t="s">
        <v>191</v>
      </c>
      <c r="D22" s="21" t="n">
        <v>0.114</v>
      </c>
      <c r="E22" s="21" t="n">
        <f aca="false">OREJA_ADENTRO!$D22*$G$2*1.3*1.21</f>
        <v>11.476608</v>
      </c>
      <c r="F22" s="38" t="n">
        <v>40</v>
      </c>
      <c r="G22" s="14"/>
      <c r="H22" s="6"/>
      <c r="I22" s="6"/>
      <c r="J22" s="6"/>
    </row>
    <row r="23" customFormat="false" ht="17.5" hidden="false" customHeight="false" outlineLevel="0" collapsed="false">
      <c r="A23" s="6"/>
      <c r="B23" s="6"/>
      <c r="C23" s="37" t="s">
        <v>192</v>
      </c>
      <c r="D23" s="21" t="n">
        <v>0.1273</v>
      </c>
      <c r="E23" s="21" t="n">
        <f aca="false">OREJA_ADENTRO!$D23*$G$2*1.3*1.21</f>
        <v>12.8155456</v>
      </c>
      <c r="F23" s="38" t="n">
        <v>40</v>
      </c>
      <c r="G23" s="14"/>
      <c r="H23" s="6"/>
      <c r="I23" s="6"/>
      <c r="J23" s="6"/>
    </row>
    <row r="24" customFormat="false" ht="17.5" hidden="false" customHeight="false" outlineLevel="0" collapsed="false">
      <c r="A24" s="6"/>
      <c r="B24" s="6"/>
      <c r="C24" s="37" t="s">
        <v>193</v>
      </c>
      <c r="D24" s="10" t="n">
        <v>0.1376</v>
      </c>
      <c r="E24" s="21" t="n">
        <f aca="false">OREJA_ADENTRO!$D24*$G$2*1.3*1.21</f>
        <v>13.8524672</v>
      </c>
      <c r="F24" s="38" t="n">
        <v>40</v>
      </c>
      <c r="G24" s="14"/>
      <c r="H24" s="6"/>
      <c r="I24" s="6"/>
      <c r="J24" s="6"/>
    </row>
    <row r="25" customFormat="false" ht="17.5" hidden="false" customHeight="false" outlineLevel="0" collapsed="false">
      <c r="A25" s="6"/>
      <c r="B25" s="6"/>
      <c r="C25" s="37" t="s">
        <v>194</v>
      </c>
      <c r="D25" s="10" t="n">
        <v>0.1493</v>
      </c>
      <c r="E25" s="21" t="n">
        <f aca="false">OREJA_ADENTRO!$D25*$G$2*1.3*1.21</f>
        <v>15.0303296</v>
      </c>
      <c r="F25" s="38" t="n">
        <v>45</v>
      </c>
      <c r="G25" s="14"/>
      <c r="H25" s="6"/>
      <c r="I25" s="6"/>
      <c r="J25" s="6"/>
    </row>
    <row r="26" customFormat="false" ht="17.5" hidden="false" customHeight="false" outlineLevel="0" collapsed="false">
      <c r="A26" s="6"/>
      <c r="B26" s="6"/>
      <c r="C26" s="37" t="s">
        <v>195</v>
      </c>
      <c r="D26" s="10" t="n">
        <v>0.1592</v>
      </c>
      <c r="E26" s="21" t="n">
        <f aca="false">OREJA_ADENTRO!$D26*$G$2*1.3*1.21</f>
        <v>16.0269824</v>
      </c>
      <c r="F26" s="38" t="n">
        <v>45</v>
      </c>
      <c r="G26" s="14"/>
      <c r="H26" s="6"/>
      <c r="I26" s="6"/>
      <c r="J26" s="6"/>
    </row>
    <row r="27" customFormat="false" ht="17.5" hidden="false" customHeight="false" outlineLevel="0" collapsed="false">
      <c r="A27" s="6"/>
      <c r="B27" s="6"/>
      <c r="C27" s="37" t="s">
        <v>196</v>
      </c>
      <c r="D27" s="10" t="n">
        <v>0.1629</v>
      </c>
      <c r="E27" s="21" t="n">
        <f aca="false">OREJA_ADENTRO!$D27*$G$2*1.3*1.21</f>
        <v>16.3994688</v>
      </c>
      <c r="F27" s="38" t="n">
        <v>45</v>
      </c>
      <c r="G27" s="14"/>
      <c r="H27" s="6"/>
      <c r="I27" s="6"/>
      <c r="J27" s="6"/>
    </row>
    <row r="28" customFormat="false" ht="17.5" hidden="false" customHeight="false" outlineLevel="0" collapsed="false">
      <c r="A28" s="6"/>
      <c r="B28" s="6"/>
      <c r="C28" s="37" t="s">
        <v>197</v>
      </c>
      <c r="D28" s="10" t="n">
        <v>0.1824</v>
      </c>
      <c r="E28" s="21" t="n">
        <f aca="false">OREJA_ADENTRO!$D28*$G$2*1.3*1.21</f>
        <v>18.3625728</v>
      </c>
      <c r="F28" s="38" t="n">
        <v>45</v>
      </c>
      <c r="G28" s="14"/>
      <c r="H28" s="6"/>
      <c r="I28" s="6"/>
      <c r="J28" s="6"/>
    </row>
    <row r="29" customFormat="false" ht="17.5" hidden="false" customHeight="false" outlineLevel="0" collapsed="false">
      <c r="A29" s="6"/>
      <c r="B29" s="6"/>
      <c r="C29" s="37" t="s">
        <v>198</v>
      </c>
      <c r="D29" s="10" t="n">
        <v>0.1797</v>
      </c>
      <c r="E29" s="21" t="n">
        <f aca="false">OREJA_ADENTRO!$D29*$G$2*1.3*1.21</f>
        <v>18.0907584</v>
      </c>
      <c r="F29" s="38" t="n">
        <v>50</v>
      </c>
      <c r="G29" s="14"/>
      <c r="H29" s="6"/>
      <c r="I29" s="6"/>
      <c r="J29" s="6"/>
    </row>
    <row r="30" customFormat="false" ht="17.5" hidden="false" customHeight="false" outlineLevel="0" collapsed="false">
      <c r="A30" s="6"/>
      <c r="B30" s="6"/>
      <c r="C30" s="37" t="s">
        <v>199</v>
      </c>
      <c r="D30" s="10" t="n">
        <v>0.1882</v>
      </c>
      <c r="E30" s="21" t="n">
        <f aca="false">OREJA_ADENTRO!$D30*$G$2*1.3*1.21</f>
        <v>18.9464704</v>
      </c>
      <c r="F30" s="38" t="n">
        <v>50</v>
      </c>
      <c r="G30" s="14"/>
      <c r="H30" s="6"/>
      <c r="I30" s="6"/>
      <c r="J30" s="6"/>
    </row>
    <row r="31" customFormat="false" ht="17.5" hidden="false" customHeight="false" outlineLevel="0" collapsed="false">
      <c r="A31" s="6"/>
      <c r="B31" s="6"/>
      <c r="C31" s="37" t="s">
        <v>200</v>
      </c>
      <c r="D31" s="10" t="n">
        <v>0.2153</v>
      </c>
      <c r="E31" s="21" t="n">
        <f aca="false">OREJA_ADENTRO!$D31*$G$2*1.3*1.21</f>
        <v>21.6746816</v>
      </c>
      <c r="F31" s="38" t="n">
        <v>50</v>
      </c>
      <c r="G31" s="14"/>
      <c r="H31" s="6"/>
      <c r="I31" s="6"/>
      <c r="J31" s="6"/>
    </row>
    <row r="32" customFormat="false" ht="17.5" hidden="false" customHeight="false" outlineLevel="0" collapsed="false">
      <c r="A32" s="6"/>
      <c r="B32" s="6"/>
      <c r="C32" s="37" t="s">
        <v>201</v>
      </c>
      <c r="D32" s="10" t="n">
        <v>0.2169</v>
      </c>
      <c r="E32" s="21" t="n">
        <f aca="false">OREJA_ADENTRO!$D32*$G$2*1.3*1.21</f>
        <v>21.8357568</v>
      </c>
      <c r="F32" s="38" t="n">
        <v>55</v>
      </c>
      <c r="G32" s="14"/>
      <c r="H32" s="6"/>
      <c r="I32" s="6"/>
      <c r="J32" s="6"/>
    </row>
    <row r="33" customFormat="false" ht="17.5" hidden="false" customHeight="false" outlineLevel="0" collapsed="false">
      <c r="A33" s="6"/>
      <c r="B33" s="6"/>
      <c r="C33" s="37" t="s">
        <v>202</v>
      </c>
      <c r="D33" s="10" t="n">
        <v>0.2318</v>
      </c>
      <c r="E33" s="21" t="n">
        <f aca="false">OREJA_ADENTRO!$D33*$G$2*1.3*1.21</f>
        <v>23.3357696</v>
      </c>
      <c r="F33" s="38" t="n">
        <v>55</v>
      </c>
      <c r="G33" s="14"/>
      <c r="H33" s="6"/>
      <c r="I33" s="6"/>
      <c r="J33" s="6"/>
    </row>
    <row r="34" customFormat="false" ht="17.5" hidden="false" customHeight="false" outlineLevel="0" collapsed="false">
      <c r="A34" s="6"/>
      <c r="B34" s="6"/>
      <c r="C34" s="37" t="s">
        <v>203</v>
      </c>
      <c r="D34" s="10" t="n">
        <v>0.2536</v>
      </c>
      <c r="E34" s="21" t="n">
        <f aca="false">OREJA_ADENTRO!$D34*$G$2*1.3*1.21</f>
        <v>25.5304192</v>
      </c>
      <c r="F34" s="38" t="n">
        <v>55</v>
      </c>
      <c r="G34" s="14"/>
      <c r="H34" s="6"/>
      <c r="I34" s="6"/>
      <c r="J34" s="6"/>
    </row>
    <row r="35" customFormat="false" ht="17.5" hidden="false" customHeight="false" outlineLevel="0" collapsed="false">
      <c r="A35" s="6"/>
      <c r="B35" s="6"/>
      <c r="C35" s="37" t="s">
        <v>204</v>
      </c>
      <c r="D35" s="10" t="n">
        <v>0.2668</v>
      </c>
      <c r="E35" s="21" t="n">
        <f aca="false">OREJA_ADENTRO!$D35*$G$2*1.3*1.21</f>
        <v>26.8592896</v>
      </c>
      <c r="F35" s="38" t="n">
        <v>55</v>
      </c>
      <c r="G35" s="14"/>
      <c r="H35" s="6"/>
      <c r="I35" s="6"/>
      <c r="J35" s="6"/>
    </row>
    <row r="36" customFormat="false" ht="17.5" hidden="false" customHeight="false" outlineLevel="0" collapsed="false">
      <c r="A36" s="6"/>
      <c r="B36" s="6"/>
      <c r="C36" s="37" t="s">
        <v>205</v>
      </c>
      <c r="D36" s="10" t="n">
        <v>0.2809</v>
      </c>
      <c r="E36" s="21" t="n">
        <f aca="false">OREJA_ADENTRO!$D36*$G$2*1.3*1.21</f>
        <v>28.2787648</v>
      </c>
      <c r="F36" s="38" t="n">
        <v>60</v>
      </c>
      <c r="G36" s="14"/>
      <c r="H36" s="6"/>
      <c r="I36" s="6"/>
      <c r="J36" s="6"/>
    </row>
    <row r="37" customFormat="false" ht="17.5" hidden="false" customHeight="false" outlineLevel="0" collapsed="false">
      <c r="A37" s="6"/>
      <c r="B37" s="6"/>
      <c r="C37" s="37" t="s">
        <v>206</v>
      </c>
      <c r="D37" s="10" t="n">
        <v>0.3212</v>
      </c>
      <c r="E37" s="21" t="n">
        <f aca="false">OREJA_ADENTRO!$D37*$G$2*1.3*1.21</f>
        <v>32.3358464</v>
      </c>
      <c r="F37" s="38" t="n">
        <v>60</v>
      </c>
      <c r="G37" s="14"/>
      <c r="H37" s="6"/>
      <c r="I37" s="6"/>
      <c r="J37" s="6"/>
    </row>
    <row r="38" customFormat="false" ht="17.5" hidden="false" customHeight="false" outlineLevel="0" collapsed="false">
      <c r="A38" s="6"/>
      <c r="B38" s="6"/>
      <c r="C38" s="37" t="s">
        <v>207</v>
      </c>
      <c r="D38" s="10" t="n">
        <v>0.3472</v>
      </c>
      <c r="E38" s="21" t="n">
        <f aca="false">OREJA_ADENTRO!$D38*$G$2*1.3*1.21</f>
        <v>34.9533184</v>
      </c>
      <c r="F38" s="38" t="n">
        <v>65</v>
      </c>
      <c r="G38" s="14"/>
      <c r="H38" s="6"/>
      <c r="I38" s="6"/>
      <c r="J38" s="6"/>
    </row>
    <row r="39" customFormat="false" ht="17.5" hidden="false" customHeight="false" outlineLevel="0" collapsed="false">
      <c r="A39" s="6"/>
      <c r="B39" s="6"/>
      <c r="C39" s="37" t="s">
        <v>208</v>
      </c>
      <c r="D39" s="10" t="n">
        <v>0.3601</v>
      </c>
      <c r="E39" s="21" t="n">
        <f aca="false">OREJA_ADENTRO!$D39*$G$2*1.3*1.21</f>
        <v>36.2519872</v>
      </c>
      <c r="F39" s="38" t="n">
        <v>65</v>
      </c>
      <c r="G39" s="14"/>
      <c r="H39" s="6"/>
      <c r="I39" s="6"/>
      <c r="J39" s="6"/>
    </row>
    <row r="40" customFormat="false" ht="17.5" hidden="false" customHeight="false" outlineLevel="0" collapsed="false">
      <c r="A40" s="6"/>
      <c r="B40" s="6"/>
      <c r="C40" s="37" t="s">
        <v>209</v>
      </c>
      <c r="D40" s="10" t="n">
        <v>0.3683</v>
      </c>
      <c r="E40" s="21" t="n">
        <f aca="false">OREJA_ADENTRO!$D40*$G$2*1.3*1.21</f>
        <v>37.0774976</v>
      </c>
      <c r="F40" s="38" t="n">
        <v>70</v>
      </c>
      <c r="G40" s="14"/>
      <c r="H40" s="6"/>
      <c r="I40" s="6"/>
      <c r="J40" s="6"/>
    </row>
    <row r="41" customFormat="false" ht="17.5" hidden="false" customHeight="false" outlineLevel="0" collapsed="false">
      <c r="A41" s="6"/>
      <c r="B41" s="6"/>
      <c r="C41" s="37" t="s">
        <v>210</v>
      </c>
      <c r="D41" s="10" t="n">
        <v>0.3947</v>
      </c>
      <c r="E41" s="21" t="n">
        <f aca="false">OREJA_ADENTRO!$D41*$G$2*1.3*1.21</f>
        <v>39.7352384</v>
      </c>
      <c r="F41" s="38" t="n">
        <v>70</v>
      </c>
      <c r="G41" s="14"/>
      <c r="H41" s="6"/>
      <c r="I41" s="6"/>
      <c r="J41" s="6"/>
    </row>
    <row r="42" customFormat="false" ht="17.5" hidden="false" customHeight="false" outlineLevel="0" collapsed="false">
      <c r="A42" s="6"/>
      <c r="B42" s="6"/>
      <c r="C42" s="37" t="s">
        <v>211</v>
      </c>
      <c r="D42" s="21" t="n">
        <v>0.371</v>
      </c>
      <c r="E42" s="21" t="n">
        <f aca="false">OREJA_ADENTRO!$D42*$G$2*1.3*1.21</f>
        <v>37.349312</v>
      </c>
      <c r="F42" s="38" t="n">
        <v>70</v>
      </c>
      <c r="G42" s="14"/>
      <c r="H42" s="6"/>
      <c r="I42" s="6"/>
      <c r="J42" s="6"/>
    </row>
    <row r="43" customFormat="false" ht="17.5" hidden="false" customHeight="false" outlineLevel="0" collapsed="false">
      <c r="A43" s="6"/>
      <c r="B43" s="6"/>
      <c r="C43" s="37" t="s">
        <v>212</v>
      </c>
      <c r="D43" s="21" t="n">
        <v>0.394</v>
      </c>
      <c r="E43" s="21" t="n">
        <f aca="false">OREJA_ADENTRO!$D43*$G$2*1.3*1.21</f>
        <v>39.664768</v>
      </c>
      <c r="F43" s="38" t="n">
        <v>75</v>
      </c>
      <c r="G43" s="14"/>
      <c r="H43" s="6"/>
      <c r="I43" s="6"/>
      <c r="J43" s="6"/>
    </row>
    <row r="44" customFormat="false" ht="17.5" hidden="false" customHeight="false" outlineLevel="0" collapsed="false">
      <c r="A44" s="6"/>
      <c r="B44" s="6"/>
      <c r="C44" s="37" t="s">
        <v>213</v>
      </c>
      <c r="D44" s="10" t="n">
        <v>0.3834</v>
      </c>
      <c r="E44" s="21" t="n">
        <f aca="false">OREJA_ADENTRO!$D44*$G$2*1.3*1.21</f>
        <v>38.5976448</v>
      </c>
      <c r="F44" s="38" t="n">
        <v>75</v>
      </c>
      <c r="G44" s="14"/>
      <c r="H44" s="6"/>
      <c r="I44" s="6"/>
      <c r="J44" s="6"/>
    </row>
    <row r="45" customFormat="false" ht="17.5" hidden="false" customHeight="false" outlineLevel="0" collapsed="false">
      <c r="A45" s="6"/>
      <c r="B45" s="6"/>
      <c r="C45" s="37" t="s">
        <v>214</v>
      </c>
      <c r="D45" s="21" t="n">
        <v>0.425</v>
      </c>
      <c r="E45" s="21" t="n">
        <f aca="false">OREJA_ADENTRO!$D45*$G$2*1.3*1.21</f>
        <v>42.7856</v>
      </c>
      <c r="F45" s="38" t="n">
        <v>80</v>
      </c>
      <c r="G45" s="14"/>
      <c r="H45" s="6"/>
      <c r="I45" s="6"/>
      <c r="J45" s="6"/>
    </row>
    <row r="46" customFormat="false" ht="17.5" hidden="false" customHeight="false" outlineLevel="0" collapsed="false">
      <c r="A46" s="6"/>
      <c r="B46" s="6"/>
      <c r="C46" s="37" t="s">
        <v>215</v>
      </c>
      <c r="D46" s="21" t="n">
        <v>0.4169</v>
      </c>
      <c r="E46" s="21" t="n">
        <f aca="false">OREJA_ADENTRO!$D46*$G$2*1.3*1.21</f>
        <v>41.9701568</v>
      </c>
      <c r="F46" s="38" t="n">
        <v>80</v>
      </c>
      <c r="G46" s="14"/>
      <c r="H46" s="6"/>
      <c r="I46" s="6"/>
      <c r="J46" s="6"/>
    </row>
    <row r="47" customFormat="false" ht="17.5" hidden="false" customHeight="false" outlineLevel="0" collapsed="false">
      <c r="A47" s="6"/>
      <c r="B47" s="6"/>
      <c r="C47" s="37" t="s">
        <v>216</v>
      </c>
      <c r="D47" s="21" t="n">
        <v>0.4841</v>
      </c>
      <c r="E47" s="21" t="n">
        <f aca="false">OREJA_ADENTRO!$D47*$G$2*1.3*1.21</f>
        <v>48.7353152</v>
      </c>
      <c r="F47" s="38" t="n">
        <v>80</v>
      </c>
      <c r="G47" s="14"/>
      <c r="H47" s="6"/>
      <c r="I47" s="6"/>
      <c r="J47" s="6"/>
    </row>
    <row r="48" customFormat="false" ht="17.5" hidden="false" customHeight="false" outlineLevel="0" collapsed="false">
      <c r="A48" s="6"/>
      <c r="B48" s="6"/>
      <c r="C48" s="37" t="s">
        <v>217</v>
      </c>
      <c r="D48" s="10" t="n">
        <v>0.4395</v>
      </c>
      <c r="E48" s="21" t="n">
        <f aca="false">OREJA_ADENTRO!$D48*$G$2*1.3*1.21</f>
        <v>44.245344</v>
      </c>
      <c r="F48" s="38" t="n">
        <v>85</v>
      </c>
      <c r="G48" s="14"/>
      <c r="H48" s="6"/>
      <c r="I48" s="6"/>
      <c r="J48" s="6"/>
    </row>
    <row r="49" customFormat="false" ht="17.5" hidden="false" customHeight="false" outlineLevel="0" collapsed="false">
      <c r="A49" s="6"/>
      <c r="B49" s="6"/>
      <c r="C49" s="37" t="s">
        <v>218</v>
      </c>
      <c r="D49" s="21" t="n">
        <v>0.531</v>
      </c>
      <c r="E49" s="21" t="n">
        <f aca="false">OREJA_ADENTRO!$D49*$G$2*1.3*1.21</f>
        <v>53.456832</v>
      </c>
      <c r="F49" s="38" t="n">
        <v>85</v>
      </c>
      <c r="G49" s="14"/>
      <c r="H49" s="6"/>
      <c r="I49" s="6"/>
      <c r="J49" s="6"/>
    </row>
    <row r="50" customFormat="false" ht="17.5" hidden="false" customHeight="false" outlineLevel="0" collapsed="false">
      <c r="A50" s="6"/>
      <c r="B50" s="6"/>
      <c r="C50" s="37" t="s">
        <v>219</v>
      </c>
      <c r="D50" s="21" t="n">
        <v>0.531</v>
      </c>
      <c r="E50" s="21" t="n">
        <f aca="false">OREJA_ADENTRO!$D50*$G$2*1.3*1.21</f>
        <v>53.456832</v>
      </c>
      <c r="F50" s="38" t="n">
        <v>85</v>
      </c>
      <c r="G50" s="14"/>
      <c r="H50" s="6"/>
      <c r="I50" s="6"/>
      <c r="J50" s="6"/>
    </row>
    <row r="51" customFormat="false" ht="17.5" hidden="false" customHeight="false" outlineLevel="0" collapsed="false">
      <c r="A51" s="6"/>
      <c r="B51" s="6"/>
      <c r="C51" s="37" t="s">
        <v>220</v>
      </c>
      <c r="D51" s="10" t="n">
        <v>0.5063</v>
      </c>
      <c r="E51" s="21" t="n">
        <f aca="false">OREJA_ADENTRO!$D51*$G$2*1.3*1.21</f>
        <v>50.9702336</v>
      </c>
      <c r="F51" s="38" t="n">
        <v>85</v>
      </c>
      <c r="G51" s="14"/>
      <c r="H51" s="6"/>
      <c r="I51" s="6"/>
      <c r="J51" s="6"/>
    </row>
    <row r="52" customFormat="false" ht="17.5" hidden="false" customHeight="false" outlineLevel="0" collapsed="false">
      <c r="A52" s="6"/>
      <c r="B52" s="6"/>
      <c r="C52" s="37" t="s">
        <v>221</v>
      </c>
      <c r="D52" s="10" t="n">
        <v>0.5775</v>
      </c>
      <c r="E52" s="21" t="n">
        <f aca="false">OREJA_ADENTRO!$D52*$G$2*1.3*1.21</f>
        <v>58.13808</v>
      </c>
      <c r="F52" s="38" t="n">
        <v>85</v>
      </c>
      <c r="G52" s="14"/>
      <c r="H52" s="6"/>
      <c r="I52" s="6"/>
      <c r="J52" s="6"/>
    </row>
    <row r="53" customFormat="false" ht="17.5" hidden="false" customHeight="false" outlineLevel="0" collapsed="false">
      <c r="A53" s="6"/>
      <c r="B53" s="6"/>
      <c r="C53" s="37" t="s">
        <v>222</v>
      </c>
      <c r="D53" s="10" t="n">
        <v>0.5775</v>
      </c>
      <c r="E53" s="21" t="n">
        <f aca="false">OREJA_ADENTRO!$D53*$G$2*1.3*1.21</f>
        <v>58.13808</v>
      </c>
      <c r="F53" s="38" t="n">
        <v>90</v>
      </c>
      <c r="G53" s="14"/>
      <c r="H53" s="6"/>
      <c r="I53" s="6"/>
      <c r="J53" s="6"/>
    </row>
    <row r="54" customFormat="false" ht="17.5" hidden="false" customHeight="false" outlineLevel="0" collapsed="false">
      <c r="A54" s="6"/>
      <c r="B54" s="6"/>
      <c r="C54" s="37" t="s">
        <v>223</v>
      </c>
      <c r="D54" s="10" t="n">
        <v>0.6021</v>
      </c>
      <c r="E54" s="21" t="n">
        <f aca="false">OREJA_ADENTRO!$D54*$G$2*1.3*1.21</f>
        <v>60.6146112</v>
      </c>
      <c r="F54" s="38" t="n">
        <v>100</v>
      </c>
      <c r="G54" s="14"/>
      <c r="H54" s="6"/>
      <c r="I54" s="6"/>
      <c r="J54" s="6"/>
    </row>
    <row r="55" customFormat="false" ht="17.5" hidden="false" customHeight="false" outlineLevel="0" collapsed="false">
      <c r="A55" s="6"/>
      <c r="B55" s="6"/>
      <c r="C55" s="37" t="s">
        <v>224</v>
      </c>
      <c r="D55" s="10" t="n">
        <v>0.5553</v>
      </c>
      <c r="E55" s="21" t="n">
        <f aca="false">OREJA_ADENTRO!$D55*$G$2*1.3*1.21</f>
        <v>55.9031616</v>
      </c>
      <c r="F55" s="38" t="n">
        <v>100</v>
      </c>
      <c r="G55" s="14"/>
      <c r="H55" s="6"/>
      <c r="I55" s="6"/>
      <c r="J55" s="6"/>
    </row>
    <row r="56" customFormat="false" ht="17.5" hidden="false" customHeight="false" outlineLevel="0" collapsed="false">
      <c r="A56" s="6"/>
      <c r="B56" s="6"/>
      <c r="C56" s="37" t="s">
        <v>225</v>
      </c>
      <c r="D56" s="10" t="n">
        <v>0.5532</v>
      </c>
      <c r="E56" s="21" t="n">
        <f aca="false">OREJA_ADENTRO!$D56*$G$2*1.3*1.21</f>
        <v>55.6917504</v>
      </c>
      <c r="F56" s="38" t="n">
        <v>100</v>
      </c>
      <c r="G56" s="14"/>
      <c r="H56" s="6"/>
      <c r="I56" s="6"/>
      <c r="J56" s="6"/>
    </row>
    <row r="57" customFormat="false" ht="17.5" hidden="false" customHeight="false" outlineLevel="0" collapsed="false">
      <c r="A57" s="6"/>
      <c r="B57" s="6"/>
      <c r="C57" s="37" t="s">
        <v>226</v>
      </c>
      <c r="D57" s="10" t="n">
        <v>0.6406</v>
      </c>
      <c r="E57" s="21" t="n">
        <f aca="false">OREJA_ADENTRO!$D57*$G$2*1.3*1.21</f>
        <v>64.4904832</v>
      </c>
      <c r="F57" s="38" t="n">
        <v>110</v>
      </c>
      <c r="G57" s="14"/>
      <c r="H57" s="6"/>
      <c r="I57" s="6"/>
      <c r="J57" s="6"/>
    </row>
    <row r="58" customFormat="false" ht="17.5" hidden="false" customHeight="false" outlineLevel="0" collapsed="false">
      <c r="A58" s="6"/>
      <c r="B58" s="6"/>
      <c r="C58" s="37" t="s">
        <v>227</v>
      </c>
      <c r="D58" s="10" t="n">
        <v>0.7769</v>
      </c>
      <c r="E58" s="21" t="n">
        <f aca="false">OREJA_ADENTRO!$D58*$G$2*1.3*1.21</f>
        <v>78.2120768</v>
      </c>
      <c r="F58" s="38" t="n">
        <v>110</v>
      </c>
      <c r="G58" s="14"/>
      <c r="H58" s="6"/>
      <c r="I58" s="6"/>
      <c r="J58" s="6"/>
    </row>
    <row r="59" customFormat="false" ht="17.5" hidden="false" customHeight="false" outlineLevel="0" collapsed="false">
      <c r="A59" s="6"/>
      <c r="B59" s="6"/>
      <c r="C59" s="37" t="s">
        <v>228</v>
      </c>
      <c r="D59" s="10" t="n">
        <v>0.8724</v>
      </c>
      <c r="E59" s="21" t="n">
        <f aca="false">OREJA_ADENTRO!$D59*$G$2*1.3*1.21</f>
        <v>87.8262528</v>
      </c>
      <c r="F59" s="38" t="n">
        <v>120</v>
      </c>
      <c r="G59" s="14"/>
      <c r="H59" s="6"/>
      <c r="I59" s="6"/>
      <c r="J59" s="6"/>
    </row>
    <row r="60" customFormat="false" ht="17.5" hidden="false" customHeight="false" outlineLevel="0" collapsed="false">
      <c r="A60" s="6"/>
      <c r="B60" s="6"/>
      <c r="C60" s="37" t="s">
        <v>229</v>
      </c>
      <c r="D60" s="10" t="n">
        <v>0.9233</v>
      </c>
      <c r="E60" s="21" t="n">
        <f aca="false">OREJA_ADENTRO!$D60*$G$2*1.3*1.21</f>
        <v>92.9504576</v>
      </c>
      <c r="F60" s="38" t="n">
        <v>130</v>
      </c>
      <c r="G60" s="14"/>
      <c r="H60" s="6"/>
      <c r="I60" s="6"/>
      <c r="J60" s="6"/>
    </row>
    <row r="61" customFormat="false" ht="17.5" hidden="false" customHeight="false" outlineLevel="0" collapsed="false">
      <c r="A61" s="6"/>
      <c r="B61" s="6"/>
      <c r="C61" s="37" t="s">
        <v>230</v>
      </c>
      <c r="D61" s="10" t="n">
        <v>0.9214</v>
      </c>
      <c r="E61" s="21" t="n">
        <f aca="false">OREJA_ADENTRO!$D61*$G$2*1.3*1.21</f>
        <v>92.7591808</v>
      </c>
      <c r="F61" s="38" t="n">
        <v>130</v>
      </c>
      <c r="G61" s="14"/>
      <c r="H61" s="6"/>
      <c r="I61" s="6"/>
      <c r="J61" s="6"/>
    </row>
    <row r="62" customFormat="false" ht="17.5" hidden="false" customHeight="false" outlineLevel="0" collapsed="false">
      <c r="A62" s="6"/>
      <c r="B62" s="6"/>
      <c r="C62" s="37" t="s">
        <v>231</v>
      </c>
      <c r="D62" s="21" t="n">
        <v>0.895</v>
      </c>
      <c r="E62" s="21" t="n">
        <f aca="false">OREJA_ADENTRO!$D62*$G$2*1.3*1.21</f>
        <v>90.10144</v>
      </c>
      <c r="F62" s="38" t="n">
        <v>130</v>
      </c>
      <c r="G62" s="14"/>
      <c r="H62" s="6"/>
      <c r="I62" s="6"/>
      <c r="J62" s="6"/>
    </row>
    <row r="63" customFormat="false" ht="17.5" hidden="false" customHeight="false" outlineLevel="0" collapsed="false">
      <c r="A63" s="6"/>
      <c r="B63" s="6"/>
      <c r="C63" s="37" t="s">
        <v>232</v>
      </c>
      <c r="D63" s="10" t="n">
        <v>0.9174</v>
      </c>
      <c r="E63" s="21" t="n">
        <f aca="false">OREJA_ADENTRO!$D63*$G$2*1.3*1.21</f>
        <v>92.3564928</v>
      </c>
      <c r="F63" s="38" t="n">
        <v>140</v>
      </c>
      <c r="G63" s="14"/>
      <c r="H63" s="6"/>
      <c r="I63" s="6"/>
      <c r="J63" s="6"/>
    </row>
    <row r="64" customFormat="false" ht="17.5" hidden="false" customHeight="false" outlineLevel="0" collapsed="false">
      <c r="A64" s="6"/>
      <c r="B64" s="6"/>
      <c r="C64" s="37" t="s">
        <v>233</v>
      </c>
      <c r="D64" s="10" t="n">
        <v>1.0435</v>
      </c>
      <c r="E64" s="21" t="n">
        <f aca="false">OREJA_ADENTRO!$D64*$G$2*1.3*1.21</f>
        <v>105.051232</v>
      </c>
      <c r="F64" s="38" t="n">
        <v>140</v>
      </c>
      <c r="G64" s="14"/>
      <c r="H64" s="6"/>
      <c r="I64" s="6"/>
      <c r="J64" s="6"/>
    </row>
    <row r="65" customFormat="false" ht="17.5" hidden="false" customHeight="false" outlineLevel="0" collapsed="false">
      <c r="A65" s="6"/>
      <c r="B65" s="6"/>
      <c r="C65" s="37" t="s">
        <v>234</v>
      </c>
      <c r="D65" s="10" t="n">
        <v>1.0435</v>
      </c>
      <c r="E65" s="21" t="n">
        <f aca="false">OREJA_ADENTRO!$D65*$G$2*1.3*1.21</f>
        <v>105.051232</v>
      </c>
      <c r="F65" s="38" t="n">
        <v>140</v>
      </c>
      <c r="G65" s="14"/>
      <c r="H65" s="6"/>
      <c r="I65" s="6"/>
      <c r="J65" s="6"/>
    </row>
    <row r="66" customFormat="false" ht="17.5" hidden="false" customHeight="false" outlineLevel="0" collapsed="false">
      <c r="A66" s="6"/>
      <c r="B66" s="6"/>
      <c r="C66" s="37" t="s">
        <v>235</v>
      </c>
      <c r="D66" s="10" t="n">
        <v>0.9701</v>
      </c>
      <c r="E66" s="21" t="n">
        <f aca="false">OREJA_ADENTRO!$D66*$G$2*1.3*1.21</f>
        <v>97.6619072</v>
      </c>
      <c r="F66" s="38" t="n">
        <v>140</v>
      </c>
      <c r="G66" s="14"/>
      <c r="H66" s="6"/>
      <c r="I66" s="6"/>
      <c r="J66" s="6"/>
    </row>
    <row r="67" customFormat="false" ht="17.5" hidden="false" customHeight="false" outlineLevel="0" collapsed="false">
      <c r="A67" s="6"/>
      <c r="B67" s="6"/>
      <c r="C67" s="37" t="s">
        <v>236</v>
      </c>
      <c r="D67" s="10" t="n">
        <v>1.2889</v>
      </c>
      <c r="E67" s="21" t="n">
        <f aca="false">OREJA_ADENTRO!$D67*$G$2*1.3*1.21</f>
        <v>129.7561408</v>
      </c>
      <c r="F67" s="38" t="n">
        <v>140</v>
      </c>
      <c r="G67" s="14"/>
      <c r="H67" s="6"/>
      <c r="I67" s="6"/>
      <c r="J67" s="6"/>
    </row>
    <row r="68" customFormat="false" ht="17.5" hidden="false" customHeight="false" outlineLevel="0" collapsed="false">
      <c r="A68" s="6"/>
      <c r="B68" s="6"/>
      <c r="C68" s="37" t="s">
        <v>237</v>
      </c>
      <c r="D68" s="10" t="n">
        <v>1.1695</v>
      </c>
      <c r="E68" s="21" t="n">
        <f aca="false">OREJA_ADENTRO!$D68*$G$2*1.3*1.21</f>
        <v>117.735904</v>
      </c>
      <c r="F68" s="38" t="n">
        <v>140</v>
      </c>
      <c r="G68" s="14"/>
      <c r="H68" s="6"/>
      <c r="I68" s="6"/>
      <c r="J68" s="6"/>
    </row>
    <row r="69" customFormat="false" ht="17.5" hidden="false" customHeight="false" outlineLevel="0" collapsed="false">
      <c r="A69" s="6"/>
      <c r="B69" s="6"/>
      <c r="C69" s="37" t="s">
        <v>238</v>
      </c>
      <c r="D69" s="10" t="n">
        <v>1.3485</v>
      </c>
      <c r="E69" s="21" t="n">
        <f aca="false">OREJA_ADENTRO!$D69*$G$2*1.3*1.21</f>
        <v>135.756192</v>
      </c>
      <c r="F69" s="38" t="n">
        <v>150</v>
      </c>
      <c r="G69" s="14"/>
      <c r="H69" s="6"/>
      <c r="I69" s="6"/>
      <c r="J69" s="6"/>
    </row>
    <row r="70" customFormat="false" ht="17.5" hidden="false" customHeight="false" outlineLevel="0" collapsed="false">
      <c r="A70" s="6"/>
      <c r="B70" s="6"/>
      <c r="C70" s="37" t="s">
        <v>239</v>
      </c>
      <c r="D70" s="21" t="n">
        <v>1.7581</v>
      </c>
      <c r="E70" s="21" t="n">
        <f aca="false">OREJA_ADENTRO!$D70*$G$2*1.3*1.21</f>
        <v>176.9914432</v>
      </c>
      <c r="F70" s="38" t="n">
        <v>200</v>
      </c>
      <c r="G70" s="14"/>
      <c r="H70" s="6"/>
      <c r="I70" s="6"/>
      <c r="J70" s="6"/>
    </row>
    <row r="71" customFormat="false" ht="17.5" hidden="false" customHeight="false" outlineLevel="0" collapsed="false">
      <c r="A71" s="6"/>
      <c r="B71" s="6"/>
      <c r="C71" s="37" t="s">
        <v>240</v>
      </c>
      <c r="D71" s="10" t="n">
        <v>1.5945</v>
      </c>
      <c r="E71" s="21" t="n">
        <f aca="false">OREJA_ADENTRO!$D71*$G$2*1.3*1.21</f>
        <v>160.521504</v>
      </c>
      <c r="F71" s="38" t="n">
        <v>200</v>
      </c>
      <c r="G71" s="14"/>
      <c r="H71" s="6"/>
      <c r="I71" s="6"/>
      <c r="J71" s="6"/>
    </row>
    <row r="72" customFormat="false" ht="17.5" hidden="false" customHeight="false" outlineLevel="0" collapsed="false">
      <c r="A72" s="6"/>
      <c r="B72" s="6"/>
      <c r="C72" s="37" t="s">
        <v>241</v>
      </c>
      <c r="D72" s="10" t="n">
        <v>1.3972</v>
      </c>
      <c r="E72" s="21" t="n">
        <f aca="false">OREJA_ADENTRO!$D72*$G$2*1.3*1.21</f>
        <v>140.6589184</v>
      </c>
      <c r="F72" s="38" t="n">
        <v>210</v>
      </c>
      <c r="G72" s="14"/>
      <c r="H72" s="6"/>
      <c r="I72" s="6"/>
      <c r="J72" s="6"/>
    </row>
    <row r="73" customFormat="false" ht="17.5" hidden="false" customHeight="false" outlineLevel="0" collapsed="false">
      <c r="A73" s="6"/>
      <c r="B73" s="6"/>
      <c r="C73" s="37" t="s">
        <v>242</v>
      </c>
      <c r="D73" s="10" t="n">
        <v>1.5945</v>
      </c>
      <c r="E73" s="21" t="n">
        <f aca="false">OREJA_ADENTRO!$D73*$G$2*1.3*1.21</f>
        <v>160.521504</v>
      </c>
      <c r="F73" s="38" t="n">
        <v>220</v>
      </c>
      <c r="G73" s="14"/>
      <c r="H73" s="6"/>
      <c r="I73" s="6"/>
      <c r="J73" s="6"/>
    </row>
    <row r="74" customFormat="false" ht="17.5" hidden="false" customHeight="false" outlineLevel="0" collapsed="false">
      <c r="A74" s="6"/>
      <c r="B74" s="6"/>
      <c r="C74" s="37" t="s">
        <v>243</v>
      </c>
      <c r="D74" s="10" t="n">
        <v>1.5457</v>
      </c>
      <c r="E74" s="21" t="n">
        <f aca="false">OREJA_ADENTRO!$D74*$G$2*1.3*1.21</f>
        <v>155.6087104</v>
      </c>
      <c r="F74" s="38" t="n">
        <v>230</v>
      </c>
      <c r="G74" s="14"/>
      <c r="H74" s="6"/>
      <c r="I74" s="6"/>
      <c r="J74" s="6"/>
    </row>
    <row r="75" customFormat="false" ht="17.5" hidden="false" customHeight="false" outlineLevel="0" collapsed="false">
      <c r="A75" s="6"/>
      <c r="B75" s="6"/>
      <c r="C75" s="37" t="s">
        <v>244</v>
      </c>
      <c r="D75" s="10" t="n">
        <v>2.1101</v>
      </c>
      <c r="E75" s="21" t="n">
        <f aca="false">OREJA_ADENTRO!$D75*$G$2*1.3*1.21</f>
        <v>212.4279872</v>
      </c>
      <c r="F75" s="38" t="n">
        <v>230</v>
      </c>
      <c r="G75" s="14"/>
      <c r="H75" s="6"/>
      <c r="I75" s="6"/>
      <c r="J75" s="6"/>
    </row>
    <row r="76" customFormat="false" ht="17.5" hidden="false" customHeight="false" outlineLevel="0" collapsed="false">
      <c r="A76" s="6"/>
      <c r="B76" s="6"/>
      <c r="C76" s="37" t="s">
        <v>245</v>
      </c>
      <c r="D76" s="21" t="n">
        <v>1.914</v>
      </c>
      <c r="E76" s="21" t="n">
        <f aca="false">OREJA_ADENTRO!$D76*$G$2*1.3*1.21</f>
        <v>192.686208</v>
      </c>
      <c r="F76" s="38" t="n">
        <v>240</v>
      </c>
      <c r="G76" s="14"/>
      <c r="H76" s="6"/>
      <c r="I76" s="6"/>
      <c r="J76" s="6"/>
    </row>
    <row r="77" customFormat="false" ht="17.5" hidden="false" customHeight="false" outlineLevel="0" collapsed="false">
      <c r="A77" s="6"/>
      <c r="B77" s="6"/>
      <c r="C77" s="39" t="s">
        <v>246</v>
      </c>
      <c r="D77" s="40" t="n">
        <v>1.5864</v>
      </c>
      <c r="E77" s="41" t="n">
        <f aca="false">OREJA_ADENTRO!$D77*$G$2*1.3*1.21</f>
        <v>159.7060608</v>
      </c>
      <c r="F77" s="42" t="n">
        <v>240</v>
      </c>
      <c r="G77" s="14"/>
      <c r="H77" s="6"/>
      <c r="I77" s="6"/>
      <c r="J77" s="6"/>
    </row>
    <row r="78" customFormat="false" ht="14" hidden="false" customHeight="false" outlineLevel="0" collapsed="false">
      <c r="C78" s="23" t="s">
        <v>247</v>
      </c>
      <c r="D78" s="23" t="n">
        <v>3.1159</v>
      </c>
      <c r="E78" s="43"/>
      <c r="F78" s="44"/>
    </row>
    <row r="79" customFormat="false" ht="14" hidden="false" customHeight="false" outlineLevel="0" collapsed="false">
      <c r="C79" s="23" t="s">
        <v>248</v>
      </c>
      <c r="D79" s="43" t="n">
        <v>2.939</v>
      </c>
      <c r="E79" s="43"/>
      <c r="F79" s="44"/>
    </row>
    <row r="80" customFormat="false" ht="14" hidden="false" customHeight="false" outlineLevel="0" collapsed="false">
      <c r="C80" s="23" t="s">
        <v>249</v>
      </c>
      <c r="D80" s="23" t="n">
        <v>3.5633</v>
      </c>
      <c r="E80" s="43"/>
      <c r="F80" s="44"/>
    </row>
    <row r="81" customFormat="false" ht="14" hidden="false" customHeight="false" outlineLevel="0" collapsed="false">
      <c r="C81" s="23" t="s">
        <v>250</v>
      </c>
      <c r="D81" s="23" t="n">
        <v>3.3723</v>
      </c>
      <c r="E81" s="43"/>
      <c r="F81" s="44"/>
    </row>
    <row r="82" customFormat="false" ht="14" hidden="false" customHeight="false" outlineLevel="0" collapsed="false">
      <c r="C82" s="23" t="s">
        <v>251</v>
      </c>
      <c r="D82" s="23" t="n">
        <v>3.0977</v>
      </c>
      <c r="E82" s="43"/>
      <c r="F82" s="44"/>
    </row>
    <row r="83" customFormat="false" ht="14" hidden="false" customHeight="false" outlineLevel="0" collapsed="false">
      <c r="C83" s="23" t="s">
        <v>252</v>
      </c>
      <c r="D83" s="23" t="n">
        <v>3.7205</v>
      </c>
      <c r="E83" s="43"/>
      <c r="F83" s="44"/>
    </row>
    <row r="84" customFormat="false" ht="14" hidden="false" customHeight="false" outlineLevel="0" collapsed="false">
      <c r="C84" s="23" t="s">
        <v>253</v>
      </c>
      <c r="D84" s="23" t="n">
        <v>3.3824</v>
      </c>
      <c r="E84" s="43"/>
      <c r="F84" s="44"/>
    </row>
    <row r="85" customFormat="false" ht="14" hidden="false" customHeight="false" outlineLevel="0" collapsed="false">
      <c r="C85" s="23" t="s">
        <v>254</v>
      </c>
      <c r="D85" s="23" t="n">
        <v>3.9831</v>
      </c>
      <c r="E85" s="43"/>
      <c r="F85" s="44"/>
    </row>
    <row r="86" customFormat="false" ht="14" hidden="false" customHeight="false" outlineLevel="0" collapsed="false">
      <c r="C86" s="23" t="s">
        <v>255</v>
      </c>
      <c r="D86" s="23" t="n">
        <v>3.9831</v>
      </c>
      <c r="E86" s="43"/>
      <c r="F86" s="44"/>
    </row>
    <row r="87" customFormat="false" ht="14" hidden="false" customHeight="false" outlineLevel="0" collapsed="false">
      <c r="C87" s="23" t="s">
        <v>256</v>
      </c>
      <c r="D87" s="23" t="n">
        <v>3.4801</v>
      </c>
      <c r="E87" s="43"/>
      <c r="F87" s="44"/>
    </row>
    <row r="88" customFormat="false" ht="14" hidden="false" customHeight="false" outlineLevel="0" collapsed="false">
      <c r="C88" s="23" t="s">
        <v>257</v>
      </c>
      <c r="D88" s="43" t="n">
        <v>4.2901</v>
      </c>
      <c r="E88" s="43"/>
      <c r="F88" s="44"/>
    </row>
    <row r="89" customFormat="false" ht="14" hidden="false" customHeight="false" outlineLevel="0" collapsed="false">
      <c r="C89" s="23" t="s">
        <v>258</v>
      </c>
      <c r="D89" s="23" t="n">
        <v>3.7649</v>
      </c>
      <c r="E89" s="43"/>
      <c r="F89" s="44"/>
    </row>
    <row r="90" customFormat="false" ht="14" hidden="false" customHeight="false" outlineLevel="0" collapsed="false">
      <c r="C90" s="23" t="s">
        <v>259</v>
      </c>
      <c r="D90" s="23" t="n">
        <v>4.5782</v>
      </c>
      <c r="E90" s="43"/>
      <c r="F90" s="44"/>
    </row>
    <row r="91" customFormat="false" ht="14" hidden="false" customHeight="false" outlineLevel="0" collapsed="false">
      <c r="C91" s="23" t="s">
        <v>260</v>
      </c>
      <c r="D91" s="23" t="n">
        <v>4.5782</v>
      </c>
      <c r="E91" s="43"/>
      <c r="F91" s="44"/>
    </row>
    <row r="92" customFormat="false" ht="14" hidden="false" customHeight="false" outlineLevel="0" collapsed="false">
      <c r="C92" s="23" t="s">
        <v>261</v>
      </c>
      <c r="D92" s="43" t="n">
        <v>4.0006</v>
      </c>
      <c r="E92" s="43"/>
      <c r="F92" s="44"/>
    </row>
    <row r="93" customFormat="false" ht="14" hidden="false" customHeight="false" outlineLevel="0" collapsed="false">
      <c r="C93" s="23" t="s">
        <v>262</v>
      </c>
      <c r="D93" s="43" t="n">
        <v>5.696</v>
      </c>
      <c r="E93" s="43"/>
      <c r="F93" s="44"/>
    </row>
    <row r="94" customFormat="false" ht="14" hidden="false" customHeight="false" outlineLevel="0" collapsed="false">
      <c r="C94" s="23" t="s">
        <v>263</v>
      </c>
      <c r="D94" s="23" t="n">
        <v>4.3911</v>
      </c>
      <c r="E94" s="43"/>
      <c r="F94" s="44"/>
    </row>
    <row r="95" customFormat="false" ht="14" hidden="false" customHeight="false" outlineLevel="0" collapsed="false">
      <c r="C95" s="23" t="s">
        <v>264</v>
      </c>
      <c r="D95" s="23" t="n">
        <v>6.3282</v>
      </c>
      <c r="E95" s="43"/>
      <c r="F95" s="44"/>
    </row>
    <row r="96" customFormat="false" ht="14" hidden="false" customHeight="false" outlineLevel="0" collapsed="false">
      <c r="C96" s="23" t="s">
        <v>265</v>
      </c>
      <c r="D96" s="23" t="n">
        <v>6.3282</v>
      </c>
      <c r="E96" s="43"/>
      <c r="F96" s="44"/>
    </row>
    <row r="97" customFormat="false" ht="14" hidden="false" customHeight="false" outlineLevel="0" collapsed="false">
      <c r="C97" s="23" t="s">
        <v>266</v>
      </c>
      <c r="D97" s="23" t="n">
        <v>4.5356</v>
      </c>
      <c r="E97" s="43"/>
      <c r="F97" s="44"/>
    </row>
    <row r="98" customFormat="false" ht="14" hidden="false" customHeight="false" outlineLevel="0" collapsed="false">
      <c r="C98" s="23" t="s">
        <v>267</v>
      </c>
      <c r="D98" s="23" t="n">
        <v>6.6461</v>
      </c>
      <c r="E98" s="43"/>
      <c r="F98" s="44"/>
    </row>
    <row r="99" customFormat="false" ht="14" hidden="false" customHeight="false" outlineLevel="0" collapsed="false">
      <c r="C99" s="23" t="s">
        <v>268</v>
      </c>
      <c r="D99" s="23" t="n">
        <v>5.4358</v>
      </c>
      <c r="E99" s="43"/>
      <c r="F99" s="44"/>
    </row>
    <row r="100" customFormat="false" ht="14" hidden="false" customHeight="false" outlineLevel="0" collapsed="false">
      <c r="C100" s="23" t="s">
        <v>269</v>
      </c>
      <c r="D100" s="23" t="n">
        <v>7.0337</v>
      </c>
      <c r="E100" s="43"/>
      <c r="F100" s="44"/>
    </row>
    <row r="101" customFormat="false" ht="14" hidden="false" customHeight="false" outlineLevel="0" collapsed="false">
      <c r="C101" s="23" t="s">
        <v>270</v>
      </c>
      <c r="D101" s="23" t="n">
        <v>7.0337</v>
      </c>
      <c r="E101" s="43"/>
      <c r="F101" s="44"/>
    </row>
    <row r="102" customFormat="false" ht="14" hidden="false" customHeight="false" outlineLevel="0" collapsed="false">
      <c r="C102" s="23" t="s">
        <v>271</v>
      </c>
      <c r="D102" s="23" t="n">
        <v>5.6949</v>
      </c>
      <c r="E102" s="43"/>
      <c r="F102" s="44"/>
    </row>
    <row r="103" customFormat="false" ht="14" hidden="false" customHeight="false" outlineLevel="0" collapsed="false">
      <c r="C103" s="23" t="s">
        <v>272</v>
      </c>
      <c r="D103" s="23" t="n">
        <v>11.6017</v>
      </c>
      <c r="E103" s="43"/>
      <c r="F103" s="44"/>
    </row>
    <row r="104" customFormat="false" ht="14" hidden="false" customHeight="false" outlineLevel="0" collapsed="false">
      <c r="C104" s="23" t="s">
        <v>273</v>
      </c>
      <c r="D104" s="43" t="n">
        <v>8.175</v>
      </c>
      <c r="E104" s="43"/>
      <c r="F104" s="44"/>
    </row>
    <row r="105" customFormat="false" ht="14" hidden="false" customHeight="false" outlineLevel="0" collapsed="false">
      <c r="C105" s="23" t="s">
        <v>274</v>
      </c>
      <c r="D105" s="23" t="n">
        <v>21.6751</v>
      </c>
      <c r="E105" s="43"/>
      <c r="F105" s="44"/>
    </row>
    <row r="106" customFormat="false" ht="14" hidden="false" customHeight="false" outlineLevel="0" collapsed="false">
      <c r="C106" s="23" t="s">
        <v>275</v>
      </c>
      <c r="D106" s="23" t="n">
        <v>7.5072</v>
      </c>
      <c r="E106" s="43"/>
      <c r="F106" s="44"/>
    </row>
    <row r="107" customFormat="false" ht="14" hidden="false" customHeight="false" outlineLevel="0" collapsed="false">
      <c r="C107" s="23" t="s">
        <v>276</v>
      </c>
      <c r="D107" s="23" t="n">
        <v>43.4723</v>
      </c>
      <c r="E107" s="43"/>
      <c r="F107" s="44"/>
    </row>
    <row r="108" customFormat="false" ht="14" hidden="false" customHeight="false" outlineLevel="0" collapsed="false">
      <c r="C108" s="23" t="s">
        <v>277</v>
      </c>
      <c r="D108" s="23" t="n">
        <v>9.7483</v>
      </c>
      <c r="E108" s="43"/>
      <c r="F108" s="44"/>
    </row>
    <row r="109" customFormat="false" ht="14" hidden="false" customHeight="false" outlineLevel="0" collapsed="false">
      <c r="C109" s="23" t="s">
        <v>278</v>
      </c>
      <c r="D109" s="23" t="n">
        <v>9.4377</v>
      </c>
      <c r="E109" s="43"/>
      <c r="F109" s="44"/>
    </row>
    <row r="110" customFormat="false" ht="14" hidden="false" customHeight="false" outlineLevel="0" collapsed="false">
      <c r="C110" s="23" t="s">
        <v>279</v>
      </c>
      <c r="D110" s="23" t="n">
        <v>12.2286</v>
      </c>
      <c r="E110" s="43"/>
      <c r="F110" s="44"/>
    </row>
    <row r="111" customFormat="false" ht="14" hidden="false" customHeight="false" outlineLevel="0" collapsed="false">
      <c r="C111" s="23" t="s">
        <v>280</v>
      </c>
      <c r="D111" s="23" t="n">
        <v>58.5209</v>
      </c>
      <c r="E111" s="43"/>
      <c r="F111" s="44"/>
    </row>
    <row r="112" customFormat="false" ht="14" hidden="false" customHeight="false" outlineLevel="0" collapsed="false">
      <c r="C112" s="23" t="s">
        <v>281</v>
      </c>
      <c r="D112" s="23" t="n">
        <v>10.8549</v>
      </c>
      <c r="E112" s="43"/>
      <c r="F112" s="44"/>
    </row>
    <row r="113" customFormat="false" ht="14" hidden="false" customHeight="false" outlineLevel="0" collapsed="false">
      <c r="C113" s="23" t="s">
        <v>282</v>
      </c>
      <c r="D113" s="23" t="n">
        <v>14.6152</v>
      </c>
      <c r="E113" s="43"/>
      <c r="F113" s="44"/>
    </row>
    <row r="114" customFormat="false" ht="14" hidden="false" customHeight="false" outlineLevel="0" collapsed="false">
      <c r="C114" s="23" t="s">
        <v>283</v>
      </c>
      <c r="D114" s="23" t="n">
        <v>12.5777</v>
      </c>
      <c r="E114" s="43"/>
      <c r="F114" s="44"/>
    </row>
    <row r="115" customFormat="false" ht="14" hidden="false" customHeight="false" outlineLevel="0" collapsed="false">
      <c r="C115" s="23" t="s">
        <v>284</v>
      </c>
      <c r="D115" s="23" t="n">
        <v>16.0117</v>
      </c>
      <c r="E115" s="43"/>
      <c r="F115" s="44"/>
    </row>
    <row r="116" customFormat="false" ht="14" hidden="false" customHeight="false" outlineLevel="0" collapsed="false">
      <c r="C116" s="23" t="s">
        <v>285</v>
      </c>
      <c r="D116" s="43" t="n">
        <v>13.3505</v>
      </c>
      <c r="E116" s="43"/>
      <c r="F116" s="44"/>
    </row>
    <row r="117" customFormat="false" ht="14" hidden="false" customHeight="false" outlineLevel="0" collapsed="false">
      <c r="C117" s="23" t="s">
        <v>286</v>
      </c>
      <c r="D117" s="23" t="n">
        <v>36.1695</v>
      </c>
      <c r="E117" s="43"/>
      <c r="F117" s="44"/>
    </row>
    <row r="118" customFormat="false" ht="14" hidden="false" customHeight="false" outlineLevel="0" collapsed="false">
      <c r="C118" s="23" t="s">
        <v>287</v>
      </c>
      <c r="D118" s="23" t="n">
        <v>33.9519</v>
      </c>
      <c r="E118" s="43"/>
      <c r="F118" s="44"/>
    </row>
    <row r="119" customFormat="false" ht="14" hidden="false" customHeight="false" outlineLevel="0" collapsed="false">
      <c r="C119" s="23" t="s">
        <v>288</v>
      </c>
      <c r="D119" s="23" t="n">
        <v>35.5301</v>
      </c>
      <c r="E119" s="43"/>
      <c r="F119" s="44"/>
    </row>
    <row r="120" customFormat="false" ht="14" hidden="false" customHeight="false" outlineLevel="0" collapsed="false">
      <c r="C120" s="23" t="s">
        <v>289</v>
      </c>
      <c r="D120" s="23" t="n">
        <v>35.9876</v>
      </c>
      <c r="E120" s="43"/>
      <c r="F120" s="44"/>
    </row>
    <row r="121" customFormat="false" ht="14" hidden="false" customHeight="false" outlineLevel="0" collapsed="false">
      <c r="C121" s="23" t="s">
        <v>290</v>
      </c>
      <c r="D121" s="23" t="n">
        <v>49.3276</v>
      </c>
      <c r="E121" s="43"/>
      <c r="F121" s="44"/>
    </row>
    <row r="122" customFormat="false" ht="14" hidden="false" customHeight="false" outlineLevel="0" collapsed="false">
      <c r="C122" s="23" t="s">
        <v>291</v>
      </c>
      <c r="D122" s="23" t="n">
        <v>42.4009</v>
      </c>
      <c r="E122" s="43"/>
      <c r="F122" s="44"/>
    </row>
    <row r="123" customFormat="false" ht="14" hidden="false" customHeight="false" outlineLevel="0" collapsed="false">
      <c r="C123" s="23" t="s">
        <v>292</v>
      </c>
      <c r="D123" s="23" t="n">
        <v>44.7682</v>
      </c>
      <c r="E123" s="43"/>
      <c r="F123" s="44"/>
    </row>
    <row r="124" customFormat="false" ht="14" hidden="false" customHeight="false" outlineLevel="0" collapsed="false">
      <c r="C124" s="23" t="s">
        <v>293</v>
      </c>
      <c r="D124" s="23" t="n">
        <v>59.2541</v>
      </c>
      <c r="E124" s="43"/>
      <c r="F124" s="44"/>
    </row>
    <row r="125" customFormat="false" ht="14" hidden="false" customHeight="false" outlineLevel="0" collapsed="false">
      <c r="C125" s="23" t="s">
        <v>294</v>
      </c>
      <c r="D125" s="23" t="n">
        <v>53.8578</v>
      </c>
      <c r="E125" s="43"/>
      <c r="F125" s="44"/>
    </row>
    <row r="126" customFormat="false" ht="14" hidden="false" customHeight="false" outlineLevel="0" collapsed="false">
      <c r="C126" s="23" t="s">
        <v>295</v>
      </c>
      <c r="D126" s="23" t="n">
        <v>69.7408</v>
      </c>
      <c r="E126" s="43"/>
      <c r="F126" s="44"/>
    </row>
    <row r="127" customFormat="false" ht="14" hidden="false" customHeight="false" outlineLevel="0" collapsed="false">
      <c r="C127" s="23" t="s">
        <v>296</v>
      </c>
      <c r="D127" s="43" t="n">
        <v>67.4589</v>
      </c>
      <c r="E127" s="43"/>
      <c r="F127" s="44"/>
    </row>
    <row r="128" customFormat="false" ht="14" hidden="false" customHeight="false" outlineLevel="0" collapsed="false">
      <c r="C128" s="23" t="s">
        <v>297</v>
      </c>
      <c r="D128" s="23" t="n">
        <v>71.1293</v>
      </c>
      <c r="E128" s="43"/>
      <c r="F128" s="44"/>
    </row>
    <row r="129" customFormat="false" ht="14" hidden="false" customHeight="false" outlineLevel="0" collapsed="false">
      <c r="C129" s="23" t="s">
        <v>298</v>
      </c>
      <c r="D129" s="23" t="n">
        <v>66.4552</v>
      </c>
      <c r="E129" s="43"/>
      <c r="F129" s="44"/>
    </row>
    <row r="130" customFormat="false" ht="14" hidden="false" customHeight="false" outlineLevel="0" collapsed="false">
      <c r="C130" s="23" t="s">
        <v>299</v>
      </c>
      <c r="D130" s="23" t="n">
        <v>76.3868</v>
      </c>
      <c r="E130" s="43"/>
      <c r="F130" s="44"/>
    </row>
    <row r="131" customFormat="false" ht="14" hidden="false" customHeight="false" outlineLevel="0" collapsed="false">
      <c r="C131" s="23" t="s">
        <v>300</v>
      </c>
      <c r="D131" s="23" t="n">
        <v>88.7827</v>
      </c>
      <c r="E131" s="43"/>
      <c r="F131" s="44"/>
    </row>
    <row r="132" customFormat="false" ht="14" hidden="false" customHeight="false" outlineLevel="0" collapsed="false">
      <c r="C132" s="23" t="s">
        <v>301</v>
      </c>
      <c r="D132" s="23" t="n">
        <v>167.9996</v>
      </c>
      <c r="E132" s="43"/>
      <c r="F132" s="44"/>
    </row>
    <row r="133" customFormat="false" ht="14" hidden="false" customHeight="false" outlineLevel="0" collapsed="false">
      <c r="C133" s="23" t="s">
        <v>302</v>
      </c>
      <c r="D133" s="23" t="n">
        <v>185.7824</v>
      </c>
      <c r="E133" s="43"/>
      <c r="F133" s="44"/>
    </row>
  </sheetData>
  <mergeCells count="1">
    <mergeCell ref="C1: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4921875" defaultRowHeight="14" zeroHeight="false" outlineLevelRow="0" outlineLevelCol="0"/>
  <cols>
    <col collapsed="false" customWidth="true" hidden="false" outlineLevel="0" max="1" min="1" style="0" width="15.75"/>
    <col collapsed="false" customWidth="true" hidden="false" outlineLevel="0" max="2" min="2" style="0" width="24"/>
    <col collapsed="false" customWidth="true" hidden="false" outlineLevel="0" max="3" min="3" style="0" width="13"/>
    <col collapsed="false" customWidth="true" hidden="false" outlineLevel="0" max="4" min="4" style="0" width="12.83"/>
    <col collapsed="false" customWidth="true" hidden="false" outlineLevel="0" max="5" min="5" style="0" width="8.33"/>
    <col collapsed="false" customWidth="true" hidden="false" outlineLevel="0" max="6" min="6" style="0" width="8.58"/>
    <col collapsed="false" customWidth="true" hidden="false" outlineLevel="0" max="7" min="7" style="0" width="13.33"/>
    <col collapsed="false" customWidth="true" hidden="false" outlineLevel="0" max="8" min="8" style="45" width="14.25"/>
    <col collapsed="false" customWidth="true" hidden="false" outlineLevel="0" max="9" min="9" style="0" width="11.25"/>
    <col collapsed="false" customWidth="true" hidden="false" outlineLevel="0" max="10" min="10" style="0" width="8.25"/>
    <col collapsed="false" customWidth="true" hidden="false" outlineLevel="0" max="11" min="11" style="0" width="7.33"/>
    <col collapsed="false" customWidth="true" hidden="false" outlineLevel="0" max="12" min="12" style="0" width="5.83"/>
    <col collapsed="false" customWidth="true" hidden="false" outlineLevel="0" max="13" min="13" style="0" width="8"/>
  </cols>
  <sheetData>
    <row r="1" customFormat="false" ht="14" hidden="false" customHeight="false" outlineLevel="0" collapsed="false">
      <c r="B1" s="46" t="s">
        <v>0</v>
      </c>
      <c r="C1" s="46" t="s">
        <v>303</v>
      </c>
      <c r="D1" s="46" t="s">
        <v>304</v>
      </c>
      <c r="E1" s="46" t="s">
        <v>305</v>
      </c>
      <c r="F1" s="46" t="s">
        <v>306</v>
      </c>
      <c r="G1" s="47" t="s">
        <v>307</v>
      </c>
      <c r="H1" s="46" t="s">
        <v>44</v>
      </c>
      <c r="J1" s="0" t="s">
        <v>308</v>
      </c>
      <c r="K1" s="0" t="s">
        <v>309</v>
      </c>
      <c r="L1" s="0" t="s">
        <v>310</v>
      </c>
      <c r="M1" s="0" t="s">
        <v>311</v>
      </c>
    </row>
    <row r="2" customFormat="false" ht="14" hidden="false" customHeight="false" outlineLevel="0" collapsed="false">
      <c r="A2" s="48" t="n">
        <v>44510</v>
      </c>
      <c r="B2" s="49" t="s">
        <v>312</v>
      </c>
      <c r="C2" s="49" t="n">
        <v>0.4</v>
      </c>
      <c r="D2" s="49" t="n">
        <v>1120</v>
      </c>
      <c r="E2" s="49" t="n">
        <v>100</v>
      </c>
      <c r="F2" s="49" t="n">
        <v>80</v>
      </c>
      <c r="G2" s="49" t="n">
        <f aca="false">'PRECIOS JUNTAS'!$E2*'PRECIOS JUNTAS'!$F2</f>
        <v>8000</v>
      </c>
      <c r="H2" s="50" t="n">
        <f aca="false">((((K2-J2)/(M2-L2))*G2)+((-1*((K2-J2)/(M2-L2)))+J2))</f>
        <v>1123.20874733542</v>
      </c>
      <c r="J2" s="0" t="n">
        <f aca="false">D2*1.2/L2</f>
        <v>53.76</v>
      </c>
      <c r="K2" s="0" t="n">
        <f aca="false">D2</f>
        <v>1120</v>
      </c>
      <c r="L2" s="0" t="n">
        <v>25</v>
      </c>
      <c r="M2" s="0" t="n">
        <v>8000</v>
      </c>
    </row>
    <row r="3" customFormat="false" ht="14" hidden="false" customHeight="false" outlineLevel="0" collapsed="false">
      <c r="A3" s="48" t="n">
        <v>44510</v>
      </c>
      <c r="B3" s="49" t="s">
        <v>312</v>
      </c>
      <c r="C3" s="49" t="n">
        <v>0.8</v>
      </c>
      <c r="D3" s="49" t="n">
        <v>1370</v>
      </c>
      <c r="E3" s="49" t="n">
        <v>100</v>
      </c>
      <c r="F3" s="49" t="n">
        <v>80</v>
      </c>
      <c r="G3" s="49" t="n">
        <f aca="false">'PRECIOS JUNTAS'!$E3*'PRECIOS JUNTAS'!$F3</f>
        <v>8000</v>
      </c>
      <c r="H3" s="50" t="n">
        <f aca="false">((((K3-J3)/(M3-L3))*G3)+((-1*((K3-J3)/(M3-L3)))+J3))</f>
        <v>1373.92498557994</v>
      </c>
      <c r="J3" s="0" t="n">
        <f aca="false">D3*1.2/L3</f>
        <v>65.76</v>
      </c>
      <c r="K3" s="0" t="n">
        <f aca="false">D3</f>
        <v>1370</v>
      </c>
      <c r="L3" s="0" t="n">
        <v>25</v>
      </c>
      <c r="M3" s="0" t="n">
        <v>8000</v>
      </c>
    </row>
    <row r="4" customFormat="false" ht="14" hidden="false" customHeight="false" outlineLevel="0" collapsed="false">
      <c r="A4" s="48" t="n">
        <v>44510</v>
      </c>
      <c r="B4" s="49" t="s">
        <v>312</v>
      </c>
      <c r="C4" s="49" t="n">
        <v>1.6</v>
      </c>
      <c r="D4" s="49" t="n">
        <v>2640</v>
      </c>
      <c r="E4" s="49" t="n">
        <v>100</v>
      </c>
      <c r="F4" s="49" t="n">
        <v>80</v>
      </c>
      <c r="G4" s="49" t="n">
        <f aca="false">'PRECIOS JUNTAS'!$E4*'PRECIOS JUNTAS'!$F4</f>
        <v>8000</v>
      </c>
      <c r="H4" s="50" t="n">
        <f aca="false">((((K4-J4)/(M4-L4))*G4)+((-1*((K4-J4)/(M4-L4)))+J4))</f>
        <v>2647.56347586207</v>
      </c>
      <c r="J4" s="0" t="n">
        <f aca="false">D4*1.2/L4</f>
        <v>126.72</v>
      </c>
      <c r="K4" s="0" t="n">
        <f aca="false">D4</f>
        <v>2640</v>
      </c>
      <c r="L4" s="0" t="n">
        <v>25</v>
      </c>
      <c r="M4" s="0" t="n">
        <v>8000</v>
      </c>
    </row>
    <row r="5" customFormat="false" ht="14" hidden="false" customHeight="false" outlineLevel="0" collapsed="false">
      <c r="B5" s="49" t="s">
        <v>313</v>
      </c>
      <c r="C5" s="49" t="n">
        <v>0.3</v>
      </c>
      <c r="D5" s="49" t="n">
        <v>1915</v>
      </c>
      <c r="E5" s="49" t="n">
        <v>100</v>
      </c>
      <c r="F5" s="49" t="n">
        <v>100</v>
      </c>
      <c r="G5" s="49" t="n">
        <f aca="false">'PRECIOS JUNTAS'!$E5*'PRECIOS JUNTAS'!$F5</f>
        <v>10000</v>
      </c>
      <c r="H5" s="50" t="n">
        <f aca="false">((((K5-J5)/(M5-L5))*G5)+((-1*((K5-J5)/(M5-L5)))+J5))</f>
        <v>1919.38635789474</v>
      </c>
      <c r="J5" s="0" t="n">
        <f aca="false">D5*1.2/L5</f>
        <v>91.92</v>
      </c>
      <c r="K5" s="0" t="n">
        <f aca="false">D5</f>
        <v>1915</v>
      </c>
      <c r="L5" s="0" t="n">
        <v>25</v>
      </c>
      <c r="M5" s="0" t="n">
        <v>10000</v>
      </c>
    </row>
    <row r="6" customFormat="false" ht="14" hidden="false" customHeight="false" outlineLevel="0" collapsed="false">
      <c r="A6" s="48" t="n">
        <v>44456</v>
      </c>
      <c r="B6" s="49" t="s">
        <v>313</v>
      </c>
      <c r="C6" s="49" t="n">
        <v>0.4</v>
      </c>
      <c r="D6" s="49" t="n">
        <v>3800</v>
      </c>
      <c r="E6" s="49" t="n">
        <v>100</v>
      </c>
      <c r="F6" s="49" t="n">
        <v>100</v>
      </c>
      <c r="G6" s="49" t="n">
        <f aca="false">'PRECIOS JUNTAS'!$E6*'PRECIOS JUNTAS'!$F6</f>
        <v>10000</v>
      </c>
      <c r="H6" s="50" t="n">
        <f aca="false">((((K6-J6)/(M6-L6))*G6)+((-1*((K6-J6)/(M6-L6)))+J6))</f>
        <v>3808.704</v>
      </c>
      <c r="J6" s="0" t="n">
        <f aca="false">D6*1.2/L6</f>
        <v>182.4</v>
      </c>
      <c r="K6" s="0" t="n">
        <f aca="false">D6</f>
        <v>3800</v>
      </c>
      <c r="L6" s="0" t="n">
        <v>25</v>
      </c>
      <c r="M6" s="0" t="n">
        <v>10000</v>
      </c>
    </row>
    <row r="7" customFormat="false" ht="14" hidden="false" customHeight="false" outlineLevel="0" collapsed="false">
      <c r="A7" s="48" t="n">
        <v>44456</v>
      </c>
      <c r="B7" s="49" t="s">
        <v>313</v>
      </c>
      <c r="C7" s="49" t="n">
        <v>0.8</v>
      </c>
      <c r="D7" s="49" t="n">
        <v>4200</v>
      </c>
      <c r="E7" s="49" t="n">
        <v>100</v>
      </c>
      <c r="F7" s="49" t="n">
        <v>100</v>
      </c>
      <c r="G7" s="49" t="n">
        <f aca="false">'PRECIOS JUNTAS'!$E7*'PRECIOS JUNTAS'!$F7</f>
        <v>10000</v>
      </c>
      <c r="H7" s="50" t="n">
        <f aca="false">((((K7-J7)/(M7-L7))*G7)+((-1*((K7-J7)/(M7-L7)))+J7))</f>
        <v>4209.62021052632</v>
      </c>
      <c r="J7" s="0" t="n">
        <f aca="false">D7*1.2/L7</f>
        <v>201.6</v>
      </c>
      <c r="K7" s="0" t="n">
        <f aca="false">D7</f>
        <v>4200</v>
      </c>
      <c r="L7" s="0" t="n">
        <v>25</v>
      </c>
      <c r="M7" s="0" t="n">
        <v>10000</v>
      </c>
    </row>
    <row r="8" customFormat="false" ht="14" hidden="false" customHeight="false" outlineLevel="0" collapsed="false">
      <c r="A8" s="48" t="n">
        <v>44456</v>
      </c>
      <c r="B8" s="49" t="s">
        <v>313</v>
      </c>
      <c r="C8" s="49" t="n">
        <v>1.6</v>
      </c>
      <c r="D8" s="49" t="n">
        <v>4800</v>
      </c>
      <c r="E8" s="49" t="n">
        <v>100</v>
      </c>
      <c r="F8" s="49" t="n">
        <v>100</v>
      </c>
      <c r="G8" s="49" t="n">
        <f aca="false">'PRECIOS JUNTAS'!$E8*'PRECIOS JUNTAS'!$F8</f>
        <v>10000</v>
      </c>
      <c r="H8" s="50" t="n">
        <f aca="false">((((K8-J8)/(M8-L8))*G8)+((-1*((K8-J8)/(M8-L8)))+J8))</f>
        <v>4810.99452631579</v>
      </c>
      <c r="J8" s="0" t="n">
        <f aca="false">D8*1.2/L8</f>
        <v>230.4</v>
      </c>
      <c r="K8" s="0" t="n">
        <f aca="false">D8</f>
        <v>4800</v>
      </c>
      <c r="L8" s="0" t="n">
        <v>25</v>
      </c>
      <c r="M8" s="0" t="n">
        <v>10000</v>
      </c>
    </row>
    <row r="9" customFormat="false" ht="14" hidden="false" customHeight="false" outlineLevel="0" collapsed="false">
      <c r="B9" s="49" t="s">
        <v>313</v>
      </c>
      <c r="C9" s="49" t="n">
        <v>2.5</v>
      </c>
      <c r="D9" s="49" t="n">
        <v>4500</v>
      </c>
      <c r="E9" s="49" t="n">
        <v>100</v>
      </c>
      <c r="F9" s="49" t="n">
        <v>100</v>
      </c>
      <c r="G9" s="49" t="n">
        <f aca="false">'PRECIOS JUNTAS'!$E9*'PRECIOS JUNTAS'!$F9</f>
        <v>10000</v>
      </c>
      <c r="H9" s="50" t="n">
        <f aca="false">((((K9-J9)/(M9-L9))*G9)+((-1*((K9-J9)/(M9-L9)))+J9))</f>
        <v>4510.30736842105</v>
      </c>
      <c r="J9" s="0" t="n">
        <f aca="false">D9*1.2/L9</f>
        <v>216</v>
      </c>
      <c r="K9" s="0" t="n">
        <f aca="false">D9</f>
        <v>4500</v>
      </c>
      <c r="L9" s="0" t="n">
        <v>25</v>
      </c>
      <c r="M9" s="0" t="n">
        <v>10000</v>
      </c>
    </row>
    <row r="10" customFormat="false" ht="14" hidden="false" customHeight="false" outlineLevel="0" collapsed="false">
      <c r="A10" s="48" t="n">
        <v>44539</v>
      </c>
      <c r="B10" s="49" t="s">
        <v>313</v>
      </c>
      <c r="C10" s="49" t="n">
        <v>3</v>
      </c>
      <c r="D10" s="49" t="n">
        <v>37420</v>
      </c>
      <c r="E10" s="49" t="n">
        <v>150</v>
      </c>
      <c r="F10" s="49" t="n">
        <v>150</v>
      </c>
      <c r="G10" s="49" t="n">
        <f aca="false">'PRECIOS JUNTAS'!$E10*'PRECIOS JUNTAS'!$F10</f>
        <v>22500</v>
      </c>
      <c r="H10" s="50" t="n">
        <f aca="false">((((K10-J10)/(M10-L10))*G10)+((-1*((K10-J10)/(M10-L10)))+J10))</f>
        <v>37458.0410304783</v>
      </c>
      <c r="J10" s="0" t="n">
        <f aca="false">D10*1.2/L10</f>
        <v>1796.16</v>
      </c>
      <c r="K10" s="0" t="n">
        <f aca="false">D10</f>
        <v>37420</v>
      </c>
      <c r="L10" s="0" t="n">
        <v>25</v>
      </c>
      <c r="M10" s="0" t="n">
        <v>22500</v>
      </c>
    </row>
    <row r="11" customFormat="false" ht="14" hidden="false" customHeight="false" outlineLevel="0" collapsed="false">
      <c r="A11" s="48" t="n">
        <v>44482</v>
      </c>
      <c r="B11" s="49" t="s">
        <v>314</v>
      </c>
      <c r="C11" s="49" t="n">
        <v>0.8</v>
      </c>
      <c r="D11" s="49" t="n">
        <v>4400</v>
      </c>
      <c r="E11" s="49" t="n">
        <v>100</v>
      </c>
      <c r="F11" s="49" t="n">
        <v>80</v>
      </c>
      <c r="G11" s="49" t="n">
        <f aca="false">'PRECIOS JUNTAS'!$E11*'PRECIOS JUNTAS'!$F11</f>
        <v>8000</v>
      </c>
      <c r="H11" s="50" t="n">
        <f aca="false">((((K11-J11)/(M11-L11))*G11)+((-1*((K11-J11)/(M11-L11)))+J11))</f>
        <v>4412.60579310345</v>
      </c>
      <c r="J11" s="0" t="n">
        <f aca="false">D11*1.2/L11</f>
        <v>211.2</v>
      </c>
      <c r="K11" s="0" t="n">
        <f aca="false">D11</f>
        <v>4400</v>
      </c>
      <c r="L11" s="0" t="n">
        <v>25</v>
      </c>
      <c r="M11" s="0" t="n">
        <v>8000</v>
      </c>
    </row>
    <row r="12" customFormat="false" ht="14" hidden="false" customHeight="false" outlineLevel="0" collapsed="false">
      <c r="A12" s="48" t="n">
        <v>44482</v>
      </c>
      <c r="B12" s="49" t="s">
        <v>314</v>
      </c>
      <c r="C12" s="49" t="n">
        <v>1.6</v>
      </c>
      <c r="D12" s="49" t="n">
        <v>4800</v>
      </c>
      <c r="E12" s="49" t="n">
        <v>100</v>
      </c>
      <c r="F12" s="49" t="n">
        <v>80</v>
      </c>
      <c r="G12" s="49" t="n">
        <f aca="false">'PRECIOS JUNTAS'!$E12*'PRECIOS JUNTAS'!$F12</f>
        <v>8000</v>
      </c>
      <c r="H12" s="50" t="n">
        <f aca="false">((((K12-J12)/(M12-L12))*G12)+((-1*((K12-J12)/(M12-L12)))+J12))</f>
        <v>4813.75177429467</v>
      </c>
      <c r="J12" s="0" t="n">
        <f aca="false">D12*1.2/L12</f>
        <v>230.4</v>
      </c>
      <c r="K12" s="0" t="n">
        <f aca="false">D12</f>
        <v>4800</v>
      </c>
      <c r="L12" s="0" t="n">
        <v>25</v>
      </c>
      <c r="M12" s="0" t="n">
        <v>8000</v>
      </c>
    </row>
    <row r="13" customFormat="false" ht="14" hidden="false" customHeight="false" outlineLevel="0" collapsed="false">
      <c r="B13" s="49" t="s">
        <v>315</v>
      </c>
      <c r="C13" s="51" t="s">
        <v>316</v>
      </c>
      <c r="D13" s="49" t="n">
        <v>726</v>
      </c>
      <c r="E13" s="49" t="n">
        <v>10</v>
      </c>
      <c r="F13" s="49" t="n">
        <v>10</v>
      </c>
      <c r="G13" s="49" t="n">
        <f aca="false">'PRECIOS JUNTAS'!$E13*'PRECIOS JUNTAS'!$F13</f>
        <v>100</v>
      </c>
      <c r="H13" s="50" t="n">
        <f aca="false">((((K13-J13)/(M13-L13))*G13)+((-1*((K13-J13)/(M13-L13)))+J13))</f>
        <v>949.0272</v>
      </c>
      <c r="J13" s="0" t="n">
        <f aca="false">D13/L13</f>
        <v>29.04</v>
      </c>
      <c r="K13" s="0" t="n">
        <f aca="false">D13</f>
        <v>726</v>
      </c>
      <c r="L13" s="0" t="n">
        <v>25</v>
      </c>
      <c r="M13" s="0" t="n">
        <v>100</v>
      </c>
    </row>
    <row r="14" customFormat="false" ht="14" hidden="false" customHeight="false" outlineLevel="0" collapsed="false">
      <c r="B14" s="49" t="s">
        <v>317</v>
      </c>
      <c r="C14" s="51" t="s">
        <v>318</v>
      </c>
      <c r="D14" s="49" t="n">
        <v>2900</v>
      </c>
      <c r="E14" s="49"/>
      <c r="F14" s="49"/>
      <c r="G14" s="49"/>
    </row>
    <row r="15" customFormat="false" ht="14" hidden="false" customHeight="false" outlineLevel="0" collapsed="false">
      <c r="B15" s="49" t="s">
        <v>319</v>
      </c>
      <c r="C15" s="51" t="s">
        <v>318</v>
      </c>
      <c r="D15" s="49" t="n">
        <v>3900</v>
      </c>
      <c r="E15" s="49"/>
      <c r="F15" s="49"/>
      <c r="G15" s="49"/>
    </row>
    <row r="16" customFormat="false" ht="14" hidden="false" customHeight="false" outlineLevel="0" collapsed="false">
      <c r="B16" s="49" t="s">
        <v>320</v>
      </c>
      <c r="C16" s="51" t="s">
        <v>321</v>
      </c>
      <c r="D16" s="49" t="n">
        <v>1400</v>
      </c>
      <c r="E16" s="49"/>
      <c r="F16" s="49"/>
      <c r="G16" s="49"/>
    </row>
    <row r="17" customFormat="false" ht="14" hidden="false" customHeight="false" outlineLevel="0" collapsed="false">
      <c r="B17" s="49" t="s">
        <v>322</v>
      </c>
      <c r="C17" s="51" t="n">
        <v>0.3</v>
      </c>
      <c r="D17" s="49" t="n">
        <v>680</v>
      </c>
      <c r="E17" s="49"/>
      <c r="F17" s="49"/>
      <c r="G17" s="49"/>
    </row>
    <row r="18" customFormat="false" ht="14" hidden="false" customHeight="false" outlineLevel="0" collapsed="false">
      <c r="B18" s="49" t="s">
        <v>322</v>
      </c>
      <c r="C18" s="51" t="n">
        <v>3</v>
      </c>
      <c r="D18" s="49" t="n">
        <v>1750</v>
      </c>
      <c r="E18" s="49"/>
      <c r="F18" s="49"/>
      <c r="G18" s="49"/>
    </row>
    <row r="19" customFormat="false" ht="14" hidden="false" customHeight="false" outlineLevel="0" collapsed="false">
      <c r="B19" s="49" t="s">
        <v>323</v>
      </c>
      <c r="C19" s="49" t="n">
        <v>1.4</v>
      </c>
      <c r="D19" s="49" t="n">
        <v>600</v>
      </c>
      <c r="E19" s="49"/>
      <c r="F19" s="49"/>
      <c r="G19" s="49"/>
    </row>
    <row r="20" customFormat="false" ht="14" hidden="false" customHeight="false" outlineLevel="0" collapsed="false">
      <c r="B20" s="49" t="s">
        <v>324</v>
      </c>
      <c r="C20" s="49" t="n">
        <v>0.22</v>
      </c>
      <c r="D20" s="49" t="n">
        <v>780</v>
      </c>
      <c r="E20" s="49"/>
      <c r="F20" s="49"/>
      <c r="G20" s="49"/>
    </row>
    <row r="21" customFormat="false" ht="14" hidden="false" customHeight="false" outlineLevel="0" collapsed="false">
      <c r="B21" s="49" t="s">
        <v>324</v>
      </c>
      <c r="C21" s="52" t="n">
        <v>0.1</v>
      </c>
      <c r="D21" s="49" t="n">
        <v>780</v>
      </c>
      <c r="E21" s="49"/>
      <c r="F21" s="49"/>
      <c r="G21" s="49"/>
    </row>
    <row r="22" customFormat="false" ht="14" hidden="false" customHeight="false" outlineLevel="0" collapsed="false">
      <c r="B22" s="49" t="s">
        <v>325</v>
      </c>
      <c r="C22" s="52" t="n">
        <v>0.2</v>
      </c>
      <c r="D22" s="49" t="n">
        <v>500</v>
      </c>
      <c r="E22" s="49"/>
      <c r="F22" s="49"/>
      <c r="G22" s="49"/>
    </row>
    <row r="23" customFormat="false" ht="14" hidden="false" customHeight="false" outlineLevel="0" collapsed="false">
      <c r="B23" s="49" t="s">
        <v>325</v>
      </c>
      <c r="C23" s="49" t="n">
        <v>0.15</v>
      </c>
      <c r="D23" s="49" t="n">
        <v>500</v>
      </c>
      <c r="E23" s="49"/>
      <c r="F23" s="49"/>
      <c r="G23" s="49"/>
    </row>
    <row r="24" customFormat="false" ht="14" hidden="false" customHeight="false" outlineLevel="0" collapsed="false">
      <c r="B24" s="49" t="s">
        <v>325</v>
      </c>
      <c r="C24" s="52" t="n">
        <v>0.1</v>
      </c>
      <c r="D24" s="49" t="n">
        <v>500</v>
      </c>
      <c r="E24" s="49"/>
      <c r="F24" s="49"/>
      <c r="G24" s="49"/>
    </row>
    <row r="25" customFormat="false" ht="14" hidden="false" customHeight="false" outlineLevel="0" collapsed="false">
      <c r="B25" s="49" t="s">
        <v>325</v>
      </c>
      <c r="C25" s="49" t="n">
        <v>0.07</v>
      </c>
      <c r="D25" s="49" t="n">
        <v>500</v>
      </c>
      <c r="E25" s="49"/>
      <c r="F25" s="49"/>
      <c r="G25" s="49"/>
    </row>
    <row r="26" customFormat="false" ht="14" hidden="false" customHeight="false" outlineLevel="0" collapsed="false">
      <c r="B26" s="49" t="s">
        <v>325</v>
      </c>
      <c r="C26" s="49" t="n">
        <v>0.05</v>
      </c>
      <c r="D26" s="49" t="n">
        <v>500</v>
      </c>
      <c r="E26" s="49"/>
      <c r="F26" s="49"/>
      <c r="G26" s="49"/>
    </row>
    <row r="27" customFormat="false" ht="14" hidden="false" customHeight="false" outlineLevel="0" collapsed="false">
      <c r="B27" s="49" t="s">
        <v>325</v>
      </c>
      <c r="C27" s="49" t="n">
        <v>0.025</v>
      </c>
      <c r="D27" s="49" t="n">
        <v>500</v>
      </c>
      <c r="E27" s="49"/>
      <c r="F27" s="49"/>
      <c r="G27" s="4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4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2020-01-29T17:25:02Z</dcterms:created>
  <dc:creator>user</dc:creator>
  <dc:description/>
  <dc:language>es-AR</dc:language>
  <cp:lastModifiedBy/>
  <dcterms:modified xsi:type="dcterms:W3CDTF">2021-12-09T12:29:54Z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